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servernew\E\1.d data\1.Our Clients\MOSC CONSOLIDATION\2025\MOSC FINANCIAL STATEMENTS FOR 2025\"/>
    </mc:Choice>
  </mc:AlternateContent>
  <xr:revisionPtr revIDLastSave="0" documentId="13_ncr:1_{B0E0F194-E2BA-4BEA-9C18-E7A896B6AD60}" xr6:coauthVersionLast="47" xr6:coauthVersionMax="47" xr10:uidLastSave="{00000000-0000-0000-0000-000000000000}"/>
  <bookViews>
    <workbookView xWindow="-120" yWindow="-120" windowWidth="20730" windowHeight="11160" xr2:uid="{00000000-000D-0000-FFFF-FFFF00000000}"/>
  </bookViews>
  <sheets>
    <sheet name="INSTRUCTIONS" sheetId="9" r:id="rId1"/>
    <sheet name="R&amp;P Account" sheetId="1" r:id="rId2"/>
    <sheet name="Schedule 2600 2700" sheetId="6" r:id="rId3"/>
    <sheet name="I&amp;E Account" sheetId="4" r:id="rId4"/>
    <sheet name="Balance Sheet" sheetId="5" r:id="rId5"/>
    <sheet name="Fixed Assets" sheetId="2" r:id="rId6"/>
    <sheet name="SUMMARY R &amp;P" sheetId="8" r:id="rId7"/>
    <sheet name="SUMMARY I&amp;E" sheetId="7" r:id="rId8"/>
    <sheet name="Anexure 13AA" sheetId="18" state="hidden" r:id="rId9"/>
    <sheet name="Annexure 15" sheetId="19" r:id="rId10"/>
    <sheet name="10 B" sheetId="23" r:id="rId11"/>
    <sheet name="10B Summary" sheetId="31" r:id="rId12"/>
    <sheet name="10B Annex 1" sheetId="24" r:id="rId13"/>
    <sheet name="10B Annex 2" sheetId="25" r:id="rId14"/>
    <sheet name="10B Annex 3" sheetId="26" r:id="rId15"/>
    <sheet name="10B Sch1" sheetId="27" r:id="rId16"/>
    <sheet name="10B Sch2" sheetId="29" r:id="rId17"/>
    <sheet name="10B Sch 3" sheetId="30" r:id="rId18"/>
  </sheets>
  <definedNames>
    <definedName name="OLE_LINK1" localSheetId="14">'10B Annex 3'!#REF!</definedName>
    <definedName name="_xlnm.Print_Area" localSheetId="10">'10 B'!$A$1:$A$33</definedName>
    <definedName name="_xlnm.Print_Area" localSheetId="12">'10B Annex 1'!$A$1:$W$22</definedName>
    <definedName name="_xlnm.Print_Area" localSheetId="13">'10B Annex 2'!$A$1:$H$88</definedName>
    <definedName name="_xlnm.Print_Area" localSheetId="14">'10B Annex 3'!$A$2:$E$17</definedName>
    <definedName name="_xlnm.Print_Area" localSheetId="16">'10B Sch2'!$A$1:$L$102</definedName>
    <definedName name="_xlnm.Print_Area" localSheetId="9">'Annexure 15'!$A$1:$G$76</definedName>
    <definedName name="_xlnm.Print_Area" localSheetId="4">'Balance Sheet'!$A$2:$G$97</definedName>
    <definedName name="_xlnm.Print_Area" localSheetId="3">'I&amp;E Account'!$A$1:$G$256</definedName>
    <definedName name="_xlnm.Print_Area" localSheetId="1">'R&amp;P Account'!$A$1:$G$397</definedName>
    <definedName name="_xlnm.Print_Area" localSheetId="7">'SUMMARY I&amp;E'!$A$1:$G$69</definedName>
    <definedName name="_xlnm.Print_Area" localSheetId="6">'SUMMARY R &amp;P'!$A$1:$G$152</definedName>
  </definedNames>
  <calcPr calcId="181029"/>
</workbook>
</file>

<file path=xl/calcChain.xml><?xml version="1.0" encoding="utf-8"?>
<calcChain xmlns="http://schemas.openxmlformats.org/spreadsheetml/2006/main">
  <c r="I98" i="6" l="1"/>
  <c r="G31" i="5" s="1"/>
  <c r="H98" i="6"/>
  <c r="F31" i="5" s="1"/>
  <c r="I94" i="6"/>
  <c r="G28" i="5" s="1"/>
  <c r="H94" i="6"/>
  <c r="F28" i="5" s="1"/>
  <c r="I90" i="6"/>
  <c r="G27" i="5" s="1"/>
  <c r="H90" i="6"/>
  <c r="F27" i="5" s="1"/>
  <c r="I86" i="6"/>
  <c r="I99" i="6" s="1"/>
  <c r="H86" i="6"/>
  <c r="F26" i="5" s="1"/>
  <c r="I205" i="6"/>
  <c r="I198" i="6"/>
  <c r="I190" i="6"/>
  <c r="G131" i="8"/>
  <c r="G132" i="8"/>
  <c r="G133" i="8"/>
  <c r="G134" i="8"/>
  <c r="G135" i="8"/>
  <c r="F132" i="8"/>
  <c r="F133" i="8"/>
  <c r="F134" i="8"/>
  <c r="F135" i="8"/>
  <c r="F131" i="8"/>
  <c r="G124" i="8"/>
  <c r="G125" i="8"/>
  <c r="G126" i="8"/>
  <c r="G127" i="8"/>
  <c r="G128" i="8"/>
  <c r="F125" i="8"/>
  <c r="F126" i="8"/>
  <c r="F127" i="8"/>
  <c r="F128" i="8"/>
  <c r="F124" i="8"/>
  <c r="G50" i="8"/>
  <c r="G51" i="8"/>
  <c r="G52" i="8"/>
  <c r="G53" i="8"/>
  <c r="G54" i="8"/>
  <c r="F51" i="8"/>
  <c r="F52" i="8"/>
  <c r="F53" i="8"/>
  <c r="F54" i="8"/>
  <c r="F50" i="8"/>
  <c r="F33" i="8"/>
  <c r="G33" i="8"/>
  <c r="G32" i="8"/>
  <c r="F32" i="8"/>
  <c r="G24" i="8"/>
  <c r="G25" i="8"/>
  <c r="F25" i="8"/>
  <c r="F24" i="8"/>
  <c r="F47" i="8"/>
  <c r="G47" i="8"/>
  <c r="F48" i="8"/>
  <c r="G48" i="8"/>
  <c r="G46" i="8"/>
  <c r="F46" i="8"/>
  <c r="G375" i="1"/>
  <c r="F375" i="1"/>
  <c r="G142" i="1"/>
  <c r="F142" i="1"/>
  <c r="N195" i="6"/>
  <c r="N194" i="6"/>
  <c r="N193" i="6"/>
  <c r="N192" i="6"/>
  <c r="N191" i="6"/>
  <c r="N190" i="6"/>
  <c r="N189" i="6"/>
  <c r="N188" i="6"/>
  <c r="M189" i="6"/>
  <c r="M190" i="6"/>
  <c r="O190" i="6" s="1"/>
  <c r="M191" i="6"/>
  <c r="M192" i="6"/>
  <c r="O192" i="6" s="1"/>
  <c r="M193" i="6"/>
  <c r="M194" i="6"/>
  <c r="M195" i="6"/>
  <c r="M188" i="6"/>
  <c r="F72" i="8"/>
  <c r="G72" i="8"/>
  <c r="G71" i="8"/>
  <c r="F71" i="8"/>
  <c r="F128" i="4"/>
  <c r="G128" i="4"/>
  <c r="G127" i="4"/>
  <c r="F127" i="4"/>
  <c r="G198" i="1"/>
  <c r="F198" i="1"/>
  <c r="H205" i="6"/>
  <c r="F48" i="5" s="1"/>
  <c r="H198" i="6"/>
  <c r="F47" i="5" s="1"/>
  <c r="H190" i="6"/>
  <c r="F46" i="5" s="1"/>
  <c r="I182" i="6"/>
  <c r="H182" i="6"/>
  <c r="H24" i="25"/>
  <c r="I120" i="6"/>
  <c r="H120" i="6"/>
  <c r="H42" i="25"/>
  <c r="G26" i="5" l="1"/>
  <c r="H99" i="6"/>
  <c r="O194" i="6"/>
  <c r="O193" i="6"/>
  <c r="O189" i="6"/>
  <c r="M196" i="6"/>
  <c r="O195" i="6"/>
  <c r="O191" i="6"/>
  <c r="N196" i="6"/>
  <c r="O188" i="6"/>
  <c r="G129" i="4"/>
  <c r="G40" i="7" s="1"/>
  <c r="F129" i="4"/>
  <c r="H28" i="25"/>
  <c r="F79" i="29"/>
  <c r="E16" i="26" s="1"/>
  <c r="F73" i="29"/>
  <c r="E15" i="26" s="1"/>
  <c r="G67" i="29"/>
  <c r="E14" i="26" s="1"/>
  <c r="D62" i="29"/>
  <c r="H52" i="25" s="1"/>
  <c r="D51" i="29"/>
  <c r="D42" i="29"/>
  <c r="H51" i="25" s="1"/>
  <c r="O43" i="27"/>
  <c r="M43" i="27"/>
  <c r="I43" i="27"/>
  <c r="H49" i="25" s="1"/>
  <c r="F43" i="27"/>
  <c r="C43" i="27"/>
  <c r="B43" i="27"/>
  <c r="H48" i="25"/>
  <c r="F30" i="25"/>
  <c r="F31" i="25" s="1"/>
  <c r="H27" i="25"/>
  <c r="H29" i="25"/>
  <c r="H9" i="25"/>
  <c r="M28" i="27"/>
  <c r="F28" i="27"/>
  <c r="A76" i="19"/>
  <c r="A75" i="19"/>
  <c r="A4" i="19"/>
  <c r="A3" i="19"/>
  <c r="E72" i="19"/>
  <c r="E64" i="19"/>
  <c r="D50" i="19"/>
  <c r="E50" i="19"/>
  <c r="F50" i="19"/>
  <c r="C50" i="19"/>
  <c r="G39" i="19"/>
  <c r="G40" i="19"/>
  <c r="G41" i="19"/>
  <c r="G42" i="19"/>
  <c r="G43" i="19"/>
  <c r="G44" i="19"/>
  <c r="G45" i="19"/>
  <c r="G46" i="19"/>
  <c r="G47" i="19"/>
  <c r="G48" i="19"/>
  <c r="G49" i="19"/>
  <c r="G38" i="19"/>
  <c r="D36" i="19"/>
  <c r="E36" i="19"/>
  <c r="F36" i="19"/>
  <c r="C36" i="19"/>
  <c r="G25" i="19"/>
  <c r="G26" i="19"/>
  <c r="D54" i="19" s="1"/>
  <c r="G27" i="19"/>
  <c r="D55" i="19" s="1"/>
  <c r="G28" i="19"/>
  <c r="D56" i="19" s="1"/>
  <c r="G29" i="19"/>
  <c r="D57" i="19" s="1"/>
  <c r="G30" i="19"/>
  <c r="D58" i="19" s="1"/>
  <c r="G31" i="19"/>
  <c r="D59" i="19" s="1"/>
  <c r="G32" i="19"/>
  <c r="D60" i="19" s="1"/>
  <c r="G33" i="19"/>
  <c r="D61" i="19" s="1"/>
  <c r="G34" i="19"/>
  <c r="D62" i="19" s="1"/>
  <c r="G35" i="19"/>
  <c r="D63" i="19" s="1"/>
  <c r="G24" i="19"/>
  <c r="D52" i="19" s="1"/>
  <c r="D22" i="19"/>
  <c r="E22" i="19"/>
  <c r="F22" i="19"/>
  <c r="C22" i="19"/>
  <c r="G11" i="19"/>
  <c r="G12" i="19"/>
  <c r="G13" i="19"/>
  <c r="G14" i="19"/>
  <c r="G15" i="19"/>
  <c r="G16" i="19"/>
  <c r="G17" i="19"/>
  <c r="G18" i="19"/>
  <c r="G19" i="19"/>
  <c r="G20" i="19"/>
  <c r="G21" i="19"/>
  <c r="G10" i="19"/>
  <c r="G92" i="4"/>
  <c r="G93" i="4"/>
  <c r="F93" i="4"/>
  <c r="F92" i="4"/>
  <c r="F54" i="4"/>
  <c r="G54" i="4"/>
  <c r="G53" i="4"/>
  <c r="F53" i="4"/>
  <c r="G105" i="1"/>
  <c r="F105" i="1"/>
  <c r="G64" i="1"/>
  <c r="F64" i="1"/>
  <c r="F130" i="1"/>
  <c r="G21" i="4"/>
  <c r="F21" i="4"/>
  <c r="O196" i="6" l="1"/>
  <c r="D53" i="19"/>
  <c r="F40" i="7"/>
  <c r="F94" i="4"/>
  <c r="G22" i="19"/>
  <c r="G50" i="19"/>
  <c r="G94" i="4"/>
  <c r="D64" i="19"/>
  <c r="G36" i="19"/>
  <c r="F55" i="4"/>
  <c r="G55" i="4"/>
  <c r="G217" i="4"/>
  <c r="G218" i="4"/>
  <c r="G219" i="4"/>
  <c r="G220" i="4"/>
  <c r="G221" i="4"/>
  <c r="G222" i="4"/>
  <c r="F218" i="4"/>
  <c r="F219" i="4"/>
  <c r="F220" i="4"/>
  <c r="F221" i="4"/>
  <c r="F222" i="4"/>
  <c r="F217" i="4"/>
  <c r="G212" i="4"/>
  <c r="G213" i="4"/>
  <c r="F213" i="4"/>
  <c r="G203" i="4"/>
  <c r="G204" i="4"/>
  <c r="G205" i="4"/>
  <c r="G206" i="4"/>
  <c r="G207" i="4"/>
  <c r="G208" i="4"/>
  <c r="G209" i="4"/>
  <c r="G210" i="4"/>
  <c r="G211" i="4"/>
  <c r="F204" i="4"/>
  <c r="F205" i="4"/>
  <c r="F206" i="4"/>
  <c r="F207" i="4"/>
  <c r="F208" i="4"/>
  <c r="F209" i="4"/>
  <c r="F210" i="4"/>
  <c r="F211" i="4"/>
  <c r="F212" i="4"/>
  <c r="F203" i="4"/>
  <c r="G194" i="4"/>
  <c r="G195" i="4"/>
  <c r="G196" i="4"/>
  <c r="G197" i="4"/>
  <c r="G198" i="4"/>
  <c r="G199" i="4"/>
  <c r="G200" i="4"/>
  <c r="G201" i="4"/>
  <c r="F195" i="4"/>
  <c r="F196" i="4"/>
  <c r="F197" i="4"/>
  <c r="F198" i="4"/>
  <c r="F199" i="4"/>
  <c r="F200" i="4"/>
  <c r="F201" i="4"/>
  <c r="F194" i="4"/>
  <c r="G287" i="1"/>
  <c r="G84" i="8" s="1"/>
  <c r="F287" i="1"/>
  <c r="F84" i="8" s="1"/>
  <c r="G296" i="1"/>
  <c r="G86" i="8" s="1"/>
  <c r="F296" i="1"/>
  <c r="F86" i="8" s="1"/>
  <c r="G80" i="5"/>
  <c r="F80" i="5"/>
  <c r="F182" i="4"/>
  <c r="G182" i="4"/>
  <c r="G256" i="1"/>
  <c r="F256" i="1"/>
  <c r="F242" i="4"/>
  <c r="G242" i="4"/>
  <c r="I109" i="6"/>
  <c r="H109" i="6"/>
  <c r="I104" i="6"/>
  <c r="H104" i="6"/>
  <c r="G105" i="4"/>
  <c r="G106" i="4"/>
  <c r="G107" i="4"/>
  <c r="F106" i="4"/>
  <c r="F107" i="4"/>
  <c r="F105" i="4"/>
  <c r="G101" i="4"/>
  <c r="G102" i="4"/>
  <c r="F102" i="4"/>
  <c r="F101" i="4"/>
  <c r="G130" i="1"/>
  <c r="G109" i="4" l="1"/>
  <c r="F109" i="4"/>
  <c r="G223" i="4"/>
  <c r="G53" i="7" s="1"/>
  <c r="F223" i="4"/>
  <c r="F53" i="7" s="1"/>
  <c r="F214" i="4"/>
  <c r="F51" i="7" s="1"/>
  <c r="G214" i="4"/>
  <c r="G51" i="7" s="1"/>
  <c r="D44" i="18"/>
  <c r="D33" i="18"/>
  <c r="G315" i="1" l="1"/>
  <c r="G90" i="8" s="1"/>
  <c r="F315" i="1"/>
  <c r="F90" i="8" s="1"/>
  <c r="D29" i="2"/>
  <c r="E29" i="2"/>
  <c r="F29" i="2"/>
  <c r="I28" i="2"/>
  <c r="J28" i="2"/>
  <c r="G28" i="2"/>
  <c r="C29" i="2"/>
  <c r="G110" i="8"/>
  <c r="F110" i="8"/>
  <c r="G27" i="7"/>
  <c r="G28" i="7"/>
  <c r="F28" i="7"/>
  <c r="F27" i="7"/>
  <c r="G41" i="8"/>
  <c r="G40" i="8"/>
  <c r="F41" i="8"/>
  <c r="F40" i="8"/>
  <c r="G150" i="1"/>
  <c r="F150" i="1"/>
  <c r="F148" i="8"/>
  <c r="A152" i="8"/>
  <c r="A151" i="8"/>
  <c r="F65" i="7"/>
  <c r="A69" i="7"/>
  <c r="A68" i="7"/>
  <c r="F93" i="5"/>
  <c r="A97" i="5"/>
  <c r="A96" i="5"/>
  <c r="F252" i="4"/>
  <c r="A256" i="4"/>
  <c r="A255" i="4"/>
  <c r="A252" i="4"/>
  <c r="G80" i="4"/>
  <c r="F80" i="4"/>
  <c r="G174" i="4"/>
  <c r="F174" i="4"/>
  <c r="G156" i="4"/>
  <c r="F156" i="4"/>
  <c r="G228" i="1"/>
  <c r="G78" i="8" s="1"/>
  <c r="F228" i="1"/>
  <c r="F78" i="8" s="1"/>
  <c r="G49" i="5"/>
  <c r="F49" i="5"/>
  <c r="G81" i="5"/>
  <c r="G84" i="5" s="1"/>
  <c r="F81" i="5"/>
  <c r="F84" i="5" s="1"/>
  <c r="G73" i="5"/>
  <c r="G74" i="5"/>
  <c r="G75" i="5"/>
  <c r="F74" i="5"/>
  <c r="F75" i="5"/>
  <c r="F73" i="5"/>
  <c r="F40" i="5"/>
  <c r="G33" i="5"/>
  <c r="G35" i="5" s="1"/>
  <c r="F33" i="5"/>
  <c r="F35" i="5" s="1"/>
  <c r="G22" i="5"/>
  <c r="F22" i="5"/>
  <c r="G21" i="5"/>
  <c r="F21" i="5"/>
  <c r="G53" i="5"/>
  <c r="G71" i="5"/>
  <c r="F71" i="5"/>
  <c r="G64" i="5"/>
  <c r="F64" i="5"/>
  <c r="G57" i="5"/>
  <c r="F57" i="5"/>
  <c r="G15" i="5"/>
  <c r="F15" i="5"/>
  <c r="G11" i="5"/>
  <c r="F11" i="5"/>
  <c r="J45" i="2"/>
  <c r="J46" i="2" s="1"/>
  <c r="K52" i="2"/>
  <c r="G247" i="4" s="1"/>
  <c r="G60" i="7" s="1"/>
  <c r="G52" i="2"/>
  <c r="K48" i="2"/>
  <c r="K49" i="2" s="1"/>
  <c r="G48" i="2"/>
  <c r="G45" i="2"/>
  <c r="G46" i="2" s="1"/>
  <c r="G42" i="2"/>
  <c r="G41" i="2"/>
  <c r="G40" i="2"/>
  <c r="G39" i="2"/>
  <c r="I45" i="2"/>
  <c r="I46" i="2" s="1"/>
  <c r="J42" i="2"/>
  <c r="I42" i="2"/>
  <c r="J41" i="2"/>
  <c r="I41" i="2"/>
  <c r="J40" i="2"/>
  <c r="I40" i="2"/>
  <c r="K40" i="2" s="1"/>
  <c r="J39" i="2"/>
  <c r="I39" i="2"/>
  <c r="J36" i="2"/>
  <c r="I36" i="2"/>
  <c r="J35" i="2"/>
  <c r="J37" i="2" s="1"/>
  <c r="I35" i="2"/>
  <c r="J32" i="2"/>
  <c r="I32" i="2"/>
  <c r="J31" i="2"/>
  <c r="I31" i="2"/>
  <c r="J27" i="2"/>
  <c r="I27" i="2"/>
  <c r="J26" i="2"/>
  <c r="I26" i="2"/>
  <c r="I14" i="2"/>
  <c r="J14" i="2"/>
  <c r="I15" i="2"/>
  <c r="J15" i="2"/>
  <c r="I16" i="2"/>
  <c r="J16" i="2"/>
  <c r="I17" i="2"/>
  <c r="J17" i="2"/>
  <c r="I18" i="2"/>
  <c r="J18" i="2"/>
  <c r="I19" i="2"/>
  <c r="J19" i="2"/>
  <c r="I20" i="2"/>
  <c r="J20" i="2"/>
  <c r="I21" i="2"/>
  <c r="J21" i="2"/>
  <c r="I22" i="2"/>
  <c r="J22" i="2"/>
  <c r="I23" i="2"/>
  <c r="J23" i="2"/>
  <c r="J13" i="2"/>
  <c r="I13" i="2"/>
  <c r="G46" i="4"/>
  <c r="F46" i="4"/>
  <c r="A3" i="8"/>
  <c r="A4" i="8"/>
  <c r="A2" i="8"/>
  <c r="A3" i="7"/>
  <c r="A4" i="7"/>
  <c r="A2" i="7"/>
  <c r="A3" i="2"/>
  <c r="A3" i="5"/>
  <c r="A4" i="5"/>
  <c r="A2" i="5"/>
  <c r="A2" i="4"/>
  <c r="A3" i="4"/>
  <c r="A1" i="4"/>
  <c r="A1" i="6"/>
  <c r="G137" i="8"/>
  <c r="G138" i="8"/>
  <c r="G139" i="8"/>
  <c r="F139" i="8"/>
  <c r="F138" i="8"/>
  <c r="F137" i="8"/>
  <c r="G94" i="8"/>
  <c r="G95" i="8"/>
  <c r="G96" i="8"/>
  <c r="G97" i="8"/>
  <c r="G98" i="8"/>
  <c r="G99" i="8"/>
  <c r="G100" i="8"/>
  <c r="G101" i="8"/>
  <c r="G102" i="8"/>
  <c r="G103" i="8"/>
  <c r="G104" i="8"/>
  <c r="G105" i="8"/>
  <c r="G106" i="8"/>
  <c r="G107" i="8"/>
  <c r="G108" i="8"/>
  <c r="G109" i="8"/>
  <c r="G111" i="8"/>
  <c r="G112" i="8"/>
  <c r="G113" i="8"/>
  <c r="G114" i="8"/>
  <c r="G115" i="8"/>
  <c r="G116" i="8"/>
  <c r="G117" i="8"/>
  <c r="G118" i="8"/>
  <c r="G119" i="8"/>
  <c r="G120" i="8"/>
  <c r="F95" i="8"/>
  <c r="F96" i="8"/>
  <c r="F97" i="8"/>
  <c r="F98" i="8"/>
  <c r="F99" i="8"/>
  <c r="F100" i="8"/>
  <c r="F101" i="8"/>
  <c r="F102" i="8"/>
  <c r="F103" i="8"/>
  <c r="F104" i="8"/>
  <c r="F105" i="8"/>
  <c r="F106" i="8"/>
  <c r="F107" i="8"/>
  <c r="F108" i="8"/>
  <c r="F109" i="8"/>
  <c r="F111" i="8"/>
  <c r="F112" i="8"/>
  <c r="F113" i="8"/>
  <c r="F114" i="8"/>
  <c r="F115" i="8"/>
  <c r="F116" i="8"/>
  <c r="F117" i="8"/>
  <c r="F118" i="8"/>
  <c r="F119" i="8"/>
  <c r="F120" i="8"/>
  <c r="F94" i="8"/>
  <c r="G85" i="8"/>
  <c r="F85" i="8"/>
  <c r="G57" i="8"/>
  <c r="G58" i="8"/>
  <c r="G60" i="8"/>
  <c r="F60" i="8"/>
  <c r="F58" i="8"/>
  <c r="F57" i="8"/>
  <c r="G30" i="8"/>
  <c r="F30" i="8"/>
  <c r="G17" i="8"/>
  <c r="F17" i="8"/>
  <c r="G63" i="7"/>
  <c r="F63" i="7"/>
  <c r="G58" i="7"/>
  <c r="G59" i="7"/>
  <c r="G61" i="7"/>
  <c r="F61" i="7"/>
  <c r="F59" i="7"/>
  <c r="F58" i="7"/>
  <c r="G33" i="7"/>
  <c r="F33" i="7"/>
  <c r="G30" i="7"/>
  <c r="G31" i="7"/>
  <c r="F31" i="7"/>
  <c r="F30" i="7"/>
  <c r="G115" i="4"/>
  <c r="G29" i="7" s="1"/>
  <c r="F115" i="4"/>
  <c r="F29" i="7" s="1"/>
  <c r="F38" i="5"/>
  <c r="G38" i="5"/>
  <c r="F235" i="4"/>
  <c r="G235" i="4"/>
  <c r="F236" i="4"/>
  <c r="G236" i="4"/>
  <c r="F237" i="4"/>
  <c r="G237" i="4"/>
  <c r="F238" i="4"/>
  <c r="G238" i="4"/>
  <c r="F239" i="4"/>
  <c r="G239" i="4"/>
  <c r="F240" i="4"/>
  <c r="G240" i="4"/>
  <c r="F241" i="4"/>
  <c r="G241" i="4"/>
  <c r="G233" i="4"/>
  <c r="F233" i="4"/>
  <c r="G227" i="4"/>
  <c r="G228" i="4"/>
  <c r="G229" i="4"/>
  <c r="F228" i="4"/>
  <c r="F229" i="4"/>
  <c r="F227" i="4"/>
  <c r="G215" i="4"/>
  <c r="F215" i="4"/>
  <c r="G185" i="4"/>
  <c r="G186" i="4"/>
  <c r="G187" i="4"/>
  <c r="G188" i="4"/>
  <c r="G189" i="4"/>
  <c r="F186" i="4"/>
  <c r="F187" i="4"/>
  <c r="F188" i="4"/>
  <c r="F189" i="4"/>
  <c r="F185" i="4"/>
  <c r="G178" i="4"/>
  <c r="G179" i="4"/>
  <c r="G180" i="4"/>
  <c r="G181" i="4"/>
  <c r="F179" i="4"/>
  <c r="F180" i="4"/>
  <c r="F181" i="4"/>
  <c r="F178" i="4"/>
  <c r="G169" i="4"/>
  <c r="G170" i="4"/>
  <c r="G171" i="4"/>
  <c r="G172" i="4"/>
  <c r="G173" i="4"/>
  <c r="F170" i="4"/>
  <c r="F171" i="4"/>
  <c r="F172" i="4"/>
  <c r="F173" i="4"/>
  <c r="F169" i="4"/>
  <c r="G159" i="4"/>
  <c r="G160" i="4"/>
  <c r="G161" i="4"/>
  <c r="G162" i="4"/>
  <c r="G163" i="4"/>
  <c r="G164" i="4"/>
  <c r="G165" i="4"/>
  <c r="G166" i="4"/>
  <c r="F166" i="4"/>
  <c r="F160" i="4"/>
  <c r="F161" i="4"/>
  <c r="F162" i="4"/>
  <c r="F163" i="4"/>
  <c r="F164" i="4"/>
  <c r="F165" i="4"/>
  <c r="F159" i="4"/>
  <c r="G151" i="4"/>
  <c r="G152" i="4"/>
  <c r="G153" i="4"/>
  <c r="G154" i="4"/>
  <c r="G155" i="4"/>
  <c r="F152" i="4"/>
  <c r="F153" i="4"/>
  <c r="F154" i="4"/>
  <c r="F155" i="4"/>
  <c r="F151" i="4"/>
  <c r="F148" i="4"/>
  <c r="G148" i="4"/>
  <c r="F138" i="4"/>
  <c r="G138" i="4"/>
  <c r="F139" i="4"/>
  <c r="G139" i="4"/>
  <c r="F140" i="4"/>
  <c r="G140" i="4"/>
  <c r="F141" i="4"/>
  <c r="G141" i="4"/>
  <c r="F142" i="4"/>
  <c r="G142" i="4"/>
  <c r="F143" i="4"/>
  <c r="G143" i="4"/>
  <c r="F144" i="4"/>
  <c r="G144" i="4"/>
  <c r="F145" i="4"/>
  <c r="G145" i="4"/>
  <c r="F146" i="4"/>
  <c r="G146" i="4"/>
  <c r="F147" i="4"/>
  <c r="G147" i="4"/>
  <c r="G137" i="4"/>
  <c r="F137" i="4"/>
  <c r="F132" i="4"/>
  <c r="G132" i="4"/>
  <c r="G131" i="4"/>
  <c r="F131" i="4"/>
  <c r="G22" i="7"/>
  <c r="F22" i="7"/>
  <c r="F14" i="25" s="1"/>
  <c r="G89" i="4"/>
  <c r="G21" i="7" s="1"/>
  <c r="F89" i="4"/>
  <c r="F21" i="7" s="1"/>
  <c r="F18" i="25" s="1"/>
  <c r="G85" i="4"/>
  <c r="G86" i="4"/>
  <c r="G87" i="4"/>
  <c r="F86" i="4"/>
  <c r="F87" i="4"/>
  <c r="F85" i="4"/>
  <c r="F66" i="4"/>
  <c r="G66" i="4"/>
  <c r="F67" i="4"/>
  <c r="G67" i="4"/>
  <c r="F68" i="4"/>
  <c r="G68" i="4"/>
  <c r="F69" i="4"/>
  <c r="G69" i="4"/>
  <c r="F70" i="4"/>
  <c r="G70" i="4"/>
  <c r="F71" i="4"/>
  <c r="G71" i="4"/>
  <c r="F72" i="4"/>
  <c r="G72" i="4"/>
  <c r="F73" i="4"/>
  <c r="G73" i="4"/>
  <c r="F74" i="4"/>
  <c r="G74" i="4"/>
  <c r="F75" i="4"/>
  <c r="G75" i="4"/>
  <c r="F76" i="4"/>
  <c r="G76" i="4"/>
  <c r="F77" i="4"/>
  <c r="G77" i="4"/>
  <c r="F78" i="4"/>
  <c r="G78" i="4"/>
  <c r="F79" i="4"/>
  <c r="G79" i="4"/>
  <c r="F81" i="4"/>
  <c r="G81" i="4"/>
  <c r="G65" i="4"/>
  <c r="F65" i="4"/>
  <c r="F57" i="4"/>
  <c r="G57" i="4"/>
  <c r="F58" i="4"/>
  <c r="G58" i="4"/>
  <c r="F59" i="4"/>
  <c r="G59" i="4"/>
  <c r="F60" i="4"/>
  <c r="G60" i="4"/>
  <c r="F61" i="4"/>
  <c r="G61" i="4"/>
  <c r="G49" i="4"/>
  <c r="F49" i="4"/>
  <c r="F36" i="4"/>
  <c r="G36" i="4"/>
  <c r="F37" i="4"/>
  <c r="G37" i="4"/>
  <c r="F38" i="4"/>
  <c r="G38" i="4"/>
  <c r="F39" i="4"/>
  <c r="G39" i="4"/>
  <c r="F40" i="4"/>
  <c r="G40" i="4"/>
  <c r="F41" i="4"/>
  <c r="G41" i="4"/>
  <c r="F42" i="4"/>
  <c r="G42" i="4"/>
  <c r="G35" i="4"/>
  <c r="F35" i="4"/>
  <c r="G31" i="4"/>
  <c r="G32" i="4"/>
  <c r="F32" i="4"/>
  <c r="F31" i="4"/>
  <c r="G24" i="4"/>
  <c r="G25" i="4"/>
  <c r="G26" i="4"/>
  <c r="G27" i="4"/>
  <c r="G28" i="4"/>
  <c r="F25" i="4"/>
  <c r="F26" i="4"/>
  <c r="F27" i="4"/>
  <c r="F28" i="4"/>
  <c r="F24" i="4"/>
  <c r="F18" i="4"/>
  <c r="F16" i="4"/>
  <c r="G16" i="4"/>
  <c r="F17" i="4"/>
  <c r="G17" i="4"/>
  <c r="G18" i="4"/>
  <c r="F19" i="4"/>
  <c r="G19" i="4"/>
  <c r="F20" i="4"/>
  <c r="G20" i="4"/>
  <c r="G15" i="4"/>
  <c r="F15" i="4"/>
  <c r="G13" i="4"/>
  <c r="G10" i="7" s="1"/>
  <c r="F13" i="4"/>
  <c r="F10" i="7" s="1"/>
  <c r="G9" i="4"/>
  <c r="G10" i="4"/>
  <c r="G11" i="4"/>
  <c r="F10" i="4"/>
  <c r="F11" i="4"/>
  <c r="F9" i="4"/>
  <c r="H68" i="6"/>
  <c r="I68" i="6"/>
  <c r="G380" i="1"/>
  <c r="G136" i="8" s="1"/>
  <c r="F380" i="1"/>
  <c r="F136" i="8" s="1"/>
  <c r="G366" i="1"/>
  <c r="G129" i="8" s="1"/>
  <c r="F366" i="1"/>
  <c r="F129" i="8" s="1"/>
  <c r="G359" i="1"/>
  <c r="F359" i="1"/>
  <c r="G352" i="1"/>
  <c r="G122" i="8" s="1"/>
  <c r="F352" i="1"/>
  <c r="F122" i="8" s="1"/>
  <c r="G346" i="1"/>
  <c r="F346" i="1"/>
  <c r="G303" i="1"/>
  <c r="G89" i="8" s="1"/>
  <c r="F303" i="1"/>
  <c r="F89" i="8" s="1"/>
  <c r="G263" i="1"/>
  <c r="G82" i="8" s="1"/>
  <c r="F263" i="1"/>
  <c r="F82" i="8" s="1"/>
  <c r="G81" i="8"/>
  <c r="F81" i="8"/>
  <c r="G249" i="1"/>
  <c r="G80" i="8" s="1"/>
  <c r="F249" i="1"/>
  <c r="F80" i="8" s="1"/>
  <c r="G240" i="1"/>
  <c r="G79" i="8" s="1"/>
  <c r="F240" i="1"/>
  <c r="F79" i="8" s="1"/>
  <c r="G220" i="1"/>
  <c r="F220" i="1"/>
  <c r="G202" i="1"/>
  <c r="G73" i="8" s="1"/>
  <c r="F202" i="1"/>
  <c r="F73" i="8" s="1"/>
  <c r="G194" i="1"/>
  <c r="G69" i="8" s="1"/>
  <c r="F194" i="1"/>
  <c r="F69" i="8" s="1"/>
  <c r="G187" i="1"/>
  <c r="G68" i="8" s="1"/>
  <c r="F187" i="1"/>
  <c r="F68" i="8" s="1"/>
  <c r="G180" i="1"/>
  <c r="F180" i="1"/>
  <c r="G120" i="1"/>
  <c r="F120" i="1"/>
  <c r="G169" i="1"/>
  <c r="G59" i="8" s="1"/>
  <c r="F169" i="1"/>
  <c r="F59" i="8" s="1"/>
  <c r="G162" i="1"/>
  <c r="G56" i="8" s="1"/>
  <c r="F162" i="1"/>
  <c r="F56" i="8" s="1"/>
  <c r="G157" i="1"/>
  <c r="G55" i="8" s="1"/>
  <c r="F157" i="1"/>
  <c r="F55" i="8" s="1"/>
  <c r="G137" i="1"/>
  <c r="G44" i="8" s="1"/>
  <c r="F137" i="1"/>
  <c r="F44" i="8" s="1"/>
  <c r="G99" i="1"/>
  <c r="G29" i="8" s="1"/>
  <c r="F99" i="1"/>
  <c r="F29" i="8" s="1"/>
  <c r="G93" i="1"/>
  <c r="G28" i="8" s="1"/>
  <c r="F93" i="1"/>
  <c r="F28" i="8" s="1"/>
  <c r="G71" i="1"/>
  <c r="G26" i="8" s="1"/>
  <c r="F71" i="1"/>
  <c r="F26" i="8" s="1"/>
  <c r="G59" i="1"/>
  <c r="G22" i="8" s="1"/>
  <c r="F59" i="1"/>
  <c r="F22" i="8" s="1"/>
  <c r="G52" i="1"/>
  <c r="G21" i="8" s="1"/>
  <c r="F52" i="1"/>
  <c r="F21" i="8" s="1"/>
  <c r="G42" i="1"/>
  <c r="G20" i="8" s="1"/>
  <c r="F42" i="1"/>
  <c r="F20" i="8" s="1"/>
  <c r="G38" i="1"/>
  <c r="G19" i="8" s="1"/>
  <c r="F38" i="1"/>
  <c r="F19" i="8" s="1"/>
  <c r="G30" i="1"/>
  <c r="G18" i="8" s="1"/>
  <c r="F30" i="1"/>
  <c r="F18" i="8" s="1"/>
  <c r="G20" i="1"/>
  <c r="F20" i="1"/>
  <c r="I358" i="6"/>
  <c r="G298" i="1" s="1"/>
  <c r="H358" i="6"/>
  <c r="F298" i="1" s="1"/>
  <c r="F225" i="4" s="1"/>
  <c r="F55" i="7" s="1"/>
  <c r="I291" i="6"/>
  <c r="G297" i="1" s="1"/>
  <c r="H291" i="6"/>
  <c r="F297" i="1" s="1"/>
  <c r="I263" i="6"/>
  <c r="G107" i="1" s="1"/>
  <c r="H263" i="6"/>
  <c r="F107" i="1" s="1"/>
  <c r="F96" i="4" s="1"/>
  <c r="F24" i="7" s="1"/>
  <c r="F15" i="25" s="1"/>
  <c r="I225" i="6"/>
  <c r="G106" i="1" s="1"/>
  <c r="H225" i="6"/>
  <c r="F106" i="1" s="1"/>
  <c r="F34" i="8" s="1"/>
  <c r="I80" i="6"/>
  <c r="G389" i="1" s="1"/>
  <c r="G90" i="5" s="1"/>
  <c r="H80" i="6"/>
  <c r="F389" i="1" s="1"/>
  <c r="F90" i="5" s="1"/>
  <c r="I74" i="6"/>
  <c r="G388" i="1" s="1"/>
  <c r="G89" i="5" s="1"/>
  <c r="H74" i="6"/>
  <c r="F388" i="1" s="1"/>
  <c r="F89" i="5" s="1"/>
  <c r="I29" i="6"/>
  <c r="H29" i="6"/>
  <c r="I24" i="6"/>
  <c r="H24" i="6"/>
  <c r="I20" i="6"/>
  <c r="H20" i="6"/>
  <c r="I16" i="6"/>
  <c r="H16" i="6"/>
  <c r="I64" i="6"/>
  <c r="H64" i="6"/>
  <c r="I60" i="6"/>
  <c r="H60" i="6"/>
  <c r="I56" i="6"/>
  <c r="H56" i="6"/>
  <c r="I50" i="6"/>
  <c r="G386" i="1" s="1"/>
  <c r="G87" i="5" s="1"/>
  <c r="H50" i="6"/>
  <c r="F386" i="1" s="1"/>
  <c r="F142" i="8" s="1"/>
  <c r="I42" i="6"/>
  <c r="G12" i="1" s="1"/>
  <c r="G12" i="8" s="1"/>
  <c r="H42" i="6"/>
  <c r="F12" i="1" s="1"/>
  <c r="F12" i="8" s="1"/>
  <c r="I36" i="6"/>
  <c r="G11" i="1" s="1"/>
  <c r="G11" i="8" s="1"/>
  <c r="H36" i="6"/>
  <c r="F11" i="1" s="1"/>
  <c r="I10" i="6"/>
  <c r="G9" i="1" s="1"/>
  <c r="G9" i="8" s="1"/>
  <c r="H10" i="6"/>
  <c r="F9" i="1" s="1"/>
  <c r="F9" i="8" s="1"/>
  <c r="D24" i="2"/>
  <c r="E24" i="2"/>
  <c r="F24" i="2"/>
  <c r="G14" i="2"/>
  <c r="C24" i="2"/>
  <c r="G9" i="2"/>
  <c r="L9" i="2" s="1"/>
  <c r="G20" i="2"/>
  <c r="G21" i="2"/>
  <c r="D33" i="2"/>
  <c r="E33" i="2"/>
  <c r="F33" i="2"/>
  <c r="C33" i="2"/>
  <c r="G32" i="2"/>
  <c r="D49" i="2"/>
  <c r="E49" i="2"/>
  <c r="F49" i="2"/>
  <c r="I49" i="2"/>
  <c r="J49" i="2"/>
  <c r="C49" i="2"/>
  <c r="D46" i="2"/>
  <c r="E46" i="2"/>
  <c r="F46" i="2"/>
  <c r="C46" i="2"/>
  <c r="D43" i="2"/>
  <c r="E43" i="2"/>
  <c r="F43" i="2"/>
  <c r="C43" i="2"/>
  <c r="D37" i="2"/>
  <c r="E37" i="2"/>
  <c r="F37" i="2"/>
  <c r="C37" i="2"/>
  <c r="G36" i="2"/>
  <c r="G15" i="2"/>
  <c r="G16" i="2"/>
  <c r="G17" i="2"/>
  <c r="G18" i="2"/>
  <c r="G19" i="2"/>
  <c r="G10" i="2"/>
  <c r="L10" i="2" s="1"/>
  <c r="G35" i="2"/>
  <c r="G31" i="2"/>
  <c r="G13" i="2"/>
  <c r="G26" i="2"/>
  <c r="G27" i="2"/>
  <c r="G22" i="2"/>
  <c r="G23" i="2"/>
  <c r="C11" i="2"/>
  <c r="F11" i="2"/>
  <c r="E11" i="2"/>
  <c r="D11" i="2"/>
  <c r="G8" i="2"/>
  <c r="L8" i="2" s="1"/>
  <c r="G40" i="5"/>
  <c r="G203" i="1" l="1"/>
  <c r="F38" i="8"/>
  <c r="F110" i="4"/>
  <c r="L48" i="2"/>
  <c r="L49" i="2" s="1"/>
  <c r="F203" i="1"/>
  <c r="F39" i="7"/>
  <c r="F133" i="4"/>
  <c r="F134" i="4" s="1"/>
  <c r="G133" i="4"/>
  <c r="G41" i="7" s="1"/>
  <c r="K42" i="2"/>
  <c r="G67" i="8"/>
  <c r="G74" i="8" s="1"/>
  <c r="G38" i="8"/>
  <c r="G42" i="8" s="1"/>
  <c r="G110" i="4"/>
  <c r="I24" i="2"/>
  <c r="G37" i="2"/>
  <c r="G33" i="2"/>
  <c r="K16" i="2"/>
  <c r="L16" i="2" s="1"/>
  <c r="K14" i="2"/>
  <c r="K32" i="2"/>
  <c r="L32" i="2" s="1"/>
  <c r="G131" i="1"/>
  <c r="K13" i="2"/>
  <c r="L13" i="2" s="1"/>
  <c r="K22" i="2"/>
  <c r="L22" i="2" s="1"/>
  <c r="K20" i="2"/>
  <c r="L20" i="2" s="1"/>
  <c r="K28" i="2"/>
  <c r="L28" i="2" s="1"/>
  <c r="K15" i="2"/>
  <c r="L15" i="2" s="1"/>
  <c r="K26" i="2"/>
  <c r="L26" i="2" s="1"/>
  <c r="I37" i="2"/>
  <c r="K39" i="2"/>
  <c r="L39" i="2" s="1"/>
  <c r="K18" i="2"/>
  <c r="L18" i="2" s="1"/>
  <c r="K27" i="2"/>
  <c r="K36" i="2"/>
  <c r="L36" i="2" s="1"/>
  <c r="G43" i="2"/>
  <c r="K23" i="2"/>
  <c r="L23" i="2" s="1"/>
  <c r="K21" i="2"/>
  <c r="L21" i="2" s="1"/>
  <c r="K19" i="2"/>
  <c r="L19" i="2" s="1"/>
  <c r="K17" i="2"/>
  <c r="L17" i="2" s="1"/>
  <c r="I33" i="2"/>
  <c r="K35" i="2"/>
  <c r="L35" i="2" s="1"/>
  <c r="K41" i="2"/>
  <c r="L41" i="2" s="1"/>
  <c r="C51" i="2"/>
  <c r="L14" i="2"/>
  <c r="I29" i="2"/>
  <c r="J43" i="2"/>
  <c r="K31" i="2"/>
  <c r="L42" i="2"/>
  <c r="K45" i="2"/>
  <c r="G11" i="2"/>
  <c r="F51" i="2"/>
  <c r="L27" i="2"/>
  <c r="I43" i="2"/>
  <c r="G29" i="2"/>
  <c r="G49" i="2"/>
  <c r="J29" i="2"/>
  <c r="L40" i="2"/>
  <c r="F16" i="8"/>
  <c r="F27" i="8" s="1"/>
  <c r="F72" i="1"/>
  <c r="F94" i="1" s="1"/>
  <c r="G72" i="1"/>
  <c r="G94" i="1" s="1"/>
  <c r="G77" i="8"/>
  <c r="G83" i="8" s="1"/>
  <c r="G264" i="1"/>
  <c r="G316" i="1" s="1"/>
  <c r="F77" i="8"/>
  <c r="F83" i="8" s="1"/>
  <c r="F264" i="1"/>
  <c r="F316" i="1" s="1"/>
  <c r="G22" i="4"/>
  <c r="G11" i="7" s="1"/>
  <c r="F22" i="4"/>
  <c r="F11" i="7" s="1"/>
  <c r="G52" i="7"/>
  <c r="F52" i="7"/>
  <c r="G41" i="5"/>
  <c r="G171" i="1"/>
  <c r="F171" i="1"/>
  <c r="G50" i="4"/>
  <c r="G15" i="7" s="1"/>
  <c r="G16" i="8"/>
  <c r="G27" i="8" s="1"/>
  <c r="F131" i="1"/>
  <c r="F384" i="1"/>
  <c r="F87" i="8"/>
  <c r="G224" i="4"/>
  <c r="G54" i="7" s="1"/>
  <c r="F183" i="4"/>
  <c r="F48" i="7" s="1"/>
  <c r="G183" i="4"/>
  <c r="G48" i="7" s="1"/>
  <c r="G33" i="4"/>
  <c r="G13" i="7" s="1"/>
  <c r="G16" i="7"/>
  <c r="F231" i="4"/>
  <c r="F56" i="7" s="1"/>
  <c r="F88" i="4"/>
  <c r="F20" i="7" s="1"/>
  <c r="F13" i="25" s="1"/>
  <c r="F41" i="5"/>
  <c r="F33" i="4"/>
  <c r="F13" i="7" s="1"/>
  <c r="F176" i="4"/>
  <c r="F47" i="7" s="1"/>
  <c r="F121" i="8"/>
  <c r="F140" i="8" s="1"/>
  <c r="F50" i="4"/>
  <c r="F15" i="7" s="1"/>
  <c r="F244" i="4"/>
  <c r="F57" i="7" s="1"/>
  <c r="G61" i="8"/>
  <c r="F61" i="8"/>
  <c r="F67" i="8"/>
  <c r="F74" i="8" s="1"/>
  <c r="G62" i="4"/>
  <c r="G17" i="7" s="1"/>
  <c r="F157" i="4"/>
  <c r="F45" i="7" s="1"/>
  <c r="F167" i="4"/>
  <c r="F46" i="7" s="1"/>
  <c r="G167" i="4"/>
  <c r="G46" i="7" s="1"/>
  <c r="F42" i="8"/>
  <c r="G231" i="4"/>
  <c r="G56" i="7" s="1"/>
  <c r="G43" i="4"/>
  <c r="G14" i="7" s="1"/>
  <c r="F43" i="4"/>
  <c r="F14" i="7" s="1"/>
  <c r="G88" i="4"/>
  <c r="G20" i="7" s="1"/>
  <c r="G157" i="4"/>
  <c r="G45" i="7" s="1"/>
  <c r="G244" i="4"/>
  <c r="G57" i="7" s="1"/>
  <c r="F29" i="4"/>
  <c r="F12" i="7" s="1"/>
  <c r="F16" i="7"/>
  <c r="G176" i="4"/>
  <c r="G47" i="7" s="1"/>
  <c r="I69" i="6"/>
  <c r="G387" i="1" s="1"/>
  <c r="G88" i="5" s="1"/>
  <c r="G91" i="5" s="1"/>
  <c r="I30" i="6"/>
  <c r="G10" i="1" s="1"/>
  <c r="G10" i="8" s="1"/>
  <c r="G13" i="8" s="1"/>
  <c r="G225" i="4"/>
  <c r="G55" i="7" s="1"/>
  <c r="G88" i="8"/>
  <c r="H69" i="6"/>
  <c r="F387" i="1" s="1"/>
  <c r="F143" i="8" s="1"/>
  <c r="H30" i="6"/>
  <c r="F10" i="1" s="1"/>
  <c r="F10" i="8" s="1"/>
  <c r="F144" i="8"/>
  <c r="F88" i="8"/>
  <c r="F224" i="4"/>
  <c r="G87" i="8"/>
  <c r="G145" i="8"/>
  <c r="G142" i="8"/>
  <c r="F95" i="4"/>
  <c r="F23" i="7" s="1"/>
  <c r="F16" i="25" s="1"/>
  <c r="G23" i="5"/>
  <c r="G12" i="4"/>
  <c r="G29" i="4"/>
  <c r="G12" i="7" s="1"/>
  <c r="F83" i="4"/>
  <c r="F19" i="7" s="1"/>
  <c r="G149" i="4"/>
  <c r="F23" i="5"/>
  <c r="G76" i="5"/>
  <c r="F12" i="4"/>
  <c r="F149" i="4"/>
  <c r="F190" i="4"/>
  <c r="F49" i="7" s="1"/>
  <c r="G190" i="4"/>
  <c r="G49" i="7" s="1"/>
  <c r="G121" i="8"/>
  <c r="G140" i="8" s="1"/>
  <c r="F76" i="5"/>
  <c r="G83" i="4"/>
  <c r="G19" i="7" s="1"/>
  <c r="F11" i="8"/>
  <c r="G34" i="8"/>
  <c r="G95" i="4"/>
  <c r="G23" i="7" s="1"/>
  <c r="L11" i="2"/>
  <c r="F35" i="8"/>
  <c r="F87" i="5"/>
  <c r="G384" i="1"/>
  <c r="D51" i="2"/>
  <c r="G24" i="2"/>
  <c r="G35" i="8"/>
  <c r="G96" i="4"/>
  <c r="G24" i="7" s="1"/>
  <c r="G144" i="8"/>
  <c r="E51" i="2"/>
  <c r="F62" i="4"/>
  <c r="F17" i="7" s="1"/>
  <c r="F145" i="8"/>
  <c r="J24" i="2"/>
  <c r="J33" i="2"/>
  <c r="F41" i="7" l="1"/>
  <c r="F42" i="7" s="1"/>
  <c r="G134" i="4"/>
  <c r="L37" i="2"/>
  <c r="G26" i="7"/>
  <c r="H47" i="25"/>
  <c r="G39" i="7"/>
  <c r="G42" i="7" s="1"/>
  <c r="H4" i="25"/>
  <c r="H5" i="25" s="1"/>
  <c r="H6" i="25" s="1"/>
  <c r="H10" i="25" s="1"/>
  <c r="K43" i="2"/>
  <c r="K37" i="2"/>
  <c r="I51" i="2"/>
  <c r="K24" i="2"/>
  <c r="K33" i="2"/>
  <c r="K29" i="2"/>
  <c r="K46" i="2"/>
  <c r="L45" i="2"/>
  <c r="L46" i="2" s="1"/>
  <c r="L29" i="2"/>
  <c r="L43" i="2"/>
  <c r="G51" i="2"/>
  <c r="L24" i="2"/>
  <c r="L31" i="2"/>
  <c r="L33" i="2" s="1"/>
  <c r="F36" i="8"/>
  <c r="F146" i="8"/>
  <c r="F91" i="8"/>
  <c r="F63" i="4"/>
  <c r="G9" i="7"/>
  <c r="G18" i="7" s="1"/>
  <c r="G63" i="4"/>
  <c r="F44" i="7"/>
  <c r="F50" i="7" s="1"/>
  <c r="F191" i="4"/>
  <c r="G44" i="7"/>
  <c r="G50" i="7" s="1"/>
  <c r="G191" i="4"/>
  <c r="G108" i="1"/>
  <c r="F108" i="1"/>
  <c r="G390" i="1"/>
  <c r="G391" i="1" s="1"/>
  <c r="G13" i="1"/>
  <c r="G143" i="8"/>
  <c r="G146" i="8" s="1"/>
  <c r="F88" i="5"/>
  <c r="F91" i="5" s="1"/>
  <c r="F390" i="1"/>
  <c r="F391" i="1" s="1"/>
  <c r="F13" i="8"/>
  <c r="F54" i="7"/>
  <c r="F13" i="1"/>
  <c r="G91" i="8"/>
  <c r="G36" i="8"/>
  <c r="G62" i="8" s="1"/>
  <c r="F50" i="5"/>
  <c r="G50" i="5"/>
  <c r="G92" i="5"/>
  <c r="F9" i="7"/>
  <c r="F18" i="7" s="1"/>
  <c r="F19" i="25" s="1"/>
  <c r="J51" i="2"/>
  <c r="I92" i="5" l="1"/>
  <c r="G32" i="7"/>
  <c r="G34" i="7" s="1"/>
  <c r="G62" i="7"/>
  <c r="G64" i="7" s="1"/>
  <c r="F20" i="25"/>
  <c r="G20" i="25" s="1"/>
  <c r="H11" i="25" s="1"/>
  <c r="H21" i="25" s="1"/>
  <c r="F32" i="7"/>
  <c r="F34" i="7" s="1"/>
  <c r="L51" i="2"/>
  <c r="F53" i="5" s="1"/>
  <c r="F92" i="5" s="1"/>
  <c r="H92" i="5" s="1"/>
  <c r="K51" i="2"/>
  <c r="F247" i="4" s="1"/>
  <c r="F60" i="7" s="1"/>
  <c r="F62" i="7" s="1"/>
  <c r="G26" i="25" s="1"/>
  <c r="F62" i="8"/>
  <c r="F172" i="1"/>
  <c r="H391" i="1" s="1"/>
  <c r="G249" i="4"/>
  <c r="G251" i="4" s="1"/>
  <c r="F147" i="8"/>
  <c r="F118" i="4"/>
  <c r="G172" i="1"/>
  <c r="I391" i="1" s="1"/>
  <c r="G118" i="4"/>
  <c r="G120" i="4" s="1"/>
  <c r="G147" i="8"/>
  <c r="I147" i="8" s="1"/>
  <c r="H147" i="8" l="1"/>
  <c r="F249" i="4"/>
  <c r="F251" i="4" s="1"/>
  <c r="G30" i="25"/>
  <c r="G31" i="25" s="1"/>
  <c r="H26" i="25"/>
  <c r="H30" i="25" s="1"/>
  <c r="F64" i="7"/>
  <c r="F120" i="4"/>
  <c r="H31" i="25" l="1"/>
  <c r="H44" i="25" s="1"/>
  <c r="H60" i="25" l="1"/>
  <c r="H63" i="25" s="1"/>
  <c r="H64" i="25" s="1"/>
  <c r="H46" i="25"/>
</calcChain>
</file>

<file path=xl/sharedStrings.xml><?xml version="1.0" encoding="utf-8"?>
<sst xmlns="http://schemas.openxmlformats.org/spreadsheetml/2006/main" count="2490" uniqueCount="1457">
  <si>
    <t>Cash in hand</t>
  </si>
  <si>
    <t>Donations</t>
  </si>
  <si>
    <t>Baptism</t>
  </si>
  <si>
    <t>Funeral</t>
  </si>
  <si>
    <t>Other offerings</t>
  </si>
  <si>
    <t>Church articles</t>
  </si>
  <si>
    <t>Church celebrations (other than perunnal)</t>
  </si>
  <si>
    <t>Catholicate day collection</t>
  </si>
  <si>
    <t>Diocesan day collection</t>
  </si>
  <si>
    <t>Mission Sunday collection</t>
  </si>
  <si>
    <t>Sunday school day collection</t>
  </si>
  <si>
    <t>Seminary day collection</t>
  </si>
  <si>
    <t>Other subscriptions</t>
  </si>
  <si>
    <t>Special collections</t>
  </si>
  <si>
    <t>Vivaha Kaimuthu</t>
  </si>
  <si>
    <t>Hossana Kanikka</t>
  </si>
  <si>
    <t>Kohene Kanikka</t>
  </si>
  <si>
    <t>Other collections</t>
  </si>
  <si>
    <t>Meeting and conventions</t>
  </si>
  <si>
    <t>Miscellaneous income</t>
  </si>
  <si>
    <t>Endowment fund</t>
  </si>
  <si>
    <t>PAYMENTS</t>
  </si>
  <si>
    <t>RECEIPTS</t>
  </si>
  <si>
    <t>Rent paid</t>
  </si>
  <si>
    <t>Professional and other service charges</t>
  </si>
  <si>
    <t>Repairs and maintenance</t>
  </si>
  <si>
    <t>Agricultural expenses</t>
  </si>
  <si>
    <t>Church consumables</t>
  </si>
  <si>
    <t>Meeting and conference expenses</t>
  </si>
  <si>
    <t>Cleaning expenses</t>
  </si>
  <si>
    <t>Interest on other loans and advances</t>
  </si>
  <si>
    <t>Wages and cooly</t>
  </si>
  <si>
    <t>Holy Qurbana allowances</t>
  </si>
  <si>
    <t>Advance from Diocese (Inter accounts)</t>
  </si>
  <si>
    <t>Owned institution expenses</t>
  </si>
  <si>
    <t>Perunnal expenses</t>
  </si>
  <si>
    <t>Suvisheshayogam expenses</t>
  </si>
  <si>
    <t>Holy week and dhyanam expenses</t>
  </si>
  <si>
    <t>Sunday school</t>
  </si>
  <si>
    <t>Youth Movement</t>
  </si>
  <si>
    <t>Vanitha Samajam</t>
  </si>
  <si>
    <t>Prarthanayogam</t>
  </si>
  <si>
    <t>Bala Samajam</t>
  </si>
  <si>
    <t>OVBS</t>
  </si>
  <si>
    <t>MGOCSM</t>
  </si>
  <si>
    <t>Finance charges</t>
  </si>
  <si>
    <t>Miscellaneous expenses</t>
  </si>
  <si>
    <t>Furniture and fixtures</t>
  </si>
  <si>
    <t>Machinery and equipments</t>
  </si>
  <si>
    <t>Kurushupalli building</t>
  </si>
  <si>
    <t>Generator</t>
  </si>
  <si>
    <t>Motor vehicles</t>
  </si>
  <si>
    <t>Sound system</t>
  </si>
  <si>
    <t>Building under constuction</t>
  </si>
  <si>
    <t>Rent advance (Own property)</t>
  </si>
  <si>
    <t>Church</t>
  </si>
  <si>
    <t>Payment of special collections (Inter accounts)</t>
  </si>
  <si>
    <t>Website</t>
  </si>
  <si>
    <t>Compound wall</t>
  </si>
  <si>
    <t>Well and tubewell</t>
  </si>
  <si>
    <t>Investments</t>
  </si>
  <si>
    <t>Other investments</t>
  </si>
  <si>
    <t>INCOME</t>
  </si>
  <si>
    <t>EXPENDITURE</t>
  </si>
  <si>
    <t>Code</t>
  </si>
  <si>
    <t>Building and construction</t>
  </si>
  <si>
    <t>Other investment income</t>
  </si>
  <si>
    <t>TOTAL</t>
  </si>
  <si>
    <t>Depreciation</t>
  </si>
  <si>
    <t>LIABILITIES</t>
  </si>
  <si>
    <t>Deposits/Bonds</t>
  </si>
  <si>
    <t>Salary and allowances to priest</t>
  </si>
  <si>
    <t>Staff welfare fund contribution</t>
  </si>
  <si>
    <t>ASSETS</t>
  </si>
  <si>
    <t>Other donation for capital expenditute</t>
  </si>
  <si>
    <t>Borrowings, Loans and Advances</t>
  </si>
  <si>
    <t>Loans and Advances</t>
  </si>
  <si>
    <t>Security Deposits</t>
  </si>
  <si>
    <t>Particulars</t>
  </si>
  <si>
    <t>Total</t>
  </si>
  <si>
    <t>Capital Fund</t>
  </si>
  <si>
    <t>As per our report of even date attached</t>
  </si>
  <si>
    <t>Annadhanam and feast expenses</t>
  </si>
  <si>
    <t>Repayment of Borrowings and Loans</t>
  </si>
  <si>
    <t>Annadhanam and feast</t>
  </si>
  <si>
    <t>Allowances to Kapyar</t>
  </si>
  <si>
    <t>Building of owned institutions</t>
  </si>
  <si>
    <t>Other spiritual organisations</t>
  </si>
  <si>
    <t>Salary and allowances to others</t>
  </si>
  <si>
    <t>Income from own institutions</t>
  </si>
  <si>
    <t>Income from publications</t>
  </si>
  <si>
    <t>Other grants</t>
  </si>
  <si>
    <t>Food and refreshment expenses</t>
  </si>
  <si>
    <t>Bhandaram</t>
  </si>
  <si>
    <t xml:space="preserve"> Kurishinthotti</t>
  </si>
  <si>
    <t>Others (specify)</t>
  </si>
  <si>
    <t>For the current year</t>
  </si>
  <si>
    <t>Outstanding from previous year</t>
  </si>
  <si>
    <t>Advance for next year</t>
  </si>
  <si>
    <t>Tomb charges</t>
  </si>
  <si>
    <t>Offerings</t>
  </si>
  <si>
    <t>Lent and Passion Week</t>
  </si>
  <si>
    <t>Others</t>
  </si>
  <si>
    <t>Receipts for Festivals</t>
  </si>
  <si>
    <t>July 3rd Festival</t>
  </si>
  <si>
    <t>Church Festival</t>
  </si>
  <si>
    <t>Parumala Festival</t>
  </si>
  <si>
    <t>Receipts for Piligrimage</t>
  </si>
  <si>
    <t>Parumala</t>
  </si>
  <si>
    <t>Others:</t>
  </si>
  <si>
    <t>Receipts for Spiritual Organizations</t>
  </si>
  <si>
    <t>Birthday Contributions</t>
  </si>
  <si>
    <t>General Donations</t>
  </si>
  <si>
    <t>House Building Assistance Fund</t>
  </si>
  <si>
    <t>Marriage Assistance Fund</t>
  </si>
  <si>
    <t>Administrative expenses</t>
  </si>
  <si>
    <t>Church Expenses</t>
  </si>
  <si>
    <t>Equipments</t>
  </si>
  <si>
    <t>Other Payments</t>
  </si>
  <si>
    <t>Honorarium</t>
  </si>
  <si>
    <t>Send off Expenses</t>
  </si>
  <si>
    <t>Qurbana Receipts</t>
  </si>
  <si>
    <t>Religious Payments</t>
  </si>
  <si>
    <t xml:space="preserve">       Christmas</t>
  </si>
  <si>
    <t xml:space="preserve">       Others</t>
  </si>
  <si>
    <t>Celebration expenses:</t>
  </si>
  <si>
    <t>Monthly subscription</t>
  </si>
  <si>
    <t>Taxes and Refund</t>
  </si>
  <si>
    <t>Taxes and Penalty</t>
  </si>
  <si>
    <t>Land Tax</t>
  </si>
  <si>
    <t>Penalty</t>
  </si>
  <si>
    <t>Other Income</t>
  </si>
  <si>
    <t>Income from Church Buildings</t>
  </si>
  <si>
    <t>Buildings</t>
  </si>
  <si>
    <t>Computers</t>
  </si>
  <si>
    <t xml:space="preserve">Vehicles </t>
  </si>
  <si>
    <t>Hospital Collections</t>
  </si>
  <si>
    <t>School/College Collections</t>
  </si>
  <si>
    <t>Consultancy fee</t>
  </si>
  <si>
    <t>Lab Investigation fee</t>
  </si>
  <si>
    <t>I.P.Collection</t>
  </si>
  <si>
    <t>Pharmacy Collection</t>
  </si>
  <si>
    <t>Optical Collection</t>
  </si>
  <si>
    <t>Give Sight project Receipts</t>
  </si>
  <si>
    <t>Arogya Keralam Project</t>
  </si>
  <si>
    <t>Sale of application form</t>
  </si>
  <si>
    <t>Fees Collected</t>
  </si>
  <si>
    <t>Bus Fee</t>
  </si>
  <si>
    <t xml:space="preserve">Exam Remuneration </t>
  </si>
  <si>
    <t>PTA Receipts</t>
  </si>
  <si>
    <t>Sale of Books</t>
  </si>
  <si>
    <t>Admission Fees</t>
  </si>
  <si>
    <t>Registration Fees</t>
  </si>
  <si>
    <t>Other Fees Collected</t>
  </si>
  <si>
    <t>Establishment Fees</t>
  </si>
  <si>
    <t>Supervision Fees</t>
  </si>
  <si>
    <t>Special Fees</t>
  </si>
  <si>
    <t>Tuition fee</t>
  </si>
  <si>
    <t>Collection from Students</t>
  </si>
  <si>
    <t>Boarding/Mess Income</t>
  </si>
  <si>
    <t>School other Receipts</t>
  </si>
  <si>
    <t>Uniform, Bag &amp; Belt</t>
  </si>
  <si>
    <t>Co-Curricular Activity Fee</t>
  </si>
  <si>
    <t>Other fee</t>
  </si>
  <si>
    <t>Computer Course Fee</t>
  </si>
  <si>
    <t>Examination Fee</t>
  </si>
  <si>
    <t>Sports Fee</t>
  </si>
  <si>
    <t>Mess/Boarding Fee</t>
  </si>
  <si>
    <t>Hostel Fees</t>
  </si>
  <si>
    <t>Seminar/Conference Income</t>
  </si>
  <si>
    <t>ID Card.</t>
  </si>
  <si>
    <t>Alumni  &amp; Other Associations</t>
  </si>
  <si>
    <t>Charity Receipts</t>
  </si>
  <si>
    <t>Scholarships</t>
  </si>
  <si>
    <t>Magazine &amp; Journals</t>
  </si>
  <si>
    <t>Clubs &amp; Associations</t>
  </si>
  <si>
    <t xml:space="preserve">DTP </t>
  </si>
  <si>
    <t>Prior Period Income</t>
  </si>
  <si>
    <t>Sale of Scrap Materials</t>
  </si>
  <si>
    <t>College Development Fund</t>
  </si>
  <si>
    <t>Revenue Payments</t>
  </si>
  <si>
    <t>Hospital Expenses</t>
  </si>
  <si>
    <t>School/College Expenses</t>
  </si>
  <si>
    <t>Drugs &amp; Chemicals</t>
  </si>
  <si>
    <t>General Stores</t>
  </si>
  <si>
    <t>Hospital Necessity Expenses</t>
  </si>
  <si>
    <t>Ambulance Van Expenses</t>
  </si>
  <si>
    <t>Salaries &amp; Allowances</t>
  </si>
  <si>
    <t>Consultancy Fees</t>
  </si>
  <si>
    <t>Electricity charges</t>
  </si>
  <si>
    <t>Printing &amp; Stationary</t>
  </si>
  <si>
    <t>Audit Fees</t>
  </si>
  <si>
    <t>Repairs &amp; Maintenance</t>
  </si>
  <si>
    <t>Legal Charges</t>
  </si>
  <si>
    <t>Rates &amp; Taxes</t>
  </si>
  <si>
    <t>Miscellaneous Expenses</t>
  </si>
  <si>
    <t>Advertisement Expenses</t>
  </si>
  <si>
    <t>Postage &amp; Telephone</t>
  </si>
  <si>
    <t>Traveling Expenses</t>
  </si>
  <si>
    <t>Payments to Hospital Suppliers</t>
  </si>
  <si>
    <t>Optical Lenses &amp; Frame</t>
  </si>
  <si>
    <t>Free Treatment</t>
  </si>
  <si>
    <t>Contact Lenses Purchase</t>
  </si>
  <si>
    <t>Office Expenses</t>
  </si>
  <si>
    <t>Rent/Lease expenses</t>
  </si>
  <si>
    <t>Vehicle Running Expenses</t>
  </si>
  <si>
    <t>Other Administration Expenses</t>
  </si>
  <si>
    <t>Accounting &amp; Audit Fees</t>
  </si>
  <si>
    <t>Other Establishment Expenses</t>
  </si>
  <si>
    <t>PF &amp; ESI</t>
  </si>
  <si>
    <t>Gift &amp; Memento Expenses</t>
  </si>
  <si>
    <t>Insurance Expenses</t>
  </si>
  <si>
    <t>Subscription &amp; Periodicals</t>
  </si>
  <si>
    <t>Hospitality Expenses</t>
  </si>
  <si>
    <t>Catholicate Aramana for Services</t>
  </si>
  <si>
    <t>Rent Paid</t>
  </si>
  <si>
    <t>Coolie Charges</t>
  </si>
  <si>
    <t>Loss on Sale of vehicle</t>
  </si>
  <si>
    <t>Meeting Expenses</t>
  </si>
  <si>
    <t>Annual Day Expenses</t>
  </si>
  <si>
    <t>Mess Expenses</t>
  </si>
  <si>
    <t>Educational Expenses</t>
  </si>
  <si>
    <t>Medical Expenses</t>
  </si>
  <si>
    <t>Crockery &amp; Utensils</t>
  </si>
  <si>
    <t>Welfare Expenses</t>
  </si>
  <si>
    <t>Training Centre Expenses</t>
  </si>
  <si>
    <t>Affiliation Expenses</t>
  </si>
  <si>
    <t>Generator Running Expenses</t>
  </si>
  <si>
    <t>Water Charges</t>
  </si>
  <si>
    <t>Examination Expenses</t>
  </si>
  <si>
    <t>Sports Items &amp; Expenses</t>
  </si>
  <si>
    <t>ID Card</t>
  </si>
  <si>
    <t>Registration &amp; Affiliation Fee</t>
  </si>
  <si>
    <t>Lab Expenses</t>
  </si>
  <si>
    <t>Farewell &amp; Facilitation Expenses</t>
  </si>
  <si>
    <t>University Fees/Expenses</t>
  </si>
  <si>
    <t>College Magazine &amp; Journals</t>
  </si>
  <si>
    <t xml:space="preserve">College/University Union </t>
  </si>
  <si>
    <t>Chaplaincy Allowances</t>
  </si>
  <si>
    <t>Alumni Associations</t>
  </si>
  <si>
    <t>Other Expenses</t>
  </si>
  <si>
    <t>PTA Expenses</t>
  </si>
  <si>
    <t>Hostel Expenses</t>
  </si>
  <si>
    <t>Scholarship</t>
  </si>
  <si>
    <t>Endowments</t>
  </si>
  <si>
    <t>Prior Period Expenses</t>
  </si>
  <si>
    <t>Fee Refund</t>
  </si>
  <si>
    <t>Principal Miscellaneous Account</t>
  </si>
  <si>
    <t>Contribution to Regular Course</t>
  </si>
  <si>
    <t>School Expense</t>
  </si>
  <si>
    <t>Power &amp; Fuel</t>
  </si>
  <si>
    <t>Interest &amp; Bank Charges</t>
  </si>
  <si>
    <t>Hall Income refunded</t>
  </si>
  <si>
    <t>Managers Office Expenses</t>
  </si>
  <si>
    <t>Institutional  Expenses</t>
  </si>
  <si>
    <t>Legal Expenses</t>
  </si>
  <si>
    <t>Publication</t>
  </si>
  <si>
    <t>Bank Charges</t>
  </si>
  <si>
    <t>Amount on which depreciation is claimed</t>
  </si>
  <si>
    <t>Rate %</t>
  </si>
  <si>
    <t>Less than 180 days</t>
  </si>
  <si>
    <t>Sub Total</t>
  </si>
  <si>
    <t xml:space="preserve">Buildings: </t>
  </si>
  <si>
    <t>Commercial Buildings</t>
  </si>
  <si>
    <t>Vehicles</t>
  </si>
  <si>
    <t>Computer</t>
  </si>
  <si>
    <t>Library Books</t>
  </si>
  <si>
    <t xml:space="preserve">Grand Total </t>
  </si>
  <si>
    <t>Machinery and Equipments</t>
  </si>
  <si>
    <t xml:space="preserve">Buildings under Construction: </t>
  </si>
  <si>
    <t>Balance in savings account   as per Schedule 1</t>
  </si>
  <si>
    <t>Balance in deposit account    as per Schedule 2</t>
  </si>
  <si>
    <t>Balance in other accounts   as per schedule 3</t>
  </si>
  <si>
    <t>Rental income from Commercial Building</t>
  </si>
  <si>
    <t>Grant and Assistance (Inter accounts)</t>
  </si>
  <si>
    <t>Deposits</t>
  </si>
  <si>
    <t>Sale of Fixed Assets</t>
  </si>
  <si>
    <t>Other Capital Receipts</t>
  </si>
  <si>
    <t>Interest on Bank loans</t>
  </si>
  <si>
    <t>Postage and Telephone</t>
  </si>
  <si>
    <t>Printing and Stationery</t>
  </si>
  <si>
    <t>Subscription and Periodicals</t>
  </si>
  <si>
    <t>Insurance Charges</t>
  </si>
  <si>
    <t>Electricity Charges</t>
  </si>
  <si>
    <t>Fuel and Water Charges</t>
  </si>
  <si>
    <t>Travelling Expenses</t>
  </si>
  <si>
    <t>Loan from Banks</t>
  </si>
  <si>
    <t>Payment of Sundries Payable</t>
  </si>
  <si>
    <t>Payment from Endowment Fund</t>
  </si>
  <si>
    <t>Other Capital Payments</t>
  </si>
  <si>
    <t>Books</t>
  </si>
  <si>
    <t>Payment of TDS collected</t>
  </si>
  <si>
    <t>Tax Deducted at Source (TDS)</t>
  </si>
  <si>
    <t>Income from Publications</t>
  </si>
  <si>
    <t>Current year receipts</t>
  </si>
  <si>
    <t>Salary Fund</t>
  </si>
  <si>
    <t>Religious Expenses</t>
  </si>
  <si>
    <t>Administrative Expenses</t>
  </si>
  <si>
    <t>Finance Charges</t>
  </si>
  <si>
    <t xml:space="preserve">SCHEDULES ATTACHED TO RECEIPTS AND PAYMENT ACCOUNT </t>
  </si>
  <si>
    <t xml:space="preserve">Balance in deposit account   </t>
  </si>
  <si>
    <t xml:space="preserve">Balance in other accounts   </t>
  </si>
  <si>
    <t>Schedule 1</t>
  </si>
  <si>
    <t>Schedule 2</t>
  </si>
  <si>
    <t>Schedule 3</t>
  </si>
  <si>
    <t>Grant to Spiritual Organisations</t>
  </si>
  <si>
    <t>Closing Balances</t>
  </si>
  <si>
    <t>Opening Balances</t>
  </si>
  <si>
    <t>A</t>
  </si>
  <si>
    <t>B</t>
  </si>
  <si>
    <t>C</t>
  </si>
  <si>
    <t>D</t>
  </si>
  <si>
    <t>E</t>
  </si>
  <si>
    <t>F</t>
  </si>
  <si>
    <t>G</t>
  </si>
  <si>
    <t>H</t>
  </si>
  <si>
    <t>I</t>
  </si>
  <si>
    <t>J</t>
  </si>
  <si>
    <t>K</t>
  </si>
  <si>
    <t>L</t>
  </si>
  <si>
    <t>M</t>
  </si>
  <si>
    <t>N</t>
  </si>
  <si>
    <t>O</t>
  </si>
  <si>
    <t>P</t>
  </si>
  <si>
    <t>Q</t>
  </si>
  <si>
    <t>R</t>
  </si>
  <si>
    <t>S</t>
  </si>
  <si>
    <t>T</t>
  </si>
  <si>
    <t>U</t>
  </si>
  <si>
    <t>Auditors Remunaration Payable</t>
  </si>
  <si>
    <t>Other Expenses Payable</t>
  </si>
  <si>
    <t>Interest Payable on Borrowings and Loans</t>
  </si>
  <si>
    <t>Less: Advance for next year</t>
  </si>
  <si>
    <t>Add: Subscription Receivable</t>
  </si>
  <si>
    <t>Income Accrued on Investments and Deposits</t>
  </si>
  <si>
    <t>Add: Donations for capital expenditure</t>
  </si>
  <si>
    <t>Add: General Capital fund Additions</t>
  </si>
  <si>
    <t>Income receivable on investments</t>
  </si>
  <si>
    <t>Interest receivable on  advances</t>
  </si>
  <si>
    <t>Interest receivable on deposits</t>
  </si>
  <si>
    <t>Subscription Received in Advance</t>
  </si>
  <si>
    <t>Reserve Fund</t>
  </si>
  <si>
    <t>General Reserve</t>
  </si>
  <si>
    <t>Other Reserves</t>
  </si>
  <si>
    <t>Balance as per last Balance sheet</t>
  </si>
  <si>
    <t>Church Building</t>
  </si>
  <si>
    <t>II</t>
  </si>
  <si>
    <t>Cash and Bank Balances</t>
  </si>
  <si>
    <t>Endowment Fund</t>
  </si>
  <si>
    <t>Advances from  MOSC Institutions</t>
  </si>
  <si>
    <t>Advances to MOSC Institutions</t>
  </si>
  <si>
    <t>Balance as per last Balance Sheet</t>
  </si>
  <si>
    <t>Sundries Payable</t>
  </si>
  <si>
    <t>Fixed Assets (Schedule A)</t>
  </si>
  <si>
    <t>SCHEDULE A - FIXED ASSETS AND DEPRECIATION</t>
  </si>
  <si>
    <t>Well and Tubewell</t>
  </si>
  <si>
    <t>Kurushupalli Building</t>
  </si>
  <si>
    <t>Parish Hall Building</t>
  </si>
  <si>
    <t>Building of Owned Institutions</t>
  </si>
  <si>
    <t>Compound Wall</t>
  </si>
  <si>
    <t>Other Buildings</t>
  </si>
  <si>
    <t>Furniture and Fixtures</t>
  </si>
  <si>
    <t>Church Equipments</t>
  </si>
  <si>
    <t>Motor Vehicles</t>
  </si>
  <si>
    <t>Sound System</t>
  </si>
  <si>
    <t>Commercial Building</t>
  </si>
  <si>
    <t xml:space="preserve">Previous Year Figures </t>
  </si>
  <si>
    <t>Web Site</t>
  </si>
  <si>
    <t>Ambulance Charges</t>
  </si>
  <si>
    <t>Ambulance</t>
  </si>
  <si>
    <t>Ambulance Expenses</t>
  </si>
  <si>
    <t>Deletions (3500)</t>
  </si>
  <si>
    <t>Canteen Payments</t>
  </si>
  <si>
    <t>Auditors Remuneration</t>
  </si>
  <si>
    <t xml:space="preserve">Auditors Remuneration </t>
  </si>
  <si>
    <t>Schedule  4</t>
  </si>
  <si>
    <t>Schedule  5</t>
  </si>
  <si>
    <t>Schedule  6</t>
  </si>
  <si>
    <t>Schedule  7</t>
  </si>
  <si>
    <t>Schedule  8</t>
  </si>
  <si>
    <t>Schedule  9</t>
  </si>
  <si>
    <t>Schedule  10</t>
  </si>
  <si>
    <t>Schedule  11</t>
  </si>
  <si>
    <t>Schedule  12</t>
  </si>
  <si>
    <t>Garbo Sunday Collection</t>
  </si>
  <si>
    <t>Gerbo Sunday Collection</t>
  </si>
  <si>
    <t>Other Collections</t>
  </si>
  <si>
    <t>Recceessa</t>
  </si>
  <si>
    <t>Dhyana Mandiram</t>
  </si>
  <si>
    <t>Kodimaram</t>
  </si>
  <si>
    <t>Parsonage</t>
  </si>
  <si>
    <t>Dhyana mandiram</t>
  </si>
  <si>
    <t>Parish Hall building</t>
  </si>
  <si>
    <t>Corpus Donations</t>
  </si>
  <si>
    <t>Catholicate Day Collection Advances</t>
  </si>
  <si>
    <t>Surgery Charges</t>
  </si>
  <si>
    <t xml:space="preserve">    Additions ( 4600)</t>
  </si>
  <si>
    <t>Members Subscriptions</t>
  </si>
  <si>
    <t>Building Tax on Let out Properties</t>
  </si>
  <si>
    <t>Religious Income</t>
  </si>
  <si>
    <t>Qurbana Income</t>
  </si>
  <si>
    <t>Agricultural Income</t>
  </si>
  <si>
    <t>Perunnal Expenses</t>
  </si>
  <si>
    <t>Fixed Deposits</t>
  </si>
  <si>
    <t>Endowement Deposits</t>
  </si>
  <si>
    <t>Corpus and Reserve Fund Deposits</t>
  </si>
  <si>
    <t xml:space="preserve">Balance in Savings Account   </t>
  </si>
  <si>
    <t>To Other Offices</t>
  </si>
  <si>
    <t>Salary and Allowances</t>
  </si>
  <si>
    <t>Deaddiction Movement</t>
  </si>
  <si>
    <t>Monthly Subscription Receivable</t>
  </si>
  <si>
    <t>Building Tax</t>
  </si>
  <si>
    <t>Capital Payments</t>
  </si>
  <si>
    <t>Fixed Assets</t>
  </si>
  <si>
    <t>Cash in hand as per Schedule 4</t>
  </si>
  <si>
    <t>Balance in savings account as per Schedule 5</t>
  </si>
  <si>
    <t>Balance in deposit account as per Schedule 6</t>
  </si>
  <si>
    <t>Cash in hand as per Schedule 8</t>
  </si>
  <si>
    <t>Inter Church Accounts</t>
  </si>
  <si>
    <t>Land Development</t>
  </si>
  <si>
    <t xml:space="preserve">Land </t>
  </si>
  <si>
    <t>Office Complex</t>
  </si>
  <si>
    <t>Depreciation for the year (5628)</t>
  </si>
  <si>
    <t>Vehicle Running and Maintenance Expenses</t>
  </si>
  <si>
    <t>Vehicle Running and maintenance Expenses</t>
  </si>
  <si>
    <t>To Diocession Office</t>
  </si>
  <si>
    <t>Revenue Receipts</t>
  </si>
  <si>
    <t>Capital Receipts</t>
  </si>
  <si>
    <t>Inter Church Payments</t>
  </si>
  <si>
    <t>Profit on Sale of Fixed Assets</t>
  </si>
  <si>
    <t>Profit on Sale/redemption of investment</t>
  </si>
  <si>
    <t>L. Deficit - Excess of expenditure over income</t>
  </si>
  <si>
    <t>Agricultural Expenses</t>
  </si>
  <si>
    <t>III</t>
  </si>
  <si>
    <t>Advances</t>
  </si>
  <si>
    <t>V</t>
  </si>
  <si>
    <t>Income Tax</t>
  </si>
  <si>
    <t>Bhandaram Collection</t>
  </si>
  <si>
    <t>Offerings Received</t>
  </si>
  <si>
    <t>Total of Opening Balances</t>
  </si>
  <si>
    <t>Total of Inter Church Receipts</t>
  </si>
  <si>
    <t>Total of Revenue Receipts (A+B+C+D+E+F+G)</t>
  </si>
  <si>
    <t>Total of Corpus Donations</t>
  </si>
  <si>
    <t>Total of Security Deposits Returned</t>
  </si>
  <si>
    <t>Total of Taxes and Refund</t>
  </si>
  <si>
    <t>IV</t>
  </si>
  <si>
    <t>TOTAL RECEIPTS (I+II+III+IV)</t>
  </si>
  <si>
    <t>Total of Inter Church Payments</t>
  </si>
  <si>
    <t>VI</t>
  </si>
  <si>
    <t>Total of Religious Payments</t>
  </si>
  <si>
    <t>Total of Taxes and Penalty</t>
  </si>
  <si>
    <t>Total of Finance Charges</t>
  </si>
  <si>
    <t>Total of Administrative Expenses</t>
  </si>
  <si>
    <t>VII</t>
  </si>
  <si>
    <t>Total of Fixed Assets Addition</t>
  </si>
  <si>
    <t>Total of Investments</t>
  </si>
  <si>
    <t>Total of Loans and Advances</t>
  </si>
  <si>
    <t>Total of Security Deposits</t>
  </si>
  <si>
    <t>Total of Repayment of Loans</t>
  </si>
  <si>
    <t>VIII</t>
  </si>
  <si>
    <t xml:space="preserve">Total of Closing Balances </t>
  </si>
  <si>
    <t>TOTAL PAYMENTS (V+VI+VII+VIII)</t>
  </si>
  <si>
    <t>MALANKARA ORTHODOX SYRIAN CHURCH</t>
  </si>
  <si>
    <t>Loss on Sale/redemption of investment</t>
  </si>
  <si>
    <t>Loss on Sale of Fixed Assets</t>
  </si>
  <si>
    <t>W</t>
  </si>
  <si>
    <t>X</t>
  </si>
  <si>
    <t>Total of Capital Receipts ( A+B+C+D+E+F+G+H+I)</t>
  </si>
  <si>
    <t>Priest welfare fund contribution / Gratuity</t>
  </si>
  <si>
    <t>Priest welfare fund contribution/ Gratuity</t>
  </si>
  <si>
    <t>Total of Capital Payments (A+B+C+D+E+F+G+H+I)</t>
  </si>
  <si>
    <t>Current Year</t>
  </si>
  <si>
    <t>Previous Year</t>
  </si>
  <si>
    <t>in Rs</t>
  </si>
  <si>
    <t>`</t>
  </si>
  <si>
    <t>For……</t>
  </si>
  <si>
    <t>Vicar</t>
  </si>
  <si>
    <t>Trustee</t>
  </si>
  <si>
    <t>TOTAL ( A+B+C+D+E+F+G+H)</t>
  </si>
  <si>
    <t xml:space="preserve"> Rs.</t>
  </si>
  <si>
    <t>Rs.</t>
  </si>
  <si>
    <t>August 15 Festival</t>
  </si>
  <si>
    <t>August 15  Festival</t>
  </si>
  <si>
    <t>Balance in other accounts   as per Schedule 7</t>
  </si>
  <si>
    <t>Total Religious Income</t>
  </si>
  <si>
    <t>Total Donations</t>
  </si>
  <si>
    <t>Total Interest and Dividend</t>
  </si>
  <si>
    <t>Total Grant and Assistances</t>
  </si>
  <si>
    <t>Total Inter Church Accounts</t>
  </si>
  <si>
    <t>Total Accrued Income</t>
  </si>
  <si>
    <t>TOTAL INCOME ( A+B+C+D+E+F+G+H+I+J+K)</t>
  </si>
  <si>
    <t>Total Inter Church Payments</t>
  </si>
  <si>
    <t>Total Religious Payments</t>
  </si>
  <si>
    <t xml:space="preserve">Under Diocese of </t>
  </si>
  <si>
    <r>
      <rPr>
        <b/>
        <u/>
        <sz val="16"/>
        <color indexed="8"/>
        <rFont val="Modern No. 20"/>
        <family val="1"/>
      </rPr>
      <t xml:space="preserve">                                   </t>
    </r>
    <r>
      <rPr>
        <b/>
        <sz val="16"/>
        <color indexed="8"/>
        <rFont val="Modern No. 20"/>
        <family val="1"/>
      </rPr>
      <t>CHURCH,</t>
    </r>
  </si>
  <si>
    <t>Instructions for Preparing Church Financial Statements</t>
  </si>
  <si>
    <t>Cash Book</t>
  </si>
  <si>
    <t>Ledger</t>
  </si>
  <si>
    <t>Receipts and Payments Account in Revised Form</t>
  </si>
  <si>
    <t>Church Auditors Report in Revised Form</t>
  </si>
  <si>
    <t>Minutes Book</t>
  </si>
  <si>
    <t>Accounts should be maintained on accrual basis of accounting. All receivables and payables should be accounted before closing the books of account</t>
  </si>
  <si>
    <t xml:space="preserve">Fixed assets schedule in the prescribed format should be prepared and attached with the Balance Sheet. Depreciation of fixed assets should be provided on written down value method at the rates disclosed in the fixed assets schedule. Where, during any financial year, any addition has been made to any asset, or where any asset has been sold, discarded, demolished or destroyed, the depreciation on such assets shall be calculated as per the rates prescribed by the Income Tax Act. </t>
  </si>
  <si>
    <t>Inter account balances should be tallied with the balance of other accounting unit. Confirmation should be obtained from other accounting unit for inter account balances</t>
  </si>
  <si>
    <t>No change in account heads should be made. Account heads may be omitted, if no figure (current year or previous year) is reported against such heads. Please keep account head codes along with heads in the financial statements</t>
  </si>
  <si>
    <t>Previous years figures should be given for all financial statements.</t>
  </si>
  <si>
    <t>Bills,Payment  Vouchers and Receipts</t>
  </si>
  <si>
    <t>Monthly Subscription for Current Year and Previous year be treated as Current Year Income.Subscription dues are to be entered in Income &amp; Expenditure Account and as an asset in Balance Sheet . Subscription received in advance are to be shown as Liability in Balance Sheet.</t>
  </si>
  <si>
    <t>Accounts of all spiritual Organisations associated with Church are to be consolidated with the accounts of the Church. The accounts of any Institution under the control of the Church and have seperate PAN, then such accounts should not be consolidated with church accounts.</t>
  </si>
  <si>
    <t>Fixed Deposit Receipts</t>
  </si>
  <si>
    <t>TDS Certificates</t>
  </si>
  <si>
    <t>Details of Fixed Assets additionsduring the year  with copies of Bills</t>
  </si>
  <si>
    <t>Books and Documents required to be collected from the Church for Audit  are given below:</t>
  </si>
  <si>
    <t>Receipts and Payments account, Income &amp; Expenditure Account and Balance Sheet are to  be prepared in accordance with the Statement prepared by the Church by using same code Number</t>
  </si>
  <si>
    <t>Following details are to be collected from church authorities and be provided in the Accounts.</t>
  </si>
  <si>
    <t>Fill the name and Address of the Church and Diocesse particulras in R&amp;P Account Sheet only</t>
  </si>
  <si>
    <t xml:space="preserve">     Members Subscription received in Advance</t>
  </si>
  <si>
    <t xml:space="preserve">     Catholicate Day Collection received in advance</t>
  </si>
  <si>
    <t xml:space="preserve">     Members Subscription receivables</t>
  </si>
  <si>
    <t xml:space="preserve">     Receivables in connection with Auction Sales</t>
  </si>
  <si>
    <t xml:space="preserve">     Any other receivables of the Church</t>
  </si>
  <si>
    <t xml:space="preserve">     Any other liabilities of the Church</t>
  </si>
  <si>
    <t>Copies of Title Deeds of Land owned by the Church</t>
  </si>
  <si>
    <t xml:space="preserve"> Certificate of Interest Received from Bank and other Institutions  during the year</t>
  </si>
  <si>
    <t>All Bank account details ( Including the accounts of Spiritual Organisations)</t>
  </si>
  <si>
    <t xml:space="preserve"> Church Buildings are to be accounted  at Cost of acquisition/ Construction less accumulated Depreciation. In the cases of Churches Auditing First  time, the value of the Building may be accounted at Cost if construction costs are available, otherwise take a valuation Report of an approved valuer/ Chartered Engineer</t>
  </si>
  <si>
    <t xml:space="preserve">    Stock Register of the Church having the details of all Church Equipments and movables</t>
  </si>
  <si>
    <t>Income &amp; Expenditure Account</t>
  </si>
  <si>
    <t xml:space="preserve">  As per Last Balance Sheet</t>
  </si>
  <si>
    <t xml:space="preserve">  Add: Surplus of the year</t>
  </si>
  <si>
    <t xml:space="preserve">  Less: Deficit of the year</t>
  </si>
  <si>
    <t>To Malankara Metropolitan</t>
  </si>
  <si>
    <t xml:space="preserve">Stock </t>
  </si>
  <si>
    <t>Against Diocession Office Payments</t>
  </si>
  <si>
    <t>Against  Malankara Metropolitan Payments</t>
  </si>
  <si>
    <t>Against Other Office Payments</t>
  </si>
  <si>
    <t>Special Collection Payable</t>
  </si>
  <si>
    <t>TOTAL (I+J+K+L+M+N+O+P)</t>
  </si>
  <si>
    <t>Bonds/ Mutual Funds</t>
  </si>
  <si>
    <t>Priest Welfare Fund Deposits</t>
  </si>
  <si>
    <t>Tomb Construction</t>
  </si>
  <si>
    <t>Pilgrimage Expenses</t>
  </si>
  <si>
    <t>Kurishinthotti</t>
  </si>
  <si>
    <t>Cover Collections Receivable</t>
  </si>
  <si>
    <t>Other Security Deposits</t>
  </si>
  <si>
    <t>Rent Deposits</t>
  </si>
  <si>
    <t>Electricity Deposit</t>
  </si>
  <si>
    <t>Telephone Deposit</t>
  </si>
  <si>
    <t>LPG cylinder Deposit</t>
  </si>
  <si>
    <t>Parish Day</t>
  </si>
  <si>
    <t>Christmas Karol</t>
  </si>
  <si>
    <t>Receipt of Agricultural Produces</t>
  </si>
  <si>
    <t>Other Donations</t>
  </si>
  <si>
    <t>Church Celebrations (other than perunnal)</t>
  </si>
  <si>
    <t>Other Offerings</t>
  </si>
  <si>
    <t>Catholicate Day collection</t>
  </si>
  <si>
    <t>Grant From Diocese</t>
  </si>
  <si>
    <t>Grant from Catholicate Office</t>
  </si>
  <si>
    <t>From Members only</t>
  </si>
  <si>
    <t>Return of  Deposits and Investments</t>
  </si>
  <si>
    <t>Liabilities and Payables</t>
  </si>
  <si>
    <t>Expenses Payables</t>
  </si>
  <si>
    <t>Advances Returned</t>
  </si>
  <si>
    <t>Other Liabilities</t>
  </si>
  <si>
    <t>Total of Liabilities and Advances</t>
  </si>
  <si>
    <t>Church Consumables/ Daily Expenses</t>
  </si>
  <si>
    <t>Suvisheshayogam Expenses</t>
  </si>
  <si>
    <t>Holy week and Dhyanam expenses</t>
  </si>
  <si>
    <t>Food and Refreshment Expenses</t>
  </si>
  <si>
    <t>Sunday School</t>
  </si>
  <si>
    <t>Other Spiritual organisations</t>
  </si>
  <si>
    <t>Allowances to Priest</t>
  </si>
  <si>
    <t>Medical Aid</t>
  </si>
  <si>
    <t>Marriage Aid</t>
  </si>
  <si>
    <t>Housing Aid</t>
  </si>
  <si>
    <t>Education and Scholership</t>
  </si>
  <si>
    <t>Rice Distribution</t>
  </si>
  <si>
    <t>Other Charity</t>
  </si>
  <si>
    <t>Charity Payments</t>
  </si>
  <si>
    <t>Meeting and Conference expenses</t>
  </si>
  <si>
    <t>Wages and Cooly</t>
  </si>
  <si>
    <t>Cleaning Expenses</t>
  </si>
  <si>
    <t>Computer, Software  and Peripherals</t>
  </si>
  <si>
    <t>Deposits/ Bonds</t>
  </si>
  <si>
    <t>Mutual Funds</t>
  </si>
  <si>
    <t>Investment of Endowment fund</t>
  </si>
  <si>
    <t>Other Advances</t>
  </si>
  <si>
    <t>Advance for Land</t>
  </si>
  <si>
    <t>Building under Construction</t>
  </si>
  <si>
    <t>Electricity  Deposit</t>
  </si>
  <si>
    <t>LPG Cylinder  Deposit</t>
  </si>
  <si>
    <t>Other Security  Deposits</t>
  </si>
  <si>
    <t>Outstanding Expenses</t>
  </si>
  <si>
    <t>Advances from Others</t>
  </si>
  <si>
    <t>GST Payable</t>
  </si>
  <si>
    <t>TDS Payable</t>
  </si>
  <si>
    <t xml:space="preserve">Advance to Spiritual Organisations </t>
  </si>
  <si>
    <t>Advance to Contractors</t>
  </si>
  <si>
    <t>Refund of Taxes</t>
  </si>
  <si>
    <t>Place</t>
  </si>
  <si>
    <t>Date</t>
  </si>
  <si>
    <t>Grant and Assistance From Diocese and HO</t>
  </si>
  <si>
    <t>Capital Expenses</t>
  </si>
  <si>
    <t>Grant for Revenue Expenditure</t>
  </si>
  <si>
    <t>Advance from others</t>
  </si>
  <si>
    <t>Advances from Trustees</t>
  </si>
  <si>
    <t>Borrowings and Loans</t>
  </si>
  <si>
    <t>Endowment  Receipts</t>
  </si>
  <si>
    <t>Payment of Special Collections (Inter Accounts)</t>
  </si>
  <si>
    <t>Holy Qurbana Allowances</t>
  </si>
  <si>
    <t>Advances from others</t>
  </si>
  <si>
    <t>Advance to spiritual organisations</t>
  </si>
  <si>
    <t>G S T Paid</t>
  </si>
  <si>
    <t>G S T Collected</t>
  </si>
  <si>
    <t>Collection of  TDS Payable (Cr)</t>
  </si>
  <si>
    <t>Catholicate Day Collection</t>
  </si>
  <si>
    <t>Receivables</t>
  </si>
  <si>
    <t>Sundry Receivables</t>
  </si>
  <si>
    <t>Cash in Hand</t>
  </si>
  <si>
    <t>Balance in Savings Account</t>
  </si>
  <si>
    <t>Balance in Deposit Account</t>
  </si>
  <si>
    <t>Balance in other Accounts</t>
  </si>
  <si>
    <t>Sundry Creditors</t>
  </si>
  <si>
    <t>Against Other MOSC Office Payments</t>
  </si>
  <si>
    <t>Grant and Assistance (Inter Accounts)</t>
  </si>
  <si>
    <t>From Catholicate Office</t>
  </si>
  <si>
    <t>From Diocese Office</t>
  </si>
  <si>
    <t>Total of Advances</t>
  </si>
  <si>
    <t>Return of Deposits and Investments</t>
  </si>
  <si>
    <t>Grant From Diocese Office</t>
  </si>
  <si>
    <t>Grant From Catholicate Offices</t>
  </si>
  <si>
    <t>Chartered Accountants</t>
  </si>
  <si>
    <t>Sl No</t>
  </si>
  <si>
    <t>Remarks</t>
  </si>
  <si>
    <t>Amount</t>
  </si>
  <si>
    <t>Other Equipments</t>
  </si>
  <si>
    <t>Computer, Software  and peripherals</t>
  </si>
  <si>
    <t>Computer,Software and Peripherals</t>
  </si>
  <si>
    <t>Furniture &amp; Equipments</t>
  </si>
  <si>
    <t>Creditors and Expenses Payable</t>
  </si>
  <si>
    <t>Church Receipts</t>
  </si>
  <si>
    <t>Total of Church Receipts</t>
  </si>
  <si>
    <t>Total  Donation Receipts</t>
  </si>
  <si>
    <t>Total Religious Receipts (A+B)</t>
  </si>
  <si>
    <t>For segregating church equipments and other equipments used in churches</t>
  </si>
  <si>
    <t>Donation</t>
  </si>
  <si>
    <t>Methrasana Vihitham</t>
  </si>
  <si>
    <t>Annexure 1A</t>
  </si>
  <si>
    <t>Annexure 2A</t>
  </si>
  <si>
    <t>Annexure 3</t>
  </si>
  <si>
    <t>ANNEXURE TO CHURCH AUDIT REPORT</t>
  </si>
  <si>
    <t>Annexure 13</t>
  </si>
  <si>
    <t>(i)</t>
  </si>
  <si>
    <t>Voluntary contribution received in kind but not converted into investments in the specified modes u/s 11(5) within the time provided</t>
  </si>
  <si>
    <t xml:space="preserve">S. No. </t>
  </si>
  <si>
    <t>Name and address of donor</t>
  </si>
  <si>
    <t>Value of Contribution/ donation</t>
  </si>
  <si>
    <t>Value of Contribution applied to object</t>
  </si>
  <si>
    <t>Amount out of (3) invested in modes prescribed under section 11(5)</t>
  </si>
  <si>
    <t>Balance to be treated as income under section 13(I) (d)</t>
  </si>
  <si>
    <t>(ii)</t>
  </si>
  <si>
    <t>Details of amounts inadmissable</t>
  </si>
  <si>
    <t>Amounts inadmissable under sub-section (1) of section 11 rws sub-clause (ia) of clause (a) of section 40</t>
  </si>
  <si>
    <t>Details of payment on which tax is not deducted</t>
  </si>
  <si>
    <t>S No.</t>
  </si>
  <si>
    <t>Date of payment</t>
  </si>
  <si>
    <t>Nature</t>
  </si>
  <si>
    <t>Details of Payee</t>
  </si>
  <si>
    <t xml:space="preserve">Name </t>
  </si>
  <si>
    <t>Pan</t>
  </si>
  <si>
    <t>Address</t>
  </si>
  <si>
    <t>Details of payment on which tax has been deductedbut has not been paidon or before the due date specified in sub section (I) of section 139</t>
  </si>
  <si>
    <t xml:space="preserve">Amount </t>
  </si>
  <si>
    <t>Deposited</t>
  </si>
  <si>
    <t>Expenses of payments not dedcutible in certain circumstances</t>
  </si>
  <si>
    <t>For any amount that is disallowable under sub-section (I) of section 11 rws sub-section (3) of section 40A during the previous year</t>
  </si>
  <si>
    <t>For any amount that is disallowable under sub-section (I) of section 11 rws sub-section (3A) of section 40A during the previous year</t>
  </si>
  <si>
    <t>Compliance for certain loans, deposits, specified sum and transactions</t>
  </si>
  <si>
    <t>For trust or institution that has taken or accepted any loan or deposit or any specified sum, exceeding the limit specified in section 269SS during the previous year</t>
  </si>
  <si>
    <t>S No</t>
  </si>
  <si>
    <t xml:space="preserve">Details of person </t>
  </si>
  <si>
    <t>Name</t>
  </si>
  <si>
    <t>PAN if applicable</t>
  </si>
  <si>
    <t>Details of transaction</t>
  </si>
  <si>
    <t>Loan/ deposit/ any specified sum</t>
  </si>
  <si>
    <t>Whether squared up? (Yes/ No)</t>
  </si>
  <si>
    <t>Maximum Amount outstanding</t>
  </si>
  <si>
    <t>Mode of Transaction</t>
  </si>
  <si>
    <t>Details of payer</t>
  </si>
  <si>
    <t>PAN if available</t>
  </si>
  <si>
    <t>Details of receipt</t>
  </si>
  <si>
    <t>From a person in a day/ in respect of a single transaction/ transactions relating to one event or occasion from a person</t>
  </si>
  <si>
    <t>Date (s)</t>
  </si>
  <si>
    <t>Mode of transaction</t>
  </si>
  <si>
    <t>For trust or institution that has received an amount exceeding the limit specified in section 269T during the previous year</t>
  </si>
  <si>
    <t>details of Payee</t>
  </si>
  <si>
    <t>Loan/ deposit/ any specified advance</t>
  </si>
  <si>
    <t>Whether Squared up/ (yes/ no)</t>
  </si>
  <si>
    <t xml:space="preserve">Maximum amount outstanding </t>
  </si>
  <si>
    <t>Mode of repayment</t>
  </si>
  <si>
    <t>Compliance with provision of tax deduction or collection at source</t>
  </si>
  <si>
    <t>Trust or institution that is required to deduct or collect tax as per the provisions of the chapter  XVII- B or Chapter XVII-BB</t>
  </si>
  <si>
    <t>Section</t>
  </si>
  <si>
    <t>Nature of payment</t>
  </si>
  <si>
    <t>Total amount of payment/ receipt of the nature specified in column 3</t>
  </si>
  <si>
    <t>Total amount on which tax was required to be deducted or collected out of 4</t>
  </si>
  <si>
    <t xml:space="preserve">Total amount on which tax was deducted or collected at specified rate out of 5 </t>
  </si>
  <si>
    <t>Amount of tax collected/ deducted out of 6</t>
  </si>
  <si>
    <t>Total amount on which tax was deducted or collected at less than specified rate out of 7</t>
  </si>
  <si>
    <t>Amount of tax deducted or collected on 8</t>
  </si>
  <si>
    <t>Amount of tax deducted or collected not deposited to the credit of the central government out of 6 and 8</t>
  </si>
  <si>
    <t>Whether trust or institution is required to furnish the statement of tax deducted or collected</t>
  </si>
  <si>
    <t>If yes</t>
  </si>
  <si>
    <t>Tax deduction and collection account number (TAN)</t>
  </si>
  <si>
    <t>Type of form</t>
  </si>
  <si>
    <t>Due date for furnishing</t>
  </si>
  <si>
    <t>Date of furnishing if furnished</t>
  </si>
  <si>
    <t>Whether the statement of tax deducted or collected contatins information about all transactions which are required to be reported</t>
  </si>
  <si>
    <t>Whether trust or institution is liable to pay interest under s201 (1A)  or section 206C(7)</t>
  </si>
  <si>
    <t>TAN</t>
  </si>
  <si>
    <t>Amount of interest under s201(1A)/ s206C(7) is payable</t>
  </si>
  <si>
    <t>Amount paid out of 2 along with date of payment</t>
  </si>
  <si>
    <t>Malankara Orthodox Syrian Church</t>
  </si>
  <si>
    <t xml:space="preserve">Under diocese of </t>
  </si>
  <si>
    <t>Tax deduction details</t>
  </si>
  <si>
    <t>Voluntary Contributions</t>
  </si>
  <si>
    <t>For trust or institution that has received an amount exceeding the limit specified in section 269ST from a person in a day; or in respect of a single transaction; or in respect of transactions relating to one event or occasion from a person during the previous year</t>
  </si>
  <si>
    <t>By Cheque/ Bank draft/ ECS</t>
  </si>
  <si>
    <t>By Cheque/ Bank draft/ECS</t>
  </si>
  <si>
    <t>Mode of Receipt (Cheque/ Bank Draft/ ECS</t>
  </si>
  <si>
    <t>F O R M   N O.  10B</t>
  </si>
  <si>
    <t>In our opinion and to the best of our information, and according to information given to us, the said accounts give a true and fair view :-</t>
  </si>
  <si>
    <t xml:space="preserve">                                                                             FOR _________________</t>
  </si>
  <si>
    <t xml:space="preserve">                                                                             CHARTERED ACCOUNTANTS</t>
  </si>
  <si>
    <t xml:space="preserve">                                                           </t>
  </si>
  <si>
    <t xml:space="preserve">         </t>
  </si>
  <si>
    <t xml:space="preserve">           </t>
  </si>
  <si>
    <t xml:space="preserve">    </t>
  </si>
  <si>
    <t xml:space="preserve">                      </t>
  </si>
  <si>
    <t xml:space="preserve">                         UDIN</t>
  </si>
  <si>
    <t>Medical Assistance</t>
  </si>
  <si>
    <t>Assistance for Poor Fund /Charity</t>
  </si>
  <si>
    <t>Financial Year 2018-19</t>
  </si>
  <si>
    <t>Financial Year 2017-18</t>
  </si>
  <si>
    <t>Financial Year 2016-17</t>
  </si>
  <si>
    <t>Financial Year 2019- 20</t>
  </si>
  <si>
    <t>TDS COLLECTION</t>
  </si>
  <si>
    <t>TDS PAYMENTS</t>
  </si>
  <si>
    <t>BALANCE PAYABLE</t>
  </si>
  <si>
    <t>GST COLLECTION</t>
  </si>
  <si>
    <t>FIXED ASSETS ADDITIONS DURING THE YEAR</t>
  </si>
  <si>
    <t>a</t>
  </si>
  <si>
    <t>LAND</t>
  </si>
  <si>
    <t>b</t>
  </si>
  <si>
    <t>LAND DEVELOPMENT</t>
  </si>
  <si>
    <t>BUILDING CONSTRUCTION</t>
  </si>
  <si>
    <t>c</t>
  </si>
  <si>
    <t>d</t>
  </si>
  <si>
    <t>e</t>
  </si>
  <si>
    <t>OTHER MOVABLE ASSETS</t>
  </si>
  <si>
    <t>LOANS AND ADVANCES PAYABLES</t>
  </si>
  <si>
    <t>Schedule  13</t>
  </si>
  <si>
    <t>RECEIVABLES</t>
  </si>
  <si>
    <t>Schedule  14</t>
  </si>
  <si>
    <t>Schedule  15</t>
  </si>
  <si>
    <t>Mode of Receipt</t>
  </si>
  <si>
    <t>Schedule  16</t>
  </si>
  <si>
    <t>Schedule  17</t>
  </si>
  <si>
    <t>Schedule  18</t>
  </si>
  <si>
    <t>Schedule  19</t>
  </si>
  <si>
    <t>BUILDING UNDER CONSTRUCTION</t>
  </si>
  <si>
    <t>Sch</t>
  </si>
  <si>
    <t>Rental income of Parish Hall</t>
  </si>
  <si>
    <t>Bank SB Interest</t>
  </si>
  <si>
    <t>Bank FD Interest</t>
  </si>
  <si>
    <t xml:space="preserve"> TDS PAYABLE</t>
  </si>
  <si>
    <t>Schedule  20</t>
  </si>
  <si>
    <t>Schedule  21</t>
  </si>
  <si>
    <t>Previous year TDS Receivables should be shown in Schedule 12</t>
  </si>
  <si>
    <t>Details be given in Schedules No 15 towards acquisition of Land, Building and Other assets during the year</t>
  </si>
  <si>
    <t>PLACE:                                                                  PROPRIETOR  /PARTNER</t>
  </si>
  <si>
    <t>DATE:                                                                     M NO:</t>
  </si>
  <si>
    <t xml:space="preserve">                                                                                Auditor Name </t>
  </si>
  <si>
    <t>Dhyanam/Suvishshayogam</t>
  </si>
  <si>
    <t>Education Assistances</t>
  </si>
  <si>
    <t xml:space="preserve"> Expenses Payable</t>
  </si>
  <si>
    <t>Electrical Equipments</t>
  </si>
  <si>
    <t>Yearwise Breakup be given in Annexure 12</t>
  </si>
  <si>
    <t>TDS/TCS  of  Previous Years</t>
  </si>
  <si>
    <t>TDS/TCS  OF PREVIOUS YEARS</t>
  </si>
  <si>
    <t>Financial Year 2020- 21</t>
  </si>
  <si>
    <t>Submit Supporting documents to Diocese Office</t>
  </si>
  <si>
    <t>Submit TDS filing particulars to Diocese Office</t>
  </si>
  <si>
    <t>Reconcile the GST Collection and Payments with Books of Accounts</t>
  </si>
  <si>
    <t>Submit GST particulars to Diocese Office</t>
  </si>
  <si>
    <t>Following documents have to be submitted to Diocese Office along with Audited Statements</t>
  </si>
  <si>
    <t>Documents /bills of Fixed assets additions during the year. Ledger copies of Building Construction</t>
  </si>
  <si>
    <t>Offerings for Ritual Articles</t>
  </si>
  <si>
    <t>Other Receipts</t>
  </si>
  <si>
    <t>Marriage Receipts</t>
  </si>
  <si>
    <t>Includs Marriage Donation, Vilichuchollu Fees, Coir Fees, Video Charges</t>
  </si>
  <si>
    <t>Harvest Festival  Receipts</t>
  </si>
  <si>
    <t>Includes Harvest Festival Donation, Harvest Festival Auction, Other Auction</t>
  </si>
  <si>
    <t>Total of Revenue Payments(A+B+C+D+E+F+G+H)</t>
  </si>
  <si>
    <t>Annadhanam  Expenses</t>
  </si>
  <si>
    <t>Gifts and Compliments</t>
  </si>
  <si>
    <t>Total Charity Payments</t>
  </si>
  <si>
    <t>B2 Charity Expenses</t>
  </si>
  <si>
    <t xml:space="preserve"> Feast Expenses</t>
  </si>
  <si>
    <t>B1 Spiritual Organisations Expenses</t>
  </si>
  <si>
    <t>Total Taxes and Penalties</t>
  </si>
  <si>
    <t>O1 Spiritual Organisations Expenses</t>
  </si>
  <si>
    <t>O2 Charity Expenses</t>
  </si>
  <si>
    <t>Z . Surplus - Excess of income over expenditure</t>
  </si>
  <si>
    <t>Y</t>
  </si>
  <si>
    <t>TOTAL EXPENSES (M+N+O+P+Q+R+S+T+U+V+W+X+Y)</t>
  </si>
  <si>
    <t>Income from Commercial Buildings</t>
  </si>
  <si>
    <t>Account Name Changed</t>
  </si>
  <si>
    <t>Total Income from Church Commercial Buildings</t>
  </si>
  <si>
    <t>Total of Income from Church Commercial Buildings</t>
  </si>
  <si>
    <t>Income from Church Commercial Buildings</t>
  </si>
  <si>
    <t>Harvest Festival Receipts</t>
  </si>
  <si>
    <t>Income from Consumables (Oil,Candle etc) be entered here</t>
  </si>
  <si>
    <t>Details of Loan receip[ts and Repayments with PAN</t>
  </si>
  <si>
    <t>Details of Corpus and and Non Corpus Donations received. Declaration of corpus Donation are also</t>
  </si>
  <si>
    <t>GST Collection and Payments details. Ledger copies of GST applicable income also be submitted.</t>
  </si>
  <si>
    <t>be submitted.</t>
  </si>
  <si>
    <t>Financial Year 2021- 22</t>
  </si>
  <si>
    <t>a)   GST Applicable Income</t>
  </si>
  <si>
    <t>b)   GST  not Applicable Income</t>
  </si>
  <si>
    <t xml:space="preserve">Receipt from Tomb/Grave </t>
  </si>
  <si>
    <t>Total of Interest and Income from Investments</t>
  </si>
  <si>
    <t>GST PAYMENTS</t>
  </si>
  <si>
    <t>180 days or more</t>
  </si>
  <si>
    <t>Subject to the following observations/Qualifications</t>
  </si>
  <si>
    <t>The prescribed particulars are annexed hereto</t>
  </si>
  <si>
    <t>In our opinion and to the best of our information, and according to explanations given to us, the particulars given in the Annexure are true and Correct subject to the following observations or Qualifications.</t>
  </si>
  <si>
    <t>( See Rule 16CC and  17B )</t>
  </si>
  <si>
    <r>
      <rPr>
        <sz val="11"/>
        <color rgb="FF231F20"/>
        <rFont val="Times New Roman"/>
        <family val="1"/>
      </rPr>
      <t>(i)</t>
    </r>
  </si>
  <si>
    <t>Yes/No</t>
  </si>
  <si>
    <r>
      <rPr>
        <sz val="11"/>
        <color rgb="FF231F20"/>
        <rFont val="Times New Roman"/>
        <family val="1"/>
      </rPr>
      <t>(ii)</t>
    </r>
  </si>
  <si>
    <r>
      <rPr>
        <sz val="11"/>
        <color rgb="FF231F20"/>
        <rFont val="Times New Roman"/>
        <family val="1"/>
      </rPr>
      <t>Provide the following details of the books of account and other documents</t>
    </r>
  </si>
  <si>
    <r>
      <rPr>
        <sz val="11"/>
        <color rgb="FF231F20"/>
        <rFont val="Times New Roman"/>
        <family val="1"/>
      </rPr>
      <t>S.
No</t>
    </r>
  </si>
  <si>
    <r>
      <rPr>
        <sz val="11"/>
        <color rgb="FF231F20"/>
        <rFont val="Times New Roman"/>
        <family val="1"/>
      </rPr>
      <t>Whether maintained by the auditee
(Yes/No)</t>
    </r>
  </si>
  <si>
    <t>Whether    the    books    of account have
been audited (Yes/No)</t>
  </si>
  <si>
    <t>Day Book</t>
  </si>
  <si>
    <r>
      <rPr>
        <sz val="12"/>
        <color rgb="FF231F20"/>
        <rFont val="Times New Roman"/>
        <family val="1"/>
      </rPr>
      <t>Details of the receipts of the auditee on which tax has been deducted  at source referred to in sections 194C or 194J or 194H or 194Q :</t>
    </r>
  </si>
  <si>
    <r>
      <rPr>
        <sz val="12"/>
        <color rgb="FF231F20"/>
        <rFont val="Times New Roman"/>
        <family val="1"/>
      </rPr>
      <t>S. No.</t>
    </r>
  </si>
  <si>
    <r>
      <rPr>
        <sz val="12"/>
        <color rgb="FF231F20"/>
        <rFont val="Times New Roman"/>
        <family val="1"/>
      </rPr>
      <t>Name of the deductor</t>
    </r>
  </si>
  <si>
    <r>
      <rPr>
        <sz val="12"/>
        <color rgb="FF231F20"/>
        <rFont val="Times New Roman"/>
        <family val="1"/>
      </rPr>
      <t>TAN of deductor</t>
    </r>
  </si>
  <si>
    <r>
      <rPr>
        <sz val="12"/>
        <color rgb="FF231F20"/>
        <rFont val="Times New Roman"/>
        <family val="1"/>
      </rPr>
      <t>Amount on which tax has been deducted at source (In Rs.)</t>
    </r>
  </si>
  <si>
    <r>
      <rPr>
        <sz val="12"/>
        <color rgb="FF231F20"/>
        <rFont val="Times New Roman"/>
        <family val="1"/>
      </rPr>
      <t>Amount of tax deducted at source</t>
    </r>
  </si>
  <si>
    <r>
      <rPr>
        <sz val="12"/>
        <color rgb="FF231F20"/>
        <rFont val="Times New Roman"/>
        <family val="1"/>
      </rPr>
      <t>Section under which     tax
has      been deducted  at source</t>
    </r>
  </si>
  <si>
    <t>Category of income/receipt</t>
  </si>
  <si>
    <t>Income/receipt in column 7 or 8 which    is    from business incidental  to  the attainment       of the    objects    of the auditee.
(In Rs.)</t>
  </si>
  <si>
    <t>Whether separate books of account have been maintained   for activities income/receipt  which is mentioned in column 10 (Yes/No)</t>
  </si>
  <si>
    <t>Trade, commerce or business (Rs.)</t>
  </si>
  <si>
    <t>Activity of rendering any service in relation to any trade, commerce or business (Rs.)</t>
  </si>
  <si>
    <t>Others (specify the nature) (Rs.)</t>
  </si>
  <si>
    <r>
      <rPr>
        <sz val="12"/>
        <color rgb="FF231F20"/>
        <rFont val="Calibri"/>
        <family val="1"/>
      </rPr>
      <t>(vii)</t>
    </r>
  </si>
  <si>
    <r>
      <rPr>
        <sz val="12"/>
        <color rgb="FF231F20"/>
        <rFont val="Times New Roman"/>
        <family val="1"/>
      </rPr>
      <t>Any other voluntary contribution not part of Form No. 10BD</t>
    </r>
  </si>
  <si>
    <r>
      <rPr>
        <sz val="12"/>
        <color rgb="FF231F20"/>
        <rFont val="Times New Roman"/>
        <family val="1"/>
      </rPr>
      <t>Amount in Rs.</t>
    </r>
  </si>
  <si>
    <r>
      <rPr>
        <sz val="12"/>
        <color rgb="FF231F20"/>
        <rFont val="Calibri"/>
        <family val="1"/>
      </rPr>
      <t>(viii)</t>
    </r>
  </si>
  <si>
    <r>
      <rPr>
        <sz val="12"/>
        <color rgb="FF231F20"/>
        <rFont val="Times New Roman"/>
        <family val="1"/>
      </rPr>
      <t>Corpus donations as referred to in clause (d) of sub-section (1) of section 11 or Explanation 1 to the third proviso to section 10 (23C) eligible for exemption and invested in modes specified under sub-section (5) of section 11</t>
    </r>
  </si>
  <si>
    <t>Details of Income Other than Voluntary Contribution</t>
  </si>
  <si>
    <r>
      <rPr>
        <sz val="12"/>
        <color rgb="FF231F20"/>
        <rFont val="Calibri"/>
        <family val="1"/>
      </rPr>
      <t>(I)</t>
    </r>
  </si>
  <si>
    <t>Interest</t>
  </si>
  <si>
    <r>
      <rPr>
        <sz val="12"/>
        <color rgb="FF231F20"/>
        <rFont val="Calibri"/>
        <family val="1"/>
      </rPr>
      <t>(II)</t>
    </r>
  </si>
  <si>
    <t>Rent Receipts</t>
  </si>
  <si>
    <r>
      <rPr>
        <sz val="12"/>
        <color rgb="FF231F20"/>
        <rFont val="Calibri"/>
        <family val="1"/>
      </rPr>
      <t>(III)</t>
    </r>
  </si>
  <si>
    <t>School/College Receipts</t>
  </si>
  <si>
    <r>
      <rPr>
        <sz val="12"/>
        <color rgb="FF231F20"/>
        <rFont val="Calibri"/>
        <family val="1"/>
      </rPr>
      <t>(IV)</t>
    </r>
  </si>
  <si>
    <t>Hospital Income</t>
  </si>
  <si>
    <r>
      <rPr>
        <sz val="12"/>
        <color rgb="FF231F20"/>
        <rFont val="Calibri"/>
        <family val="1"/>
      </rPr>
      <t>(V)</t>
    </r>
  </si>
  <si>
    <t>Printing &amp; Publishing Income</t>
  </si>
  <si>
    <r>
      <rPr>
        <sz val="12"/>
        <color rgb="FF231F20"/>
        <rFont val="Calibri"/>
        <family val="1"/>
      </rPr>
      <t>(VI)</t>
    </r>
  </si>
  <si>
    <r>
      <rPr>
        <sz val="12"/>
        <color rgb="FF231F20"/>
        <rFont val="Calibri"/>
        <family val="1"/>
      </rPr>
      <t>(VII)</t>
    </r>
  </si>
  <si>
    <r>
      <rPr>
        <sz val="12"/>
        <color rgb="FF231F20"/>
        <rFont val="Calibri"/>
        <family val="1"/>
      </rPr>
      <t>(VIII)</t>
    </r>
  </si>
  <si>
    <r>
      <rPr>
        <sz val="12"/>
        <color rgb="FF231F20"/>
        <rFont val="Calibri"/>
        <family val="1"/>
      </rPr>
      <t>(i)</t>
    </r>
  </si>
  <si>
    <t>Other Than Electronic ( In  Rs)</t>
  </si>
  <si>
    <r>
      <rPr>
        <sz val="12"/>
        <color rgb="FF231F20"/>
        <rFont val="Times New Roman"/>
        <family val="1"/>
      </rPr>
      <t>Religious</t>
    </r>
  </si>
  <si>
    <r>
      <rPr>
        <sz val="12"/>
        <color rgb="FF231F20"/>
        <rFont val="Times New Roman"/>
        <family val="1"/>
      </rPr>
      <t>(b)</t>
    </r>
  </si>
  <si>
    <r>
      <rPr>
        <sz val="12"/>
        <color rgb="FF231F20"/>
        <rFont val="Times New Roman"/>
        <family val="1"/>
      </rPr>
      <t>Relief of poor</t>
    </r>
  </si>
  <si>
    <r>
      <rPr>
        <sz val="12"/>
        <color rgb="FF231F20"/>
        <rFont val="Times New Roman"/>
        <family val="1"/>
      </rPr>
      <t>Education</t>
    </r>
  </si>
  <si>
    <r>
      <rPr>
        <sz val="12"/>
        <color rgb="FF231F20"/>
        <rFont val="Times New Roman"/>
        <family val="1"/>
      </rPr>
      <t>Medical relief</t>
    </r>
  </si>
  <si>
    <r>
      <rPr>
        <sz val="12"/>
        <color rgb="FF231F20"/>
        <rFont val="Times New Roman"/>
        <family val="1"/>
      </rPr>
      <t>Total</t>
    </r>
  </si>
  <si>
    <r>
      <rPr>
        <sz val="12"/>
        <color rgb="FF231F20"/>
        <rFont val="Times New Roman"/>
        <family val="1"/>
      </rPr>
      <t>(c)</t>
    </r>
  </si>
  <si>
    <r>
      <rPr>
        <sz val="12"/>
        <color rgb="FF231F20"/>
        <rFont val="Calibri"/>
        <family val="1"/>
      </rPr>
      <t>(ii)</t>
    </r>
  </si>
  <si>
    <r>
      <rPr>
        <sz val="12"/>
        <color rgb="FF231F20"/>
        <rFont val="Times New Roman"/>
        <family val="1"/>
      </rPr>
      <t>Other than Electronic modes (Rs.)</t>
    </r>
  </si>
  <si>
    <r>
      <rPr>
        <sz val="12"/>
        <color rgb="FF231F20"/>
        <rFont val="Calibri"/>
        <family val="1"/>
      </rPr>
      <t>(iii)</t>
    </r>
  </si>
  <si>
    <r>
      <rPr>
        <sz val="12"/>
        <color rgb="FF231F20"/>
        <rFont val="Calibri"/>
        <family val="1"/>
      </rPr>
      <t>(iv)</t>
    </r>
  </si>
  <si>
    <r>
      <rPr>
        <sz val="12"/>
        <color rgb="FF231F20"/>
        <rFont val="Times New Roman"/>
        <family val="1"/>
      </rPr>
      <t>Amount actually paid during the previous year which accrued during any earlier previous year but not claimed as application of income in earlier previous year</t>
    </r>
  </si>
  <si>
    <r>
      <rPr>
        <sz val="12"/>
        <color rgb="FF231F20"/>
        <rFont val="Calibri"/>
        <family val="1"/>
      </rPr>
      <t>(v)</t>
    </r>
  </si>
  <si>
    <r>
      <rPr>
        <sz val="12"/>
        <color rgb="FF231F20"/>
        <rFont val="Calibri"/>
        <family val="1"/>
      </rPr>
      <t>(vi)</t>
    </r>
  </si>
  <si>
    <r>
      <rPr>
        <sz val="12"/>
        <color rgb="FF231F20"/>
        <rFont val="Times New Roman"/>
        <family val="1"/>
      </rPr>
      <t>(a)</t>
    </r>
  </si>
  <si>
    <r>
      <rPr>
        <sz val="12"/>
        <color rgb="FF231F20"/>
        <rFont val="Times New Roman"/>
        <family val="1"/>
      </rPr>
      <t>Revenue</t>
    </r>
  </si>
  <si>
    <r>
      <rPr>
        <sz val="12"/>
        <color rgb="FF231F20"/>
        <rFont val="Times New Roman"/>
        <family val="1"/>
      </rPr>
      <t>Capital</t>
    </r>
  </si>
  <si>
    <r>
      <rPr>
        <sz val="12"/>
        <color rgb="FF231F20"/>
        <rFont val="Times New Roman"/>
        <family val="1"/>
      </rPr>
      <t>Amount invested or deposited back in corpus which was applied during any preceding previous year and not claimed  as application during that previous year.</t>
    </r>
  </si>
  <si>
    <t>Repayment of loan or borrowing during the previous year which was earlier applied and not claimed as application during that previous year.</t>
  </si>
  <si>
    <r>
      <rPr>
        <b/>
        <sz val="12"/>
        <color rgb="FF231F20"/>
        <rFont val="Times New Roman"/>
        <family val="1"/>
      </rPr>
      <t>Amount to be disallowed from application</t>
    </r>
  </si>
  <si>
    <r>
      <rPr>
        <sz val="12"/>
        <color rgb="FF231F20"/>
        <rFont val="Calibri"/>
        <family val="1"/>
      </rPr>
      <t>(ix)</t>
    </r>
  </si>
  <si>
    <r>
      <rPr>
        <sz val="12"/>
        <color rgb="FF231F20"/>
        <rFont val="Times New Roman"/>
        <family val="1"/>
      </rPr>
      <t>Amount disallowable under thirteenth proviso to clause (23C) of section 10 or Explanation 3 to sub- section (1) of section 11 read with sub-clause (ia) of clause (a) of section 40</t>
    </r>
  </si>
  <si>
    <r>
      <rPr>
        <sz val="12"/>
        <color rgb="FF231F20"/>
        <rFont val="Calibri"/>
        <family val="1"/>
      </rPr>
      <t>(x)</t>
    </r>
  </si>
  <si>
    <r>
      <rPr>
        <sz val="12"/>
        <color rgb="FF231F20"/>
        <rFont val="Times New Roman"/>
        <family val="1"/>
      </rPr>
      <t>Amount disallowable under thirteenth proviso to section 10(23C) or Explanation 3 to sub-section (1) of section 11 read with sub-section (3) or (3A) of section 40A</t>
    </r>
  </si>
  <si>
    <r>
      <rPr>
        <sz val="12"/>
        <color rgb="FF231F20"/>
        <rFont val="Calibri"/>
        <family val="1"/>
      </rPr>
      <t>(xi)</t>
    </r>
  </si>
  <si>
    <r>
      <rPr>
        <sz val="12"/>
        <color rgb="FF231F20"/>
        <rFont val="Times New Roman"/>
        <family val="1"/>
      </rPr>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towards Corpus</t>
    </r>
  </si>
  <si>
    <r>
      <rPr>
        <sz val="12"/>
        <color rgb="FF231F20"/>
        <rFont val="Calibri"/>
        <family val="1"/>
      </rPr>
      <t>(xii)</t>
    </r>
  </si>
  <si>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not having  Same object</t>
  </si>
  <si>
    <r>
      <rPr>
        <sz val="12"/>
        <color rgb="FF231F20"/>
        <rFont val="Calibri"/>
        <family val="1"/>
      </rPr>
      <t>(xiii)</t>
    </r>
  </si>
  <si>
    <t>Donation to any person other than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t>
  </si>
  <si>
    <r>
      <rPr>
        <sz val="12"/>
        <color rgb="FF231F20"/>
        <rFont val="Calibri"/>
        <family val="1"/>
      </rPr>
      <t>(xiv)</t>
    </r>
  </si>
  <si>
    <t>Application outside India for which approval under proviso to   clause (c) of sub-section (1) of section 11 has not been  obtained</t>
  </si>
  <si>
    <r>
      <rPr>
        <sz val="12"/>
        <color rgb="FF231F20"/>
        <rFont val="Calibri"/>
        <family val="1"/>
      </rPr>
      <t>(xv)</t>
    </r>
  </si>
  <si>
    <r>
      <rPr>
        <sz val="12"/>
        <color rgb="FF231F20"/>
        <rFont val="Times New Roman"/>
        <family val="1"/>
      </rPr>
      <t>Application outside India for which approval under proviso to   clause (c) of sub-section (1) of section 11 has been  obtained</t>
    </r>
  </si>
  <si>
    <r>
      <rPr>
        <sz val="12"/>
        <color rgb="FF231F20"/>
        <rFont val="Calibri"/>
        <family val="1"/>
      </rPr>
      <t>(xvi)</t>
    </r>
  </si>
  <si>
    <r>
      <rPr>
        <sz val="12"/>
        <color rgb="FF231F20"/>
        <rFont val="Times New Roman"/>
        <family val="1"/>
      </rPr>
      <t>Applied for any purpose beyond the objects of the auditee</t>
    </r>
  </si>
  <si>
    <r>
      <rPr>
        <sz val="12"/>
        <color rgb="FF231F20"/>
        <rFont val="Calibri"/>
        <family val="1"/>
      </rPr>
      <t>(xvii)</t>
    </r>
  </si>
  <si>
    <r>
      <rPr>
        <sz val="12"/>
        <color rgb="FF231F20"/>
        <rFont val="Times New Roman"/>
        <family val="1"/>
      </rPr>
      <t>Any other disallowance (Please specify)</t>
    </r>
  </si>
  <si>
    <r>
      <rPr>
        <b/>
        <sz val="12"/>
        <color theme="4"/>
        <rFont val="Calibri"/>
        <family val="1"/>
      </rPr>
      <t>(xviii)</t>
    </r>
  </si>
  <si>
    <r>
      <rPr>
        <sz val="12"/>
        <color rgb="FF231F20"/>
        <rFont val="Calibri"/>
        <family val="1"/>
      </rPr>
      <t>(xix)</t>
    </r>
  </si>
  <si>
    <r>
      <rPr>
        <sz val="12"/>
        <color rgb="FF231F20"/>
        <rFont val="Times New Roman"/>
        <family val="1"/>
      </rPr>
      <t>Amount deemed to have been applied during the previous year under clause (2) of Explanation 1 to sub- section (1) of section 11</t>
    </r>
  </si>
  <si>
    <r>
      <rPr>
        <sz val="12"/>
        <color rgb="FF231F20"/>
        <rFont val="Calibri"/>
        <family val="1"/>
      </rPr>
      <t>(xx)</t>
    </r>
  </si>
  <si>
    <r>
      <rPr>
        <sz val="12"/>
        <color rgb="FF231F20"/>
        <rFont val="Times New Roman"/>
        <family val="1"/>
      </rPr>
      <t>Income accumulated as per the provisions of Explanation 3 to the third proviso to clause (23C) of section 10 or sub-section (2) of section 11</t>
    </r>
  </si>
  <si>
    <r>
      <rPr>
        <sz val="12"/>
        <color rgb="FF231F20"/>
        <rFont val="Calibri"/>
        <family val="1"/>
      </rPr>
      <t>(xxi)</t>
    </r>
  </si>
  <si>
    <r>
      <rPr>
        <sz val="12"/>
        <color rgb="FF231F20"/>
        <rFont val="Times New Roman"/>
        <family val="1"/>
      </rPr>
      <t>Income accumulated or set apart for application to charitable or religious purposes or stated objects of trust or institution to the extent it does not exceed 15 % of the income</t>
    </r>
  </si>
  <si>
    <r>
      <rPr>
        <sz val="12"/>
        <color rgb="FF231F20"/>
        <rFont val="Times New Roman"/>
        <family val="1"/>
      </rPr>
      <t>Details of capital asset transferred under sub-section (1A) of section 11</t>
    </r>
  </si>
  <si>
    <r>
      <rPr>
        <sz val="12"/>
        <color rgb="FF231F20"/>
        <rFont val="Times New Roman"/>
        <family val="1"/>
      </rPr>
      <t>Whether a capital asset being property held under trust wholly for charitable or religious purpose is transferred and the net consideration for which it is transferred?</t>
    </r>
  </si>
  <si>
    <r>
      <rPr>
        <sz val="12"/>
        <color rgb="FF231F20"/>
        <rFont val="Times New Roman"/>
        <family val="1"/>
      </rPr>
      <t>Whether deemed application is claimed as per clause (a) of sub-section (1A) of section 11 and the amount of such deemed application?</t>
    </r>
  </si>
  <si>
    <r>
      <rPr>
        <sz val="12"/>
        <color rgb="FF231F20"/>
        <rFont val="Times New Roman"/>
        <family val="1"/>
      </rPr>
      <t>Whether a capital asset being property held  under trust in part only for charitable or religious purpose is transferred and the  net consideration  for which it is transferred?</t>
    </r>
  </si>
  <si>
    <r>
      <rPr>
        <sz val="12"/>
        <color rgb="FF231F20"/>
        <rFont val="Times New Roman"/>
        <family val="1"/>
      </rPr>
      <t>Whether deemed application is claimed as per clause (b) of sub-section (1A) of section 11 and the amount of such deemed application?</t>
    </r>
  </si>
  <si>
    <r>
      <rPr>
        <sz val="12"/>
        <color rgb="FF231F20"/>
        <rFont val="Times New Roman"/>
        <family val="1"/>
      </rPr>
      <t>Application of income out of the following sources during the previous year</t>
    </r>
  </si>
  <si>
    <r>
      <rPr>
        <sz val="12"/>
        <color rgb="FF231F20"/>
        <rFont val="Calibri"/>
        <family val="1"/>
      </rPr>
      <t>(A)</t>
    </r>
  </si>
  <si>
    <r>
      <rPr>
        <sz val="12"/>
        <color rgb="FF231F20"/>
        <rFont val="Times New Roman"/>
        <family val="1"/>
      </rPr>
      <t>Income accumulated under  third proviso to clause (23C) of section 10 or under sub-section (2) of section 11 during any earlier previous year</t>
    </r>
  </si>
  <si>
    <r>
      <rPr>
        <sz val="12"/>
        <color rgb="FF231F20"/>
        <rFont val="Times New Roman"/>
        <family val="1"/>
      </rPr>
      <t>+Electronic modes
(Rs.)</t>
    </r>
  </si>
  <si>
    <t>Total Amount (Rs.)
&lt; Fill schedule AC&gt;</t>
  </si>
  <si>
    <r>
      <rPr>
        <sz val="12"/>
        <color rgb="FF231F20"/>
        <rFont val="Calibri"/>
        <family val="1"/>
      </rPr>
      <t>(B)</t>
    </r>
  </si>
  <si>
    <r>
      <rPr>
        <sz val="12"/>
        <color rgb="FF231F20"/>
        <rFont val="Times New Roman"/>
        <family val="1"/>
      </rPr>
      <t>Income deemed to be applied in any preceding year under clause (2) of Explanation 1 to sub-section (1) of section 11  during any earlier previous year</t>
    </r>
  </si>
  <si>
    <t>Total Amount (Rs.)
&lt; Fill schedule DI&gt;</t>
  </si>
  <si>
    <r>
      <rPr>
        <sz val="12"/>
        <color rgb="FF231F20"/>
        <rFont val="Calibri"/>
        <family val="1"/>
      </rPr>
      <t>(C)</t>
    </r>
  </si>
  <si>
    <r>
      <rPr>
        <sz val="12"/>
        <color rgb="FF231F20"/>
        <rFont val="Times New Roman"/>
        <family val="1"/>
      </rPr>
      <t>Income of earlier previous years up to 15% accumulated or set apart</t>
    </r>
  </si>
  <si>
    <t>Total Amount (Rs.)</t>
  </si>
  <si>
    <r>
      <rPr>
        <sz val="12"/>
        <color rgb="FF231F20"/>
        <rFont val="Calibri"/>
        <family val="1"/>
      </rPr>
      <t>(D)</t>
    </r>
  </si>
  <si>
    <r>
      <rPr>
        <sz val="12"/>
        <color rgb="FF231F20"/>
        <rFont val="Times New Roman"/>
        <family val="1"/>
      </rPr>
      <t>Corpus</t>
    </r>
  </si>
  <si>
    <t>Total Amount (Rs.)
&lt; Fill Schedule Corpus&gt;</t>
  </si>
  <si>
    <r>
      <rPr>
        <sz val="12"/>
        <color rgb="FF231F20"/>
        <rFont val="Calibri"/>
        <family val="1"/>
      </rPr>
      <t>(E)</t>
    </r>
  </si>
  <si>
    <t>Borrowed fund</t>
  </si>
  <si>
    <t>Total Amount (Rs.)
&lt; Fill Schedule LB&gt;</t>
  </si>
  <si>
    <r>
      <rPr>
        <sz val="12"/>
        <color rgb="FF231F20"/>
        <rFont val="Calibri"/>
        <family val="1"/>
      </rPr>
      <t>(F)</t>
    </r>
  </si>
  <si>
    <r>
      <rPr>
        <sz val="12"/>
        <color rgb="FF231F20"/>
        <rFont val="Times New Roman"/>
        <family val="1"/>
      </rPr>
      <t>Any other (Please specify)</t>
    </r>
  </si>
  <si>
    <r>
      <rPr>
        <sz val="12"/>
        <color rgb="FF231F20"/>
        <rFont val="Times New Roman"/>
        <family val="1"/>
      </rPr>
      <t>S.no</t>
    </r>
  </si>
  <si>
    <r>
      <rPr>
        <sz val="12"/>
        <color rgb="FF231F20"/>
        <rFont val="Times New Roman"/>
        <family val="1"/>
      </rPr>
      <t>Name of person</t>
    </r>
  </si>
  <si>
    <r>
      <rPr>
        <sz val="12"/>
        <color rgb="FF231F20"/>
        <rFont val="Times New Roman"/>
        <family val="1"/>
      </rPr>
      <t>PAN</t>
    </r>
  </si>
  <si>
    <r>
      <rPr>
        <sz val="12"/>
        <color rgb="FF231F20"/>
        <rFont val="Times New Roman"/>
        <family val="1"/>
      </rPr>
      <t>Amount of application (Rs.)</t>
    </r>
  </si>
  <si>
    <r>
      <rPr>
        <sz val="12"/>
        <color rgb="FF231F20"/>
        <rFont val="Times New Roman"/>
        <family val="1"/>
      </rPr>
      <t>Whether any TDS has been deducted (Yes/No)</t>
    </r>
  </si>
  <si>
    <r>
      <rPr>
        <sz val="12"/>
        <color rgb="FF231F20"/>
        <rFont val="Times New Roman"/>
        <family val="1"/>
      </rPr>
      <t>Section under which TDS has been deducted</t>
    </r>
  </si>
  <si>
    <t xml:space="preserve">Amount of TDS </t>
  </si>
  <si>
    <r>
      <rPr>
        <b/>
        <sz val="12"/>
        <color rgb="FF231F20"/>
        <rFont val="Times New Roman"/>
        <family val="1"/>
      </rPr>
      <t>Specified Violation</t>
    </r>
  </si>
  <si>
    <t>Whether the  auditee has incurred any  specified violation as referred to in Explanation 2 to the fifteenth proviso to clause (23C) of section 10 or Explanation to  sub-section (4) of section 12AB and the amount of such violation</t>
  </si>
  <si>
    <r>
      <rPr>
        <sz val="12"/>
        <color rgb="FF231F20"/>
        <rFont val="Times New Roman"/>
        <family val="1"/>
      </rPr>
      <t>Yes/No</t>
    </r>
  </si>
  <si>
    <r>
      <rPr>
        <sz val="12"/>
        <color rgb="FF231F20"/>
        <rFont val="Times New Roman"/>
        <family val="1"/>
      </rPr>
      <t>Income of the auditee has been applied, other than for the objects of the trust or institution.</t>
    </r>
  </si>
  <si>
    <r>
      <rPr>
        <sz val="12"/>
        <color rgb="FF231F20"/>
        <rFont val="Times New Roman"/>
        <family val="1"/>
      </rPr>
      <t>Whether the auditee   has income from profits and gains of business which is not incidental to the attainment of its objectives or separate books of account are not maintained by auditee  in respect of the business which is incidental to the attainment of its objectives.</t>
    </r>
  </si>
  <si>
    <r>
      <rPr>
        <sz val="12"/>
        <color rgb="FF231F20"/>
        <rFont val="Times New Roman"/>
        <family val="1"/>
      </rPr>
      <t>Whether the auditee, referred to in clause (a) of sub-section (1) of section 13, has applied any part of its income from the property held under a trust for private religious purposes, which does not enure for the benefit of the public.</t>
    </r>
  </si>
  <si>
    <r>
      <rPr>
        <sz val="12"/>
        <color rgb="FF231F20"/>
        <rFont val="Times New Roman"/>
        <family val="1"/>
      </rPr>
      <t>(d)</t>
    </r>
  </si>
  <si>
    <t>Whether the auditee,  referred to in clause (b) of sub-section (1) of section 13,  has applied any part of its income for the benefit of any particular religious community or caste.</t>
  </si>
  <si>
    <r>
      <rPr>
        <sz val="12"/>
        <color rgb="FF231F20"/>
        <rFont val="Times New Roman"/>
        <family val="1"/>
      </rPr>
      <t>(e)</t>
    </r>
  </si>
  <si>
    <r>
      <rPr>
        <sz val="12"/>
        <color rgb="FF231F20"/>
        <rFont val="Times New Roman"/>
        <family val="1"/>
      </rPr>
      <t>Whether any activity being carried out by the auditee is not genuine or is not being carried out in accordance with all or any of the conditions subject to which it was registered.</t>
    </r>
  </si>
  <si>
    <r>
      <rPr>
        <sz val="12"/>
        <color rgb="FF231F20"/>
        <rFont val="Times New Roman"/>
        <family val="1"/>
      </rPr>
      <t>(f)</t>
    </r>
  </si>
  <si>
    <r>
      <rPr>
        <sz val="12"/>
        <color rgb="FF231F20"/>
        <rFont val="Times New Roman"/>
        <family val="1"/>
      </rPr>
      <t>Whether the auditee has not complied with the requirement of any other law, for the time being in force, and the order, direction or decree, by whatever name called, holding that such non- compliance has occurred, has either not been disputed or has attained finality.</t>
    </r>
  </si>
  <si>
    <r>
      <rPr>
        <sz val="12"/>
        <color rgb="FF231F20"/>
        <rFont val="Times New Roman"/>
        <family val="1"/>
      </rPr>
      <t>Whether there is any claim of depreciation or otherwise has been made in terms of Explanation 1 to clause (23C) of section 10 or sub-section (6) of section 11 in respect of any asset, acquisition of which has been claimed as an application of income and the amount of such depreciation?</t>
    </r>
  </si>
  <si>
    <r>
      <rPr>
        <sz val="12"/>
        <color rgb="FF231F20"/>
        <rFont val="Times New Roman"/>
        <family val="1"/>
      </rPr>
      <t>If yes specify the amount</t>
    </r>
  </si>
  <si>
    <r>
      <rPr>
        <sz val="12"/>
        <color rgb="FF231F20"/>
        <rFont val="Times New Roman"/>
        <family val="1"/>
      </rPr>
      <t>In  view  of  provisions  of nineteenth proviso to clause (23C) of section 10 or  sub-section (7) of section  11, please  specify  whether  the  trust  or  institution  has  claimed  deduction  under section 10 [other than clause (1), clause (23C) and clause (46) thereof] during the previous year and the amount of such claim?</t>
    </r>
  </si>
  <si>
    <r>
      <rPr>
        <sz val="12"/>
        <color rgb="FF231F20"/>
        <rFont val="Times New Roman"/>
        <family val="1"/>
      </rPr>
      <t>Whether  the   auditee  has taken or accepted  any  loan  or  deposit or any  specified sum, exceeding  the limit specified in section 269SS during the previous year?</t>
    </r>
  </si>
  <si>
    <t>Whether the  auditee  has received an amount exceeding the limit specified in section 269ST, from a person in a  day;  or  in  respect  of  a  single  transaction;  or  in  respect  of  transactions  relating  to  one  event  or occasion  from  a  person during the previous year?</t>
  </si>
  <si>
    <r>
      <rPr>
        <sz val="12"/>
        <color rgb="FF231F20"/>
        <rFont val="Times New Roman"/>
        <family val="1"/>
      </rPr>
      <t>Whether the  auditee  has repaid any amount being loan or deposit or any specified advance exceeding the limit specified in section 269T, during the previous year?</t>
    </r>
  </si>
  <si>
    <r>
      <rPr>
        <sz val="12"/>
        <color rgb="FF231F20"/>
        <rFont val="Times New Roman"/>
        <family val="1"/>
      </rPr>
      <t>Whether the  auditee  is required to deduct or collect tax as per the provisions of Chapter XVII-B or Chapter XVII-BB?</t>
    </r>
  </si>
  <si>
    <r>
      <rPr>
        <sz val="12"/>
        <color rgb="FF231F20"/>
        <rFont val="Times New Roman"/>
        <family val="1"/>
      </rPr>
      <t>(If yes, fill Schedule TDS/TCS/
Statement of TDS/TCS/ Interest on TDS/TCS as applicable)</t>
    </r>
  </si>
  <si>
    <t>GST TURNOVER</t>
  </si>
  <si>
    <t>Month</t>
  </si>
  <si>
    <t>Rent of Parish Hall</t>
  </si>
  <si>
    <t>Rent of Commercial Building</t>
  </si>
  <si>
    <t>OUTPUT TAX</t>
  </si>
  <si>
    <t>INPUT TAX CREDIT AVAILED</t>
  </si>
  <si>
    <t>NET TAX PAYABLE</t>
  </si>
  <si>
    <t>TAX PAID</t>
  </si>
  <si>
    <t xml:space="preserve"> TAX PAYMENT DETAILS</t>
  </si>
  <si>
    <t>Other Sales</t>
  </si>
  <si>
    <t>Remarks if any</t>
  </si>
  <si>
    <t>Date of Filing GSTR 3B</t>
  </si>
  <si>
    <t>Rate of GST</t>
  </si>
  <si>
    <t>Verified and Correct</t>
  </si>
  <si>
    <t>Other Services</t>
  </si>
  <si>
    <t>Schedules  attached</t>
  </si>
  <si>
    <t>Reference to Form 10B</t>
  </si>
  <si>
    <t>Sl No 14</t>
  </si>
  <si>
    <t>Sl No 19</t>
  </si>
  <si>
    <t>Sl No 23 (vii)</t>
  </si>
  <si>
    <t>Sl No 23 (viii), [23(i)+23(ii)+23(iii)(d) +23(iv)+23(v)+23(vi)(e)+23(vii)]+23(iv)+23(v)+23(vi)e+23(vii)</t>
  </si>
  <si>
    <t>sl No 24,  [22+23(viii)]</t>
  </si>
  <si>
    <t>Total foreign contribution out of the total voluntary contributions stated in 4</t>
  </si>
  <si>
    <t>Sl No 25</t>
  </si>
  <si>
    <t>Voluntary Contribution forming part of corpus (which are included in 4)</t>
  </si>
  <si>
    <t>Sl No 27,  [24-{23(vi)(d)+26A+ 26B}]</t>
  </si>
  <si>
    <t>(A)</t>
  </si>
  <si>
    <t>Sl No 26 (B)</t>
  </si>
  <si>
    <t>Sl No 28</t>
  </si>
  <si>
    <t>Sl No 30     [27+28-29]</t>
  </si>
  <si>
    <t>Income required to be applied in India by the auditee during the previous year [7+8]</t>
  </si>
  <si>
    <t>Sl No 31</t>
  </si>
  <si>
    <t>+Electronic ( In  Rs)</t>
  </si>
  <si>
    <t>[(a) + (b)(X)]</t>
  </si>
  <si>
    <t>[31(i)(c)- 31(iii) +31(iv)]</t>
  </si>
  <si>
    <t xml:space="preserve"> [ {31(v)+31(vii)+31(viii) – {31(ix) to 31(xvii) }]</t>
  </si>
  <si>
    <t>Total allowable application [ {10(v)+10(vii)+10(viii) – {10(ix) to 10(xvii) }]</t>
  </si>
  <si>
    <t>Taxable Income [9- {10(xviii) to10(xxi)}]</t>
  </si>
  <si>
    <t>Sl No 32    [30- {31(xviii) to 31(xxi)}]</t>
  </si>
  <si>
    <t>Sl No 36</t>
  </si>
  <si>
    <t>Sl No 37</t>
  </si>
  <si>
    <t>Sl No 38</t>
  </si>
  <si>
    <t>Sl No 43</t>
  </si>
  <si>
    <t>Sl No 44</t>
  </si>
  <si>
    <t>Sl No 45</t>
  </si>
  <si>
    <t>Sl No 46</t>
  </si>
  <si>
    <t>Sl No 47</t>
  </si>
  <si>
    <t>Sl No 48</t>
  </si>
  <si>
    <t>Sl NO 49</t>
  </si>
  <si>
    <t>Schedules to fill as may be applicable  &lt; refer to instructions&gt;  Form 10B</t>
  </si>
  <si>
    <t>Type  of corpus donation</t>
  </si>
  <si>
    <t>Opening balance at the beginning of  the previo us year (Corpus  not applied   till the begin ning of  the previo us year) (1)</t>
  </si>
  <si>
    <t>Applied during  the previous year (3)</t>
  </si>
  <si>
    <t>Total amount invested   or deposited back in  to corpus(5)</t>
  </si>
  <si>
    <t>Financial year in which (4) was applied earlier(6)</t>
  </si>
  <si>
    <t>Closing balance (7)  [(1+2+5)-3]</t>
  </si>
  <si>
    <t xml:space="preserve">Invested  in modes specified  in section 11(5) (8)
</t>
  </si>
  <si>
    <t>Amount taxed in previous assessment year (9)</t>
  </si>
  <si>
    <t>Invested in modes other than specified  in sectio n 11(5)as  on last day of the previous year (10)</t>
  </si>
  <si>
    <t>If  corpus donation  is of  type (i)  then  whether  it  fulfills  the following conditions</t>
  </si>
  <si>
    <t>Amount applied out of  corpus  for the purpose other than for which the voluntary contribution was made</t>
  </si>
  <si>
    <t xml:space="preserve"> YES/NO</t>
  </si>
  <si>
    <t>Contribution or donation to any person;</t>
  </si>
  <si>
    <t>YES/NO</t>
  </si>
  <si>
    <t>Maitained as not seperately identifiable</t>
  </si>
  <si>
    <t>Invested or deposited in the forms and modes other those specified under sub-section (5) of section 11.</t>
  </si>
  <si>
    <t>(ii)   –  Other than  (i) above received on  or after 01.04.2021</t>
  </si>
  <si>
    <t>(iii)  Other than  (i)and  (ii) above</t>
  </si>
  <si>
    <t>Nature          of          foreign Contributions Received during the previous Year</t>
  </si>
  <si>
    <t>Amount     of     foreign     contribution received during the Previous Year in Rs</t>
  </si>
  <si>
    <r>
      <rPr>
        <sz val="12"/>
        <color rgb="FF231F20"/>
        <rFont val="Times New Roman"/>
        <family val="1"/>
      </rPr>
      <t>Details  of   the  total  application  from  such  contribution  during  the  previous</t>
    </r>
    <r>
      <rPr>
        <sz val="12"/>
        <rFont val="Times New Roman"/>
        <family val="1"/>
      </rPr>
      <t xml:space="preserve"> year Amount In Rs.</t>
    </r>
  </si>
  <si>
    <t>(i) Corpus</t>
  </si>
  <si>
    <t>(ii)  Non- corpus</t>
  </si>
  <si>
    <r>
      <rPr>
        <sz val="12"/>
        <color rgb="FF231F20"/>
        <rFont val="Times New Roman"/>
        <family val="1"/>
      </rPr>
      <t>Opening balance
as on  1</t>
    </r>
    <r>
      <rPr>
        <vertAlign val="superscript"/>
        <sz val="12"/>
        <color rgb="FF231F20"/>
        <rFont val="Times New Roman"/>
        <family val="1"/>
      </rPr>
      <t>st</t>
    </r>
    <r>
      <rPr>
        <sz val="12"/>
        <color rgb="FF231F20"/>
        <rFont val="Times New Roman"/>
        <family val="1"/>
      </rPr>
      <t xml:space="preserve"> April of the previous year</t>
    </r>
  </si>
  <si>
    <r>
      <rPr>
        <sz val="12"/>
        <color rgb="FF231F20"/>
        <rFont val="Times New Roman"/>
        <family val="1"/>
      </rPr>
      <t>Loan and borrowings taken for applications towards objectives during the previous year</t>
    </r>
  </si>
  <si>
    <r>
      <rPr>
        <sz val="12"/>
        <color rgb="FF231F20"/>
        <rFont val="Times New Roman"/>
        <family val="1"/>
      </rPr>
      <t>Applied for the objects of the trust or institution during the previous year</t>
    </r>
  </si>
  <si>
    <t>Amount of repayment of loan or borrowing during the previous year (which was earlier applied and not claimed as application if such application fulfilled the conditions as required)</t>
  </si>
  <si>
    <r>
      <rPr>
        <sz val="12"/>
        <color rgb="FF231F20"/>
        <rFont val="Times New Roman"/>
        <family val="1"/>
      </rPr>
      <t>Financial year in which (4) was applied earlier</t>
    </r>
  </si>
  <si>
    <r>
      <rPr>
        <sz val="12"/>
        <color rgb="FF231F20"/>
        <rFont val="Times New Roman"/>
        <family val="1"/>
      </rPr>
      <t>Total
repayment of loan or borrowing during the
previous year</t>
    </r>
    <r>
      <rPr>
        <sz val="12"/>
        <color rgb="FF000000"/>
        <rFont val="Times New Roman"/>
        <family val="1"/>
      </rPr>
      <t xml:space="preserve"> (In Rs.)</t>
    </r>
  </si>
  <si>
    <r>
      <rPr>
        <sz val="12"/>
        <color rgb="FF231F20"/>
        <rFont val="Times New Roman"/>
        <family val="1"/>
      </rPr>
      <t>Closing Balance as on 31st March
(1+2-6=7)</t>
    </r>
  </si>
  <si>
    <r>
      <rPr>
        <b/>
        <sz val="7.5"/>
        <color rgb="FF231F20"/>
        <rFont val="Times New Roman"/>
        <family val="1"/>
      </rPr>
      <t>Schedule DI: Details of deemed application under  Explanation 1  to sub-section (1) of section 11 and deemed income under sub-section (1B) of section 11</t>
    </r>
  </si>
  <si>
    <r>
      <rPr>
        <sz val="12"/>
        <color rgb="FF231F20"/>
        <rFont val="Times New Roman"/>
        <family val="1"/>
      </rPr>
      <t>Date of payment</t>
    </r>
    <r>
      <rPr>
        <sz val="12"/>
        <rFont val="Times New Roman"/>
        <family val="1"/>
      </rPr>
      <t xml:space="preserve"> dd/mm/yyyy</t>
    </r>
  </si>
  <si>
    <r>
      <rPr>
        <sz val="12"/>
        <color rgb="FF231F20"/>
        <rFont val="Times New Roman"/>
        <family val="1"/>
      </rPr>
      <t>Amount of</t>
    </r>
    <r>
      <rPr>
        <sz val="12"/>
        <rFont val="Times New Roman"/>
        <family val="1"/>
      </rPr>
      <t xml:space="preserve"> payment (in Rs.)</t>
    </r>
  </si>
  <si>
    <r>
      <rPr>
        <sz val="12"/>
        <color rgb="FF231F20"/>
        <rFont val="Times New Roman"/>
        <family val="1"/>
      </rPr>
      <t>Nature of payment</t>
    </r>
  </si>
  <si>
    <r>
      <rPr>
        <sz val="12"/>
        <color rgb="FF231F20"/>
        <rFont val="Times New Roman"/>
        <family val="1"/>
      </rPr>
      <t>Name of</t>
    </r>
    <r>
      <rPr>
        <sz val="12"/>
        <rFont val="Times New Roman"/>
        <family val="1"/>
      </rPr>
      <t xml:space="preserve"> Payee</t>
    </r>
  </si>
  <si>
    <r>
      <rPr>
        <sz val="12"/>
        <color rgb="FF231F20"/>
        <rFont val="Times New Roman"/>
        <family val="1"/>
      </rPr>
      <t>PAN or</t>
    </r>
    <r>
      <rPr>
        <sz val="12"/>
        <rFont val="Times New Roman"/>
        <family val="1"/>
      </rPr>
      <t xml:space="preserve"> Aadhar of payee, if available</t>
    </r>
  </si>
  <si>
    <r>
      <rPr>
        <sz val="12"/>
        <color rgb="FF231F20"/>
        <rFont val="Times New Roman"/>
        <family val="1"/>
      </rPr>
      <t>Address of Payee</t>
    </r>
    <r>
      <rPr>
        <sz val="12"/>
        <rFont val="Times New Roman"/>
        <family val="1"/>
      </rPr>
      <t xml:space="preserve"> deposited, if any</t>
    </r>
  </si>
  <si>
    <r>
      <rPr>
        <b/>
        <sz val="12"/>
        <color rgb="FF231F20"/>
        <rFont val="Times New Roman"/>
        <family val="1"/>
      </rPr>
      <t>(b) Details of payment on which tax has been deducted but has not been paid on or before the due date specified in sub- section (1) of section 139</t>
    </r>
  </si>
  <si>
    <r>
      <rPr>
        <sz val="12"/>
        <color rgb="FF231F20"/>
        <rFont val="Times New Roman"/>
        <family val="1"/>
      </rPr>
      <t>Date of Payment</t>
    </r>
    <r>
      <rPr>
        <sz val="12"/>
        <rFont val="Times New Roman"/>
        <family val="1"/>
      </rPr>
      <t xml:space="preserve"> Dd/mm/yyyy</t>
    </r>
  </si>
  <si>
    <r>
      <rPr>
        <sz val="12"/>
        <color rgb="FF231F20"/>
        <rFont val="Times New Roman"/>
        <family val="1"/>
      </rPr>
      <t>Nature of</t>
    </r>
    <r>
      <rPr>
        <sz val="12"/>
        <rFont val="Times New Roman"/>
        <family val="1"/>
      </rPr>
      <t xml:space="preserve"> payment</t>
    </r>
  </si>
  <si>
    <t>Address of Payee</t>
  </si>
  <si>
    <r>
      <rPr>
        <sz val="12"/>
        <color rgb="FF231F20"/>
        <rFont val="Times New Roman"/>
        <family val="1"/>
      </rPr>
      <t>Amount</t>
    </r>
    <r>
      <rPr>
        <sz val="12"/>
        <rFont val="Times New Roman"/>
        <family val="1"/>
      </rPr>
      <t xml:space="preserve"> of tax deducted</t>
    </r>
  </si>
  <si>
    <r>
      <rPr>
        <sz val="12"/>
        <color rgb="FF231F20"/>
        <rFont val="Times New Roman"/>
        <family val="1"/>
      </rPr>
      <t>S.
No.</t>
    </r>
  </si>
  <si>
    <r>
      <rPr>
        <sz val="12"/>
        <color rgb="FF231F20"/>
        <rFont val="Times New Roman"/>
        <family val="1"/>
      </rPr>
      <t>Date of payment</t>
    </r>
  </si>
  <si>
    <r>
      <rPr>
        <sz val="12"/>
        <color rgb="FF231F20"/>
        <rFont val="Times New Roman"/>
        <family val="1"/>
      </rPr>
      <t>Amount of payment (In Rs.)</t>
    </r>
  </si>
  <si>
    <r>
      <rPr>
        <sz val="12"/>
        <color rgb="FF231F20"/>
        <rFont val="Times New Roman"/>
        <family val="1"/>
      </rPr>
      <t>Nature of payment (In Rs.)</t>
    </r>
  </si>
  <si>
    <r>
      <rPr>
        <sz val="12"/>
        <color rgb="FF231F20"/>
        <rFont val="Times New Roman"/>
        <family val="1"/>
      </rPr>
      <t>Details of payee</t>
    </r>
  </si>
  <si>
    <r>
      <rPr>
        <sz val="12"/>
        <color rgb="FF231F20"/>
        <rFont val="Times New Roman"/>
        <family val="1"/>
      </rPr>
      <t>Name</t>
    </r>
  </si>
  <si>
    <r>
      <rPr>
        <sz val="12"/>
        <color rgb="FF231F20"/>
        <rFont val="Times New Roman"/>
        <family val="1"/>
      </rPr>
      <t>PAN or aadhar, if available</t>
    </r>
  </si>
  <si>
    <r>
      <rPr>
        <sz val="12"/>
        <color rgb="FF231F20"/>
        <rFont val="Times New Roman"/>
        <family val="1"/>
      </rPr>
      <t>Address</t>
    </r>
  </si>
  <si>
    <r>
      <rPr>
        <sz val="12"/>
        <color rgb="FF231F20"/>
        <rFont val="Times New Roman"/>
        <family val="1"/>
      </rPr>
      <t>Amount</t>
    </r>
  </si>
  <si>
    <r>
      <rPr>
        <sz val="12"/>
        <color rgb="FF231F20"/>
        <rFont val="Times New Roman"/>
        <family val="1"/>
      </rPr>
      <t>Nature</t>
    </r>
  </si>
  <si>
    <r>
      <rPr>
        <sz val="12"/>
        <color rgb="FF231F20"/>
        <rFont val="Times New Roman"/>
        <family val="1"/>
      </rPr>
      <t>PAN or Aadhar, if available</t>
    </r>
  </si>
  <si>
    <r>
      <rPr>
        <sz val="12"/>
        <color rgb="FF231F20"/>
        <rFont val="Times New Roman"/>
        <family val="1"/>
      </rPr>
      <t>S.No</t>
    </r>
  </si>
  <si>
    <r>
      <rPr>
        <sz val="12"/>
        <color rgb="FF231F20"/>
        <rFont val="Times New Roman"/>
        <family val="1"/>
      </rPr>
      <t>Name of</t>
    </r>
    <r>
      <rPr>
        <sz val="12"/>
        <rFont val="Times New Roman"/>
        <family val="1"/>
      </rPr>
      <t xml:space="preserve"> the lender or depositor</t>
    </r>
  </si>
  <si>
    <r>
      <rPr>
        <sz val="12"/>
        <color rgb="FF231F20"/>
        <rFont val="Times New Roman"/>
        <family val="1"/>
      </rPr>
      <t>Loan or</t>
    </r>
    <r>
      <rPr>
        <sz val="12"/>
        <rFont val="Times New Roman"/>
        <family val="1"/>
      </rPr>
      <t xml:space="preserve"> deposit or any specified sum</t>
    </r>
  </si>
  <si>
    <r>
      <rPr>
        <sz val="12"/>
        <color rgb="FF231F20"/>
        <rFont val="Times New Roman"/>
        <family val="1"/>
      </rPr>
      <t>Amount of</t>
    </r>
    <r>
      <rPr>
        <sz val="12"/>
        <rFont val="Times New Roman"/>
        <family val="1"/>
      </rPr>
      <t xml:space="preserve"> loan or deposit taken or accepted</t>
    </r>
  </si>
  <si>
    <r>
      <rPr>
        <sz val="12"/>
        <color rgb="FF231F20"/>
        <rFont val="Times New Roman"/>
        <family val="1"/>
      </rPr>
      <t>By cheque or</t>
    </r>
    <r>
      <rPr>
        <sz val="12"/>
        <rFont val="Times New Roman"/>
        <family val="1"/>
      </rPr>
      <t xml:space="preserve"> Bank draft or use of electronic clearing system through a bank account or any other mode</t>
    </r>
  </si>
  <si>
    <r>
      <rPr>
        <sz val="12"/>
        <color rgb="FF231F20"/>
        <rFont val="Times New Roman"/>
        <family val="1"/>
      </rPr>
      <t>Details of Payee</t>
    </r>
  </si>
  <si>
    <r>
      <rPr>
        <sz val="12"/>
        <color rgb="FF231F20"/>
        <rFont val="Times New Roman"/>
        <family val="1"/>
      </rPr>
      <t>Details of Transaction</t>
    </r>
  </si>
  <si>
    <r>
      <rPr>
        <sz val="12"/>
        <color rgb="FF231F20"/>
        <rFont val="Times New Roman"/>
        <family val="1"/>
      </rPr>
      <t>Mode of Repayment</t>
    </r>
  </si>
  <si>
    <r>
      <rPr>
        <sz val="12"/>
        <color rgb="FF231F20"/>
        <rFont val="Times New Roman"/>
        <family val="1"/>
      </rPr>
      <t>Loan or deposit or any specified advance</t>
    </r>
  </si>
  <si>
    <r>
      <rPr>
        <sz val="12"/>
        <color rgb="FF231F20"/>
        <rFont val="Times New Roman"/>
        <family val="1"/>
      </rPr>
      <t>Whether Account payee, if by cheque or bank draft?</t>
    </r>
  </si>
  <si>
    <r>
      <rPr>
        <sz val="12"/>
        <color rgb="FF231F20"/>
        <rFont val="Times New Roman"/>
        <family val="1"/>
      </rPr>
      <t>Whether squared up?</t>
    </r>
  </si>
  <si>
    <r>
      <rPr>
        <sz val="12"/>
        <color rgb="FF231F20"/>
        <rFont val="Times New Roman"/>
        <family val="1"/>
      </rPr>
      <t>Maximum amount outstanding</t>
    </r>
  </si>
  <si>
    <r>
      <rPr>
        <sz val="12"/>
        <color rgb="FF231F20"/>
        <rFont val="Times New Roman"/>
        <family val="1"/>
      </rPr>
      <t>By cheque or Bank draft or use of electronic clearing system through a bank account or nay other mode</t>
    </r>
  </si>
  <si>
    <r>
      <rPr>
        <sz val="12"/>
        <color rgb="FF231F20"/>
        <rFont val="Times New Roman"/>
        <family val="1"/>
      </rPr>
      <t>Whether Account Payee if by cheque or bank draft?</t>
    </r>
  </si>
  <si>
    <r>
      <rPr>
        <sz val="12"/>
        <color rgb="FF231F20"/>
        <rFont val="Times New Roman"/>
        <family val="1"/>
      </rPr>
      <t>Loan      or deposit   or any specified advance</t>
    </r>
  </si>
  <si>
    <r>
      <rPr>
        <sz val="12"/>
        <color rgb="FF231F20"/>
        <rFont val="Times New Roman"/>
        <family val="1"/>
      </rPr>
      <t>Please specify  mode         of receipt
[by    cheque    or Bank    draft    or use  of  electronic clearing    system through   a   bank account   or   any other]</t>
    </r>
  </si>
  <si>
    <r>
      <rPr>
        <sz val="12"/>
        <color rgb="FF231F20"/>
        <rFont val="Times New Roman"/>
        <family val="1"/>
      </rPr>
      <t>Whether Account payee,      if by   cheque or        bank draft?</t>
    </r>
  </si>
  <si>
    <r>
      <rPr>
        <sz val="12"/>
        <color rgb="FF231F20"/>
        <rFont val="Times New Roman"/>
        <family val="1"/>
      </rPr>
      <t>Whether Squared up?</t>
    </r>
  </si>
  <si>
    <t>Whether Account Payee if by Cheque or Bank Draft</t>
  </si>
  <si>
    <r>
      <rPr>
        <sz val="12"/>
        <color rgb="FF231F20"/>
        <rFont val="Times New Roman"/>
        <family val="1"/>
      </rPr>
      <t>Tax Deduction and Collection Account Number (TAN)</t>
    </r>
  </si>
  <si>
    <r>
      <rPr>
        <sz val="12"/>
        <color rgb="FF231F20"/>
        <rFont val="Times New Roman"/>
        <family val="1"/>
      </rPr>
      <t>Section</t>
    </r>
  </si>
  <si>
    <r>
      <rPr>
        <sz val="12"/>
        <color rgb="FF231F20"/>
        <rFont val="Times New Roman"/>
        <family val="1"/>
      </rPr>
      <t>Total amount of payment or  receipt of the nature specified in column (3)</t>
    </r>
  </si>
  <si>
    <r>
      <rPr>
        <sz val="12"/>
        <color rgb="FF231F20"/>
        <rFont val="Times New Roman"/>
        <family val="1"/>
      </rPr>
      <t>Total amount on which tax was required to be deducted or collected out    of (4)</t>
    </r>
  </si>
  <si>
    <r>
      <rPr>
        <sz val="12"/>
        <color rgb="FF231F20"/>
        <rFont val="Times New Roman"/>
        <family val="1"/>
      </rPr>
      <t>Total amount on which tax was deducted or collected at specified rate out of</t>
    </r>
  </si>
  <si>
    <r>
      <rPr>
        <sz val="12"/>
        <color rgb="FF231F20"/>
        <rFont val="Times New Roman"/>
        <family val="1"/>
      </rPr>
      <t>Amount of tax deducted or collected out of (6)</t>
    </r>
  </si>
  <si>
    <r>
      <rPr>
        <sz val="12"/>
        <color rgb="FF231F20"/>
        <rFont val="Times New Roman"/>
        <family val="1"/>
      </rPr>
      <t>Total amount on which tax was deducted    or collected  at less than specified rate out of (7)</t>
    </r>
  </si>
  <si>
    <r>
      <rPr>
        <sz val="12"/>
        <color rgb="FF231F20"/>
        <rFont val="Times New Roman"/>
        <family val="1"/>
      </rPr>
      <t>Amount of tax deducted or collected on (8)</t>
    </r>
  </si>
  <si>
    <r>
      <rPr>
        <sz val="12"/>
        <color rgb="FF231F20"/>
        <rFont val="Times New Roman"/>
        <family val="1"/>
      </rPr>
      <t>Amount of tax deducted or collected but not deposited to the credit of the Central Government out of (6)
and (8)</t>
    </r>
  </si>
  <si>
    <r>
      <rPr>
        <sz val="12"/>
        <color rgb="FF231F20"/>
        <rFont val="Times New Roman"/>
        <family val="1"/>
      </rPr>
      <t>Tax deduction and collection account number (TAN)</t>
    </r>
  </si>
  <si>
    <r>
      <rPr>
        <sz val="12"/>
        <color rgb="FF231F20"/>
        <rFont val="Times New Roman"/>
        <family val="1"/>
      </rPr>
      <t>Type of Form</t>
    </r>
  </si>
  <si>
    <r>
      <rPr>
        <sz val="12"/>
        <color rgb="FF231F20"/>
        <rFont val="Times New Roman"/>
        <family val="1"/>
      </rPr>
      <t>Due date for furnishing</t>
    </r>
  </si>
  <si>
    <r>
      <rPr>
        <sz val="12"/>
        <color rgb="FF231F20"/>
        <rFont val="Times New Roman"/>
        <family val="1"/>
      </rPr>
      <t>Date of furnishing, if furnished</t>
    </r>
  </si>
  <si>
    <r>
      <rPr>
        <sz val="12"/>
        <color rgb="FF231F20"/>
        <rFont val="Times New Roman"/>
        <family val="1"/>
      </rPr>
      <t>Whether the statement of tax deducted or collected  contains information about all transactions which are required to be reported</t>
    </r>
  </si>
  <si>
    <r>
      <rPr>
        <sz val="12"/>
        <color rgb="FF231F20"/>
        <rFont val="Times New Roman"/>
        <family val="1"/>
      </rPr>
      <t>Amount of interest under section 201(1A) or 206C(7) is payable</t>
    </r>
  </si>
  <si>
    <r>
      <rPr>
        <sz val="12"/>
        <color rgb="FF231F20"/>
        <rFont val="Times New Roman"/>
        <family val="1"/>
      </rPr>
      <t>Amount  paid  out  of column (2)</t>
    </r>
  </si>
  <si>
    <r>
      <rPr>
        <sz val="12"/>
        <color rgb="FF231F20"/>
        <rFont val="Times New Roman"/>
        <family val="1"/>
      </rPr>
      <t>Date of payment Dd/mm/yyyy</t>
    </r>
  </si>
  <si>
    <r>
      <rPr>
        <sz val="12"/>
        <color rgb="FF231F20"/>
        <rFont val="Times New Roman"/>
        <family val="1"/>
      </rPr>
      <t>Name of law under which non-compliance has occurred</t>
    </r>
  </si>
  <si>
    <r>
      <rPr>
        <sz val="12"/>
        <color rgb="FF231F20"/>
        <rFont val="Times New Roman"/>
        <family val="1"/>
      </rPr>
      <t>Nature of non- compliance</t>
    </r>
  </si>
  <si>
    <r>
      <rPr>
        <sz val="12"/>
        <color rgb="FF231F20"/>
        <rFont val="Times New Roman"/>
        <family val="1"/>
      </rPr>
      <t>Date of order, direction or decree, holding that such non- compliance has occurred</t>
    </r>
  </si>
  <si>
    <r>
      <rPr>
        <sz val="12"/>
        <color rgb="FF231F20"/>
        <rFont val="Times New Roman"/>
        <family val="1"/>
      </rPr>
      <t>Whether the order, direction or decree, has been disputed before any court or appellate forum</t>
    </r>
  </si>
  <si>
    <r>
      <rPr>
        <sz val="12"/>
        <color rgb="FF231F20"/>
        <rFont val="Times New Roman"/>
        <family val="1"/>
      </rPr>
      <t>If yes, whether dispute has attained finality</t>
    </r>
  </si>
  <si>
    <r>
      <rPr>
        <sz val="12"/>
        <color rgb="FF231F20"/>
        <rFont val="Times New Roman"/>
        <family val="1"/>
      </rPr>
      <t>Has the dispute been finalised in favour of the auditee</t>
    </r>
  </si>
  <si>
    <t>Annexure 15</t>
  </si>
  <si>
    <t>Name of person to whom  amount paid or credited</t>
  </si>
  <si>
    <t>PAN of Such Person</t>
  </si>
  <si>
    <t>Mode of Payment -Electronic Mode</t>
  </si>
  <si>
    <t>Mode of Payment -Other Than Electronic Mode</t>
  </si>
  <si>
    <t>Income other than voluntary contributions derived from property held under trust referred to in section 11 or income of fund or institution or trust or any university or other educational institution or any hospital or other medical institution (other than the contribution reported in serial number  4)</t>
  </si>
  <si>
    <t>Application of Income (excluding application not eligible and reported under serial number 13)</t>
  </si>
  <si>
    <t>Details of above Payment</t>
  </si>
  <si>
    <t>GST LIABILITY STATEMENT</t>
  </si>
  <si>
    <t>Interest / Late Fees Paid during the year</t>
  </si>
  <si>
    <t>Whether the books of account and other documents have been kept and maintained in the form and manner and at such place as prescribed under rule 17AA by the auditee</t>
  </si>
  <si>
    <t>Whether maintained at registered office (Yes/No)</t>
  </si>
  <si>
    <t>Total amount applied for charitable or religious purposes in India during the previous year</t>
  </si>
  <si>
    <t>S.no</t>
  </si>
  <si>
    <r>
      <rPr>
        <sz val="12"/>
        <color rgb="FF231F20"/>
        <rFont val="Times New Roman"/>
        <family val="1"/>
      </rPr>
      <t>Whether the</t>
    </r>
    <r>
      <rPr>
        <sz val="12"/>
        <rFont val="Times New Roman"/>
        <family val="1"/>
      </rPr>
      <t xml:space="preserve"> loan or deposit was squared up  during the previous year? Yes/No</t>
    </r>
  </si>
  <si>
    <t>(v)</t>
  </si>
  <si>
    <t>Total amount to be allowed as application [10(i)(c)-10(iii)+10(iv)]</t>
  </si>
  <si>
    <t>Amount which was not actually paid during the previous year [if included in (i)(c)]</t>
  </si>
  <si>
    <t xml:space="preserve">  </t>
  </si>
  <si>
    <t>Bifurcation of application in 10(v)  into Revenue or Capital</t>
  </si>
  <si>
    <t>Amount out of (7) deposited, if any</t>
  </si>
  <si>
    <t>Please specify mode of receipt [by Cheque or bank draft or use of electronic clearing system through a bank account or any other]</t>
  </si>
  <si>
    <t>(a) Details of payment on which tax is not deducted</t>
  </si>
  <si>
    <t>Details of payee</t>
  </si>
  <si>
    <t>Maximum amount  outstanding in the account at any time during previous year.</t>
  </si>
  <si>
    <t>Whether account payee if by  cheque or Bank draft ?</t>
  </si>
  <si>
    <t>Nature of Books of Account
&lt;Refer Note$$&gt;</t>
  </si>
  <si>
    <t>(ii) Other than (i) received on or after 01/04/2021</t>
  </si>
  <si>
    <t>(i) Representing donation received  for the renovation or repair of places notified u/s 80G (2)(b) on or after 01/04/2020</t>
  </si>
  <si>
    <t>(iii) Other than (i) and (ii)</t>
  </si>
  <si>
    <t>Amount invested or deposited  back in to corpus (which was earlier applied and not claimed as application   if such application fulfilledthe conditions (4)</t>
  </si>
  <si>
    <t>GST applicable income  and Collection/  remittances of GST are to be varified and recorded in Annexure 15</t>
  </si>
  <si>
    <t>TDS Collection and Payments details with TDS filing  chalans</t>
  </si>
  <si>
    <t>Voluntary Contributions required to be applied by the auditee during the previous year [4-6(A)]</t>
  </si>
  <si>
    <t>(iii)</t>
  </si>
  <si>
    <t>Total donation  not  reported in Form No 10BD  [3(i)+3(ii)]</t>
  </si>
  <si>
    <t>Total voluntary contributions received by the auditee during the previous year  [3(iii)]</t>
  </si>
  <si>
    <t>Anonymous Donation which is chargeable to tax @30% under section115BBC</t>
  </si>
  <si>
    <t>Details of application resulting in payment or credit in excess of Rs. 50 lakh during previous year to a single person out of 14</t>
  </si>
  <si>
    <t xml:space="preserve"> In our opinion, proper books of account have been maitained at the Registered  office  of the above-named  fund or Trust or Institution or university or other educational institution or hospital or other medical institution at the address mentioned at serial number 1 of the annexure.  </t>
  </si>
  <si>
    <t>We have obtained all the information and explanations,  to the best of our knowledge and belief were necessary for the purposes of the audit.</t>
  </si>
  <si>
    <t xml:space="preserve">Audit Report under clause (b) of the tenth proviso to clause (23C) of section 10 and sub-clause (ii) of clause (b) of sub-section (1) of section 12A of the Income Tax Act, 1961 in the case of a fund or Trust or Institution or any University or other educational institution or any hospital or other medical institution.  </t>
  </si>
  <si>
    <t>S. No.</t>
  </si>
  <si>
    <t>Name of specified person</t>
  </si>
  <si>
    <t>PAN of specified person</t>
  </si>
  <si>
    <t>Details of services</t>
  </si>
  <si>
    <t>Details of remuneration for the previous year</t>
  </si>
  <si>
    <t>Details of compensation for the previous year</t>
  </si>
  <si>
    <t>Nature     of services made available</t>
  </si>
  <si>
    <t>Value of services made available (In Rs.)</t>
  </si>
  <si>
    <t>Nature    of compensati on  for   the service</t>
  </si>
  <si>
    <t>Actual amount   of compensati on   for   the service</t>
  </si>
  <si>
    <t>Details of transactions referred to in section 13 (2)</t>
  </si>
  <si>
    <t xml:space="preserve">Amount in Rs.              </t>
  </si>
  <si>
    <t>Donation Received in Kind</t>
  </si>
  <si>
    <t>Fill Schedule Corpus Sch1</t>
  </si>
  <si>
    <t>Received/Treated as corpus during the previous year (2)</t>
  </si>
  <si>
    <t xml:space="preserve">     Yes/No                 </t>
  </si>
  <si>
    <r>
      <rPr>
        <b/>
        <sz val="12"/>
        <color rgb="FF231F20"/>
        <rFont val="Times New Roman"/>
        <family val="1"/>
      </rPr>
      <t>Schedule FC: Details of foreign contribution</t>
    </r>
    <r>
      <rPr>
        <b/>
        <sz val="12"/>
        <rFont val="Times New Roman"/>
        <family val="1"/>
      </rPr>
      <t xml:space="preserve">  (Sch2)</t>
    </r>
  </si>
  <si>
    <r>
      <rPr>
        <b/>
        <sz val="12"/>
        <color rgb="FF231F20"/>
        <rFont val="Times New Roman"/>
        <family val="1"/>
      </rPr>
      <t>Schedule LB: Details of Loan and Borrowing</t>
    </r>
    <r>
      <rPr>
        <b/>
        <sz val="12"/>
        <rFont val="Times New Roman"/>
        <family val="1"/>
      </rPr>
      <t xml:space="preserve">  (Sch3)</t>
    </r>
  </si>
  <si>
    <t>Schedule   Corpus:  Details of Corpus   (Sch1)</t>
  </si>
  <si>
    <t>Fill Schedule FC Sch2</t>
  </si>
  <si>
    <t>Amount in Rs. &lt; fill schedule Corpus&gt;  Sch 2</t>
  </si>
  <si>
    <t>Amount in Rs. &lt; fill schedule LB&gt;  Sch 3</t>
  </si>
  <si>
    <t>Limit the amount upto  Taxable Income become zero</t>
  </si>
  <si>
    <r>
      <rPr>
        <b/>
        <sz val="12"/>
        <color rgb="FF231F20"/>
        <rFont val="Times New Roman"/>
        <family val="1"/>
      </rPr>
      <t>Schedule DI: Details of deemed application under  Explanation 1  to sub-section (1) of section 11 and deemed income under sub-section (1B) of section 11</t>
    </r>
  </si>
  <si>
    <r>
      <rPr>
        <sz val="12"/>
        <color rgb="FF231F20"/>
        <rFont val="Times New Roman"/>
        <family val="1"/>
      </rPr>
      <t>Year in which income is deemed to be applied
(F.Y.)</t>
    </r>
  </si>
  <si>
    <r>
      <rPr>
        <sz val="12"/>
        <color rgb="FF231F20"/>
        <rFont val="Times New Roman"/>
        <family val="1"/>
      </rPr>
      <t>Date of furnishing Form 9A (dd/mm/yyyy)</t>
    </r>
  </si>
  <si>
    <r>
      <rPr>
        <sz val="12"/>
        <color rgb="FF231F20"/>
        <rFont val="Times New Roman"/>
        <family val="1"/>
      </rPr>
      <t>Amount deemed  to be  applied during  the previous year referred to in  column 1</t>
    </r>
  </si>
  <si>
    <r>
      <rPr>
        <sz val="12"/>
        <color rgb="FF231F20"/>
        <rFont val="Times New Roman"/>
        <family val="1"/>
      </rPr>
      <t>Reason of deeming application
(a) income has not been received during that year
(b) any other reason</t>
    </r>
  </si>
  <si>
    <r>
      <rPr>
        <sz val="12"/>
        <color rgb="FF231F20"/>
        <rFont val="Times New Roman"/>
        <family val="1"/>
      </rPr>
      <t>Out of the deemed application claimed earlier, amount required to be applied</t>
    </r>
  </si>
  <si>
    <r>
      <rPr>
        <sz val="12"/>
        <color rgb="FF231F20"/>
        <rFont val="Times New Roman"/>
        <family val="1"/>
      </rPr>
      <t>Amount taxed       in any   earlier assessment year  out  of the  amount referred   to in    column (5)
(Fill schedule DA)</t>
    </r>
  </si>
  <si>
    <r>
      <rPr>
        <sz val="12"/>
        <color rgb="FF231F20"/>
        <rFont val="Times New Roman"/>
        <family val="1"/>
      </rPr>
      <t>Out  of  the deemed application clamied, amount required to be  applied during  the financial year pertaining to   current assessment year</t>
    </r>
  </si>
  <si>
    <r>
      <rPr>
        <sz val="12"/>
        <color rgb="FF231F20"/>
        <rFont val="Times New Roman"/>
        <family val="1"/>
      </rPr>
      <t>Amount of deemed application claimed  in earlier years, applied during  the financial year relating  to current  AY</t>
    </r>
  </si>
  <si>
    <r>
      <rPr>
        <sz val="12"/>
        <color rgb="FF231F20"/>
        <rFont val="Times New Roman"/>
        <family val="1"/>
      </rPr>
      <t>Amount which could not be applied and deemed to be income under section 11(1B)
during the previous year</t>
    </r>
  </si>
  <si>
    <r>
      <rPr>
        <sz val="12"/>
        <color rgb="FF231F20"/>
        <rFont val="Times New Roman"/>
        <family val="1"/>
      </rPr>
      <t>Balance Amount of deemed application</t>
    </r>
  </si>
  <si>
    <r>
      <rPr>
        <sz val="12"/>
        <color rgb="FF231F20"/>
        <rFont val="Times New Roman"/>
        <family val="1"/>
      </rPr>
      <t>(7) =(5)-
(6)</t>
    </r>
  </si>
  <si>
    <r>
      <rPr>
        <sz val="12"/>
        <color rgb="FF231F20"/>
        <rFont val="Times New Roman"/>
        <family val="1"/>
      </rPr>
      <t>(7)-(8) =
(9)</t>
    </r>
  </si>
  <si>
    <r>
      <rPr>
        <sz val="12"/>
        <color rgb="FF231F20"/>
        <rFont val="Times New Roman"/>
        <family val="1"/>
      </rPr>
      <t>(5)-
(7)=(10)</t>
    </r>
  </si>
  <si>
    <t>21-22</t>
  </si>
  <si>
    <t>20-21</t>
  </si>
  <si>
    <t>19-20</t>
  </si>
  <si>
    <t>18-19</t>
  </si>
  <si>
    <t>17-18</t>
  </si>
  <si>
    <r>
      <rPr>
        <b/>
        <sz val="12"/>
        <color rgb="FF231F20"/>
        <rFont val="Times New Roman"/>
        <family val="1"/>
      </rPr>
      <t>Schedule DA: Details of accumulated income taxed in earlier assessment years as per sub-section (1B) of section 11</t>
    </r>
  </si>
  <si>
    <r>
      <rPr>
        <sz val="12"/>
        <color rgb="FF231F20"/>
        <rFont val="Times New Roman"/>
        <family val="1"/>
      </rPr>
      <t>Assessment year in which the amount  referred to in column (4) of schedule DI was taxed
Dropdowns to be provided last  five previous years beginning from the  previous year preceding the current previous year</t>
    </r>
  </si>
  <si>
    <r>
      <rPr>
        <sz val="12"/>
        <color rgb="FF231F20"/>
        <rFont val="Times New Roman"/>
        <family val="1"/>
      </rPr>
      <t>Year of accumulation (F.Y.)</t>
    </r>
  </si>
  <si>
    <r>
      <rPr>
        <sz val="12"/>
        <color rgb="FF231F20"/>
        <rFont val="Times New Roman"/>
        <family val="1"/>
      </rPr>
      <t>Yyyy – yyyy</t>
    </r>
  </si>
  <si>
    <r>
      <rPr>
        <sz val="12"/>
        <color rgb="FF231F20"/>
        <rFont val="Times New Roman"/>
        <family val="1"/>
      </rPr>
      <t>Yyyy –
yyyy</t>
    </r>
  </si>
  <si>
    <r>
      <rPr>
        <b/>
        <sz val="12"/>
        <color rgb="FF231F20"/>
        <rFont val="Times New Roman"/>
        <family val="1"/>
      </rPr>
      <t>Total</t>
    </r>
  </si>
  <si>
    <r>
      <rPr>
        <b/>
        <sz val="12"/>
        <color rgb="FF231F20"/>
        <rFont val="Times New Roman"/>
        <family val="1"/>
      </rPr>
      <t>Schedule AC: The details of  accumulation</t>
    </r>
  </si>
  <si>
    <r>
      <rPr>
        <sz val="12"/>
        <color rgb="FF231F20"/>
        <rFont val="Times New Roman"/>
        <family val="1"/>
      </rPr>
      <t>S. N
o.</t>
    </r>
  </si>
  <si>
    <r>
      <rPr>
        <sz val="12"/>
        <color rgb="FF231F20"/>
        <rFont val="Times New Roman"/>
        <family val="1"/>
      </rPr>
      <t>Year of accum ulation (F.Y.)</t>
    </r>
  </si>
  <si>
    <r>
      <rPr>
        <sz val="12"/>
        <color rgb="FF231F20"/>
        <rFont val="Times New Roman"/>
        <family val="1"/>
      </rPr>
      <t>Date of furnis hing Form 10
dd/m m/yyy y</t>
    </r>
  </si>
  <si>
    <r>
      <rPr>
        <sz val="12"/>
        <color rgb="FF231F20"/>
        <rFont val="Times New Roman"/>
        <family val="1"/>
      </rPr>
      <t>Amou nt accum ulated in   the year of accum ulation</t>
    </r>
  </si>
  <si>
    <r>
      <rPr>
        <sz val="12"/>
        <color rgb="FF231F20"/>
        <rFont val="Times New Roman"/>
        <family val="1"/>
      </rPr>
      <t>Purpos e      of
accum ulation</t>
    </r>
  </si>
  <si>
    <r>
      <rPr>
        <sz val="12"/>
        <color rgb="FF231F20"/>
        <rFont val="Times New Roman"/>
        <family val="1"/>
      </rPr>
      <t>Amo unt appli ed for chari table or religi ous/ purp oses up to the begi nnin g of the previ ous year</t>
    </r>
  </si>
  <si>
    <r>
      <rPr>
        <sz val="12"/>
        <color rgb="FF231F20"/>
        <rFont val="Times New Roman"/>
        <family val="1"/>
      </rPr>
      <t>Bal anc e  to be app lied (3)-
(5 )</t>
    </r>
  </si>
  <si>
    <t>Amo unt taxed in any earlie r asses smen t (Fill
sched ule ACA)</t>
  </si>
  <si>
    <r>
      <rPr>
        <sz val="12"/>
        <color rgb="FF231F20"/>
        <rFont val="Times New Roman"/>
        <family val="1"/>
      </rPr>
      <t>Balan ce avail able for appli catio n
(6)-
(7)</t>
    </r>
  </si>
  <si>
    <r>
      <rPr>
        <sz val="12"/>
        <color rgb="FF231F20"/>
        <rFont val="Times New Roman"/>
        <family val="1"/>
      </rPr>
      <t>Amou nts applie d     for charita ble   or religio us purpos e during the previo us
year out   of previo us years’ accum ulation</t>
    </r>
  </si>
  <si>
    <r>
      <rPr>
        <sz val="12"/>
        <color rgb="FF231F20"/>
        <rFont val="Times New Roman"/>
        <family val="1"/>
      </rPr>
      <t>Amou nt applie d for purpos es other than the purpos e for which such accum ulation was made (if applic able)</t>
    </r>
  </si>
  <si>
    <r>
      <rPr>
        <sz val="12"/>
        <color rgb="FF231F20"/>
        <rFont val="Times New Roman"/>
        <family val="1"/>
      </rPr>
      <t>Amount credited or paid to any trust or institution registered under section 12AB or approved under sub- clauses (iv)or(v)or
(vi)or(via) of clause (23C) of
section 10 (if applicable)</t>
    </r>
  </si>
  <si>
    <r>
      <rPr>
        <sz val="12"/>
        <color rgb="FF231F20"/>
        <rFont val="Times New Roman"/>
        <family val="1"/>
      </rPr>
      <t>Balan ce amou nt avail able for appli catio n
(8) –
(9) –
(10)
–
(11)</t>
    </r>
  </si>
  <si>
    <r>
      <rPr>
        <sz val="12"/>
        <color rgb="FF231F20"/>
        <rFont val="Times New Roman"/>
        <family val="1"/>
      </rPr>
      <t>Amo unt inve sted or depo sited in the mod es spec ified in secti on 11(5
) out of (12)</t>
    </r>
  </si>
  <si>
    <r>
      <rPr>
        <sz val="12"/>
        <color rgb="FF231F20"/>
        <rFont val="Times New Roman"/>
        <family val="1"/>
      </rPr>
      <t>Amo unt inves ted or depos ited in the mode s other than speci fied in sectio n 11(5)
out of (12)
(if appli cable
)</t>
    </r>
  </si>
  <si>
    <r>
      <rPr>
        <sz val="12"/>
        <color rgb="FF231F20"/>
        <rFont val="Times New Roman"/>
        <family val="1"/>
      </rPr>
      <t>Amou nt which is not utilise d during the period of accum ulation (if applic able)</t>
    </r>
  </si>
  <si>
    <r>
      <rPr>
        <sz val="12"/>
        <color rgb="FF231F20"/>
        <rFont val="Times New Roman"/>
        <family val="1"/>
      </rPr>
      <t>Amo unt deem ed   to be inco me withi n theme aning of sub- sectio n   (3)
of sectio n    11 (if applic able)
(10)+
(11)+
(14)+
(15)</t>
    </r>
  </si>
  <si>
    <t>16-17</t>
  </si>
  <si>
    <t>15-16</t>
  </si>
  <si>
    <t>Schedule ACA: Details of accumulated income taxed in earlier assessment years under sub-section (3) of section 11</t>
  </si>
  <si>
    <t>Assessment year in which this amount was taxed</t>
  </si>
  <si>
    <t>Dropdowns to be provided last  five previous years beginning from the  previous year preceding the current previous year</t>
  </si>
  <si>
    <t>Year of accumulation (F.Y.)</t>
  </si>
  <si>
    <t>Yyyy – yyyy</t>
  </si>
  <si>
    <t>f</t>
  </si>
  <si>
    <t>Charge Handing Over/ Taking Over Repoprt</t>
  </si>
  <si>
    <t>SCHEDULES ANNEXED TO FORM 10B</t>
  </si>
  <si>
    <t>Schedules</t>
  </si>
  <si>
    <t>Corpus</t>
  </si>
  <si>
    <t>Details of Corpus</t>
  </si>
  <si>
    <t>NIL</t>
  </si>
  <si>
    <t>FC</t>
  </si>
  <si>
    <t>Details of Foreign Contribution</t>
  </si>
  <si>
    <t>LB</t>
  </si>
  <si>
    <t>Details of Loans and Borrowings</t>
  </si>
  <si>
    <t>SP-d</t>
  </si>
  <si>
    <t xml:space="preserve">Details of  the services of the auditee are made available to the specified person during the previous year?  </t>
  </si>
  <si>
    <t>TDS Disallawable</t>
  </si>
  <si>
    <t xml:space="preserve">Details of amounts inadmissible amount disallowable under  thirteenth proviso to clause (23C) of section 10 or sub- section (1) of section 11 read with sub-clause (ia) of clause (a) of section 40:  </t>
  </si>
  <si>
    <t>TDS (b)</t>
  </si>
  <si>
    <t>Details of payment on which tax has been deducted but has not been paid on or before the due date specified in sub- section (1) of section 139</t>
  </si>
  <si>
    <t>40A(3)</t>
  </si>
  <si>
    <t xml:space="preserve">Details of  amount is  disallowable  under  thirteenth proviso to section 10(23C ) or Explanation 3 to sub-section (1) of section 11 read with sub-section (3) of section 40A   </t>
  </si>
  <si>
    <t>40A(3A)</t>
  </si>
  <si>
    <t xml:space="preserve"> Details of Amount disallowable under  thirteenth proviso to section 10(23C )/sub-section (1) of section 11 read with sub- section (3A) of section 40A  </t>
  </si>
  <si>
    <t>269SS</t>
  </si>
  <si>
    <t xml:space="preserve">Details of loan  or  deposit or any  specified sum taken, exceeding  the limit specified in section 269SS during the previous year  </t>
  </si>
  <si>
    <t>269ST</t>
  </si>
  <si>
    <t xml:space="preserve">Details of amount received exceeding the limit specified in section 269ST, from a person in a  day;  or  in  respect  of  a single  transaction;  or  in  respect  of  transactions  relating  to  one  event  or  occasion  from  a  person during the previous year?  </t>
  </si>
  <si>
    <t>269T</t>
  </si>
  <si>
    <t xml:space="preserve"> Details of  repayment of  any amount being loan or deposit or any specified advance exceeding the limit specified in section 269T, during the previous year?   </t>
  </si>
  <si>
    <t>TDS/TCS</t>
  </si>
  <si>
    <t xml:space="preserve">Schedule TDS/TCS    </t>
  </si>
  <si>
    <t xml:space="preserve">Interest on TDS/TCS   </t>
  </si>
  <si>
    <t xml:space="preserve">Other law  violation   </t>
  </si>
  <si>
    <t>DI</t>
  </si>
  <si>
    <t>Details of deemed application under  Explanation 1  to sub-section (1) of section 11 and deemed income under sub-section (1B) of section 11</t>
  </si>
  <si>
    <t>DA</t>
  </si>
  <si>
    <t>Details of accumulated income taxed in earlier assessment years as per sub-section (1B) of section 11</t>
  </si>
  <si>
    <t>AC</t>
  </si>
  <si>
    <t>The details of  accumulation</t>
  </si>
  <si>
    <t>ACA</t>
  </si>
  <si>
    <t>Details of accumulated income taxed in earlier assessment years under sub-section (3) of section 11</t>
  </si>
  <si>
    <t>GST Payable as on 31/03/2024</t>
  </si>
  <si>
    <t>Branch</t>
  </si>
  <si>
    <t>Account No</t>
  </si>
  <si>
    <t>Financial Year 2022- 23</t>
  </si>
  <si>
    <r>
      <rPr>
        <sz val="12"/>
        <color rgb="FF231F20"/>
        <rFont val="Times New Roman"/>
        <family val="1"/>
      </rPr>
      <t>Address</t>
    </r>
    <r>
      <rPr>
        <sz val="12"/>
        <rFont val="Times New Roman"/>
        <family val="1"/>
      </rPr>
      <t xml:space="preserve"> with PIN</t>
    </r>
  </si>
  <si>
    <t>PAN/Aadhar</t>
  </si>
  <si>
    <r>
      <rPr>
        <sz val="12"/>
        <color rgb="FF231F20"/>
        <rFont val="Times New Roman"/>
        <family val="1"/>
      </rPr>
      <t>PAN or</t>
    </r>
    <r>
      <rPr>
        <sz val="12"/>
        <rFont val="Times New Roman"/>
        <family val="1"/>
      </rPr>
      <t xml:space="preserve"> aadhar</t>
    </r>
  </si>
  <si>
    <t>Details of Donation received for more than Rs 50000</t>
  </si>
  <si>
    <t>SUNDRY CREDITORS/OTHER LIABILITIES</t>
  </si>
  <si>
    <t>Receipts</t>
  </si>
  <si>
    <t>Journal</t>
  </si>
  <si>
    <t>Bills/ payment Vouchers</t>
  </si>
  <si>
    <t>Record of Income</t>
  </si>
  <si>
    <t>Record of Application</t>
  </si>
  <si>
    <t>Assets Register</t>
  </si>
  <si>
    <t>Record of Specified Persons</t>
  </si>
  <si>
    <t>FIXED ASSETS DELETIONS DETAILS</t>
  </si>
  <si>
    <t>MODE OF PAYMENTS</t>
  </si>
  <si>
    <t>Electronic Mode</t>
  </si>
  <si>
    <t>Other than Electronic Mode</t>
  </si>
  <si>
    <t>Revenue Expenses</t>
  </si>
  <si>
    <t>Relief to Poor</t>
  </si>
  <si>
    <t>Education</t>
  </si>
  <si>
    <t>Medical Relief</t>
  </si>
  <si>
    <t>Amount Received</t>
  </si>
  <si>
    <t>(1)</t>
  </si>
  <si>
    <t>(2)</t>
  </si>
  <si>
    <t>(3)</t>
  </si>
  <si>
    <t>(4)</t>
  </si>
  <si>
    <t>(5)</t>
  </si>
  <si>
    <t>(6)</t>
  </si>
  <si>
    <t>Cash/cheque/Kind</t>
  </si>
  <si>
    <t>Schedule  13A</t>
  </si>
  <si>
    <t>GST On Above</t>
  </si>
  <si>
    <t>13A</t>
  </si>
  <si>
    <t>Type of Loan</t>
  </si>
  <si>
    <t xml:space="preserve"> GST APPLICABLE RECEIPTS</t>
  </si>
  <si>
    <t xml:space="preserve"> GST PAYABLE FOR THE YEAR</t>
  </si>
  <si>
    <t xml:space="preserve">Interest income </t>
  </si>
  <si>
    <t xml:space="preserve">Interest Income </t>
  </si>
  <si>
    <t xml:space="preserve">Interest  income </t>
  </si>
  <si>
    <t xml:space="preserve">Interest  Income </t>
  </si>
  <si>
    <t>Whether the services of the  auditee are made available to any  specified person during the previous year without adequate remuneration or other compensation</t>
  </si>
  <si>
    <t>Details of specified person as referred to in sub-section (3) of section 13 (Details of Donations Received in Excess of Rs 50000 be reported)</t>
  </si>
  <si>
    <t>Sl No 41</t>
  </si>
  <si>
    <t>Contribution or donation to any other person during the previous year</t>
  </si>
  <si>
    <t>(a)</t>
  </si>
  <si>
    <t>Total application  [(a)+(b)]</t>
  </si>
  <si>
    <t>Type of Property</t>
  </si>
  <si>
    <t>Cost</t>
  </si>
  <si>
    <t>Capital Gain</t>
  </si>
  <si>
    <t>Purchase Cost</t>
  </si>
  <si>
    <t>Sale Amount</t>
  </si>
  <si>
    <t>Schedule CA : Details of capital asset transferred under sub-section (1A) of section 11 (Sch 4)</t>
  </si>
  <si>
    <t>Schedule SP-d: Details of  the services of the auditee are made available to the specified person during the previous year?  (Sch 6)</t>
  </si>
  <si>
    <r>
      <rPr>
        <b/>
        <sz val="12"/>
        <color rgb="FF231F20"/>
        <rFont val="Times New Roman"/>
        <family val="1"/>
      </rPr>
      <t>Schedule TDS disallowable: Details of amounts inadmissible amount disallowable under  thirteenth proviso to clause (23C) of section 10 or sub- section (1) of section 11 read with sub-clause (ia) of clause (a) of section 40:</t>
    </r>
    <r>
      <rPr>
        <b/>
        <sz val="12"/>
        <rFont val="Times New Roman"/>
        <family val="1"/>
      </rPr>
      <t xml:space="preserve">   (Sch 7)</t>
    </r>
  </si>
  <si>
    <r>
      <rPr>
        <b/>
        <sz val="12"/>
        <color rgb="FF231F20"/>
        <rFont val="Times New Roman"/>
        <family val="1"/>
      </rPr>
      <t>Schedule 40A(3): Details of  amount is  disallowable  under  thirteenth proviso to section 10(23C ) or Explanation 3 to sub-section (1) of section 11 read with sub-section (3) of section 40A</t>
    </r>
    <r>
      <rPr>
        <b/>
        <sz val="12"/>
        <rFont val="Times New Roman"/>
        <family val="1"/>
      </rPr>
      <t xml:space="preserve">   (Sch 8)</t>
    </r>
  </si>
  <si>
    <r>
      <rPr>
        <b/>
        <sz val="12"/>
        <color rgb="FF231F20"/>
        <rFont val="Times New Roman"/>
        <family val="1"/>
      </rPr>
      <t>Schedule 40A(3A):  Details of Amount disallowable under  thirteenth proviso to section 10(23C )/sub-section (1) of section 11 read with sub- section (3A) of section 40A</t>
    </r>
    <r>
      <rPr>
        <b/>
        <sz val="12"/>
        <rFont val="Times New Roman"/>
        <family val="1"/>
      </rPr>
      <t xml:space="preserve">  (Sch 9)</t>
    </r>
  </si>
  <si>
    <r>
      <rPr>
        <b/>
        <sz val="12"/>
        <color rgb="FF231F20"/>
        <rFont val="Times New Roman"/>
        <family val="1"/>
      </rPr>
      <t>Schedule 269SS: Details of loan  or  deposit or any  specified sum taken, exceeding  the limit specified in section 269SS during the previous year</t>
    </r>
    <r>
      <rPr>
        <b/>
        <sz val="12"/>
        <rFont val="Times New Roman"/>
        <family val="1"/>
      </rPr>
      <t xml:space="preserve">  (Sch 10)</t>
    </r>
  </si>
  <si>
    <r>
      <rPr>
        <b/>
        <sz val="12"/>
        <color rgb="FF231F20"/>
        <rFont val="Times New Roman"/>
        <family val="1"/>
      </rPr>
      <t>Schedule 269ST: Details of amount received exceeding the limit specified in section 269ST, from a person in a  day;  or  in  respect  of  a single  transaction;  or  in  respect  of  transactions  relating  to  one  event  or  occasion  from  a  person during the previous year?</t>
    </r>
    <r>
      <rPr>
        <b/>
        <sz val="12"/>
        <rFont val="Times New Roman"/>
        <family val="1"/>
      </rPr>
      <t xml:space="preserve">  (Sch 11)</t>
    </r>
  </si>
  <si>
    <r>
      <rPr>
        <b/>
        <sz val="12"/>
        <color rgb="FF231F20"/>
        <rFont val="Times New Roman"/>
        <family val="1"/>
      </rPr>
      <t>Schedule 269T:  Details of  repayment of  any amount being loan or deposit or any specified advance exceeding the limit specified in section 269T, during the previous year?</t>
    </r>
    <r>
      <rPr>
        <b/>
        <sz val="12"/>
        <rFont val="Times New Roman"/>
        <family val="1"/>
      </rPr>
      <t xml:space="preserve">   (Sch 12)</t>
    </r>
  </si>
  <si>
    <r>
      <rPr>
        <b/>
        <sz val="12"/>
        <color rgb="FF231F20"/>
        <rFont val="Times New Roman"/>
        <family val="1"/>
      </rPr>
      <t>Schedule TDS/TCS</t>
    </r>
    <r>
      <rPr>
        <b/>
        <sz val="12"/>
        <rFont val="Times New Roman"/>
        <family val="1"/>
      </rPr>
      <t xml:space="preserve">    (Sch 13)</t>
    </r>
  </si>
  <si>
    <r>
      <rPr>
        <b/>
        <sz val="12"/>
        <color rgb="FF231F20"/>
        <rFont val="Times New Roman"/>
        <family val="1"/>
      </rPr>
      <t>Schedule Statement of TDS/TCS</t>
    </r>
    <r>
      <rPr>
        <b/>
        <sz val="12"/>
        <rFont val="Times New Roman"/>
        <family val="1"/>
      </rPr>
      <t xml:space="preserve">  (Sch 14)</t>
    </r>
  </si>
  <si>
    <r>
      <rPr>
        <b/>
        <sz val="12"/>
        <color rgb="FF231F20"/>
        <rFont val="Times New Roman"/>
        <family val="1"/>
      </rPr>
      <t>Schedule Interest on TDS/TCS</t>
    </r>
    <r>
      <rPr>
        <b/>
        <sz val="12"/>
        <rFont val="Times New Roman"/>
        <family val="1"/>
      </rPr>
      <t xml:space="preserve">   (Sch 15)</t>
    </r>
  </si>
  <si>
    <r>
      <rPr>
        <b/>
        <sz val="12"/>
        <color rgb="FF231F20"/>
        <rFont val="Times New Roman"/>
        <family val="1"/>
      </rPr>
      <t>Schedule other law  violation</t>
    </r>
    <r>
      <rPr>
        <b/>
        <sz val="12"/>
        <rFont val="Times New Roman"/>
        <family val="1"/>
      </rPr>
      <t xml:space="preserve">   (Sch 16)</t>
    </r>
  </si>
  <si>
    <t>CA</t>
  </si>
  <si>
    <t>Details of Capital Assets Transferred</t>
  </si>
  <si>
    <t>Indexed Cost</t>
  </si>
  <si>
    <t>Details of Property Sold/ Purchased</t>
  </si>
  <si>
    <t>Object wise application other than the application provided in (a)</t>
  </si>
  <si>
    <t>Details of application out of (i)  (a and b) resulting in payment in excess of Rs. 50 lakh during the previous year to any person</t>
  </si>
  <si>
    <t>PAN of Specified Person</t>
  </si>
  <si>
    <t>Aadhar if allotted</t>
  </si>
  <si>
    <t>(7)</t>
  </si>
  <si>
    <t>SPECIAL COLLECTION PAYABLE</t>
  </si>
  <si>
    <t>Schedule  22</t>
  </si>
  <si>
    <t>Schedule  23</t>
  </si>
  <si>
    <t>18A</t>
  </si>
  <si>
    <t>18B</t>
  </si>
  <si>
    <t>18C</t>
  </si>
  <si>
    <t>Special Collection Received</t>
  </si>
  <si>
    <t>Inter Church / unit Accounts</t>
  </si>
  <si>
    <t>Inter Church / Unit Accounts</t>
  </si>
  <si>
    <t xml:space="preserve"> Payments on Inter Church / Units  Accounts</t>
  </si>
  <si>
    <t>SPECIAL COLLECTION EXCESS PAID</t>
  </si>
  <si>
    <t>Special Collection Paid/Excess paid</t>
  </si>
  <si>
    <t>Special Collection Paid /Excess Paid</t>
  </si>
  <si>
    <t>Details of Fixed assets deletions/Disposal during the year  be reported in Schedule 16</t>
  </si>
  <si>
    <t>Details of various expenses incured through Electronic Mode or otherwise  be detailed in Schedule  17</t>
  </si>
  <si>
    <t>GST applicable income be reported in Schedule 13 and the GST Liability be reported in Schedule 13A</t>
  </si>
  <si>
    <t>Name, address and PAN of parties who have contributed Rs 50000 or more as Donation or Rs 20000 or more given as Loan</t>
  </si>
  <si>
    <t>Form 10 B Audit Report  is incorpoerated in 8 parts suchas Main Audit Report, 10B Schedule Summary, 3 Annexures and 3 Schedules. Kindly enter the  datas in White Column only. Blue colored cells will automatically report the Summary.</t>
  </si>
  <si>
    <t>Summary Receipts and Payments and Income &amp; Expenditure Accounts are also required to submit to Diocese for Consolidation. Schedules 1 to 19 are to be attached with Audited Financial Statements.</t>
  </si>
  <si>
    <t xml:space="preserve">All the expenses/ payments disallowable under Income Tax Act are to be reported in Form 10B </t>
  </si>
  <si>
    <t xml:space="preserve"> Allowable Amount  of  income  of  the  previous  year  applied  to Charitable or religious purposes in India during the year be calculated as per Form 10B Audit Report. </t>
  </si>
  <si>
    <t>g</t>
  </si>
  <si>
    <t>All Bank accounts and Fixed Deposits details with account Numbers be furnished in schedule 1,2,3,5,6 and 7.</t>
  </si>
  <si>
    <t>Schedule Donations : Details of  the Donations received from Specified Persons during the previous year (Sch 5)</t>
  </si>
  <si>
    <t xml:space="preserve">Address of Specified person </t>
  </si>
  <si>
    <t>Actual amount    of remuneration   for   the service</t>
  </si>
  <si>
    <t>Adequate remuneration   for   the service</t>
  </si>
  <si>
    <t>Adequate compensation</t>
  </si>
  <si>
    <t>By   cheque   or Bank   draft   or use                  of
electronic clearing  system through  a  bank account  or  any other mode</t>
  </si>
  <si>
    <t>Shortfall of  Special Collection payments to Sabha Offices have to be shown as Liabilty and be filled in schedule 18. Excess payments be charged as Current year expenses in Income  &amp; Expenditure Account except Diocese Day Payment. Previous year figures be given as per last year Reports.</t>
  </si>
  <si>
    <t>Priest salary Paid to Diocese</t>
  </si>
  <si>
    <t>Total Inter Accounts Payments</t>
  </si>
  <si>
    <t>Inter Accounts Payment to Diocese</t>
  </si>
  <si>
    <t>Inter Accounts Payments to Diocese</t>
  </si>
  <si>
    <t>Inters Accounts Paid to Diocese</t>
  </si>
  <si>
    <t>R &amp;P Diference 23 24</t>
  </si>
  <si>
    <t>R &amp;P Diference 22 23</t>
  </si>
  <si>
    <t xml:space="preserve"> If yes, fill Schedule Donation &gt;( Sch 5)</t>
  </si>
  <si>
    <t xml:space="preserve"> If yes, fill Schedule SP-d &gt;( Sch 6)</t>
  </si>
  <si>
    <r>
      <rPr>
        <sz val="10"/>
        <color rgb="FF231F20"/>
        <rFont val="Times New Roman"/>
        <family val="1"/>
      </rPr>
      <t>&lt; If  yes, fill schedule other law violation&gt;</t>
    </r>
    <r>
      <rPr>
        <sz val="10"/>
        <rFont val="Times New Roman"/>
        <family val="1"/>
      </rPr>
      <t xml:space="preserve"> (Sch 16)</t>
    </r>
  </si>
  <si>
    <r>
      <rPr>
        <sz val="10"/>
        <color rgb="FF231F20"/>
        <rFont val="Times New Roman"/>
        <family val="1"/>
      </rPr>
      <t>Amount in Rs.
(If yes, fill Schedule 269SS)</t>
    </r>
    <r>
      <rPr>
        <sz val="10"/>
        <color rgb="FF000000"/>
        <rFont val="Times New Roman"/>
        <family val="1"/>
      </rPr>
      <t xml:space="preserve">  (Sch10)</t>
    </r>
  </si>
  <si>
    <r>
      <rPr>
        <sz val="10"/>
        <color rgb="FF231F20"/>
        <rFont val="Times New Roman"/>
        <family val="1"/>
      </rPr>
      <t>Amount in Rs.
(If yes, fill Schedule 269ST)</t>
    </r>
    <r>
      <rPr>
        <sz val="10"/>
        <color rgb="FF000000"/>
        <rFont val="Times New Roman"/>
        <family val="1"/>
      </rPr>
      <t xml:space="preserve"> (Sch 11)</t>
    </r>
  </si>
  <si>
    <r>
      <rPr>
        <sz val="10"/>
        <color rgb="FF231F20"/>
        <rFont val="Times New Roman"/>
        <family val="1"/>
      </rPr>
      <t>Amount in Rs.
(If yes, fill Schedule 269T)</t>
    </r>
    <r>
      <rPr>
        <sz val="10"/>
        <color rgb="FF000000"/>
        <rFont val="Times New Roman"/>
        <family val="1"/>
      </rPr>
      <t xml:space="preserve">  (Sch 12)</t>
    </r>
  </si>
  <si>
    <t>Sch 13,14 and 15</t>
  </si>
  <si>
    <t>SPECIAL COLLECTIONS</t>
  </si>
  <si>
    <t>COLLECTED</t>
  </si>
  <si>
    <t>PAID</t>
  </si>
  <si>
    <t>BALANCE</t>
  </si>
  <si>
    <t>Amount in Rs.
&lt; fill schedule TDS&gt; Sch 7</t>
  </si>
  <si>
    <t>Amount in Rs.
&lt; fill schedule 40A(3)/schedule 40A(3A)&gt; Sch 9</t>
  </si>
  <si>
    <t>RECEIPTS AND PAYMENT ACCOUNT FOR THE YEAR ENDED 31ST MARCH 2025</t>
  </si>
  <si>
    <t>Financial Year 2023- 24</t>
  </si>
  <si>
    <t>INCOME AND EXPENDITURE ACCOUNT FOR THE YEAR ENDED 31ST MARCH  2025</t>
  </si>
  <si>
    <t>BALANCE SHEET AS AT 31ST MARCH  2025</t>
  </si>
  <si>
    <t>TDS/TCS For 2024-25</t>
  </si>
  <si>
    <t>SCHEDULE ATTACHED TO BALANCE SHEET AS AT 31ST MARCH 2025</t>
  </si>
  <si>
    <t>WDV as on 01.04.2024</t>
  </si>
  <si>
    <t>WDV as on 31.03.2025 (5600)</t>
  </si>
  <si>
    <t xml:space="preserve"> RECEIPTS AND PAYMENT ACCOUNT FOR THE YEAR ENDED 31ST MARCH  2025</t>
  </si>
  <si>
    <t>INCOME AND EXPENDITURE ACCOUNT FOR THE YEAR ENDED 31ST MARCH 2025</t>
  </si>
  <si>
    <t>DETAILS OF GST COLLECTION AND PAYMENT FOR THE YEAR  2024-25</t>
  </si>
  <si>
    <t>April 2024</t>
  </si>
  <si>
    <t>May 2024</t>
  </si>
  <si>
    <t>June 2024</t>
  </si>
  <si>
    <t>July 2024</t>
  </si>
  <si>
    <t>August 2024</t>
  </si>
  <si>
    <t>September 2024</t>
  </si>
  <si>
    <t>October 2024</t>
  </si>
  <si>
    <t>November 2024</t>
  </si>
  <si>
    <t>December 2024</t>
  </si>
  <si>
    <t>January 2025</t>
  </si>
  <si>
    <t>February 2025</t>
  </si>
  <si>
    <t>March 2025</t>
  </si>
  <si>
    <t>GST Payable as on 31/03/2025</t>
  </si>
  <si>
    <r>
      <t>We have examined the Balance Sheet of  ----------------------------------------------------------- a church under -------DIOCESE of MALANKARA ORTHODOX SYRIAN CHURCH  (PAN  AAATM7039F) as at 31</t>
    </r>
    <r>
      <rPr>
        <vertAlign val="superscript"/>
        <sz val="12"/>
        <color theme="1"/>
        <rFont val="Times New Roman"/>
        <family val="1"/>
      </rPr>
      <t>st</t>
    </r>
    <r>
      <rPr>
        <sz val="12"/>
        <color theme="1"/>
        <rFont val="Times New Roman"/>
        <family val="1"/>
      </rPr>
      <t xml:space="preserve"> March, 2025 and the Income &amp; Expenditure Account or Profit and Loss account   for the year ended on that date which are in agreement with the books of account maintained by the said fund or Trust or Institution or University or other educational institution or hospital or other medical institution.</t>
    </r>
  </si>
  <si>
    <r>
      <t>i)</t>
    </r>
    <r>
      <rPr>
        <sz val="7"/>
        <color theme="1"/>
        <rFont val="Times New Roman"/>
        <family val="1"/>
      </rPr>
      <t xml:space="preserve">                    </t>
    </r>
    <r>
      <rPr>
        <sz val="12"/>
        <color theme="1"/>
        <rFont val="Times New Roman"/>
        <family val="1"/>
      </rPr>
      <t>In the case of the Balance Sheet, of the State of affairs of the above-named fund or Trust or Institution or any University or other educational institution or any hospital or other medical institution  as on  31</t>
    </r>
    <r>
      <rPr>
        <vertAlign val="superscript"/>
        <sz val="12"/>
        <color theme="1"/>
        <rFont val="Times New Roman"/>
        <family val="1"/>
      </rPr>
      <t>st</t>
    </r>
    <r>
      <rPr>
        <sz val="12"/>
        <color theme="1"/>
        <rFont val="Times New Roman"/>
        <family val="1"/>
      </rPr>
      <t xml:space="preserve"> March, 2025, and</t>
    </r>
  </si>
  <si>
    <r>
      <t>ii)</t>
    </r>
    <r>
      <rPr>
        <sz val="7"/>
        <color theme="1"/>
        <rFont val="Times New Roman"/>
        <family val="1"/>
      </rPr>
      <t xml:space="preserve">                  </t>
    </r>
    <r>
      <rPr>
        <sz val="12"/>
        <color theme="1"/>
        <rFont val="Times New Roman"/>
        <family val="1"/>
      </rPr>
      <t>In the case of the Income &amp; Expenditure Account or Profit and Loss Account of the Income and application or Profit or Loss of its accounting year ending on 31</t>
    </r>
    <r>
      <rPr>
        <vertAlign val="superscript"/>
        <sz val="12"/>
        <color theme="1"/>
        <rFont val="Times New Roman"/>
        <family val="1"/>
      </rPr>
      <t>st</t>
    </r>
    <r>
      <rPr>
        <sz val="12"/>
        <color theme="1"/>
        <rFont val="Times New Roman"/>
        <family val="1"/>
      </rPr>
      <t xml:space="preserve"> March, 2025.</t>
    </r>
  </si>
  <si>
    <t>23-24</t>
  </si>
  <si>
    <t>22-23</t>
  </si>
  <si>
    <t>Loan from Others(Other than Church Members)</t>
  </si>
  <si>
    <t>Loans From Church Members</t>
  </si>
  <si>
    <t>From Banks</t>
  </si>
  <si>
    <t>From Others (Other than Church Members)</t>
  </si>
  <si>
    <t>From Church Members</t>
  </si>
  <si>
    <t>Advances from Church Members</t>
  </si>
  <si>
    <t>9A</t>
  </si>
  <si>
    <t>9B</t>
  </si>
  <si>
    <t>9C</t>
  </si>
  <si>
    <t>9D</t>
  </si>
  <si>
    <t>Loan from Others (Other Than Church Members)</t>
  </si>
  <si>
    <t>Loan from Church Members</t>
  </si>
  <si>
    <t xml:space="preserve">Total of Borrowings </t>
  </si>
  <si>
    <t>Loan from  Church Members</t>
  </si>
  <si>
    <t>Loan from Others (Other than Church members)</t>
  </si>
  <si>
    <t>Loan from others  Details be filled in Annexure 9B</t>
  </si>
  <si>
    <t>Loan from Church Members be filled in Annexure 9C</t>
  </si>
  <si>
    <t>Other Advances be filled in Annexure 9D</t>
  </si>
  <si>
    <t>Bank Loan Details be filled in Annexure 9A</t>
  </si>
  <si>
    <t>VEHICLES</t>
  </si>
  <si>
    <t>FURNITURES</t>
  </si>
  <si>
    <t>OTHER ASSETS</t>
  </si>
  <si>
    <t>Date of Sale</t>
  </si>
  <si>
    <t>WDV</t>
  </si>
  <si>
    <t>Sales Value</t>
  </si>
  <si>
    <t>Profit(Loss)</t>
  </si>
  <si>
    <t>BUILDINGS</t>
  </si>
  <si>
    <t>Kindly enter details of all Loans outstanding as on the close of the Financial year in Schedule 9A, 9B, 9C and 9D</t>
  </si>
  <si>
    <t>Enter the details of Assets sold during the year be filled in Schedule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</si>
</sst>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
    <numFmt numFmtId="166" formatCode="0_);\(0\)"/>
  </numFmts>
  <fonts count="96" x14ac:knownFonts="1">
    <font>
      <sz val="11"/>
      <color theme="1"/>
      <name val="Calibri"/>
      <family val="2"/>
      <scheme val="minor"/>
    </font>
    <font>
      <sz val="11"/>
      <color indexed="8"/>
      <name val="Calibri"/>
      <family val="2"/>
    </font>
    <font>
      <b/>
      <sz val="11"/>
      <color indexed="8"/>
      <name val="Calibri"/>
      <family val="2"/>
    </font>
    <font>
      <b/>
      <sz val="13"/>
      <color indexed="8"/>
      <name val="Calibri"/>
      <family val="2"/>
    </font>
    <font>
      <b/>
      <sz val="11"/>
      <color indexed="8"/>
      <name val="Calibri"/>
      <family val="2"/>
    </font>
    <font>
      <b/>
      <sz val="16"/>
      <color indexed="8"/>
      <name val="Modern No. 20"/>
      <family val="1"/>
    </font>
    <font>
      <b/>
      <u/>
      <sz val="16"/>
      <color indexed="8"/>
      <name val="Modern No. 20"/>
      <family val="1"/>
    </font>
    <font>
      <b/>
      <sz val="12"/>
      <color indexed="8"/>
      <name val="Calibri"/>
      <family val="2"/>
    </font>
    <font>
      <b/>
      <sz val="11"/>
      <color indexed="8"/>
      <name val="Modern No. 20"/>
      <family val="1"/>
    </font>
    <font>
      <sz val="13"/>
      <color indexed="8"/>
      <name val="Calibri"/>
      <family val="2"/>
    </font>
    <font>
      <b/>
      <i/>
      <sz val="13"/>
      <color indexed="8"/>
      <name val="Calibri"/>
      <family val="2"/>
    </font>
    <font>
      <sz val="13"/>
      <name val="Calibri"/>
      <family val="2"/>
    </font>
    <font>
      <b/>
      <sz val="13"/>
      <name val="Calibri"/>
      <family val="2"/>
    </font>
    <font>
      <b/>
      <sz val="12"/>
      <color indexed="8"/>
      <name val="Modern No. 20"/>
      <family val="1"/>
    </font>
    <font>
      <b/>
      <u/>
      <sz val="13"/>
      <name val="Calibri"/>
      <family val="2"/>
    </font>
    <font>
      <b/>
      <i/>
      <sz val="13"/>
      <name val="Calibri"/>
      <family val="2"/>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3"/>
      <color theme="1"/>
      <name val="Calibri"/>
      <family val="2"/>
      <scheme val="minor"/>
    </font>
    <font>
      <b/>
      <i/>
      <sz val="13"/>
      <color theme="1"/>
      <name val="Calibri"/>
      <family val="2"/>
      <scheme val="minor"/>
    </font>
    <font>
      <sz val="13"/>
      <name val="Calibri"/>
      <family val="2"/>
      <scheme val="minor"/>
    </font>
    <font>
      <sz val="13"/>
      <color rgb="FFFF0000"/>
      <name val="Calibri"/>
      <family val="2"/>
      <scheme val="minor"/>
    </font>
    <font>
      <sz val="13"/>
      <color rgb="FF92D050"/>
      <name val="Calibri"/>
      <family val="2"/>
      <scheme val="minor"/>
    </font>
    <font>
      <sz val="13"/>
      <color indexed="8"/>
      <name val="Calibri"/>
      <family val="2"/>
      <scheme val="minor"/>
    </font>
    <font>
      <b/>
      <sz val="13"/>
      <color rgb="FFFF0000"/>
      <name val="Calibri"/>
      <family val="2"/>
    </font>
    <font>
      <b/>
      <sz val="13"/>
      <name val="Calibri"/>
      <family val="2"/>
      <scheme val="minor"/>
    </font>
    <font>
      <sz val="14"/>
      <color theme="1"/>
      <name val="Calibri"/>
      <family val="2"/>
      <scheme val="minor"/>
    </font>
    <font>
      <i/>
      <sz val="13"/>
      <color theme="1"/>
      <name val="Calibri"/>
      <family val="2"/>
      <scheme val="minor"/>
    </font>
    <font>
      <b/>
      <sz val="16"/>
      <color theme="1"/>
      <name val="Modern No. 20"/>
      <family val="1"/>
    </font>
    <font>
      <b/>
      <sz val="11"/>
      <color theme="1"/>
      <name val="Modern No. 20"/>
      <family val="1"/>
    </font>
    <font>
      <sz val="14"/>
      <color theme="1"/>
      <name val="Modern No. 20"/>
      <family val="1"/>
    </font>
    <font>
      <b/>
      <sz val="12"/>
      <color theme="1"/>
      <name val="Modern No. 20"/>
      <family val="1"/>
    </font>
    <font>
      <b/>
      <sz val="14"/>
      <color theme="1"/>
      <name val="Modern No. 20"/>
      <family val="1"/>
    </font>
    <font>
      <sz val="16"/>
      <color theme="1"/>
      <name val="Modern No. 20"/>
      <family val="1"/>
    </font>
    <font>
      <sz val="11"/>
      <color theme="1"/>
      <name val="Arial"/>
      <family val="2"/>
    </font>
    <font>
      <sz val="11"/>
      <color rgb="FF000000"/>
      <name val="Arial"/>
      <family val="2"/>
    </font>
    <font>
      <sz val="10"/>
      <color theme="1"/>
      <name val="Arial"/>
      <family val="2"/>
    </font>
    <font>
      <b/>
      <sz val="10"/>
      <color theme="1"/>
      <name val="Arial"/>
      <family val="2"/>
    </font>
    <font>
      <b/>
      <sz val="10"/>
      <color theme="0"/>
      <name val="Arial"/>
      <family val="2"/>
    </font>
    <font>
      <b/>
      <sz val="11"/>
      <color theme="0"/>
      <name val="Arial"/>
      <family val="2"/>
    </font>
    <font>
      <b/>
      <sz val="11"/>
      <color theme="1"/>
      <name val="Arial"/>
      <family val="2"/>
    </font>
    <font>
      <b/>
      <sz val="18"/>
      <color theme="1"/>
      <name val="Arial"/>
      <family val="2"/>
    </font>
    <font>
      <b/>
      <u/>
      <sz val="16"/>
      <color theme="1"/>
      <name val="Times New Roman"/>
      <family val="1"/>
    </font>
    <font>
      <sz val="12"/>
      <color theme="1"/>
      <name val="Times New Roman"/>
      <family val="1"/>
    </font>
    <font>
      <vertAlign val="superscript"/>
      <sz val="12"/>
      <color theme="1"/>
      <name val="Times New Roman"/>
      <family val="1"/>
    </font>
    <font>
      <sz val="7"/>
      <color theme="1"/>
      <name val="Times New Roman"/>
      <family val="1"/>
    </font>
    <font>
      <b/>
      <sz val="12"/>
      <color theme="1"/>
      <name val="Times New Roman"/>
      <family val="1"/>
    </font>
    <font>
      <sz val="12"/>
      <color theme="1"/>
      <name val="Arial"/>
      <family val="2"/>
    </font>
    <font>
      <b/>
      <sz val="10"/>
      <color theme="1"/>
      <name val="Times New Roman"/>
      <family val="1"/>
    </font>
    <font>
      <sz val="10"/>
      <color theme="1"/>
      <name val="Times New Roman"/>
      <family val="1"/>
    </font>
    <font>
      <sz val="11"/>
      <color theme="1"/>
      <name val="Calibri"/>
      <family val="2"/>
    </font>
    <font>
      <sz val="11"/>
      <color rgb="FFFF0000"/>
      <name val="Calibri"/>
      <family val="2"/>
      <scheme val="minor"/>
    </font>
    <font>
      <sz val="12"/>
      <name val="Calibri"/>
      <family val="2"/>
      <scheme val="minor"/>
    </font>
    <font>
      <sz val="8"/>
      <name val="Calibri"/>
      <family val="2"/>
      <scheme val="minor"/>
    </font>
    <font>
      <sz val="10"/>
      <color rgb="FF000000"/>
      <name val="Times New Roman"/>
      <charset val="204"/>
    </font>
    <font>
      <sz val="11"/>
      <color rgb="FF231F20"/>
      <name val="Times New Roman"/>
      <family val="1"/>
    </font>
    <font>
      <sz val="11"/>
      <name val="Times New Roman"/>
      <family val="1"/>
    </font>
    <font>
      <sz val="11"/>
      <color rgb="FF000000"/>
      <name val="Times New Roman"/>
      <family val="1"/>
    </font>
    <font>
      <sz val="12"/>
      <color rgb="FF231F20"/>
      <name val="Calibri"/>
      <family val="2"/>
    </font>
    <font>
      <sz val="12"/>
      <name val="Times New Roman"/>
      <family val="1"/>
    </font>
    <font>
      <sz val="12"/>
      <color rgb="FF231F20"/>
      <name val="Times New Roman"/>
      <family val="1"/>
    </font>
    <font>
      <sz val="12"/>
      <color rgb="FF000000"/>
      <name val="Times New Roman"/>
      <family val="1"/>
    </font>
    <font>
      <sz val="12"/>
      <color rgb="FF231F20"/>
      <name val="Times New Roman"/>
      <family val="2"/>
    </font>
    <font>
      <sz val="12"/>
      <name val="Calibri"/>
      <family val="2"/>
    </font>
    <font>
      <sz val="12"/>
      <color rgb="FF231F20"/>
      <name val="Calibri"/>
      <family val="1"/>
    </font>
    <font>
      <b/>
      <sz val="12"/>
      <name val="Times New Roman"/>
      <family val="1"/>
    </font>
    <font>
      <b/>
      <sz val="12"/>
      <color rgb="FF231F20"/>
      <name val="Times New Roman"/>
      <family val="1"/>
    </font>
    <font>
      <b/>
      <sz val="12"/>
      <color theme="4"/>
      <name val="Calibri"/>
      <family val="2"/>
    </font>
    <font>
      <b/>
      <sz val="12"/>
      <color theme="4"/>
      <name val="Calibri"/>
      <family val="1"/>
    </font>
    <font>
      <b/>
      <sz val="12"/>
      <color theme="4"/>
      <name val="Times New Roman"/>
      <family val="1"/>
    </font>
    <font>
      <b/>
      <u/>
      <sz val="11"/>
      <color theme="1"/>
      <name val="Calibri"/>
      <family val="2"/>
      <scheme val="minor"/>
    </font>
    <font>
      <b/>
      <u/>
      <sz val="14"/>
      <color theme="1"/>
      <name val="Calibri"/>
      <family val="2"/>
      <scheme val="minor"/>
    </font>
    <font>
      <u/>
      <sz val="10"/>
      <color theme="1"/>
      <name val="Times New Roman"/>
      <family val="1"/>
    </font>
    <font>
      <sz val="10"/>
      <color rgb="FF000000"/>
      <name val="Times New Roman"/>
      <family val="1"/>
    </font>
    <font>
      <b/>
      <sz val="14"/>
      <color rgb="FF000000"/>
      <name val="Times New Roman"/>
      <family val="1"/>
    </font>
    <font>
      <b/>
      <sz val="12"/>
      <color rgb="FF000000"/>
      <name val="Times New Roman"/>
      <family val="1"/>
    </font>
    <font>
      <sz val="14"/>
      <color rgb="FF000000"/>
      <name val="Times New Roman"/>
      <family val="1"/>
    </font>
    <font>
      <vertAlign val="superscript"/>
      <sz val="12"/>
      <color rgb="FF231F20"/>
      <name val="Times New Roman"/>
      <family val="1"/>
    </font>
    <font>
      <b/>
      <sz val="7.5"/>
      <name val="Times New Roman"/>
      <family val="1"/>
    </font>
    <font>
      <b/>
      <sz val="7.5"/>
      <color rgb="FF231F20"/>
      <name val="Times New Roman"/>
      <family val="1"/>
    </font>
    <font>
      <sz val="7.5"/>
      <color rgb="FF231F20"/>
      <name val="Times New Roman"/>
      <family val="2"/>
    </font>
    <font>
      <i/>
      <sz val="7.5"/>
      <name val="Times New Roman"/>
      <family val="1"/>
    </font>
    <font>
      <sz val="7.5"/>
      <name val="Times New Roman"/>
      <family val="1"/>
    </font>
    <font>
      <b/>
      <sz val="6.5"/>
      <name val="Times New Roman"/>
      <family val="1"/>
    </font>
    <font>
      <sz val="6.5"/>
      <name val="Times New Roman"/>
      <family val="1"/>
    </font>
    <font>
      <sz val="6.5"/>
      <color rgb="FF231F20"/>
      <name val="Times New Roman"/>
      <family val="2"/>
    </font>
    <font>
      <sz val="10"/>
      <name val="Times New Roman"/>
      <family val="1"/>
    </font>
    <font>
      <b/>
      <sz val="12"/>
      <name val="Calibri"/>
      <family val="2"/>
    </font>
    <font>
      <sz val="11"/>
      <color theme="1"/>
      <name val="Times New Roman"/>
      <family val="1"/>
    </font>
    <font>
      <sz val="10"/>
      <color rgb="FF231F20"/>
      <name val="Times New Roman"/>
      <family val="1"/>
    </font>
    <font>
      <i/>
      <sz val="10"/>
      <color theme="1"/>
      <name val="Calibri"/>
      <family val="2"/>
      <scheme val="minor"/>
    </font>
    <font>
      <i/>
      <sz val="6"/>
      <color theme="1"/>
      <name val="Calibri"/>
      <family val="2"/>
      <scheme val="minor"/>
    </font>
    <font>
      <i/>
      <sz val="11"/>
      <color theme="1"/>
      <name val="Calibri"/>
      <family val="2"/>
      <scheme val="minor"/>
    </font>
  </fonts>
  <fills count="15">
    <fill>
      <patternFill patternType="none"/>
    </fill>
    <fill>
      <patternFill patternType="gray125"/>
    </fill>
    <fill>
      <patternFill patternType="lightUp"/>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lightUp">
        <bgColor theme="0"/>
      </patternFill>
    </fill>
    <fill>
      <patternFill patternType="solid">
        <fgColor rgb="FF0070C0"/>
        <bgColor indexed="64"/>
      </patternFill>
    </fill>
    <fill>
      <patternFill patternType="solid">
        <fgColor theme="4" tint="0.79998168889431442"/>
        <bgColor indexed="64"/>
      </patternFill>
    </fill>
    <fill>
      <patternFill patternType="solid">
        <fgColor rgb="FFDCDDDE"/>
      </patternFill>
    </fill>
    <fill>
      <patternFill patternType="solid">
        <fgColor rgb="FFB2B4B6"/>
      </patternFill>
    </fill>
    <fill>
      <patternFill patternType="solid">
        <fgColor theme="3"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3" tint="0.59999389629810485"/>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rgb="FF231F20"/>
      </left>
      <right/>
      <top style="thin">
        <color indexed="64"/>
      </top>
      <bottom style="thin">
        <color rgb="FF231F20"/>
      </bottom>
      <diagonal/>
    </border>
    <border>
      <left/>
      <right/>
      <top style="thin">
        <color indexed="64"/>
      </top>
      <bottom style="thin">
        <color rgb="FF231F20"/>
      </bottom>
      <diagonal/>
    </border>
    <border>
      <left style="thin">
        <color rgb="FF231F20"/>
      </left>
      <right style="thin">
        <color rgb="FF231F20"/>
      </right>
      <top/>
      <bottom/>
      <diagonal/>
    </border>
    <border>
      <left style="thin">
        <color rgb="FF231F20"/>
      </left>
      <right/>
      <top style="thin">
        <color rgb="FF231F20"/>
      </top>
      <bottom style="thin">
        <color rgb="FF231F20"/>
      </bottom>
      <diagonal/>
    </border>
    <border>
      <left/>
      <right style="thin">
        <color rgb="FF231F20"/>
      </right>
      <top style="thin">
        <color rgb="FF231F20"/>
      </top>
      <bottom style="thin">
        <color rgb="FF231F20"/>
      </bottom>
      <diagonal/>
    </border>
    <border>
      <left/>
      <right/>
      <top style="thin">
        <color rgb="FF231F20"/>
      </top>
      <bottom style="thin">
        <color rgb="FF231F20"/>
      </bottom>
      <diagonal/>
    </border>
    <border>
      <left style="thin">
        <color rgb="FF231F20"/>
      </left>
      <right/>
      <top/>
      <bottom style="thin">
        <color rgb="FF231F20"/>
      </bottom>
      <diagonal/>
    </border>
    <border>
      <left/>
      <right/>
      <top/>
      <bottom style="thin">
        <color rgb="FF231F20"/>
      </bottom>
      <diagonal/>
    </border>
    <border>
      <left style="thin">
        <color rgb="FF231F20"/>
      </left>
      <right/>
      <top style="thin">
        <color rgb="FF231F20"/>
      </top>
      <bottom/>
      <diagonal/>
    </border>
    <border>
      <left/>
      <right style="thin">
        <color rgb="FF231F20"/>
      </right>
      <top style="thin">
        <color rgb="FF231F20"/>
      </top>
      <bottom/>
      <diagonal/>
    </border>
    <border>
      <left/>
      <right/>
      <top style="thin">
        <color rgb="FF231F20"/>
      </top>
      <bottom/>
      <diagonal/>
    </border>
    <border>
      <left/>
      <right style="thin">
        <color rgb="FF231F20"/>
      </right>
      <top/>
      <bottom style="thin">
        <color rgb="FF231F20"/>
      </bottom>
      <diagonal/>
    </border>
    <border>
      <left style="thin">
        <color rgb="FF231F20"/>
      </left>
      <right/>
      <top style="thin">
        <color rgb="FF231F20"/>
      </top>
      <bottom style="thin">
        <color indexed="64"/>
      </bottom>
      <diagonal/>
    </border>
    <border>
      <left/>
      <right/>
      <top style="thin">
        <color rgb="FF231F20"/>
      </top>
      <bottom style="thin">
        <color indexed="64"/>
      </bottom>
      <diagonal/>
    </border>
    <border>
      <left style="thin">
        <color rgb="FF231F20"/>
      </left>
      <right/>
      <top style="thin">
        <color indexed="64"/>
      </top>
      <bottom style="thin">
        <color indexed="64"/>
      </bottom>
      <diagonal/>
    </border>
    <border>
      <left style="thin">
        <color rgb="FF231F20"/>
      </left>
      <right/>
      <top/>
      <bottom/>
      <diagonal/>
    </border>
    <border>
      <left/>
      <right style="thin">
        <color rgb="FF231F20"/>
      </right>
      <top/>
      <bottom/>
      <diagonal/>
    </border>
    <border>
      <left style="thin">
        <color rgb="FF231F20"/>
      </left>
      <right style="thin">
        <color rgb="FF231F20"/>
      </right>
      <top/>
      <bottom style="thin">
        <color rgb="FF231F20"/>
      </bottom>
      <diagonal/>
    </border>
    <border>
      <left style="thin">
        <color rgb="FF231F20"/>
      </left>
      <right style="thin">
        <color rgb="FF231F20"/>
      </right>
      <top style="thin">
        <color rgb="FF231F20"/>
      </top>
      <bottom/>
      <diagonal/>
    </border>
    <border>
      <left style="thin">
        <color indexed="64"/>
      </left>
      <right/>
      <top style="thin">
        <color indexed="64"/>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top/>
      <bottom style="thin">
        <color indexed="64"/>
      </bottom>
      <diagonal/>
    </border>
    <border>
      <left/>
      <right style="thin">
        <color rgb="FF231F20"/>
      </right>
      <top/>
      <bottom style="thin">
        <color indexed="64"/>
      </bottom>
      <diagonal/>
    </border>
    <border>
      <left style="thin">
        <color rgb="FF231F20"/>
      </left>
      <right/>
      <top style="thin">
        <color indexed="64"/>
      </top>
      <bottom/>
      <diagonal/>
    </border>
    <border>
      <left style="thin">
        <color indexed="64"/>
      </left>
      <right/>
      <top style="thin">
        <color rgb="FF231F20"/>
      </top>
      <bottom style="thin">
        <color rgb="FF231F20"/>
      </bottom>
      <diagonal/>
    </border>
    <border>
      <left style="thin">
        <color indexed="64"/>
      </left>
      <right/>
      <top style="thin">
        <color rgb="FF231F20"/>
      </top>
      <bottom style="thin">
        <color indexed="64"/>
      </bottom>
      <diagonal/>
    </border>
    <border>
      <left style="thin">
        <color rgb="FF231F20"/>
      </left>
      <right style="thin">
        <color indexed="64"/>
      </right>
      <top style="thin">
        <color indexed="64"/>
      </top>
      <bottom style="thin">
        <color indexed="64"/>
      </bottom>
      <diagonal/>
    </border>
    <border>
      <left style="thin">
        <color indexed="64"/>
      </left>
      <right/>
      <top/>
      <bottom style="thin">
        <color rgb="FF231F20"/>
      </bottom>
      <diagonal/>
    </border>
    <border>
      <left style="thin">
        <color indexed="64"/>
      </left>
      <right/>
      <top style="thin">
        <color rgb="FF231F20"/>
      </top>
      <bottom/>
      <diagonal/>
    </border>
    <border>
      <left/>
      <right style="thin">
        <color indexed="64"/>
      </right>
      <top/>
      <bottom style="thin">
        <color rgb="FF231F20"/>
      </bottom>
      <diagonal/>
    </border>
    <border>
      <left style="thin">
        <color indexed="64"/>
      </left>
      <right style="thin">
        <color rgb="FF231F20"/>
      </right>
      <top style="thin">
        <color rgb="FF231F20"/>
      </top>
      <bottom/>
      <diagonal/>
    </border>
    <border>
      <left style="thin">
        <color indexed="64"/>
      </left>
      <right style="thin">
        <color rgb="FF231F20"/>
      </right>
      <top/>
      <bottom style="thin">
        <color rgb="FF231F20"/>
      </bottom>
      <diagonal/>
    </border>
    <border>
      <left style="thin">
        <color rgb="FF231F20"/>
      </left>
      <right style="thin">
        <color indexed="64"/>
      </right>
      <top style="thin">
        <color rgb="FF231F20"/>
      </top>
      <bottom style="thin">
        <color indexed="64"/>
      </bottom>
      <diagonal/>
    </border>
    <border>
      <left style="thin">
        <color rgb="FF231F20"/>
      </left>
      <right style="thin">
        <color rgb="FF231F20"/>
      </right>
      <top/>
      <bottom style="thin">
        <color indexed="64"/>
      </bottom>
      <diagonal/>
    </border>
    <border>
      <left/>
      <right style="thin">
        <color rgb="FF231F20"/>
      </right>
      <top style="thin">
        <color indexed="64"/>
      </top>
      <bottom style="thin">
        <color rgb="FF231F20"/>
      </bottom>
      <diagonal/>
    </border>
  </borders>
  <cellStyleXfs count="5">
    <xf numFmtId="0" fontId="0" fillId="0" borderId="0"/>
    <xf numFmtId="164" fontId="1" fillId="0" borderId="0" applyFont="0" applyFill="0" applyBorder="0" applyAlignment="0" applyProtection="0"/>
    <xf numFmtId="0" fontId="57" fillId="0" borderId="0"/>
    <xf numFmtId="0" fontId="76" fillId="0" borderId="0"/>
    <xf numFmtId="0" fontId="76" fillId="0" borderId="0"/>
  </cellStyleXfs>
  <cellXfs count="1022">
    <xf numFmtId="0" fontId="0" fillId="0" borderId="0" xfId="0"/>
    <xf numFmtId="0" fontId="0" fillId="2" borderId="1" xfId="0" applyFill="1" applyBorder="1"/>
    <xf numFmtId="0" fontId="0" fillId="0" borderId="0" xfId="0" applyAlignment="1">
      <alignment horizontal="center"/>
    </xf>
    <xf numFmtId="0" fontId="0" fillId="0" borderId="2" xfId="0" applyBorder="1"/>
    <xf numFmtId="0" fontId="0" fillId="0" borderId="0" xfId="0" applyAlignment="1">
      <alignment horizontal="left"/>
    </xf>
    <xf numFmtId="0" fontId="18" fillId="0" borderId="1" xfId="0" applyFont="1" applyBorder="1"/>
    <xf numFmtId="0" fontId="0" fillId="3" borderId="0" xfId="0" applyFill="1"/>
    <xf numFmtId="0" fontId="2" fillId="0" borderId="3" xfId="0" applyFont="1" applyBorder="1" applyAlignment="1">
      <alignment horizontal="center" vertical="center"/>
    </xf>
    <xf numFmtId="0" fontId="19" fillId="0" borderId="1" xfId="0" applyFont="1" applyBorder="1"/>
    <xf numFmtId="0" fontId="19" fillId="0" borderId="1" xfId="0" applyFont="1" applyBorder="1" applyAlignment="1">
      <alignment horizontal="center"/>
    </xf>
    <xf numFmtId="0" fontId="19" fillId="0" borderId="0" xfId="0" applyFont="1"/>
    <xf numFmtId="0" fontId="3" fillId="0" borderId="4" xfId="0" applyFont="1" applyBorder="1" applyAlignment="1">
      <alignment horizontal="center" vertical="center"/>
    </xf>
    <xf numFmtId="0" fontId="20" fillId="0" borderId="5" xfId="0" applyFont="1" applyBorder="1" applyAlignment="1">
      <alignment horizontal="center"/>
    </xf>
    <xf numFmtId="0" fontId="3" fillId="0" borderId="1" xfId="0" applyFont="1" applyBorder="1"/>
    <xf numFmtId="0" fontId="21" fillId="0" borderId="1" xfId="0" applyFont="1" applyBorder="1"/>
    <xf numFmtId="0" fontId="21" fillId="3" borderId="5" xfId="0" applyFont="1" applyFill="1" applyBorder="1" applyAlignment="1">
      <alignment horizontal="center"/>
    </xf>
    <xf numFmtId="0" fontId="21" fillId="0" borderId="5" xfId="0" applyFont="1" applyBorder="1"/>
    <xf numFmtId="0" fontId="21" fillId="0" borderId="6" xfId="0" applyFont="1" applyBorder="1"/>
    <xf numFmtId="0" fontId="22" fillId="0" borderId="5" xfId="0" applyFont="1" applyBorder="1"/>
    <xf numFmtId="0" fontId="22" fillId="0" borderId="2" xfId="0" applyFont="1" applyBorder="1"/>
    <xf numFmtId="0" fontId="21" fillId="0" borderId="5" xfId="0" applyFont="1" applyBorder="1" applyAlignment="1">
      <alignment horizontal="center"/>
    </xf>
    <xf numFmtId="0" fontId="20" fillId="0" borderId="5" xfId="0" applyFont="1" applyBorder="1"/>
    <xf numFmtId="0" fontId="3" fillId="0" borderId="2" xfId="0" applyFont="1" applyBorder="1"/>
    <xf numFmtId="0" fontId="21" fillId="0" borderId="2" xfId="0" applyFont="1" applyBorder="1"/>
    <xf numFmtId="0" fontId="20" fillId="0" borderId="2" xfId="0" applyFont="1" applyBorder="1"/>
    <xf numFmtId="0" fontId="21" fillId="0" borderId="1" xfId="0" applyFont="1" applyBorder="1" applyAlignment="1">
      <alignment horizontal="center"/>
    </xf>
    <xf numFmtId="0" fontId="23" fillId="0" borderId="6" xfId="0" applyFont="1" applyBorder="1"/>
    <xf numFmtId="0" fontId="21" fillId="0" borderId="7" xfId="0" applyFont="1" applyBorder="1"/>
    <xf numFmtId="0" fontId="20" fillId="0" borderId="7" xfId="0" applyFont="1" applyBorder="1"/>
    <xf numFmtId="0" fontId="21" fillId="0" borderId="3" xfId="0" applyFont="1" applyBorder="1"/>
    <xf numFmtId="0" fontId="21" fillId="0" borderId="8" xfId="0" applyFont="1" applyBorder="1"/>
    <xf numFmtId="0" fontId="21" fillId="0" borderId="4" xfId="0" applyFont="1" applyBorder="1"/>
    <xf numFmtId="0" fontId="24" fillId="0" borderId="6" xfId="0" applyFont="1" applyBorder="1"/>
    <xf numFmtId="0" fontId="21" fillId="0" borderId="10" xfId="0" applyFont="1" applyBorder="1" applyAlignment="1">
      <alignment horizontal="center"/>
    </xf>
    <xf numFmtId="0" fontId="21" fillId="0" borderId="11" xfId="0" applyFont="1" applyBorder="1"/>
    <xf numFmtId="0" fontId="22" fillId="0" borderId="6" xfId="0" applyFont="1" applyBorder="1"/>
    <xf numFmtId="0" fontId="20" fillId="0" borderId="6" xfId="0" applyFont="1" applyBorder="1"/>
    <xf numFmtId="0" fontId="20" fillId="0" borderId="1" xfId="0" applyFont="1" applyBorder="1" applyAlignment="1">
      <alignment horizontal="center"/>
    </xf>
    <xf numFmtId="0" fontId="21" fillId="0" borderId="12" xfId="0" applyFont="1" applyBorder="1" applyAlignment="1">
      <alignment horizontal="center"/>
    </xf>
    <xf numFmtId="0" fontId="3" fillId="0" borderId="7" xfId="0" applyFont="1" applyBorder="1"/>
    <xf numFmtId="0" fontId="21" fillId="0" borderId="0" xfId="0" applyFont="1"/>
    <xf numFmtId="0" fontId="20" fillId="0" borderId="0" xfId="0" applyFont="1"/>
    <xf numFmtId="0" fontId="3" fillId="0" borderId="0" xfId="0" applyFont="1"/>
    <xf numFmtId="0" fontId="9" fillId="0" borderId="1" xfId="0" applyFont="1" applyBorder="1" applyAlignment="1">
      <alignment horizontal="center"/>
    </xf>
    <xf numFmtId="0" fontId="9" fillId="0" borderId="0" xfId="0" applyFont="1"/>
    <xf numFmtId="0" fontId="9" fillId="0" borderId="2" xfId="0" applyFont="1" applyBorder="1"/>
    <xf numFmtId="0" fontId="3" fillId="0" borderId="6" xfId="0" applyFont="1" applyBorder="1" applyAlignment="1">
      <alignment horizontal="center"/>
    </xf>
    <xf numFmtId="0" fontId="3" fillId="0" borderId="11" xfId="0" applyFont="1" applyBorder="1"/>
    <xf numFmtId="0" fontId="3" fillId="0" borderId="5" xfId="0" applyFont="1" applyBorder="1"/>
    <xf numFmtId="0" fontId="20" fillId="0" borderId="4" xfId="0" applyFont="1" applyBorder="1"/>
    <xf numFmtId="0" fontId="21" fillId="0" borderId="9" xfId="0" applyFont="1" applyBorder="1"/>
    <xf numFmtId="0" fontId="23" fillId="0" borderId="0" xfId="0" applyFont="1"/>
    <xf numFmtId="0" fontId="23" fillId="0" borderId="2" xfId="0" applyFont="1" applyBorder="1"/>
    <xf numFmtId="0" fontId="3" fillId="0" borderId="4" xfId="0" applyFont="1" applyBorder="1"/>
    <xf numFmtId="0" fontId="9" fillId="0" borderId="4" xfId="0" applyFont="1" applyBorder="1"/>
    <xf numFmtId="0" fontId="9" fillId="0" borderId="7" xfId="0" applyFont="1" applyBorder="1"/>
    <xf numFmtId="0" fontId="20" fillId="0" borderId="13" xfId="0" applyFont="1" applyBorder="1"/>
    <xf numFmtId="0" fontId="20" fillId="0" borderId="8" xfId="0" applyFont="1" applyBorder="1"/>
    <xf numFmtId="0" fontId="25" fillId="0" borderId="5" xfId="0" applyFont="1" applyBorder="1"/>
    <xf numFmtId="0" fontId="25" fillId="0" borderId="2" xfId="0" applyFont="1" applyBorder="1"/>
    <xf numFmtId="0" fontId="10" fillId="0" borderId="2" xfId="0" applyFont="1" applyBorder="1"/>
    <xf numFmtId="0" fontId="3" fillId="0" borderId="5" xfId="0" applyFont="1" applyBorder="1" applyAlignment="1">
      <alignment horizontal="left"/>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19" fillId="2" borderId="6" xfId="0" applyFont="1" applyFill="1" applyBorder="1"/>
    <xf numFmtId="0" fontId="19" fillId="2" borderId="1" xfId="0" applyFont="1" applyFill="1" applyBorder="1"/>
    <xf numFmtId="0" fontId="21" fillId="0" borderId="0" xfId="0" applyFont="1" applyAlignment="1">
      <alignment horizontal="left"/>
    </xf>
    <xf numFmtId="0" fontId="21" fillId="0" borderId="0" xfId="0" applyFont="1" applyAlignment="1">
      <alignment horizontal="center"/>
    </xf>
    <xf numFmtId="0" fontId="3" fillId="0" borderId="1" xfId="0" applyFont="1" applyBorder="1" applyAlignment="1">
      <alignment horizontal="center" vertical="center"/>
    </xf>
    <xf numFmtId="0" fontId="3" fillId="0" borderId="4" xfId="0" applyFont="1" applyBorder="1" applyAlignment="1">
      <alignment horizontal="left" vertical="center"/>
    </xf>
    <xf numFmtId="0" fontId="21" fillId="3" borderId="1" xfId="0" applyFont="1" applyFill="1" applyBorder="1" applyAlignment="1">
      <alignment horizontal="center"/>
    </xf>
    <xf numFmtId="0" fontId="21" fillId="0" borderId="10" xfId="0" applyFont="1" applyBorder="1"/>
    <xf numFmtId="0" fontId="21" fillId="0" borderId="12" xfId="0" applyFont="1" applyBorder="1"/>
    <xf numFmtId="0" fontId="21" fillId="0" borderId="14" xfId="0" applyFont="1" applyBorder="1"/>
    <xf numFmtId="0" fontId="21" fillId="0" borderId="15" xfId="0" applyFont="1" applyBorder="1"/>
    <xf numFmtId="0" fontId="21" fillId="0" borderId="13" xfId="0" applyFont="1" applyBorder="1"/>
    <xf numFmtId="0" fontId="20" fillId="0" borderId="1" xfId="0" applyFont="1" applyBorder="1"/>
    <xf numFmtId="0" fontId="3" fillId="0" borderId="5" xfId="0" applyFont="1" applyBorder="1" applyAlignment="1">
      <alignment horizontal="left" vertical="center"/>
    </xf>
    <xf numFmtId="0" fontId="20" fillId="0" borderId="9" xfId="0" applyFont="1" applyBorder="1"/>
    <xf numFmtId="0" fontId="23" fillId="0" borderId="0" xfId="1" applyNumberFormat="1" applyFont="1" applyBorder="1"/>
    <xf numFmtId="0" fontId="23" fillId="0" borderId="2" xfId="1" applyNumberFormat="1" applyFont="1" applyBorder="1"/>
    <xf numFmtId="0" fontId="20" fillId="0" borderId="3" xfId="0" applyFont="1" applyBorder="1"/>
    <xf numFmtId="0" fontId="21" fillId="2" borderId="1" xfId="0" applyFont="1" applyFill="1" applyBorder="1"/>
    <xf numFmtId="0" fontId="26" fillId="0" borderId="2" xfId="1" applyNumberFormat="1" applyFont="1" applyFill="1" applyBorder="1"/>
    <xf numFmtId="0" fontId="23" fillId="0" borderId="0" xfId="1" applyNumberFormat="1" applyFont="1" applyFill="1" applyBorder="1"/>
    <xf numFmtId="0" fontId="23" fillId="0" borderId="2" xfId="1" applyNumberFormat="1" applyFont="1" applyFill="1" applyBorder="1"/>
    <xf numFmtId="0" fontId="26" fillId="0" borderId="0" xfId="1" applyNumberFormat="1" applyFont="1" applyFill="1" applyBorder="1"/>
    <xf numFmtId="0" fontId="23" fillId="3" borderId="2" xfId="0" applyFont="1" applyFill="1" applyBorder="1"/>
    <xf numFmtId="0" fontId="23" fillId="3" borderId="0" xfId="0" applyFont="1" applyFill="1"/>
    <xf numFmtId="0" fontId="21" fillId="3" borderId="5" xfId="0" applyFont="1" applyFill="1" applyBorder="1"/>
    <xf numFmtId="0" fontId="3" fillId="3" borderId="2" xfId="0" applyFont="1" applyFill="1" applyBorder="1"/>
    <xf numFmtId="0" fontId="21" fillId="3" borderId="0" xfId="0" applyFont="1" applyFill="1"/>
    <xf numFmtId="0" fontId="20" fillId="3" borderId="0" xfId="0" applyFont="1" applyFill="1"/>
    <xf numFmtId="0" fontId="21" fillId="3" borderId="11" xfId="0" applyFont="1" applyFill="1" applyBorder="1"/>
    <xf numFmtId="0" fontId="21" fillId="3" borderId="7" xfId="0" applyFont="1" applyFill="1" applyBorder="1"/>
    <xf numFmtId="0" fontId="21" fillId="3" borderId="2" xfId="0" applyFont="1" applyFill="1" applyBorder="1"/>
    <xf numFmtId="0" fontId="21" fillId="3" borderId="8" xfId="0" applyFont="1" applyFill="1" applyBorder="1"/>
    <xf numFmtId="0" fontId="21" fillId="3" borderId="4" xfId="0" applyFont="1" applyFill="1" applyBorder="1"/>
    <xf numFmtId="0" fontId="20" fillId="3" borderId="2" xfId="0" applyFont="1" applyFill="1" applyBorder="1"/>
    <xf numFmtId="0" fontId="21" fillId="3" borderId="6" xfId="0" applyFont="1" applyFill="1" applyBorder="1"/>
    <xf numFmtId="0" fontId="20" fillId="3" borderId="4" xfId="0" applyFont="1" applyFill="1" applyBorder="1"/>
    <xf numFmtId="0" fontId="23" fillId="3" borderId="6" xfId="0" applyFont="1" applyFill="1" applyBorder="1"/>
    <xf numFmtId="0" fontId="21" fillId="3" borderId="13" xfId="0" applyFont="1" applyFill="1" applyBorder="1"/>
    <xf numFmtId="0" fontId="23" fillId="3" borderId="3" xfId="0" applyFont="1" applyFill="1" applyBorder="1"/>
    <xf numFmtId="0" fontId="3" fillId="3" borderId="0" xfId="0" applyFont="1" applyFill="1"/>
    <xf numFmtId="0" fontId="21" fillId="3" borderId="10" xfId="0" applyFont="1" applyFill="1" applyBorder="1" applyAlignment="1">
      <alignment horizontal="center"/>
    </xf>
    <xf numFmtId="0" fontId="3" fillId="3" borderId="7" xfId="0" applyFont="1" applyFill="1" applyBorder="1"/>
    <xf numFmtId="0" fontId="3" fillId="3" borderId="4" xfId="0" applyFont="1" applyFill="1" applyBorder="1"/>
    <xf numFmtId="0" fontId="21" fillId="0" borderId="15" xfId="0" applyFont="1" applyBorder="1" applyAlignment="1">
      <alignment horizontal="center"/>
    </xf>
    <xf numFmtId="0" fontId="21" fillId="3" borderId="3" xfId="0" applyFont="1" applyFill="1" applyBorder="1"/>
    <xf numFmtId="0" fontId="23" fillId="0" borderId="5" xfId="0" applyFont="1" applyBorder="1" applyAlignment="1">
      <alignment horizontal="center"/>
    </xf>
    <xf numFmtId="0" fontId="11" fillId="3" borderId="6" xfId="0" applyFont="1" applyFill="1" applyBorder="1"/>
    <xf numFmtId="0" fontId="20" fillId="3" borderId="9" xfId="0" applyFont="1" applyFill="1" applyBorder="1"/>
    <xf numFmtId="0" fontId="3" fillId="3" borderId="2" xfId="0" applyFont="1" applyFill="1" applyBorder="1" applyAlignment="1">
      <alignment horizontal="center"/>
    </xf>
    <xf numFmtId="0" fontId="3" fillId="3" borderId="11" xfId="0" applyFont="1" applyFill="1" applyBorder="1"/>
    <xf numFmtId="0" fontId="20" fillId="3" borderId="6" xfId="0" applyFont="1" applyFill="1" applyBorder="1"/>
    <xf numFmtId="0" fontId="21" fillId="3" borderId="9" xfId="0" applyFont="1" applyFill="1" applyBorder="1"/>
    <xf numFmtId="0" fontId="9" fillId="3" borderId="2" xfId="0" applyFont="1" applyFill="1" applyBorder="1"/>
    <xf numFmtId="0" fontId="3" fillId="3" borderId="14" xfId="0" applyFont="1" applyFill="1" applyBorder="1"/>
    <xf numFmtId="0" fontId="3" fillId="3" borderId="5" xfId="0" applyFont="1" applyFill="1" applyBorder="1"/>
    <xf numFmtId="0" fontId="3" fillId="0" borderId="2" xfId="0" applyFont="1" applyBorder="1" applyAlignment="1">
      <alignment horizontal="center"/>
    </xf>
    <xf numFmtId="0" fontId="23" fillId="0" borderId="1" xfId="0" applyFont="1" applyBorder="1" applyAlignment="1">
      <alignment horizontal="center"/>
    </xf>
    <xf numFmtId="0" fontId="11" fillId="0" borderId="6" xfId="0" applyFont="1" applyBorder="1"/>
    <xf numFmtId="0" fontId="11" fillId="0" borderId="9" xfId="0" applyFont="1" applyBorder="1"/>
    <xf numFmtId="0" fontId="21" fillId="3" borderId="12" xfId="0" applyFont="1" applyFill="1" applyBorder="1" applyAlignment="1">
      <alignment horizontal="center"/>
    </xf>
    <xf numFmtId="0" fontId="12" fillId="0" borderId="2" xfId="0" applyFont="1" applyBorder="1"/>
    <xf numFmtId="0" fontId="27" fillId="0" borderId="2" xfId="0" applyFont="1" applyBorder="1"/>
    <xf numFmtId="0" fontId="3" fillId="0" borderId="2" xfId="0" applyFont="1" applyBorder="1" applyAlignment="1">
      <alignment horizontal="left"/>
    </xf>
    <xf numFmtId="0" fontId="23" fillId="0" borderId="10" xfId="0" applyFont="1" applyBorder="1" applyAlignment="1">
      <alignment horizontal="center"/>
    </xf>
    <xf numFmtId="0" fontId="9" fillId="0" borderId="6" xfId="0" applyFont="1" applyBorder="1"/>
    <xf numFmtId="0" fontId="11" fillId="0" borderId="3" xfId="0" applyFont="1" applyBorder="1"/>
    <xf numFmtId="9" fontId="19" fillId="0" borderId="1" xfId="0" applyNumberFormat="1" applyFont="1" applyBorder="1"/>
    <xf numFmtId="0" fontId="18" fillId="0" borderId="1" xfId="0" applyFont="1" applyBorder="1" applyAlignment="1">
      <alignment horizontal="right"/>
    </xf>
    <xf numFmtId="9" fontId="18" fillId="0" borderId="1" xfId="0" applyNumberFormat="1" applyFont="1" applyBorder="1"/>
    <xf numFmtId="0" fontId="19" fillId="0" borderId="15" xfId="0" applyFont="1" applyBorder="1" applyAlignment="1">
      <alignment horizontal="center"/>
    </xf>
    <xf numFmtId="0" fontId="21" fillId="0" borderId="2" xfId="0" applyFont="1" applyBorder="1" applyAlignment="1">
      <alignment horizontal="center"/>
    </xf>
    <xf numFmtId="0" fontId="21" fillId="0" borderId="6" xfId="0" applyFont="1" applyBorder="1" applyAlignment="1">
      <alignment horizontal="center"/>
    </xf>
    <xf numFmtId="0" fontId="7" fillId="0" borderId="6" xfId="0" applyFont="1" applyBorder="1" applyAlignment="1">
      <alignment horizontal="center" vertical="center"/>
    </xf>
    <xf numFmtId="0" fontId="23" fillId="0" borderId="7" xfId="0" applyFont="1" applyBorder="1"/>
    <xf numFmtId="0" fontId="28" fillId="0" borderId="4" xfId="0" applyFont="1" applyBorder="1"/>
    <xf numFmtId="0" fontId="20" fillId="0" borderId="10" xfId="0" applyFont="1" applyBorder="1"/>
    <xf numFmtId="0" fontId="29" fillId="0" borderId="0" xfId="0" applyFont="1" applyAlignment="1">
      <alignment horizontal="left"/>
    </xf>
    <xf numFmtId="0" fontId="29" fillId="0" borderId="0" xfId="0" applyFont="1"/>
    <xf numFmtId="0" fontId="29" fillId="0" borderId="0" xfId="0" applyFont="1" applyAlignment="1">
      <alignment horizontal="center"/>
    </xf>
    <xf numFmtId="0" fontId="7" fillId="0" borderId="5" xfId="0" applyFont="1" applyBorder="1" applyAlignment="1">
      <alignment horizontal="center" vertical="center"/>
    </xf>
    <xf numFmtId="0" fontId="2" fillId="0" borderId="5" xfId="0" applyFont="1" applyBorder="1" applyAlignment="1">
      <alignment horizontal="center" vertical="center"/>
    </xf>
    <xf numFmtId="0" fontId="30" fillId="0" borderId="2" xfId="0" applyFont="1" applyBorder="1"/>
    <xf numFmtId="0" fontId="30" fillId="0" borderId="6" xfId="0" applyFont="1" applyBorder="1"/>
    <xf numFmtId="2" fontId="19" fillId="0" borderId="1" xfId="0" applyNumberFormat="1" applyFont="1" applyBorder="1"/>
    <xf numFmtId="2" fontId="19" fillId="4" borderId="6" xfId="0" applyNumberFormat="1" applyFont="1" applyFill="1" applyBorder="1"/>
    <xf numFmtId="2" fontId="19" fillId="5" borderId="6" xfId="0" applyNumberFormat="1" applyFont="1" applyFill="1" applyBorder="1"/>
    <xf numFmtId="2" fontId="19" fillId="2" borderId="6" xfId="0" applyNumberFormat="1" applyFont="1" applyFill="1" applyBorder="1"/>
    <xf numFmtId="2" fontId="19" fillId="0" borderId="6" xfId="0" applyNumberFormat="1" applyFont="1" applyBorder="1"/>
    <xf numFmtId="2" fontId="19" fillId="2" borderId="1" xfId="0" applyNumberFormat="1" applyFont="1" applyFill="1" applyBorder="1"/>
    <xf numFmtId="2" fontId="19" fillId="4" borderId="1" xfId="0" applyNumberFormat="1" applyFont="1" applyFill="1" applyBorder="1"/>
    <xf numFmtId="2" fontId="19" fillId="0" borderId="3" xfId="0" applyNumberFormat="1" applyFont="1" applyBorder="1"/>
    <xf numFmtId="2" fontId="19" fillId="5" borderId="1" xfId="0" applyNumberFormat="1" applyFont="1" applyFill="1" applyBorder="1"/>
    <xf numFmtId="2" fontId="21" fillId="0" borderId="1" xfId="0" applyNumberFormat="1" applyFont="1" applyBorder="1"/>
    <xf numFmtId="2" fontId="21" fillId="2" borderId="1" xfId="0" applyNumberFormat="1" applyFont="1" applyFill="1" applyBorder="1"/>
    <xf numFmtId="2" fontId="0" fillId="0" borderId="1" xfId="0" applyNumberFormat="1" applyBorder="1"/>
    <xf numFmtId="2" fontId="21" fillId="0" borderId="10" xfId="0" applyNumberFormat="1" applyFont="1" applyBorder="1"/>
    <xf numFmtId="2" fontId="21" fillId="2" borderId="12" xfId="0" applyNumberFormat="1" applyFont="1" applyFill="1" applyBorder="1"/>
    <xf numFmtId="2" fontId="20" fillId="0" borderId="1" xfId="0" applyNumberFormat="1" applyFont="1" applyBorder="1"/>
    <xf numFmtId="2" fontId="23" fillId="4" borderId="1" xfId="0" applyNumberFormat="1" applyFont="1" applyFill="1" applyBorder="1"/>
    <xf numFmtId="2" fontId="0" fillId="4" borderId="1" xfId="0" applyNumberFormat="1" applyFill="1" applyBorder="1"/>
    <xf numFmtId="2" fontId="21" fillId="4" borderId="1" xfId="0" applyNumberFormat="1" applyFont="1" applyFill="1" applyBorder="1"/>
    <xf numFmtId="2" fontId="0" fillId="2" borderId="1" xfId="0" applyNumberFormat="1" applyFill="1" applyBorder="1"/>
    <xf numFmtId="2" fontId="0" fillId="3" borderId="1" xfId="0" applyNumberFormat="1" applyFill="1" applyBorder="1"/>
    <xf numFmtId="2" fontId="0" fillId="0" borderId="0" xfId="0" applyNumberFormat="1"/>
    <xf numFmtId="2" fontId="0" fillId="0" borderId="10" xfId="0" applyNumberFormat="1" applyBorder="1"/>
    <xf numFmtId="164" fontId="16" fillId="0" borderId="0" xfId="1" applyFont="1"/>
    <xf numFmtId="0" fontId="30" fillId="3" borderId="4" xfId="0" applyFont="1" applyFill="1" applyBorder="1"/>
    <xf numFmtId="2" fontId="0" fillId="5" borderId="1" xfId="0" applyNumberFormat="1" applyFill="1" applyBorder="1"/>
    <xf numFmtId="0" fontId="22" fillId="3" borderId="2" xfId="0" applyFont="1" applyFill="1" applyBorder="1"/>
    <xf numFmtId="0" fontId="22" fillId="3" borderId="4" xfId="0" applyFont="1" applyFill="1" applyBorder="1"/>
    <xf numFmtId="0" fontId="22" fillId="3" borderId="7" xfId="0" applyFont="1" applyFill="1" applyBorder="1"/>
    <xf numFmtId="0" fontId="23" fillId="0" borderId="8" xfId="0" applyFont="1" applyBorder="1" applyAlignment="1">
      <alignment horizontal="center"/>
    </xf>
    <xf numFmtId="0" fontId="11" fillId="3" borderId="4" xfId="0" applyFont="1" applyFill="1" applyBorder="1"/>
    <xf numFmtId="0" fontId="3" fillId="3" borderId="6" xfId="0" applyFont="1" applyFill="1" applyBorder="1"/>
    <xf numFmtId="0" fontId="30" fillId="3" borderId="2" xfId="0" applyFont="1" applyFill="1" applyBorder="1"/>
    <xf numFmtId="2" fontId="17" fillId="0" borderId="1" xfId="0" applyNumberFormat="1" applyFont="1" applyBorder="1"/>
    <xf numFmtId="2" fontId="17" fillId="0" borderId="16" xfId="0" applyNumberFormat="1" applyFont="1" applyBorder="1"/>
    <xf numFmtId="2" fontId="0" fillId="5" borderId="10" xfId="0" applyNumberFormat="1" applyFill="1" applyBorder="1"/>
    <xf numFmtId="0" fontId="9" fillId="0" borderId="14" xfId="0" applyFont="1" applyBorder="1"/>
    <xf numFmtId="0" fontId="31" fillId="0" borderId="0" xfId="0" applyFont="1"/>
    <xf numFmtId="0" fontId="0" fillId="0" borderId="0" xfId="0" applyAlignment="1">
      <alignment vertical="top"/>
    </xf>
    <xf numFmtId="0" fontId="0" fillId="0" borderId="6" xfId="0" applyBorder="1"/>
    <xf numFmtId="2" fontId="18" fillId="0" borderId="1" xfId="0" applyNumberFormat="1" applyFont="1" applyBorder="1"/>
    <xf numFmtId="2" fontId="9" fillId="0" borderId="1" xfId="0" applyNumberFormat="1" applyFont="1" applyBorder="1" applyAlignment="1">
      <alignment horizontal="right"/>
    </xf>
    <xf numFmtId="2" fontId="9" fillId="0" borderId="1" xfId="0" applyNumberFormat="1" applyFont="1" applyBorder="1" applyAlignment="1">
      <alignment horizontal="center"/>
    </xf>
    <xf numFmtId="2" fontId="7" fillId="0" borderId="5" xfId="0" applyNumberFormat="1" applyFont="1" applyBorder="1" applyAlignment="1">
      <alignment horizontal="center" vertical="center"/>
    </xf>
    <xf numFmtId="2" fontId="7" fillId="0" borderId="1" xfId="0" applyNumberFormat="1" applyFont="1" applyBorder="1" applyAlignment="1">
      <alignment horizontal="center" vertical="center"/>
    </xf>
    <xf numFmtId="2" fontId="7" fillId="0" borderId="10" xfId="0" applyNumberFormat="1" applyFont="1" applyBorder="1" applyAlignment="1">
      <alignment horizontal="center" vertical="center"/>
    </xf>
    <xf numFmtId="2" fontId="20" fillId="0" borderId="16" xfId="0" applyNumberFormat="1" applyFont="1" applyBorder="1"/>
    <xf numFmtId="0" fontId="14" fillId="0" borderId="9" xfId="0" applyFont="1" applyBorder="1"/>
    <xf numFmtId="0" fontId="15" fillId="0" borderId="4" xfId="0" applyFont="1" applyBorder="1"/>
    <xf numFmtId="0" fontId="28" fillId="0" borderId="2" xfId="0" applyFont="1" applyBorder="1"/>
    <xf numFmtId="0" fontId="28" fillId="0" borderId="7" xfId="0" applyFont="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0" fillId="0" borderId="2" xfId="0" applyBorder="1" applyAlignment="1">
      <alignment horizontal="center"/>
    </xf>
    <xf numFmtId="0" fontId="0" fillId="0" borderId="5" xfId="0" applyBorder="1"/>
    <xf numFmtId="2" fontId="19" fillId="6" borderId="1" xfId="0" applyNumberFormat="1" applyFont="1" applyFill="1" applyBorder="1"/>
    <xf numFmtId="0" fontId="28" fillId="3" borderId="2" xfId="0" applyFont="1" applyFill="1" applyBorder="1"/>
    <xf numFmtId="2" fontId="19" fillId="3" borderId="1" xfId="0" applyNumberFormat="1" applyFont="1" applyFill="1" applyBorder="1"/>
    <xf numFmtId="0" fontId="28" fillId="3" borderId="7" xfId="0" applyFont="1" applyFill="1" applyBorder="1"/>
    <xf numFmtId="0" fontId="22" fillId="3" borderId="5" xfId="0" applyFont="1" applyFill="1" applyBorder="1"/>
    <xf numFmtId="0" fontId="20" fillId="3" borderId="1" xfId="0" applyFont="1" applyFill="1" applyBorder="1" applyAlignment="1">
      <alignment horizontal="center"/>
    </xf>
    <xf numFmtId="0" fontId="20" fillId="3" borderId="5" xfId="0" applyFont="1" applyFill="1" applyBorder="1"/>
    <xf numFmtId="0" fontId="22" fillId="3" borderId="6" xfId="0" applyFont="1" applyFill="1" applyBorder="1"/>
    <xf numFmtId="2" fontId="19" fillId="3" borderId="12" xfId="0" applyNumberFormat="1" applyFont="1" applyFill="1" applyBorder="1"/>
    <xf numFmtId="2" fontId="19" fillId="3" borderId="6" xfId="0" applyNumberFormat="1" applyFont="1" applyFill="1" applyBorder="1"/>
    <xf numFmtId="0" fontId="9" fillId="3" borderId="1" xfId="0" applyFont="1" applyFill="1" applyBorder="1" applyAlignment="1">
      <alignment horizontal="center"/>
    </xf>
    <xf numFmtId="0" fontId="9" fillId="3" borderId="0" xfId="0" applyFont="1" applyFill="1"/>
    <xf numFmtId="0" fontId="9" fillId="3" borderId="5" xfId="0" applyFont="1" applyFill="1" applyBorder="1"/>
    <xf numFmtId="0" fontId="9" fillId="3" borderId="6" xfId="0" applyFont="1" applyFill="1" applyBorder="1"/>
    <xf numFmtId="0" fontId="10" fillId="3" borderId="0" xfId="0" applyFont="1" applyFill="1"/>
    <xf numFmtId="0" fontId="3" fillId="3" borderId="6" xfId="0" applyFont="1" applyFill="1" applyBorder="1" applyAlignment="1">
      <alignment horizont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19" fillId="6" borderId="1" xfId="0" applyFont="1" applyFill="1" applyBorder="1"/>
    <xf numFmtId="0" fontId="25" fillId="3" borderId="5" xfId="0" applyFont="1" applyFill="1" applyBorder="1"/>
    <xf numFmtId="0" fontId="25" fillId="3" borderId="2" xfId="0" applyFont="1" applyFill="1" applyBorder="1"/>
    <xf numFmtId="2" fontId="19" fillId="6" borderId="6" xfId="0" applyNumberFormat="1" applyFont="1" applyFill="1" applyBorder="1"/>
    <xf numFmtId="0" fontId="39" fillId="0" borderId="0" xfId="0" applyFont="1" applyAlignment="1">
      <alignment horizontal="center" vertical="center" wrapText="1"/>
    </xf>
    <xf numFmtId="0" fontId="39" fillId="0" borderId="1" xfId="0" applyFont="1" applyBorder="1" applyAlignment="1">
      <alignment horizontal="center" vertical="center" wrapText="1"/>
    </xf>
    <xf numFmtId="0" fontId="40" fillId="0" borderId="1" xfId="0" applyFont="1" applyBorder="1" applyAlignment="1">
      <alignment horizontal="center" vertical="center" wrapText="1"/>
    </xf>
    <xf numFmtId="0" fontId="40" fillId="0" borderId="0" xfId="0" applyFont="1" applyAlignment="1">
      <alignment horizontal="left" vertical="center"/>
    </xf>
    <xf numFmtId="0" fontId="40" fillId="0" borderId="0" xfId="0" applyFont="1" applyAlignment="1">
      <alignment horizontal="center" vertical="center" wrapText="1"/>
    </xf>
    <xf numFmtId="0" fontId="40" fillId="0" borderId="0" xfId="0" applyFont="1" applyAlignment="1">
      <alignment horizontal="left" vertical="center" wrapText="1"/>
    </xf>
    <xf numFmtId="2" fontId="40" fillId="0" borderId="1" xfId="0" applyNumberFormat="1" applyFont="1" applyBorder="1" applyAlignment="1">
      <alignment horizontal="center" vertical="center" wrapText="1"/>
    </xf>
    <xf numFmtId="0" fontId="17" fillId="0" borderId="0" xfId="0" applyFont="1" applyAlignment="1">
      <alignment horizontal="center"/>
    </xf>
    <xf numFmtId="0" fontId="40" fillId="0" borderId="5" xfId="0" applyFont="1" applyBorder="1" applyAlignment="1">
      <alignment horizontal="center" vertical="center" wrapText="1"/>
    </xf>
    <xf numFmtId="0" fontId="40" fillId="0" borderId="6" xfId="0" applyFont="1" applyBorder="1" applyAlignment="1">
      <alignment horizontal="center" vertical="center" wrapText="1"/>
    </xf>
    <xf numFmtId="0" fontId="41" fillId="7" borderId="1" xfId="0" applyFont="1" applyFill="1" applyBorder="1" applyAlignment="1">
      <alignment horizontal="center" vertical="center" wrapText="1"/>
    </xf>
    <xf numFmtId="0" fontId="37" fillId="0" borderId="1" xfId="0" applyFont="1" applyBorder="1" applyAlignment="1">
      <alignment horizontal="center" vertical="center" wrapText="1"/>
    </xf>
    <xf numFmtId="2" fontId="37" fillId="0" borderId="1" xfId="0" applyNumberFormat="1" applyFont="1" applyBorder="1" applyAlignment="1">
      <alignment horizontal="center" vertical="center" wrapText="1"/>
    </xf>
    <xf numFmtId="0" fontId="43" fillId="0" borderId="5" xfId="0" applyFont="1" applyBorder="1" applyAlignment="1">
      <alignment horizontal="center" vertical="center" wrapText="1"/>
    </xf>
    <xf numFmtId="0" fontId="43" fillId="0" borderId="6" xfId="0" applyFont="1" applyBorder="1" applyAlignment="1">
      <alignment horizontal="center" vertical="center" wrapText="1"/>
    </xf>
    <xf numFmtId="2" fontId="43" fillId="0" borderId="1" xfId="0" applyNumberFormat="1" applyFont="1" applyBorder="1" applyAlignment="1">
      <alignment horizontal="center" vertical="center" wrapText="1"/>
    </xf>
    <xf numFmtId="0" fontId="43" fillId="0" borderId="1" xfId="0" applyFont="1" applyBorder="1" applyAlignment="1">
      <alignment horizontal="center" vertical="center" wrapText="1"/>
    </xf>
    <xf numFmtId="0" fontId="42" fillId="7" borderId="1" xfId="0" applyFont="1" applyFill="1" applyBorder="1" applyAlignment="1">
      <alignment horizontal="center" vertical="center" wrapText="1"/>
    </xf>
    <xf numFmtId="0" fontId="42" fillId="7" borderId="5" xfId="0" applyFont="1" applyFill="1" applyBorder="1" applyAlignment="1">
      <alignment vertical="center" wrapText="1"/>
    </xf>
    <xf numFmtId="0" fontId="42" fillId="7" borderId="2" xfId="0" applyFont="1" applyFill="1" applyBorder="1" applyAlignment="1">
      <alignment vertical="center" wrapText="1"/>
    </xf>
    <xf numFmtId="0" fontId="42" fillId="7" borderId="6" xfId="0" applyFont="1" applyFill="1" applyBorder="1" applyAlignment="1">
      <alignment vertical="center" wrapText="1"/>
    </xf>
    <xf numFmtId="0" fontId="41" fillId="7" borderId="5" xfId="0" applyFont="1" applyFill="1" applyBorder="1" applyAlignment="1">
      <alignment vertical="center" wrapText="1"/>
    </xf>
    <xf numFmtId="0" fontId="41" fillId="7" borderId="2" xfId="0" applyFont="1" applyFill="1" applyBorder="1" applyAlignment="1">
      <alignment vertical="center" wrapText="1"/>
    </xf>
    <xf numFmtId="0" fontId="41" fillId="7" borderId="6" xfId="0" applyFont="1" applyFill="1" applyBorder="1" applyAlignment="1">
      <alignment vertical="center" wrapText="1"/>
    </xf>
    <xf numFmtId="0" fontId="40" fillId="0" borderId="0" xfId="0" applyFont="1" applyAlignment="1">
      <alignment vertical="center" wrapText="1"/>
    </xf>
    <xf numFmtId="0" fontId="40" fillId="0" borderId="0" xfId="0" applyFont="1" applyAlignment="1">
      <alignment vertical="center"/>
    </xf>
    <xf numFmtId="0" fontId="45" fillId="0" borderId="10" xfId="0" applyFont="1" applyBorder="1" applyAlignment="1">
      <alignment horizontal="center"/>
    </xf>
    <xf numFmtId="0" fontId="46" fillId="0" borderId="15" xfId="0" applyFont="1" applyBorder="1" applyAlignment="1">
      <alignment horizontal="center"/>
    </xf>
    <xf numFmtId="0" fontId="46" fillId="0" borderId="15" xfId="0" applyFont="1" applyBorder="1" applyAlignment="1">
      <alignment horizontal="justify" vertical="top"/>
    </xf>
    <xf numFmtId="0" fontId="46" fillId="0" borderId="15" xfId="0" applyFont="1" applyBorder="1" applyAlignment="1">
      <alignment horizontal="justify"/>
    </xf>
    <xf numFmtId="0" fontId="49" fillId="0" borderId="15" xfId="0" applyFont="1" applyBorder="1" applyAlignment="1">
      <alignment horizontal="justify"/>
    </xf>
    <xf numFmtId="0" fontId="50" fillId="0" borderId="0" xfId="0" applyFont="1" applyAlignment="1">
      <alignment horizontal="justify"/>
    </xf>
    <xf numFmtId="0" fontId="40" fillId="0" borderId="0" xfId="0" applyFont="1" applyAlignment="1">
      <alignment horizontal="justify"/>
    </xf>
    <xf numFmtId="0" fontId="51" fillId="0" borderId="0" xfId="0" applyFont="1" applyAlignment="1">
      <alignment horizontal="justify"/>
    </xf>
    <xf numFmtId="0" fontId="52" fillId="0" borderId="0" xfId="0" applyFont="1" applyAlignment="1">
      <alignment horizontal="justify"/>
    </xf>
    <xf numFmtId="0" fontId="52" fillId="0" borderId="0" xfId="0" applyFont="1"/>
    <xf numFmtId="0" fontId="46" fillId="0" borderId="0" xfId="0" applyFont="1" applyAlignment="1">
      <alignment horizontal="center"/>
    </xf>
    <xf numFmtId="0" fontId="0" fillId="0" borderId="14" xfId="0" applyBorder="1"/>
    <xf numFmtId="0" fontId="0" fillId="0" borderId="12" xfId="0" applyBorder="1" applyAlignment="1">
      <alignment horizontal="center"/>
    </xf>
    <xf numFmtId="0" fontId="27" fillId="3" borderId="2" xfId="0" applyFont="1" applyFill="1" applyBorder="1"/>
    <xf numFmtId="2" fontId="21" fillId="3" borderId="1" xfId="0" applyNumberFormat="1" applyFont="1" applyFill="1" applyBorder="1"/>
    <xf numFmtId="0" fontId="11" fillId="3" borderId="9" xfId="0" applyFont="1" applyFill="1" applyBorder="1"/>
    <xf numFmtId="2" fontId="21" fillId="3" borderId="10" xfId="0" applyNumberFormat="1" applyFont="1" applyFill="1" applyBorder="1"/>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21" fillId="0" borderId="13" xfId="0" applyFont="1" applyBorder="1" applyAlignment="1">
      <alignment horizontal="center"/>
    </xf>
    <xf numFmtId="0" fontId="21" fillId="0" borderId="11" xfId="0" applyFont="1" applyBorder="1" applyAlignment="1">
      <alignment horizontal="center"/>
    </xf>
    <xf numFmtId="0" fontId="21" fillId="0" borderId="8" xfId="0" applyFont="1" applyBorder="1" applyAlignment="1">
      <alignment horizontal="center"/>
    </xf>
    <xf numFmtId="0" fontId="21" fillId="3" borderId="8" xfId="0" applyFont="1" applyFill="1" applyBorder="1" applyAlignment="1">
      <alignment horizontal="center"/>
    </xf>
    <xf numFmtId="0" fontId="23" fillId="0" borderId="14" xfId="0" applyFont="1" applyBorder="1"/>
    <xf numFmtId="0" fontId="23" fillId="0" borderId="11" xfId="0" applyFont="1" applyBorder="1" applyAlignment="1">
      <alignment horizontal="center"/>
    </xf>
    <xf numFmtId="0" fontId="21" fillId="3" borderId="11" xfId="0" applyFont="1" applyFill="1" applyBorder="1" applyAlignment="1">
      <alignment horizontal="center"/>
    </xf>
    <xf numFmtId="0" fontId="23" fillId="3" borderId="3" xfId="0" applyFont="1" applyFill="1" applyBorder="1" applyAlignment="1">
      <alignment horizontal="center"/>
    </xf>
    <xf numFmtId="0" fontId="11" fillId="0" borderId="3" xfId="0" applyFont="1" applyBorder="1" applyAlignment="1">
      <alignment horizontal="center"/>
    </xf>
    <xf numFmtId="0" fontId="9" fillId="0" borderId="6" xfId="0" applyFont="1" applyBorder="1" applyAlignment="1">
      <alignment horizontal="center"/>
    </xf>
    <xf numFmtId="0" fontId="23" fillId="3" borderId="2" xfId="0" applyFont="1" applyFill="1" applyBorder="1" applyAlignment="1">
      <alignment horizontal="center"/>
    </xf>
    <xf numFmtId="2" fontId="54" fillId="0" borderId="1" xfId="0" applyNumberFormat="1" applyFont="1" applyBorder="1"/>
    <xf numFmtId="0" fontId="55" fillId="0" borderId="1" xfId="0" applyFont="1" applyBorder="1"/>
    <xf numFmtId="2" fontId="19" fillId="8" borderId="1" xfId="0" applyNumberFormat="1" applyFont="1" applyFill="1" applyBorder="1"/>
    <xf numFmtId="0" fontId="19" fillId="3" borderId="2" xfId="0" applyFont="1" applyFill="1" applyBorder="1"/>
    <xf numFmtId="0" fontId="21" fillId="3" borderId="1" xfId="0" applyFont="1" applyFill="1" applyBorder="1"/>
    <xf numFmtId="0" fontId="20" fillId="3" borderId="1" xfId="0" applyFont="1" applyFill="1" applyBorder="1"/>
    <xf numFmtId="0" fontId="7" fillId="0" borderId="2" xfId="0" applyFont="1" applyBorder="1"/>
    <xf numFmtId="0" fontId="0" fillId="3" borderId="2" xfId="0" applyFill="1" applyBorder="1"/>
    <xf numFmtId="0" fontId="20" fillId="3" borderId="13" xfId="0" applyFont="1" applyFill="1" applyBorder="1"/>
    <xf numFmtId="165" fontId="61" fillId="0" borderId="25" xfId="0" applyNumberFormat="1" applyFont="1" applyBorder="1" applyAlignment="1">
      <alignment horizontal="left" vertical="top" shrinkToFit="1"/>
    </xf>
    <xf numFmtId="0" fontId="62" fillId="0" borderId="19" xfId="0" applyFont="1" applyBorder="1" applyAlignment="1">
      <alignment horizontal="left" vertical="top" wrapText="1"/>
    </xf>
    <xf numFmtId="0" fontId="62" fillId="0" borderId="34" xfId="0" applyFont="1" applyBorder="1" applyAlignment="1">
      <alignment horizontal="left" vertical="top" wrapText="1"/>
    </xf>
    <xf numFmtId="0" fontId="57" fillId="0" borderId="1" xfId="2" applyBorder="1" applyAlignment="1">
      <alignment horizontal="left" vertical="top" wrapText="1"/>
    </xf>
    <xf numFmtId="166" fontId="65" fillId="0" borderId="35" xfId="0" applyNumberFormat="1" applyFont="1" applyBorder="1" applyAlignment="1">
      <alignment horizontal="center" vertical="top" shrinkToFit="1"/>
    </xf>
    <xf numFmtId="166" fontId="65" fillId="0" borderId="10" xfId="0" applyNumberFormat="1" applyFont="1" applyBorder="1" applyAlignment="1">
      <alignment horizontal="center" vertical="top" shrinkToFit="1"/>
    </xf>
    <xf numFmtId="0" fontId="57" fillId="0" borderId="1" xfId="2" applyBorder="1" applyAlignment="1">
      <alignment horizontal="left" vertical="top"/>
    </xf>
    <xf numFmtId="0" fontId="62" fillId="3" borderId="5" xfId="0" applyFont="1" applyFill="1" applyBorder="1" applyAlignment="1">
      <alignment vertical="top" wrapText="1"/>
    </xf>
    <xf numFmtId="0" fontId="62" fillId="3" borderId="1" xfId="0" applyFont="1" applyFill="1" applyBorder="1" applyAlignment="1">
      <alignment vertical="top" wrapText="1"/>
    </xf>
    <xf numFmtId="0" fontId="62" fillId="0" borderId="20" xfId="0" applyFont="1" applyBorder="1" applyAlignment="1">
      <alignment vertical="top" wrapText="1"/>
    </xf>
    <xf numFmtId="0" fontId="63" fillId="0" borderId="20" xfId="0" applyFont="1" applyBorder="1" applyAlignment="1">
      <alignment vertical="top" wrapText="1"/>
    </xf>
    <xf numFmtId="0" fontId="62" fillId="0" borderId="37" xfId="0" applyFont="1" applyBorder="1" applyAlignment="1">
      <alignment horizontal="left" vertical="top" wrapText="1"/>
    </xf>
    <xf numFmtId="0" fontId="64" fillId="0" borderId="19" xfId="0" applyFont="1" applyBorder="1" applyAlignment="1">
      <alignment horizontal="left" wrapText="1"/>
    </xf>
    <xf numFmtId="0" fontId="66" fillId="0" borderId="23" xfId="0" applyFont="1" applyBorder="1" applyAlignment="1">
      <alignment vertical="top" wrapText="1"/>
    </xf>
    <xf numFmtId="0" fontId="66" fillId="3" borderId="20" xfId="0" applyFont="1" applyFill="1" applyBorder="1" applyAlignment="1">
      <alignment vertical="top" wrapText="1"/>
    </xf>
    <xf numFmtId="0" fontId="64" fillId="0" borderId="19" xfId="0" applyFont="1" applyBorder="1" applyAlignment="1">
      <alignment horizontal="left" vertical="center" wrapText="1"/>
    </xf>
    <xf numFmtId="0" fontId="66" fillId="3" borderId="25" xfId="0" applyFont="1" applyFill="1" applyBorder="1" applyAlignment="1">
      <alignment vertical="top" wrapText="1"/>
    </xf>
    <xf numFmtId="165" fontId="61" fillId="0" borderId="20" xfId="0" applyNumberFormat="1" applyFont="1" applyBorder="1" applyAlignment="1">
      <alignment horizontal="left" vertical="top" shrinkToFit="1"/>
    </xf>
    <xf numFmtId="0" fontId="64" fillId="0" borderId="19" xfId="0" applyFont="1" applyBorder="1" applyAlignment="1">
      <alignment horizontal="left" vertical="top" wrapText="1"/>
    </xf>
    <xf numFmtId="0" fontId="66" fillId="0" borderId="19" xfId="0" applyFont="1" applyBorder="1" applyAlignment="1">
      <alignment horizontal="left" vertical="top" wrapText="1"/>
    </xf>
    <xf numFmtId="0" fontId="62" fillId="0" borderId="17" xfId="0" applyFont="1" applyBorder="1" applyAlignment="1">
      <alignment vertical="top" wrapText="1"/>
    </xf>
    <xf numFmtId="0" fontId="62" fillId="0" borderId="1" xfId="0" applyFont="1" applyBorder="1" applyAlignment="1">
      <alignment vertical="top" wrapText="1"/>
    </xf>
    <xf numFmtId="0" fontId="66" fillId="0" borderId="20" xfId="0" applyFont="1" applyBorder="1" applyAlignment="1">
      <alignment vertical="top" wrapText="1"/>
    </xf>
    <xf numFmtId="0" fontId="64" fillId="0" borderId="34" xfId="0" applyFont="1" applyBorder="1" applyAlignment="1">
      <alignment horizontal="left" wrapText="1"/>
    </xf>
    <xf numFmtId="0" fontId="64" fillId="0" borderId="1" xfId="0" applyFont="1" applyBorder="1" applyAlignment="1">
      <alignment vertical="top" wrapText="1"/>
    </xf>
    <xf numFmtId="0" fontId="64" fillId="0" borderId="34" xfId="0" applyFont="1" applyBorder="1" applyAlignment="1">
      <alignment horizontal="left" vertical="top" wrapText="1"/>
    </xf>
    <xf numFmtId="0" fontId="66" fillId="0" borderId="37" xfId="0" applyFont="1" applyBorder="1" applyAlignment="1">
      <alignment horizontal="left" vertical="top" wrapText="1"/>
    </xf>
    <xf numFmtId="0" fontId="66" fillId="0" borderId="20" xfId="0" applyFont="1" applyBorder="1" applyAlignment="1">
      <alignment horizontal="left" vertical="top" wrapText="1"/>
    </xf>
    <xf numFmtId="0" fontId="62" fillId="0" borderId="1" xfId="0" applyFont="1" applyBorder="1" applyAlignment="1">
      <alignment horizontal="left" vertical="center" wrapText="1"/>
    </xf>
    <xf numFmtId="0" fontId="64" fillId="0" borderId="23" xfId="0" applyFont="1" applyBorder="1" applyAlignment="1">
      <alignment horizontal="left" wrapText="1"/>
    </xf>
    <xf numFmtId="0" fontId="64" fillId="0" borderId="32" xfId="0" applyFont="1" applyBorder="1" applyAlignment="1">
      <alignment horizontal="left" vertical="center" wrapText="1"/>
    </xf>
    <xf numFmtId="0" fontId="64" fillId="0" borderId="32" xfId="0" applyFont="1" applyBorder="1" applyAlignment="1">
      <alignment horizontal="left" wrapText="1"/>
    </xf>
    <xf numFmtId="0" fontId="66" fillId="0" borderId="37" xfId="0" applyFont="1" applyBorder="1" applyAlignment="1">
      <alignment horizontal="left" vertical="center" wrapText="1"/>
    </xf>
    <xf numFmtId="0" fontId="66" fillId="0" borderId="20" xfId="0" applyFont="1" applyBorder="1" applyAlignment="1">
      <alignment horizontal="left" vertical="center" wrapText="1"/>
    </xf>
    <xf numFmtId="0" fontId="66" fillId="0" borderId="5" xfId="0" applyFont="1" applyBorder="1" applyAlignment="1">
      <alignment vertical="top" wrapText="1"/>
    </xf>
    <xf numFmtId="0" fontId="62" fillId="0" borderId="5" xfId="0" applyFont="1" applyBorder="1" applyAlignment="1">
      <alignment vertical="top" wrapText="1"/>
    </xf>
    <xf numFmtId="0" fontId="66" fillId="0" borderId="24" xfId="0" applyFont="1" applyBorder="1" applyAlignment="1">
      <alignment horizontal="left" vertical="top" wrapText="1"/>
    </xf>
    <xf numFmtId="0" fontId="66" fillId="0" borderId="22" xfId="0" applyFont="1" applyBorder="1" applyAlignment="1">
      <alignment horizontal="left" vertical="top" wrapText="1"/>
    </xf>
    <xf numFmtId="0" fontId="70" fillId="0" borderId="22" xfId="0" applyFont="1" applyBorder="1" applyAlignment="1">
      <alignment horizontal="left" vertical="top" wrapText="1"/>
    </xf>
    <xf numFmtId="165" fontId="70" fillId="0" borderId="34" xfId="0" applyNumberFormat="1" applyFont="1" applyBorder="1" applyAlignment="1">
      <alignment horizontal="left" vertical="top" shrinkToFit="1"/>
    </xf>
    <xf numFmtId="165" fontId="65" fillId="0" borderId="20" xfId="0" applyNumberFormat="1" applyFont="1" applyBorder="1" applyAlignment="1">
      <alignment horizontal="left" vertical="top" shrinkToFit="1"/>
    </xf>
    <xf numFmtId="166" fontId="61" fillId="0" borderId="23" xfId="0" applyNumberFormat="1" applyFont="1" applyBorder="1" applyAlignment="1">
      <alignment horizontal="left" vertical="top" shrinkToFit="1"/>
    </xf>
    <xf numFmtId="166" fontId="61" fillId="0" borderId="20" xfId="0" applyNumberFormat="1" applyFont="1" applyBorder="1" applyAlignment="1">
      <alignment horizontal="left" vertical="top" shrinkToFit="1"/>
    </xf>
    <xf numFmtId="0" fontId="62" fillId="0" borderId="37" xfId="0" applyFont="1" applyBorder="1" applyAlignment="1">
      <alignment horizontal="left" vertical="center" wrapText="1"/>
    </xf>
    <xf numFmtId="0" fontId="64" fillId="0" borderId="43" xfId="0" applyFont="1" applyBorder="1" applyAlignment="1">
      <alignment horizontal="left" vertical="top" wrapText="1"/>
    </xf>
    <xf numFmtId="0" fontId="44" fillId="0" borderId="0" xfId="0" applyFont="1" applyAlignment="1">
      <alignment vertical="center"/>
    </xf>
    <xf numFmtId="0" fontId="5" fillId="0" borderId="0" xfId="0" applyFont="1"/>
    <xf numFmtId="0" fontId="17" fillId="0" borderId="2" xfId="0" applyFont="1" applyBorder="1" applyAlignment="1">
      <alignment horizontal="center"/>
    </xf>
    <xf numFmtId="17" fontId="0" fillId="0" borderId="0" xfId="0" quotePrefix="1" applyNumberFormat="1"/>
    <xf numFmtId="17" fontId="0" fillId="0" borderId="2" xfId="0" applyNumberFormat="1" applyBorder="1"/>
    <xf numFmtId="0" fontId="73" fillId="0" borderId="0" xfId="0" applyFont="1"/>
    <xf numFmtId="0" fontId="17" fillId="0" borderId="2" xfId="0" applyFont="1" applyBorder="1" applyAlignment="1">
      <alignment horizontal="center" wrapText="1"/>
    </xf>
    <xf numFmtId="0" fontId="0" fillId="0" borderId="2" xfId="0" applyBorder="1" applyAlignment="1">
      <alignment horizontal="center" wrapText="1"/>
    </xf>
    <xf numFmtId="0" fontId="17" fillId="0" borderId="0" xfId="0" applyFont="1" applyAlignment="1">
      <alignment horizontal="center" wrapText="1"/>
    </xf>
    <xf numFmtId="0" fontId="17" fillId="0" borderId="0" xfId="0" applyFont="1" applyAlignment="1">
      <alignment wrapText="1"/>
    </xf>
    <xf numFmtId="0" fontId="67" fillId="0" borderId="20" xfId="0" applyFont="1" applyBorder="1" applyAlignment="1">
      <alignment vertical="top" wrapText="1"/>
    </xf>
    <xf numFmtId="0" fontId="66" fillId="0" borderId="23" xfId="0" applyFont="1" applyBorder="1" applyAlignment="1">
      <alignment horizontal="left" vertical="top" wrapText="1"/>
    </xf>
    <xf numFmtId="165" fontId="61" fillId="0" borderId="1" xfId="0" applyNumberFormat="1" applyFont="1" applyBorder="1" applyAlignment="1">
      <alignment vertical="top" shrinkToFit="1"/>
    </xf>
    <xf numFmtId="0" fontId="76" fillId="0" borderId="0" xfId="3" applyAlignment="1">
      <alignment vertical="top"/>
    </xf>
    <xf numFmtId="0" fontId="76" fillId="0" borderId="0" xfId="3" applyAlignment="1">
      <alignment horizontal="left" vertical="top"/>
    </xf>
    <xf numFmtId="0" fontId="64" fillId="0" borderId="7" xfId="3" applyFont="1" applyBorder="1" applyAlignment="1">
      <alignment horizontal="left" vertical="top"/>
    </xf>
    <xf numFmtId="166" fontId="63" fillId="0" borderId="1" xfId="3" applyNumberFormat="1" applyFont="1" applyBorder="1" applyAlignment="1">
      <alignment vertical="top" shrinkToFit="1"/>
    </xf>
    <xf numFmtId="0" fontId="64" fillId="0" borderId="1" xfId="3" applyFont="1" applyBorder="1" applyAlignment="1">
      <alignment wrapText="1"/>
    </xf>
    <xf numFmtId="0" fontId="81" fillId="9" borderId="0" xfId="2" applyFont="1" applyFill="1" applyAlignment="1">
      <alignment vertical="top" wrapText="1"/>
    </xf>
    <xf numFmtId="0" fontId="81" fillId="0" borderId="0" xfId="2" applyFont="1" applyAlignment="1">
      <alignment vertical="top" wrapText="1"/>
    </xf>
    <xf numFmtId="0" fontId="64" fillId="0" borderId="0" xfId="2" applyFont="1" applyAlignment="1">
      <alignment vertical="top" wrapText="1"/>
    </xf>
    <xf numFmtId="0" fontId="62" fillId="0" borderId="0" xfId="2" applyFont="1" applyAlignment="1">
      <alignment vertical="top" wrapText="1"/>
    </xf>
    <xf numFmtId="0" fontId="63" fillId="0" borderId="0" xfId="2" applyFont="1" applyAlignment="1">
      <alignment vertical="top" wrapText="1"/>
    </xf>
    <xf numFmtId="166" fontId="83" fillId="0" borderId="0" xfId="2" applyNumberFormat="1" applyFont="1" applyAlignment="1">
      <alignment vertical="top" shrinkToFit="1"/>
    </xf>
    <xf numFmtId="0" fontId="57" fillId="0" borderId="0" xfId="2" applyAlignment="1">
      <alignment horizontal="left" vertical="top" wrapText="1"/>
    </xf>
    <xf numFmtId="0" fontId="57" fillId="0" borderId="0" xfId="2" applyAlignment="1">
      <alignment vertical="top" wrapText="1"/>
    </xf>
    <xf numFmtId="0" fontId="84" fillId="0" borderId="0" xfId="2" applyFont="1" applyAlignment="1">
      <alignment vertical="top" wrapText="1"/>
    </xf>
    <xf numFmtId="0" fontId="81" fillId="10" borderId="0" xfId="2" applyFont="1" applyFill="1" applyAlignment="1">
      <alignment vertical="top" wrapText="1"/>
    </xf>
    <xf numFmtId="0" fontId="57" fillId="0" borderId="0" xfId="2" applyAlignment="1">
      <alignment vertical="center" wrapText="1"/>
    </xf>
    <xf numFmtId="0" fontId="85" fillId="0" borderId="0" xfId="2" applyFont="1" applyAlignment="1">
      <alignment vertical="top" wrapText="1"/>
    </xf>
    <xf numFmtId="0" fontId="57" fillId="0" borderId="0" xfId="2" applyAlignment="1">
      <alignment wrapText="1"/>
    </xf>
    <xf numFmtId="0" fontId="86" fillId="10" borderId="0" xfId="2" applyFont="1" applyFill="1" applyAlignment="1">
      <alignment vertical="top" wrapText="1"/>
    </xf>
    <xf numFmtId="0" fontId="87" fillId="0" borderId="0" xfId="2" applyFont="1" applyAlignment="1">
      <alignment horizontal="left" vertical="top" wrapText="1"/>
    </xf>
    <xf numFmtId="0" fontId="87" fillId="0" borderId="0" xfId="2" applyFont="1" applyAlignment="1">
      <alignment vertical="top" wrapText="1"/>
    </xf>
    <xf numFmtId="0" fontId="57" fillId="0" borderId="0" xfId="2" applyAlignment="1">
      <alignment horizontal="left" wrapText="1"/>
    </xf>
    <xf numFmtId="166" fontId="88" fillId="0" borderId="0" xfId="2" applyNumberFormat="1" applyFont="1" applyAlignment="1">
      <alignment horizontal="left" vertical="top" shrinkToFit="1"/>
    </xf>
    <xf numFmtId="166" fontId="88" fillId="0" borderId="0" xfId="2" applyNumberFormat="1" applyFont="1" applyAlignment="1">
      <alignment vertical="top" shrinkToFit="1"/>
    </xf>
    <xf numFmtId="0" fontId="62" fillId="0" borderId="1" xfId="3" applyFont="1" applyBorder="1" applyAlignment="1">
      <alignment vertical="top" wrapText="1"/>
    </xf>
    <xf numFmtId="0" fontId="64" fillId="0" borderId="1" xfId="3" applyFont="1" applyBorder="1" applyAlignment="1">
      <alignment vertical="center" wrapText="1"/>
    </xf>
    <xf numFmtId="0" fontId="66" fillId="0" borderId="25" xfId="0" applyFont="1" applyBorder="1" applyAlignment="1">
      <alignment horizontal="center" vertical="top" wrapText="1"/>
    </xf>
    <xf numFmtId="0" fontId="66" fillId="0" borderId="10" xfId="0" applyFont="1" applyBorder="1" applyAlignment="1">
      <alignment horizontal="center" vertical="top" wrapText="1"/>
    </xf>
    <xf numFmtId="165" fontId="61" fillId="0" borderId="23" xfId="0" applyNumberFormat="1" applyFont="1" applyBorder="1" applyAlignment="1">
      <alignment horizontal="left" vertical="top" shrinkToFit="1"/>
    </xf>
    <xf numFmtId="0" fontId="68" fillId="0" borderId="27" xfId="0" applyFont="1" applyBorder="1" applyAlignment="1">
      <alignment vertical="top" wrapText="1"/>
    </xf>
    <xf numFmtId="0" fontId="68" fillId="0" borderId="26" xfId="0" applyFont="1" applyBorder="1" applyAlignment="1">
      <alignment vertical="top" wrapText="1"/>
    </xf>
    <xf numFmtId="0" fontId="62" fillId="0" borderId="2" xfId="0" applyFont="1" applyBorder="1" applyAlignment="1">
      <alignment vertical="top" wrapText="1"/>
    </xf>
    <xf numFmtId="0" fontId="67" fillId="3" borderId="41" xfId="0" applyFont="1" applyFill="1" applyBorder="1" applyAlignment="1">
      <alignment vertical="top" wrapText="1"/>
    </xf>
    <xf numFmtId="0" fontId="63" fillId="0" borderId="2" xfId="0" applyFont="1" applyBorder="1" applyAlignment="1">
      <alignment vertical="top" wrapText="1"/>
    </xf>
    <xf numFmtId="0" fontId="62" fillId="3" borderId="31" xfId="0" applyFont="1" applyFill="1" applyBorder="1" applyAlignment="1">
      <alignment vertical="top" wrapText="1"/>
    </xf>
    <xf numFmtId="0" fontId="62" fillId="0" borderId="40" xfId="0" applyFont="1" applyBorder="1" applyAlignment="1">
      <alignment vertical="top" wrapText="1"/>
    </xf>
    <xf numFmtId="0" fontId="62" fillId="3" borderId="5" xfId="0" applyFont="1" applyFill="1" applyBorder="1" applyAlignment="1">
      <alignment horizontal="left" vertical="top" wrapText="1"/>
    </xf>
    <xf numFmtId="0" fontId="62" fillId="0" borderId="0" xfId="0" applyFont="1" applyAlignment="1">
      <alignment horizontal="left" vertical="top"/>
    </xf>
    <xf numFmtId="0" fontId="62" fillId="0" borderId="14" xfId="0" applyFont="1" applyBorder="1" applyAlignment="1">
      <alignment horizontal="left" vertical="top"/>
    </xf>
    <xf numFmtId="0" fontId="62" fillId="0" borderId="13" xfId="0" applyFont="1" applyBorder="1" applyAlignment="1">
      <alignment horizontal="left" vertical="top"/>
    </xf>
    <xf numFmtId="0" fontId="62" fillId="0" borderId="35" xfId="0" applyFont="1" applyBorder="1" applyAlignment="1">
      <alignment horizontal="left" vertical="top" wrapText="1"/>
    </xf>
    <xf numFmtId="0" fontId="63" fillId="0" borderId="32" xfId="0" applyFont="1" applyBorder="1" applyAlignment="1">
      <alignment horizontal="left" vertical="top" wrapText="1"/>
    </xf>
    <xf numFmtId="0" fontId="62" fillId="0" borderId="10" xfId="0" applyFont="1" applyBorder="1" applyAlignment="1">
      <alignment vertical="top" wrapText="1"/>
    </xf>
    <xf numFmtId="0" fontId="62" fillId="0" borderId="12" xfId="0" applyFont="1" applyBorder="1" applyAlignment="1">
      <alignment vertical="top" wrapText="1"/>
    </xf>
    <xf numFmtId="0" fontId="66" fillId="0" borderId="1" xfId="0" applyFont="1" applyBorder="1" applyAlignment="1">
      <alignment horizontal="left" vertical="top" wrapText="1"/>
    </xf>
    <xf numFmtId="0" fontId="66" fillId="0" borderId="25" xfId="0" applyFont="1" applyBorder="1" applyAlignment="1">
      <alignment vertical="top" wrapText="1"/>
    </xf>
    <xf numFmtId="0" fontId="64" fillId="0" borderId="10" xfId="0" applyFont="1" applyBorder="1" applyAlignment="1">
      <alignment vertical="top" wrapText="1"/>
    </xf>
    <xf numFmtId="0" fontId="67" fillId="3" borderId="45" xfId="0" applyFont="1" applyFill="1" applyBorder="1" applyAlignment="1">
      <alignment vertical="top" wrapText="1"/>
    </xf>
    <xf numFmtId="0" fontId="62" fillId="3" borderId="1" xfId="0" applyFont="1" applyFill="1" applyBorder="1" applyAlignment="1">
      <alignment vertical="center" wrapText="1"/>
    </xf>
    <xf numFmtId="0" fontId="68" fillId="0" borderId="0" xfId="0" applyFont="1" applyAlignment="1">
      <alignment vertical="top" wrapText="1"/>
    </xf>
    <xf numFmtId="17" fontId="0" fillId="0" borderId="0" xfId="0" applyNumberFormat="1"/>
    <xf numFmtId="0" fontId="73" fillId="0" borderId="0" xfId="0" applyFont="1" applyAlignment="1">
      <alignment horizontal="left"/>
    </xf>
    <xf numFmtId="0" fontId="0" fillId="0" borderId="4" xfId="0" applyBorder="1" applyAlignment="1">
      <alignment horizontal="center"/>
    </xf>
    <xf numFmtId="17" fontId="0" fillId="0" borderId="4" xfId="0" applyNumberFormat="1" applyBorder="1"/>
    <xf numFmtId="0" fontId="0" fillId="0" borderId="4" xfId="0" applyBorder="1"/>
    <xf numFmtId="17" fontId="17" fillId="0" borderId="0" xfId="0" applyNumberFormat="1" applyFont="1"/>
    <xf numFmtId="0" fontId="57" fillId="0" borderId="5" xfId="2" applyBorder="1" applyAlignment="1">
      <alignment horizontal="left" vertical="top"/>
    </xf>
    <xf numFmtId="166" fontId="58" fillId="0" borderId="1" xfId="2" applyNumberFormat="1" applyFont="1" applyBorder="1" applyAlignment="1">
      <alignment vertical="top" shrinkToFit="1"/>
    </xf>
    <xf numFmtId="0" fontId="63" fillId="3" borderId="1" xfId="0" applyFont="1" applyFill="1" applyBorder="1" applyAlignment="1">
      <alignment vertical="top" wrapText="1"/>
    </xf>
    <xf numFmtId="0" fontId="62" fillId="0" borderId="31" xfId="0" applyFont="1" applyBorder="1" applyAlignment="1">
      <alignment horizontal="left" vertical="top" wrapText="1"/>
    </xf>
    <xf numFmtId="0" fontId="62" fillId="0" borderId="5" xfId="0" applyFont="1" applyBorder="1" applyAlignment="1">
      <alignment horizontal="left" vertical="center" wrapText="1"/>
    </xf>
    <xf numFmtId="0" fontId="62" fillId="0" borderId="20" xfId="0" applyFont="1" applyBorder="1" applyAlignment="1">
      <alignment horizontal="left" vertical="top" wrapText="1"/>
    </xf>
    <xf numFmtId="0" fontId="62" fillId="0" borderId="17" xfId="0" applyFont="1" applyBorder="1" applyAlignment="1">
      <alignment horizontal="left" vertical="top" wrapText="1"/>
    </xf>
    <xf numFmtId="0" fontId="62" fillId="0" borderId="20" xfId="0" applyFont="1" applyBorder="1" applyAlignment="1">
      <alignment horizontal="left" vertical="center" wrapText="1"/>
    </xf>
    <xf numFmtId="0" fontId="62" fillId="0" borderId="25" xfId="0" applyFont="1" applyBorder="1" applyAlignment="1">
      <alignment horizontal="left" vertical="top" wrapText="1"/>
    </xf>
    <xf numFmtId="165" fontId="61" fillId="0" borderId="31" xfId="0" applyNumberFormat="1" applyFont="1" applyBorder="1" applyAlignment="1">
      <alignment horizontal="left" vertical="top" shrinkToFit="1"/>
    </xf>
    <xf numFmtId="0" fontId="59" fillId="0" borderId="36" xfId="2" applyFont="1" applyBorder="1" applyAlignment="1">
      <alignment horizontal="left" vertical="top" wrapText="1"/>
    </xf>
    <xf numFmtId="0" fontId="59" fillId="0" borderId="41" xfId="2" applyFont="1" applyBorder="1" applyAlignment="1">
      <alignment horizontal="left" vertical="top" wrapText="1"/>
    </xf>
    <xf numFmtId="166" fontId="58" fillId="0" borderId="42" xfId="2" applyNumberFormat="1" applyFont="1" applyBorder="1" applyAlignment="1">
      <alignment horizontal="left" vertical="top" shrinkToFit="1"/>
    </xf>
    <xf numFmtId="0" fontId="59" fillId="0" borderId="1" xfId="2" applyFont="1" applyBorder="1" applyAlignment="1">
      <alignment vertical="top" wrapText="1"/>
    </xf>
    <xf numFmtId="165" fontId="61" fillId="0" borderId="29" xfId="0" applyNumberFormat="1" applyFont="1" applyBorder="1" applyAlignment="1">
      <alignment horizontal="left" vertical="top" shrinkToFit="1"/>
    </xf>
    <xf numFmtId="0" fontId="76" fillId="0" borderId="1" xfId="0" applyFont="1" applyBorder="1" applyAlignment="1">
      <alignment vertical="top" wrapText="1"/>
    </xf>
    <xf numFmtId="0" fontId="60" fillId="0" borderId="1" xfId="0" applyFont="1" applyBorder="1" applyAlignment="1">
      <alignment vertical="top" wrapText="1"/>
    </xf>
    <xf numFmtId="0" fontId="89" fillId="0" borderId="1" xfId="0" applyFont="1" applyBorder="1" applyAlignment="1">
      <alignment vertical="top" wrapText="1"/>
    </xf>
    <xf numFmtId="0" fontId="52" fillId="3" borderId="1" xfId="0" applyFont="1" applyFill="1" applyBorder="1" applyAlignment="1">
      <alignment vertical="top" wrapText="1"/>
    </xf>
    <xf numFmtId="0" fontId="62" fillId="0" borderId="1" xfId="3" applyFont="1" applyBorder="1" applyAlignment="1">
      <alignment horizontal="center" vertical="top" wrapText="1"/>
    </xf>
    <xf numFmtId="166" fontId="63" fillId="0" borderId="1" xfId="3" applyNumberFormat="1" applyFont="1" applyBorder="1" applyAlignment="1">
      <alignment horizontal="center" vertical="top" shrinkToFit="1"/>
    </xf>
    <xf numFmtId="0" fontId="62" fillId="0" borderId="25" xfId="3" applyFont="1" applyBorder="1" applyAlignment="1">
      <alignment vertical="top" wrapText="1"/>
    </xf>
    <xf numFmtId="166" fontId="63" fillId="0" borderId="31" xfId="3" applyNumberFormat="1" applyFont="1" applyBorder="1" applyAlignment="1">
      <alignment horizontal="center" vertical="top" shrinkToFit="1"/>
    </xf>
    <xf numFmtId="0" fontId="62" fillId="0" borderId="5" xfId="3" applyFont="1" applyBorder="1" applyAlignment="1">
      <alignment horizontal="left" vertical="top" wrapText="1"/>
    </xf>
    <xf numFmtId="0" fontId="64" fillId="0" borderId="1" xfId="3" applyFont="1" applyBorder="1" applyAlignment="1">
      <alignment horizontal="center" vertical="top" wrapText="1"/>
    </xf>
    <xf numFmtId="166" fontId="63" fillId="0" borderId="31" xfId="3" applyNumberFormat="1" applyFont="1" applyBorder="1" applyAlignment="1">
      <alignment vertical="top" shrinkToFit="1"/>
    </xf>
    <xf numFmtId="0" fontId="64" fillId="0" borderId="1" xfId="3" applyFont="1" applyBorder="1" applyAlignment="1">
      <alignment horizontal="left" wrapText="1"/>
    </xf>
    <xf numFmtId="0" fontId="46" fillId="0" borderId="1" xfId="3" applyFont="1" applyBorder="1" applyAlignment="1">
      <alignment vertical="top" wrapText="1"/>
    </xf>
    <xf numFmtId="0" fontId="64" fillId="0" borderId="1" xfId="3" applyFont="1" applyBorder="1" applyAlignment="1">
      <alignment horizontal="left" vertical="center" wrapText="1"/>
    </xf>
    <xf numFmtId="0" fontId="64" fillId="0" borderId="42" xfId="3" applyFont="1" applyBorder="1" applyAlignment="1">
      <alignment horizontal="left" vertical="center" wrapText="1"/>
    </xf>
    <xf numFmtId="0" fontId="64" fillId="0" borderId="8" xfId="3" applyFont="1" applyBorder="1" applyAlignment="1">
      <alignment horizontal="left" vertical="center" wrapText="1"/>
    </xf>
    <xf numFmtId="0" fontId="62" fillId="0" borderId="1" xfId="3" applyFont="1" applyBorder="1" applyAlignment="1">
      <alignment horizontal="right" vertical="top" wrapText="1" indent="2"/>
    </xf>
    <xf numFmtId="0" fontId="46" fillId="0" borderId="5" xfId="3" applyFont="1" applyBorder="1" applyAlignment="1">
      <alignment vertical="top" wrapText="1"/>
    </xf>
    <xf numFmtId="0" fontId="64" fillId="0" borderId="41" xfId="3" applyFont="1" applyBorder="1" applyAlignment="1">
      <alignment horizontal="left" vertical="center" wrapText="1"/>
    </xf>
    <xf numFmtId="0" fontId="62" fillId="0" borderId="42" xfId="3" applyFont="1" applyBorder="1" applyAlignment="1">
      <alignment horizontal="left" vertical="top" wrapText="1"/>
    </xf>
    <xf numFmtId="0" fontId="62" fillId="0" borderId="1" xfId="3" applyFont="1" applyBorder="1" applyAlignment="1">
      <alignment horizontal="left" vertical="top" wrapText="1"/>
    </xf>
    <xf numFmtId="0" fontId="63" fillId="0" borderId="1" xfId="3" applyFont="1" applyBorder="1" applyAlignment="1">
      <alignment vertical="top" wrapText="1"/>
    </xf>
    <xf numFmtId="0" fontId="62" fillId="0" borderId="42" xfId="3" applyFont="1" applyBorder="1" applyAlignment="1">
      <alignment vertical="top" wrapText="1"/>
    </xf>
    <xf numFmtId="0" fontId="62" fillId="0" borderId="49" xfId="3" applyFont="1" applyBorder="1" applyAlignment="1">
      <alignment horizontal="center" vertical="top" wrapText="1"/>
    </xf>
    <xf numFmtId="0" fontId="64" fillId="0" borderId="1" xfId="3" applyFont="1" applyBorder="1" applyAlignment="1">
      <alignment vertical="top" wrapText="1"/>
    </xf>
    <xf numFmtId="0" fontId="0" fillId="0" borderId="15" xfId="0" applyBorder="1"/>
    <xf numFmtId="166" fontId="58" fillId="0" borderId="5" xfId="2" applyNumberFormat="1" applyFont="1" applyBorder="1" applyAlignment="1">
      <alignment horizontal="left" vertical="top" shrinkToFit="1"/>
    </xf>
    <xf numFmtId="0" fontId="0" fillId="0" borderId="0" xfId="0" applyAlignment="1">
      <alignment horizontal="right" vertical="top"/>
    </xf>
    <xf numFmtId="0" fontId="64" fillId="0" borderId="2" xfId="3" applyFont="1" applyBorder="1" applyAlignment="1">
      <alignment vertical="top"/>
    </xf>
    <xf numFmtId="0" fontId="64" fillId="0" borderId="2" xfId="3" applyFont="1" applyBorder="1" applyAlignment="1">
      <alignment vertical="top" wrapText="1"/>
    </xf>
    <xf numFmtId="0" fontId="64" fillId="0" borderId="7" xfId="3" applyFont="1" applyBorder="1" applyAlignment="1">
      <alignment vertical="top" wrapText="1"/>
    </xf>
    <xf numFmtId="0" fontId="64" fillId="0" borderId="1" xfId="3" applyFont="1" applyBorder="1" applyAlignment="1">
      <alignment vertical="top"/>
    </xf>
    <xf numFmtId="0" fontId="64" fillId="0" borderId="1" xfId="3" applyFont="1" applyBorder="1" applyAlignment="1">
      <alignment horizontal="left" vertical="top"/>
    </xf>
    <xf numFmtId="165" fontId="90" fillId="0" borderId="23" xfId="0" applyNumberFormat="1" applyFont="1" applyBorder="1" applyAlignment="1">
      <alignment horizontal="left" vertical="top" shrinkToFit="1"/>
    </xf>
    <xf numFmtId="0" fontId="75" fillId="0" borderId="15" xfId="0" applyFont="1" applyBorder="1" applyAlignment="1">
      <alignment horizontal="center" wrapText="1"/>
    </xf>
    <xf numFmtId="0" fontId="0" fillId="0" borderId="1" xfId="0" applyBorder="1" applyAlignment="1">
      <alignment horizontal="left" vertical="top"/>
    </xf>
    <xf numFmtId="0" fontId="91" fillId="0" borderId="1" xfId="0" applyFont="1" applyBorder="1" applyAlignment="1">
      <alignment wrapText="1"/>
    </xf>
    <xf numFmtId="0" fontId="64" fillId="0" borderId="22" xfId="3" applyFont="1" applyBorder="1" applyAlignment="1">
      <alignment wrapText="1"/>
    </xf>
    <xf numFmtId="0" fontId="64" fillId="0" borderId="22" xfId="3" applyFont="1" applyBorder="1" applyAlignment="1">
      <alignment vertical="center" wrapText="1"/>
    </xf>
    <xf numFmtId="0" fontId="64" fillId="11" borderId="22" xfId="3" applyFont="1" applyFill="1" applyBorder="1" applyAlignment="1">
      <alignment vertical="center" wrapText="1"/>
    </xf>
    <xf numFmtId="0" fontId="64" fillId="11" borderId="1" xfId="3" applyFont="1" applyFill="1" applyBorder="1" applyAlignment="1">
      <alignment vertical="center" wrapText="1"/>
    </xf>
    <xf numFmtId="0" fontId="62" fillId="11" borderId="1" xfId="0" applyFont="1" applyFill="1" applyBorder="1" applyAlignment="1">
      <alignment vertical="center" wrapText="1"/>
    </xf>
    <xf numFmtId="0" fontId="62" fillId="11" borderId="1" xfId="0" applyFont="1" applyFill="1" applyBorder="1" applyAlignment="1">
      <alignment vertical="top" wrapText="1"/>
    </xf>
    <xf numFmtId="0" fontId="76" fillId="11" borderId="1" xfId="0" applyFont="1" applyFill="1" applyBorder="1" applyAlignment="1">
      <alignment vertical="top" wrapText="1"/>
    </xf>
    <xf numFmtId="0" fontId="0" fillId="12" borderId="0" xfId="0" applyFill="1"/>
    <xf numFmtId="0" fontId="64" fillId="11" borderId="11" xfId="0" applyFont="1" applyFill="1" applyBorder="1" applyAlignment="1">
      <alignment vertical="center" wrapText="1"/>
    </xf>
    <xf numFmtId="0" fontId="62" fillId="11" borderId="10" xfId="0" applyFont="1" applyFill="1" applyBorder="1" applyAlignment="1">
      <alignment vertical="top" wrapText="1"/>
    </xf>
    <xf numFmtId="0" fontId="64" fillId="0" borderId="1" xfId="3" applyFont="1" applyBorder="1" applyAlignment="1">
      <alignment horizontal="center" vertical="center" wrapText="1"/>
    </xf>
    <xf numFmtId="0" fontId="0" fillId="11" borderId="1" xfId="0" applyFill="1" applyBorder="1"/>
    <xf numFmtId="0" fontId="64" fillId="0" borderId="6" xfId="3" applyFont="1" applyBorder="1" applyAlignment="1">
      <alignment wrapText="1"/>
    </xf>
    <xf numFmtId="0" fontId="52" fillId="11" borderId="1" xfId="0" applyFont="1" applyFill="1" applyBorder="1" applyAlignment="1">
      <alignment vertical="top" wrapText="1"/>
    </xf>
    <xf numFmtId="0" fontId="64" fillId="11" borderId="6" xfId="3" applyFont="1" applyFill="1" applyBorder="1" applyAlignment="1">
      <alignment wrapText="1"/>
    </xf>
    <xf numFmtId="166" fontId="63" fillId="11" borderId="1" xfId="3" applyNumberFormat="1" applyFont="1" applyFill="1" applyBorder="1" applyAlignment="1">
      <alignment vertical="top" shrinkToFit="1"/>
    </xf>
    <xf numFmtId="0" fontId="89" fillId="11" borderId="1" xfId="0" applyFont="1" applyFill="1" applyBorder="1" applyAlignment="1">
      <alignment vertical="top" wrapText="1"/>
    </xf>
    <xf numFmtId="0" fontId="72" fillId="11" borderId="1" xfId="0" applyFont="1" applyFill="1" applyBorder="1" applyAlignment="1">
      <alignment vertical="top" wrapText="1"/>
    </xf>
    <xf numFmtId="0" fontId="91" fillId="12" borderId="1" xfId="0" applyFont="1" applyFill="1" applyBorder="1" applyAlignment="1">
      <alignment wrapText="1"/>
    </xf>
    <xf numFmtId="0" fontId="64" fillId="11" borderId="37" xfId="0" applyFont="1" applyFill="1" applyBorder="1" applyAlignment="1">
      <alignment horizontal="left" vertical="top" wrapText="1"/>
    </xf>
    <xf numFmtId="0" fontId="64" fillId="11" borderId="1" xfId="3" applyFont="1" applyFill="1" applyBorder="1" applyAlignment="1">
      <alignment horizontal="left" vertical="center" wrapText="1"/>
    </xf>
    <xf numFmtId="0" fontId="62" fillId="11" borderId="1" xfId="3" applyFont="1" applyFill="1" applyBorder="1" applyAlignment="1">
      <alignment vertical="top" wrapText="1"/>
    </xf>
    <xf numFmtId="0" fontId="62" fillId="11" borderId="1" xfId="3" applyFont="1" applyFill="1" applyBorder="1" applyAlignment="1">
      <alignment horizontal="left" vertical="top" wrapText="1"/>
    </xf>
    <xf numFmtId="0" fontId="64" fillId="11" borderId="35" xfId="0" applyFont="1" applyFill="1" applyBorder="1" applyAlignment="1">
      <alignment horizontal="left" vertical="top" wrapText="1"/>
    </xf>
    <xf numFmtId="0" fontId="89" fillId="0" borderId="37" xfId="0" applyFont="1" applyBorder="1" applyAlignment="1">
      <alignment horizontal="left" vertical="top" wrapText="1"/>
    </xf>
    <xf numFmtId="0" fontId="76" fillId="0" borderId="37" xfId="0" applyFont="1" applyBorder="1" applyAlignment="1">
      <alignment horizontal="left" vertical="top" wrapText="1"/>
    </xf>
    <xf numFmtId="0" fontId="76" fillId="0" borderId="35" xfId="0" applyFont="1" applyBorder="1" applyAlignment="1">
      <alignment horizontal="left" vertical="top" wrapText="1"/>
    </xf>
    <xf numFmtId="0" fontId="57" fillId="0" borderId="0" xfId="2" applyAlignment="1">
      <alignment horizontal="left" vertical="top"/>
    </xf>
    <xf numFmtId="0" fontId="62" fillId="0" borderId="37" xfId="2" applyFont="1" applyBorder="1" applyAlignment="1">
      <alignment vertical="top" wrapText="1"/>
    </xf>
    <xf numFmtId="166" fontId="63" fillId="0" borderId="26" xfId="2" applyNumberFormat="1" applyFont="1" applyBorder="1" applyAlignment="1">
      <alignment horizontal="left" vertical="top" shrinkToFit="1"/>
    </xf>
    <xf numFmtId="166" fontId="63" fillId="0" borderId="22" xfId="2" applyNumberFormat="1" applyFont="1" applyBorder="1" applyAlignment="1">
      <alignment horizontal="left" vertical="top" indent="1" shrinkToFit="1"/>
    </xf>
    <xf numFmtId="166" fontId="63" fillId="0" borderId="21" xfId="2" applyNumberFormat="1" applyFont="1" applyBorder="1" applyAlignment="1">
      <alignment horizontal="left" vertical="top" indent="1" shrinkToFit="1"/>
    </xf>
    <xf numFmtId="166" fontId="63" fillId="0" borderId="20" xfId="2" applyNumberFormat="1" applyFont="1" applyBorder="1" applyAlignment="1">
      <alignment horizontal="left" vertical="top" shrinkToFit="1"/>
    </xf>
    <xf numFmtId="166" fontId="63" fillId="0" borderId="21" xfId="2" applyNumberFormat="1" applyFont="1" applyBorder="1" applyAlignment="1">
      <alignment horizontal="left" vertical="top" shrinkToFit="1"/>
    </xf>
    <xf numFmtId="166" fontId="63" fillId="0" borderId="22" xfId="2" applyNumberFormat="1" applyFont="1" applyBorder="1" applyAlignment="1">
      <alignment horizontal="left" vertical="top" shrinkToFit="1"/>
    </xf>
    <xf numFmtId="0" fontId="64" fillId="0" borderId="37" xfId="2" applyFont="1" applyBorder="1" applyAlignment="1">
      <alignment horizontal="left" vertical="top" wrapText="1"/>
    </xf>
    <xf numFmtId="0" fontId="64" fillId="0" borderId="20" xfId="2" applyFont="1" applyBorder="1" applyAlignment="1">
      <alignment horizontal="left" vertical="top" wrapText="1"/>
    </xf>
    <xf numFmtId="0" fontId="64" fillId="0" borderId="22" xfId="2" applyFont="1" applyBorder="1" applyAlignment="1">
      <alignment horizontal="left" vertical="top" wrapText="1"/>
    </xf>
    <xf numFmtId="0" fontId="64" fillId="0" borderId="21" xfId="2" applyFont="1" applyBorder="1" applyAlignment="1">
      <alignment horizontal="left" vertical="top" wrapText="1"/>
    </xf>
    <xf numFmtId="0" fontId="62" fillId="0" borderId="37" xfId="2" applyFont="1" applyBorder="1" applyAlignment="1">
      <alignment horizontal="left" vertical="top" wrapText="1"/>
    </xf>
    <xf numFmtId="0" fontId="64" fillId="0" borderId="37" xfId="2" applyFont="1" applyBorder="1" applyAlignment="1">
      <alignment horizontal="left" wrapText="1"/>
    </xf>
    <xf numFmtId="166" fontId="63" fillId="0" borderId="37" xfId="2" applyNumberFormat="1" applyFont="1" applyBorder="1" applyAlignment="1">
      <alignment horizontal="left" vertical="top" shrinkToFit="1"/>
    </xf>
    <xf numFmtId="166" fontId="63" fillId="0" borderId="35" xfId="2" applyNumberFormat="1" applyFont="1" applyBorder="1" applyAlignment="1">
      <alignment horizontal="left" vertical="top" shrinkToFit="1"/>
    </xf>
    <xf numFmtId="0" fontId="63" fillId="0" borderId="25" xfId="2" applyFont="1" applyBorder="1" applyAlignment="1">
      <alignment vertical="top" wrapText="1"/>
    </xf>
    <xf numFmtId="0" fontId="63" fillId="0" borderId="32" xfId="2" applyFont="1" applyBorder="1" applyAlignment="1">
      <alignment vertical="top" wrapText="1"/>
    </xf>
    <xf numFmtId="0" fontId="64" fillId="0" borderId="34" xfId="2" applyFont="1" applyBorder="1" applyAlignment="1">
      <alignment horizontal="left" wrapText="1"/>
    </xf>
    <xf numFmtId="49" fontId="64" fillId="0" borderId="8" xfId="2" applyNumberFormat="1" applyFont="1" applyBorder="1" applyAlignment="1">
      <alignment vertical="top"/>
    </xf>
    <xf numFmtId="49" fontId="64" fillId="0" borderId="4" xfId="2" applyNumberFormat="1" applyFont="1" applyBorder="1" applyAlignment="1">
      <alignment vertical="top"/>
    </xf>
    <xf numFmtId="49" fontId="64" fillId="0" borderId="9" xfId="2" applyNumberFormat="1" applyFont="1" applyBorder="1" applyAlignment="1">
      <alignment vertical="top"/>
    </xf>
    <xf numFmtId="2" fontId="62" fillId="3" borderId="1" xfId="0" applyNumberFormat="1" applyFont="1" applyFill="1" applyBorder="1" applyAlignment="1">
      <alignment vertical="center" wrapText="1"/>
    </xf>
    <xf numFmtId="2" fontId="62" fillId="0" borderId="1" xfId="0" applyNumberFormat="1" applyFont="1" applyBorder="1" applyAlignment="1">
      <alignment vertical="top" wrapText="1"/>
    </xf>
    <xf numFmtId="2" fontId="62" fillId="3" borderId="1" xfId="0" applyNumberFormat="1" applyFont="1" applyFill="1" applyBorder="1" applyAlignment="1">
      <alignment vertical="top" wrapText="1"/>
    </xf>
    <xf numFmtId="2" fontId="62" fillId="0" borderId="5" xfId="0" applyNumberFormat="1" applyFont="1" applyBorder="1" applyAlignment="1">
      <alignment vertical="top" wrapText="1"/>
    </xf>
    <xf numFmtId="2" fontId="62" fillId="3" borderId="5" xfId="0" applyNumberFormat="1" applyFont="1" applyFill="1" applyBorder="1" applyAlignment="1">
      <alignment vertical="top" wrapText="1"/>
    </xf>
    <xf numFmtId="0" fontId="3" fillId="0" borderId="3" xfId="0" applyFont="1" applyBorder="1" applyAlignment="1">
      <alignment horizontal="center" vertical="center"/>
    </xf>
    <xf numFmtId="0" fontId="30" fillId="0" borderId="6" xfId="0" applyFont="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3" fillId="0" borderId="0" xfId="0" applyFont="1" applyAlignment="1">
      <alignment horizontal="center" vertical="center"/>
    </xf>
    <xf numFmtId="0" fontId="93" fillId="0" borderId="5" xfId="0" applyFont="1" applyBorder="1" applyAlignment="1">
      <alignment horizontal="center"/>
    </xf>
    <xf numFmtId="0" fontId="17" fillId="0" borderId="1" xfId="0" applyFont="1" applyBorder="1" applyAlignment="1">
      <alignment horizontal="center" wrapText="1"/>
    </xf>
    <xf numFmtId="166" fontId="58" fillId="0" borderId="8" xfId="2" applyNumberFormat="1" applyFont="1" applyBorder="1" applyAlignment="1">
      <alignment horizontal="left" vertical="top" shrinkToFit="1"/>
    </xf>
    <xf numFmtId="2" fontId="17" fillId="0" borderId="1" xfId="0" applyNumberFormat="1" applyFont="1" applyBorder="1" applyAlignment="1">
      <alignment horizontal="center" wrapText="1"/>
    </xf>
    <xf numFmtId="0" fontId="64" fillId="0" borderId="1" xfId="3" quotePrefix="1" applyFont="1" applyBorder="1" applyAlignment="1">
      <alignment vertical="top"/>
    </xf>
    <xf numFmtId="0" fontId="76" fillId="0" borderId="1" xfId="3" quotePrefix="1" applyBorder="1" applyAlignment="1">
      <alignment horizontal="center" vertical="top"/>
    </xf>
    <xf numFmtId="0" fontId="76" fillId="0" borderId="1" xfId="3" applyBorder="1" applyAlignment="1">
      <alignment vertical="top" wrapText="1"/>
    </xf>
    <xf numFmtId="0" fontId="93" fillId="0" borderId="2" xfId="0" applyFont="1" applyBorder="1"/>
    <xf numFmtId="0" fontId="63" fillId="0" borderId="1" xfId="0" applyFont="1" applyBorder="1" applyAlignment="1">
      <alignment horizontal="left" vertical="top" wrapText="1"/>
    </xf>
    <xf numFmtId="0" fontId="66" fillId="0" borderId="32" xfId="0" applyFont="1" applyBorder="1" applyAlignment="1">
      <alignment horizontal="left" vertical="top" wrapText="1"/>
    </xf>
    <xf numFmtId="0" fontId="62" fillId="3" borderId="1" xfId="0" applyFont="1" applyFill="1" applyBorder="1" applyAlignment="1">
      <alignment horizontal="center" vertical="top" wrapText="1"/>
    </xf>
    <xf numFmtId="0" fontId="64" fillId="0" borderId="1" xfId="3" quotePrefix="1" applyFont="1" applyBorder="1" applyAlignment="1">
      <alignment horizontal="center" vertical="top" wrapText="1"/>
    </xf>
    <xf numFmtId="0" fontId="20" fillId="0" borderId="12" xfId="0" applyFont="1" applyBorder="1"/>
    <xf numFmtId="0" fontId="3" fillId="3" borderId="1" xfId="0" applyFont="1" applyFill="1" applyBorder="1"/>
    <xf numFmtId="0" fontId="0" fillId="6" borderId="1" xfId="0" applyFill="1" applyBorder="1"/>
    <xf numFmtId="2" fontId="0" fillId="6" borderId="1" xfId="0" applyNumberFormat="1" applyFill="1" applyBorder="1"/>
    <xf numFmtId="2" fontId="21" fillId="6" borderId="1" xfId="0" applyNumberFormat="1" applyFont="1" applyFill="1" applyBorder="1"/>
    <xf numFmtId="2" fontId="21" fillId="6" borderId="12" xfId="0" applyNumberFormat="1" applyFont="1" applyFill="1" applyBorder="1"/>
    <xf numFmtId="0" fontId="11" fillId="0" borderId="1" xfId="0" applyFont="1" applyBorder="1" applyAlignment="1">
      <alignment horizontal="center"/>
    </xf>
    <xf numFmtId="0" fontId="9" fillId="3" borderId="3" xfId="0" applyFont="1" applyFill="1" applyBorder="1"/>
    <xf numFmtId="0" fontId="9" fillId="3" borderId="7" xfId="0" applyFont="1" applyFill="1" applyBorder="1" applyAlignment="1">
      <alignment horizontal="center"/>
    </xf>
    <xf numFmtId="0" fontId="21" fillId="3" borderId="7" xfId="0" applyFont="1" applyFill="1" applyBorder="1" applyAlignment="1">
      <alignment horizontal="center"/>
    </xf>
    <xf numFmtId="0" fontId="20" fillId="3" borderId="7" xfId="0" applyFont="1" applyFill="1" applyBorder="1"/>
    <xf numFmtId="0" fontId="20" fillId="3" borderId="12" xfId="0" applyFont="1" applyFill="1" applyBorder="1"/>
    <xf numFmtId="0" fontId="63" fillId="0" borderId="1" xfId="3" applyFont="1" applyBorder="1" applyAlignment="1">
      <alignment horizontal="center" vertical="top" wrapText="1"/>
    </xf>
    <xf numFmtId="2" fontId="0" fillId="12" borderId="1" xfId="0" applyNumberFormat="1" applyFill="1" applyBorder="1"/>
    <xf numFmtId="0" fontId="94" fillId="0" borderId="0" xfId="0" applyFont="1" applyAlignment="1">
      <alignment vertical="center" wrapText="1"/>
    </xf>
    <xf numFmtId="2" fontId="0" fillId="13" borderId="0" xfId="0" applyNumberFormat="1" applyFill="1"/>
    <xf numFmtId="0" fontId="17" fillId="0" borderId="1" xfId="0" applyFont="1" applyBorder="1" applyAlignment="1">
      <alignment horizontal="center"/>
    </xf>
    <xf numFmtId="0" fontId="64" fillId="0" borderId="20" xfId="2" applyFont="1" applyBorder="1" applyAlignment="1">
      <alignment horizontal="center" vertical="top" wrapText="1"/>
    </xf>
    <xf numFmtId="0" fontId="64" fillId="0" borderId="22" xfId="2" applyFont="1" applyBorder="1" applyAlignment="1">
      <alignment horizontal="center" vertical="top" wrapText="1"/>
    </xf>
    <xf numFmtId="0" fontId="64" fillId="0" borderId="21" xfId="2" applyFont="1" applyBorder="1" applyAlignment="1">
      <alignment horizontal="center" vertical="top" wrapText="1"/>
    </xf>
    <xf numFmtId="0" fontId="62" fillId="0" borderId="20" xfId="2" applyFont="1" applyBorder="1" applyAlignment="1">
      <alignment horizontal="center" vertical="top" wrapText="1"/>
    </xf>
    <xf numFmtId="0" fontId="62" fillId="0" borderId="22" xfId="2" applyFont="1" applyBorder="1" applyAlignment="1">
      <alignment horizontal="center" vertical="top" wrapText="1"/>
    </xf>
    <xf numFmtId="0" fontId="62" fillId="0" borderId="21" xfId="2" applyFont="1" applyBorder="1" applyAlignment="1">
      <alignment horizontal="center" vertical="top" wrapText="1"/>
    </xf>
    <xf numFmtId="2" fontId="0" fillId="8" borderId="0" xfId="0" applyNumberFormat="1" applyFill="1"/>
    <xf numFmtId="0" fontId="17" fillId="0" borderId="1" xfId="0" applyFont="1" applyBorder="1"/>
    <xf numFmtId="0" fontId="21" fillId="3" borderId="6" xfId="0" applyFont="1" applyFill="1" applyBorder="1" applyAlignment="1">
      <alignment horizontal="center"/>
    </xf>
    <xf numFmtId="0" fontId="21" fillId="3" borderId="0" xfId="0" applyFont="1" applyFill="1" applyAlignment="1">
      <alignment horizontal="center"/>
    </xf>
    <xf numFmtId="0" fontId="20" fillId="3" borderId="6" xfId="0" applyFont="1" applyFill="1" applyBorder="1" applyAlignment="1">
      <alignment horizontal="center"/>
    </xf>
    <xf numFmtId="0" fontId="3" fillId="0" borderId="6" xfId="0" applyFont="1" applyBorder="1"/>
    <xf numFmtId="2" fontId="21" fillId="11" borderId="1" xfId="0" applyNumberFormat="1" applyFont="1" applyFill="1" applyBorder="1"/>
    <xf numFmtId="2" fontId="21" fillId="11" borderId="10" xfId="0" applyNumberFormat="1" applyFont="1" applyFill="1" applyBorder="1"/>
    <xf numFmtId="2" fontId="0" fillId="14" borderId="0" xfId="0" applyNumberFormat="1" applyFill="1"/>
    <xf numFmtId="0" fontId="95" fillId="0" borderId="0" xfId="0" applyFont="1"/>
    <xf numFmtId="0" fontId="93" fillId="0" borderId="2" xfId="0" applyFont="1" applyBorder="1" applyAlignment="1">
      <alignment horizontal="center"/>
    </xf>
    <xf numFmtId="2" fontId="93" fillId="0" borderId="1" xfId="0" applyNumberFormat="1" applyFont="1" applyBorder="1" applyAlignment="1">
      <alignment horizontal="center"/>
    </xf>
    <xf numFmtId="0" fontId="0" fillId="0" borderId="0" xfId="0" applyAlignment="1">
      <alignment horizontal="left" wrapText="1"/>
    </xf>
    <xf numFmtId="0" fontId="35" fillId="0" borderId="0" xfId="0" applyFont="1" applyAlignment="1">
      <alignment horizontal="center"/>
    </xf>
    <xf numFmtId="0" fontId="29" fillId="0" borderId="0" xfId="0" applyFont="1" applyAlignment="1">
      <alignment horizontal="center"/>
    </xf>
    <xf numFmtId="0" fontId="38" fillId="0" borderId="0" xfId="0" applyFont="1" applyAlignment="1">
      <alignment horizontal="left" wrapText="1"/>
    </xf>
    <xf numFmtId="0" fontId="37" fillId="0" borderId="0" xfId="0" applyFont="1" applyAlignment="1">
      <alignment horizontal="left" wrapText="1"/>
    </xf>
    <xf numFmtId="0" fontId="0" fillId="0" borderId="0" xfId="0" applyAlignment="1">
      <alignment horizontal="left" vertical="top" wrapText="1"/>
    </xf>
    <xf numFmtId="0" fontId="0" fillId="0" borderId="0" xfId="0" applyAlignment="1">
      <alignment wrapText="1"/>
    </xf>
    <xf numFmtId="0" fontId="0" fillId="0" borderId="0" xfId="0"/>
    <xf numFmtId="0" fontId="53" fillId="0" borderId="0" xfId="0" applyFont="1" applyAlignment="1">
      <alignment horizontal="left" wrapText="1"/>
    </xf>
    <xf numFmtId="0" fontId="53" fillId="0" borderId="0" xfId="0" applyFont="1"/>
    <xf numFmtId="0" fontId="3" fillId="3" borderId="1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9" xfId="0" applyFont="1" applyFill="1" applyBorder="1" applyAlignment="1">
      <alignment horizontal="center" vertical="center"/>
    </xf>
    <xf numFmtId="0" fontId="31" fillId="0" borderId="0" xfId="0" applyFont="1" applyAlignment="1">
      <alignment horizontal="center"/>
    </xf>
    <xf numFmtId="0" fontId="5" fillId="0" borderId="0" xfId="0" applyFont="1" applyAlignment="1">
      <alignment horizont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2" fillId="0" borderId="0" xfId="0" applyFont="1" applyAlignment="1">
      <alignment horizontal="center"/>
    </xf>
    <xf numFmtId="0" fontId="3" fillId="3" borderId="5" xfId="0" applyFont="1" applyFill="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3" fillId="0" borderId="0" xfId="0" applyFont="1" applyAlignment="1">
      <alignment horizontal="center"/>
    </xf>
    <xf numFmtId="0" fontId="21" fillId="0" borderId="5" xfId="0" applyFont="1" applyBorder="1" applyAlignment="1">
      <alignment horizontal="center"/>
    </xf>
    <xf numFmtId="0" fontId="21" fillId="0" borderId="2" xfId="0" applyFont="1" applyBorder="1" applyAlignment="1">
      <alignment horizontal="center"/>
    </xf>
    <xf numFmtId="0" fontId="21" fillId="0" borderId="6" xfId="0" applyFont="1" applyBorder="1" applyAlignment="1">
      <alignment horizontal="center"/>
    </xf>
    <xf numFmtId="0" fontId="30" fillId="0" borderId="5" xfId="0" applyFont="1" applyBorder="1" applyAlignment="1">
      <alignment horizontal="center"/>
    </xf>
    <xf numFmtId="0" fontId="30" fillId="0" borderId="2" xfId="0" applyFont="1" applyBorder="1" applyAlignment="1">
      <alignment horizontal="center"/>
    </xf>
    <xf numFmtId="0" fontId="30" fillId="0" borderId="6" xfId="0" applyFont="1" applyBorder="1" applyAlignment="1">
      <alignment horizontal="center"/>
    </xf>
    <xf numFmtId="0" fontId="3" fillId="0" borderId="1" xfId="0" applyFont="1" applyBorder="1" applyAlignment="1">
      <alignment horizontal="center" vertical="center"/>
    </xf>
    <xf numFmtId="0" fontId="3" fillId="0" borderId="11"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0" xfId="0" applyAlignment="1">
      <alignment horizontal="center"/>
    </xf>
    <xf numFmtId="0" fontId="3" fillId="0" borderId="4" xfId="0" applyFont="1" applyBorder="1" applyAlignment="1">
      <alignment horizontal="center"/>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6" xfId="0" applyFont="1" applyBorder="1" applyAlignment="1">
      <alignment horizontal="center" vertical="center"/>
    </xf>
    <xf numFmtId="0" fontId="34" fillId="0" borderId="4" xfId="0" applyFont="1" applyBorder="1" applyAlignment="1">
      <alignment horizont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35" fillId="0" borderId="5" xfId="0" applyFont="1" applyBorder="1" applyAlignment="1">
      <alignment horizontal="center"/>
    </xf>
    <xf numFmtId="0" fontId="35" fillId="0" borderId="2" xfId="0" applyFont="1" applyBorder="1" applyAlignment="1">
      <alignment horizontal="center"/>
    </xf>
    <xf numFmtId="0" fontId="35" fillId="0" borderId="6" xfId="0" applyFont="1" applyBorder="1" applyAlignment="1">
      <alignment horizont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center"/>
    </xf>
    <xf numFmtId="0" fontId="17" fillId="0" borderId="10"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 xfId="0" applyFont="1" applyBorder="1" applyAlignment="1">
      <alignment horizontal="center" wrapText="1"/>
    </xf>
    <xf numFmtId="0" fontId="13" fillId="0" borderId="0" xfId="0" applyFont="1" applyAlignment="1">
      <alignment horizontal="center"/>
    </xf>
    <xf numFmtId="0" fontId="8" fillId="0" borderId="4" xfId="0" applyFont="1" applyBorder="1" applyAlignment="1">
      <alignment horizontal="center"/>
    </xf>
    <xf numFmtId="0" fontId="3" fillId="0" borderId="5" xfId="0" applyFont="1" applyBorder="1" applyAlignment="1">
      <alignment horizontal="center" vertical="center"/>
    </xf>
    <xf numFmtId="0" fontId="36" fillId="0" borderId="0" xfId="0" applyFont="1" applyAlignment="1">
      <alignment horizontal="center"/>
    </xf>
    <xf numFmtId="0" fontId="32" fillId="0" borderId="4" xfId="0" applyFont="1" applyBorder="1" applyAlignment="1">
      <alignment horizontal="center"/>
    </xf>
    <xf numFmtId="0" fontId="40" fillId="0" borderId="0" xfId="0" applyFont="1" applyAlignment="1">
      <alignment horizontal="left" vertical="center" wrapText="1"/>
    </xf>
    <xf numFmtId="0" fontId="44" fillId="0" borderId="0" xfId="0" applyFont="1" applyAlignment="1">
      <alignment horizontal="center" vertical="center"/>
    </xf>
    <xf numFmtId="0" fontId="40" fillId="0" borderId="0" xfId="0" applyFont="1" applyAlignment="1">
      <alignment horizontal="center" vertical="center"/>
    </xf>
    <xf numFmtId="0" fontId="40" fillId="0" borderId="0" xfId="0" applyFont="1" applyAlignment="1">
      <alignment horizontal="center" vertical="center" wrapText="1"/>
    </xf>
    <xf numFmtId="0" fontId="0" fillId="0" borderId="1" xfId="0" applyBorder="1" applyAlignment="1">
      <alignment horizontal="center"/>
    </xf>
    <xf numFmtId="0" fontId="74" fillId="0" borderId="0" xfId="0" applyFont="1" applyAlignment="1">
      <alignment horizontal="center"/>
    </xf>
    <xf numFmtId="0" fontId="73" fillId="0" borderId="0" xfId="0" applyFont="1" applyAlignment="1">
      <alignment horizontal="center"/>
    </xf>
    <xf numFmtId="0" fontId="60" fillId="0" borderId="45" xfId="2" applyFont="1" applyBorder="1" applyAlignment="1">
      <alignment horizontal="left" vertical="top" wrapText="1"/>
    </xf>
    <xf numFmtId="0" fontId="60" fillId="0" borderId="44" xfId="2" applyFont="1" applyBorder="1" applyAlignment="1">
      <alignment horizontal="left" vertical="top" wrapText="1"/>
    </xf>
    <xf numFmtId="0" fontId="58" fillId="0" borderId="25" xfId="2" applyFont="1" applyBorder="1" applyAlignment="1">
      <alignment horizontal="left" vertical="top" wrapText="1"/>
    </xf>
    <xf numFmtId="0" fontId="60" fillId="0" borderId="27" xfId="2" applyFont="1" applyBorder="1" applyAlignment="1">
      <alignment horizontal="left" vertical="top" wrapText="1"/>
    </xf>
    <xf numFmtId="0" fontId="60" fillId="0" borderId="23" xfId="2" applyFont="1" applyBorder="1" applyAlignment="1">
      <alignment horizontal="left" vertical="top" wrapText="1"/>
    </xf>
    <xf numFmtId="0" fontId="60" fillId="0" borderId="24" xfId="2" applyFont="1" applyBorder="1" applyAlignment="1">
      <alignment horizontal="left" vertical="top" wrapText="1"/>
    </xf>
    <xf numFmtId="165" fontId="58" fillId="0" borderId="40" xfId="2" applyNumberFormat="1" applyFont="1" applyBorder="1" applyAlignment="1">
      <alignment horizontal="left" vertical="top" shrinkToFit="1"/>
    </xf>
    <xf numFmtId="165" fontId="58" fillId="0" borderId="32" xfId="2" applyNumberFormat="1" applyFont="1" applyBorder="1" applyAlignment="1">
      <alignment horizontal="left" vertical="top" shrinkToFit="1"/>
    </xf>
    <xf numFmtId="0" fontId="58" fillId="0" borderId="17" xfId="2" applyFont="1" applyBorder="1" applyAlignment="1">
      <alignment horizontal="left" vertical="top" wrapText="1"/>
    </xf>
    <xf numFmtId="0" fontId="59" fillId="0" borderId="18" xfId="2" applyFont="1" applyBorder="1" applyAlignment="1">
      <alignment horizontal="left" vertical="top" wrapText="1"/>
    </xf>
    <xf numFmtId="0" fontId="59" fillId="0" borderId="20" xfId="2" applyFont="1" applyBorder="1" applyAlignment="1">
      <alignment horizontal="left" vertical="top" wrapText="1"/>
    </xf>
    <xf numFmtId="0" fontId="59" fillId="0" borderId="22" xfId="2" applyFont="1" applyBorder="1" applyAlignment="1">
      <alignment horizontal="left" vertical="top" wrapText="1"/>
    </xf>
    <xf numFmtId="0" fontId="59" fillId="0" borderId="27" xfId="2" applyFont="1" applyBorder="1" applyAlignment="1">
      <alignment horizontal="left" vertical="top" wrapText="1"/>
    </xf>
    <xf numFmtId="0" fontId="59" fillId="0" borderId="26" xfId="2" applyFont="1" applyBorder="1" applyAlignment="1">
      <alignment horizontal="left" vertical="top" wrapText="1"/>
    </xf>
    <xf numFmtId="166" fontId="58" fillId="0" borderId="29" xfId="2" applyNumberFormat="1" applyFont="1" applyBorder="1" applyAlignment="1">
      <alignment horizontal="left" vertical="top" shrinkToFit="1"/>
    </xf>
    <xf numFmtId="166" fontId="58" fillId="0" borderId="30" xfId="2" applyNumberFormat="1" applyFont="1" applyBorder="1" applyAlignment="1">
      <alignment horizontal="left" vertical="top" shrinkToFit="1"/>
    </xf>
    <xf numFmtId="0" fontId="60" fillId="0" borderId="1" xfId="2" applyFont="1" applyBorder="1" applyAlignment="1">
      <alignment horizontal="center" vertical="top" wrapText="1"/>
    </xf>
    <xf numFmtId="166" fontId="58" fillId="0" borderId="1" xfId="2" applyNumberFormat="1" applyFont="1" applyBorder="1" applyAlignment="1">
      <alignment horizontal="center" vertical="top" shrinkToFit="1"/>
    </xf>
    <xf numFmtId="0" fontId="59" fillId="0" borderId="1" xfId="2" applyFont="1" applyBorder="1" applyAlignment="1">
      <alignment horizontal="center" vertical="top" wrapText="1"/>
    </xf>
    <xf numFmtId="166" fontId="58" fillId="0" borderId="31" xfId="2" applyNumberFormat="1" applyFont="1" applyBorder="1" applyAlignment="1">
      <alignment horizontal="left" vertical="top" shrinkToFit="1"/>
    </xf>
    <xf numFmtId="166" fontId="58" fillId="0" borderId="2" xfId="2" applyNumberFormat="1" applyFont="1" applyBorder="1" applyAlignment="1">
      <alignment horizontal="left" vertical="top" shrinkToFit="1"/>
    </xf>
    <xf numFmtId="165" fontId="61" fillId="0" borderId="25" xfId="0" applyNumberFormat="1" applyFont="1" applyBorder="1" applyAlignment="1">
      <alignment horizontal="left" vertical="top" shrinkToFit="1"/>
    </xf>
    <xf numFmtId="165" fontId="61" fillId="0" borderId="32" xfId="0" applyNumberFormat="1" applyFont="1" applyBorder="1" applyAlignment="1">
      <alignment horizontal="left" vertical="top" shrinkToFit="1"/>
    </xf>
    <xf numFmtId="0" fontId="62" fillId="0" borderId="5" xfId="0" applyFont="1" applyBorder="1" applyAlignment="1">
      <alignment horizontal="left" vertical="top" wrapText="1"/>
    </xf>
    <xf numFmtId="0" fontId="62" fillId="0" borderId="2" xfId="0" applyFont="1" applyBorder="1" applyAlignment="1">
      <alignment horizontal="left" vertical="top" wrapText="1"/>
    </xf>
    <xf numFmtId="0" fontId="62" fillId="0" borderId="7" xfId="0" applyFont="1" applyBorder="1" applyAlignment="1">
      <alignment horizontal="left" vertical="top" wrapText="1"/>
    </xf>
    <xf numFmtId="0" fontId="62" fillId="0" borderId="6" xfId="0" applyFont="1" applyBorder="1" applyAlignment="1">
      <alignment horizontal="left" vertical="top" wrapText="1"/>
    </xf>
    <xf numFmtId="0" fontId="62" fillId="0" borderId="13" xfId="0" applyFont="1" applyBorder="1" applyAlignment="1">
      <alignment horizontal="left" vertical="top" wrapText="1"/>
    </xf>
    <xf numFmtId="0" fontId="62" fillId="0" borderId="33" xfId="0" applyFont="1" applyBorder="1" applyAlignment="1">
      <alignment horizontal="left" vertical="top" wrapText="1"/>
    </xf>
    <xf numFmtId="0" fontId="62" fillId="0" borderId="44" xfId="0" applyFont="1" applyBorder="1" applyAlignment="1">
      <alignment horizontal="left" vertical="top" wrapText="1"/>
    </xf>
    <xf numFmtId="0" fontId="62" fillId="0" borderId="28" xfId="0" applyFont="1" applyBorder="1" applyAlignment="1">
      <alignment horizontal="left" vertical="top" wrapText="1"/>
    </xf>
    <xf numFmtId="0" fontId="62" fillId="0" borderId="32" xfId="0" applyFont="1" applyBorder="1" applyAlignment="1">
      <alignment horizontal="left" vertical="top" wrapText="1"/>
    </xf>
    <xf numFmtId="0" fontId="62" fillId="0" borderId="23" xfId="0" applyFont="1" applyBorder="1" applyAlignment="1">
      <alignment horizontal="left" vertical="top" wrapText="1"/>
    </xf>
    <xf numFmtId="0" fontId="62" fillId="0" borderId="19" xfId="0" applyFont="1" applyBorder="1" applyAlignment="1">
      <alignment horizontal="left" vertical="top" wrapText="1"/>
    </xf>
    <xf numFmtId="0" fontId="62" fillId="0" borderId="34" xfId="0" applyFont="1" applyBorder="1" applyAlignment="1">
      <alignment horizontal="left" vertical="top" wrapText="1"/>
    </xf>
    <xf numFmtId="0" fontId="64" fillId="0" borderId="32" xfId="0" applyFont="1" applyBorder="1" applyAlignment="1">
      <alignment horizontal="left" vertical="top" wrapText="1"/>
    </xf>
    <xf numFmtId="0" fontId="64" fillId="0" borderId="0" xfId="0" applyFont="1" applyAlignment="1">
      <alignment horizontal="left" vertical="top" wrapText="1"/>
    </xf>
    <xf numFmtId="0" fontId="64" fillId="0" borderId="23" xfId="0" applyFont="1" applyBorder="1" applyAlignment="1">
      <alignment horizontal="left" vertical="top" wrapText="1"/>
    </xf>
    <xf numFmtId="0" fontId="64" fillId="0" borderId="24" xfId="0" applyFont="1" applyBorder="1" applyAlignment="1">
      <alignment horizontal="left" vertical="top" wrapText="1"/>
    </xf>
    <xf numFmtId="0" fontId="62" fillId="0" borderId="5" xfId="0" applyFont="1" applyBorder="1" applyAlignment="1">
      <alignment horizontal="center" vertical="top"/>
    </xf>
    <xf numFmtId="0" fontId="62" fillId="0" borderId="2" xfId="0" applyFont="1" applyBorder="1" applyAlignment="1">
      <alignment horizontal="center" vertical="top"/>
    </xf>
    <xf numFmtId="0" fontId="62" fillId="0" borderId="6" xfId="0" applyFont="1" applyBorder="1" applyAlignment="1">
      <alignment horizontal="center" vertical="top"/>
    </xf>
    <xf numFmtId="0" fontId="62" fillId="0" borderId="11" xfId="0" applyFont="1" applyBorder="1" applyAlignment="1">
      <alignment horizontal="center" vertical="top" wrapText="1"/>
    </xf>
    <xf numFmtId="0" fontId="62" fillId="0" borderId="7" xfId="0" applyFont="1" applyBorder="1" applyAlignment="1">
      <alignment horizontal="center" vertical="top" wrapText="1"/>
    </xf>
    <xf numFmtId="0" fontId="62" fillId="0" borderId="3" xfId="0" applyFont="1" applyBorder="1" applyAlignment="1">
      <alignment horizontal="center" vertical="top" wrapText="1"/>
    </xf>
    <xf numFmtId="0" fontId="62" fillId="0" borderId="8" xfId="0" applyFont="1" applyBorder="1" applyAlignment="1">
      <alignment horizontal="center" vertical="top" wrapText="1"/>
    </xf>
    <xf numFmtId="0" fontId="62" fillId="0" borderId="4" xfId="0" applyFont="1" applyBorder="1" applyAlignment="1">
      <alignment horizontal="center" vertical="top" wrapText="1"/>
    </xf>
    <xf numFmtId="0" fontId="62" fillId="0" borderId="9" xfId="0" applyFont="1" applyBorder="1" applyAlignment="1">
      <alignment horizontal="center" vertical="top" wrapText="1"/>
    </xf>
    <xf numFmtId="0" fontId="59" fillId="0" borderId="11" xfId="0" applyFont="1" applyBorder="1" applyAlignment="1">
      <alignment horizontal="center" vertical="top" wrapText="1"/>
    </xf>
    <xf numFmtId="0" fontId="59" fillId="0" borderId="3" xfId="0" applyFont="1" applyBorder="1" applyAlignment="1">
      <alignment horizontal="center" vertical="top" wrapText="1"/>
    </xf>
    <xf numFmtId="0" fontId="59" fillId="0" borderId="8" xfId="0" applyFont="1" applyBorder="1" applyAlignment="1">
      <alignment horizontal="center" vertical="top" wrapText="1"/>
    </xf>
    <xf numFmtId="0" fontId="59" fillId="0" borderId="9" xfId="0" applyFont="1" applyBorder="1" applyAlignment="1">
      <alignment horizontal="center" vertical="top" wrapText="1"/>
    </xf>
    <xf numFmtId="166" fontId="65" fillId="0" borderId="45" xfId="0" applyNumberFormat="1" applyFont="1" applyBorder="1" applyAlignment="1">
      <alignment horizontal="center" vertical="top" shrinkToFit="1"/>
    </xf>
    <xf numFmtId="166" fontId="65" fillId="0" borderId="26" xfId="0" applyNumberFormat="1" applyFont="1" applyBorder="1" applyAlignment="1">
      <alignment horizontal="center" vertical="top" shrinkToFit="1"/>
    </xf>
    <xf numFmtId="166" fontId="65" fillId="0" borderId="25" xfId="0" applyNumberFormat="1" applyFont="1" applyBorder="1" applyAlignment="1">
      <alignment horizontal="center" vertical="top" shrinkToFit="1"/>
    </xf>
    <xf numFmtId="166" fontId="65" fillId="0" borderId="27" xfId="0" applyNumberFormat="1" applyFont="1" applyBorder="1" applyAlignment="1">
      <alignment horizontal="center" vertical="top" shrinkToFit="1"/>
    </xf>
    <xf numFmtId="166" fontId="65" fillId="0" borderId="11" xfId="0" applyNumberFormat="1" applyFont="1" applyBorder="1" applyAlignment="1">
      <alignment horizontal="center" vertical="top" shrinkToFit="1"/>
    </xf>
    <xf numFmtId="166" fontId="65" fillId="0" borderId="3" xfId="0" applyNumberFormat="1" applyFont="1" applyBorder="1" applyAlignment="1">
      <alignment horizontal="center" vertical="top" shrinkToFit="1"/>
    </xf>
    <xf numFmtId="166" fontId="65" fillId="0" borderId="7" xfId="0" applyNumberFormat="1" applyFont="1" applyBorder="1" applyAlignment="1">
      <alignment horizontal="center" vertical="top" shrinkToFit="1"/>
    </xf>
    <xf numFmtId="0" fontId="58" fillId="0" borderId="5" xfId="2" applyFont="1" applyBorder="1" applyAlignment="1">
      <alignment horizontal="center" vertical="center" wrapText="1"/>
    </xf>
    <xf numFmtId="0" fontId="58" fillId="0" borderId="2" xfId="2" applyFont="1" applyBorder="1" applyAlignment="1">
      <alignment horizontal="center" vertical="center" wrapText="1"/>
    </xf>
    <xf numFmtId="0" fontId="58" fillId="0" borderId="6" xfId="2" applyFont="1" applyBorder="1" applyAlignment="1">
      <alignment horizontal="center" vertical="center" wrapText="1"/>
    </xf>
    <xf numFmtId="0" fontId="60" fillId="0" borderId="32" xfId="2" applyFont="1" applyBorder="1" applyAlignment="1">
      <alignment horizontal="left" wrapText="1"/>
    </xf>
    <xf numFmtId="0" fontId="60" fillId="0" borderId="0" xfId="2" applyFont="1" applyAlignment="1">
      <alignment horizontal="left" wrapText="1"/>
    </xf>
    <xf numFmtId="0" fontId="60" fillId="0" borderId="14" xfId="2" applyFont="1" applyBorder="1" applyAlignment="1">
      <alignment horizontal="left" wrapText="1"/>
    </xf>
    <xf numFmtId="0" fontId="57" fillId="0" borderId="5" xfId="2" applyBorder="1" applyAlignment="1">
      <alignment horizontal="center" vertical="top"/>
    </xf>
    <xf numFmtId="0" fontId="57" fillId="0" borderId="6" xfId="2" applyBorder="1" applyAlignment="1">
      <alignment horizontal="center" vertical="top"/>
    </xf>
    <xf numFmtId="0" fontId="57" fillId="0" borderId="2" xfId="2" applyBorder="1" applyAlignment="1">
      <alignment horizontal="center" vertical="top"/>
    </xf>
    <xf numFmtId="166" fontId="58" fillId="0" borderId="6" xfId="2" applyNumberFormat="1" applyFont="1" applyBorder="1" applyAlignment="1">
      <alignment horizontal="left" vertical="top" shrinkToFit="1"/>
    </xf>
    <xf numFmtId="0" fontId="62" fillId="3" borderId="5" xfId="0" applyFont="1" applyFill="1" applyBorder="1" applyAlignment="1">
      <alignment horizontal="left" vertical="center" wrapText="1"/>
    </xf>
    <xf numFmtId="0" fontId="62" fillId="3" borderId="2" xfId="0" applyFont="1" applyFill="1" applyBorder="1" applyAlignment="1">
      <alignment horizontal="left" vertical="center" wrapText="1"/>
    </xf>
    <xf numFmtId="0" fontId="62" fillId="3" borderId="6" xfId="0" applyFont="1" applyFill="1" applyBorder="1" applyAlignment="1">
      <alignment horizontal="left" vertical="center" wrapText="1"/>
    </xf>
    <xf numFmtId="0" fontId="63" fillId="3" borderId="5" xfId="0" applyFont="1" applyFill="1" applyBorder="1" applyAlignment="1">
      <alignment horizontal="left" vertical="center" wrapText="1"/>
    </xf>
    <xf numFmtId="0" fontId="63" fillId="3" borderId="2" xfId="0" applyFont="1" applyFill="1" applyBorder="1" applyAlignment="1">
      <alignment horizontal="left" vertical="center" wrapText="1"/>
    </xf>
    <xf numFmtId="0" fontId="63" fillId="3" borderId="6" xfId="0" applyFont="1" applyFill="1" applyBorder="1" applyAlignment="1">
      <alignment horizontal="left" vertical="center" wrapText="1"/>
    </xf>
    <xf numFmtId="165" fontId="61" fillId="3" borderId="1" xfId="0" applyNumberFormat="1" applyFont="1" applyFill="1" applyBorder="1" applyAlignment="1">
      <alignment horizontal="left" vertical="center" shrinkToFit="1"/>
    </xf>
    <xf numFmtId="165" fontId="61" fillId="0" borderId="25" xfId="0" applyNumberFormat="1" applyFont="1" applyBorder="1" applyAlignment="1">
      <alignment horizontal="left" vertical="center" shrinkToFit="1"/>
    </xf>
    <xf numFmtId="165" fontId="61" fillId="0" borderId="34" xfId="0" applyNumberFormat="1" applyFont="1" applyBorder="1" applyAlignment="1">
      <alignment horizontal="left" vertical="center" shrinkToFit="1"/>
    </xf>
    <xf numFmtId="165" fontId="61" fillId="0" borderId="25" xfId="0" applyNumberFormat="1" applyFont="1" applyBorder="1" applyAlignment="1">
      <alignment horizontal="center" vertical="center" shrinkToFit="1"/>
    </xf>
    <xf numFmtId="165" fontId="61" fillId="0" borderId="32" xfId="0" applyNumberFormat="1" applyFont="1" applyBorder="1" applyAlignment="1">
      <alignment horizontal="center" vertical="center" shrinkToFit="1"/>
    </xf>
    <xf numFmtId="165" fontId="61" fillId="0" borderId="23" xfId="0" applyNumberFormat="1" applyFont="1" applyBorder="1" applyAlignment="1">
      <alignment horizontal="center" vertical="center" shrinkToFit="1"/>
    </xf>
    <xf numFmtId="0" fontId="64" fillId="0" borderId="19" xfId="0" applyFont="1" applyBorder="1" applyAlignment="1">
      <alignment horizontal="left" vertical="center" wrapText="1"/>
    </xf>
    <xf numFmtId="0" fontId="63" fillId="0" borderId="5" xfId="0" applyFont="1" applyBorder="1" applyAlignment="1">
      <alignment horizontal="left" vertical="top" wrapText="1"/>
    </xf>
    <xf numFmtId="0" fontId="63" fillId="0" borderId="2" xfId="0" applyFont="1" applyBorder="1" applyAlignment="1">
      <alignment horizontal="left" vertical="top" wrapText="1"/>
    </xf>
    <xf numFmtId="0" fontId="63" fillId="0" borderId="13" xfId="0" applyFont="1" applyBorder="1" applyAlignment="1">
      <alignment horizontal="left" vertical="top" wrapText="1"/>
    </xf>
    <xf numFmtId="0" fontId="62" fillId="0" borderId="0" xfId="0" applyFont="1" applyAlignment="1">
      <alignment horizontal="left" vertical="top" wrapText="1"/>
    </xf>
    <xf numFmtId="0" fontId="62" fillId="0" borderId="14" xfId="0" applyFont="1" applyBorder="1" applyAlignment="1">
      <alignment horizontal="left" vertical="top" wrapText="1"/>
    </xf>
    <xf numFmtId="0" fontId="63" fillId="0" borderId="32" xfId="0" applyFont="1" applyBorder="1" applyAlignment="1">
      <alignment horizontal="left" vertical="top"/>
    </xf>
    <xf numFmtId="0" fontId="62" fillId="0" borderId="0" xfId="0" applyFont="1" applyAlignment="1">
      <alignment horizontal="left" vertical="top"/>
    </xf>
    <xf numFmtId="0" fontId="62" fillId="0" borderId="14" xfId="0" applyFont="1" applyBorder="1" applyAlignment="1">
      <alignment horizontal="left" vertical="top"/>
    </xf>
    <xf numFmtId="0" fontId="63" fillId="0" borderId="40" xfId="0" applyFont="1" applyBorder="1" applyAlignment="1">
      <alignment horizontal="left" vertical="top" wrapText="1"/>
    </xf>
    <xf numFmtId="0" fontId="46" fillId="0" borderId="1" xfId="0" applyFont="1" applyBorder="1" applyAlignment="1">
      <alignment horizontal="left"/>
    </xf>
    <xf numFmtId="0" fontId="64" fillId="0" borderId="35" xfId="0" applyFont="1" applyBorder="1" applyAlignment="1">
      <alignment horizontal="left" vertical="top" wrapText="1"/>
    </xf>
    <xf numFmtId="0" fontId="64" fillId="0" borderId="19" xfId="0" applyFont="1" applyBorder="1" applyAlignment="1">
      <alignment horizontal="left" vertical="top" wrapText="1"/>
    </xf>
    <xf numFmtId="0" fontId="64" fillId="0" borderId="34" xfId="0" applyFont="1" applyBorder="1" applyAlignment="1">
      <alignment horizontal="left" vertical="top" wrapText="1"/>
    </xf>
    <xf numFmtId="0" fontId="63" fillId="3" borderId="5" xfId="0" applyFont="1" applyFill="1" applyBorder="1" applyAlignment="1">
      <alignment horizontal="left" vertical="top" wrapText="1"/>
    </xf>
    <xf numFmtId="0" fontId="63" fillId="3" borderId="2" xfId="0" applyFont="1" applyFill="1" applyBorder="1" applyAlignment="1">
      <alignment horizontal="left" vertical="top" wrapText="1"/>
    </xf>
    <xf numFmtId="0" fontId="62" fillId="0" borderId="1" xfId="0" applyFont="1" applyBorder="1" applyAlignment="1">
      <alignment horizontal="left" vertical="top" wrapText="1"/>
    </xf>
    <xf numFmtId="0" fontId="62" fillId="0" borderId="8" xfId="0" applyFont="1" applyBorder="1" applyAlignment="1">
      <alignment horizontal="left" vertical="top" wrapText="1"/>
    </xf>
    <xf numFmtId="0" fontId="62" fillId="0" borderId="4" xfId="0" applyFont="1" applyBorder="1" applyAlignment="1">
      <alignment horizontal="left" vertical="top" wrapText="1"/>
    </xf>
    <xf numFmtId="0" fontId="62" fillId="0" borderId="31" xfId="0" applyFont="1" applyBorder="1" applyAlignment="1">
      <alignment horizontal="left" vertical="top" wrapText="1"/>
    </xf>
    <xf numFmtId="0" fontId="72" fillId="0" borderId="38" xfId="0" applyFont="1" applyBorder="1" applyAlignment="1">
      <alignment horizontal="left" vertical="top" wrapText="1"/>
    </xf>
    <xf numFmtId="0" fontId="72" fillId="0" borderId="4" xfId="0" applyFont="1" applyBorder="1" applyAlignment="1">
      <alignment horizontal="left" vertical="top" wrapText="1"/>
    </xf>
    <xf numFmtId="165" fontId="61" fillId="0" borderId="35" xfId="0" applyNumberFormat="1" applyFont="1" applyBorder="1" applyAlignment="1">
      <alignment horizontal="left" vertical="top" shrinkToFit="1"/>
    </xf>
    <xf numFmtId="165" fontId="61" fillId="0" borderId="19" xfId="0" applyNumberFormat="1" applyFont="1" applyBorder="1" applyAlignment="1">
      <alignment horizontal="left" vertical="top" shrinkToFit="1"/>
    </xf>
    <xf numFmtId="165" fontId="61" fillId="0" borderId="50" xfId="0" applyNumberFormat="1" applyFont="1" applyBorder="1" applyAlignment="1">
      <alignment horizontal="left" vertical="top" shrinkToFit="1"/>
    </xf>
    <xf numFmtId="0" fontId="63" fillId="0" borderId="11" xfId="0" applyFont="1" applyBorder="1" applyAlignment="1">
      <alignment horizontal="left" vertical="top" wrapText="1"/>
    </xf>
    <xf numFmtId="0" fontId="63" fillId="0" borderId="7" xfId="0" applyFont="1" applyBorder="1" applyAlignment="1">
      <alignment horizontal="left" vertical="top" wrapText="1"/>
    </xf>
    <xf numFmtId="0" fontId="68" fillId="0" borderId="5" xfId="0" applyFont="1" applyBorder="1" applyAlignment="1">
      <alignment horizontal="left" vertical="top" wrapText="1"/>
    </xf>
    <xf numFmtId="0" fontId="68" fillId="0" borderId="2" xfId="0" applyFont="1" applyBorder="1" applyAlignment="1">
      <alignment horizontal="left" vertical="top" wrapText="1"/>
    </xf>
    <xf numFmtId="0" fontId="64" fillId="0" borderId="10" xfId="0" applyFont="1" applyBorder="1" applyAlignment="1">
      <alignment horizontal="left" vertical="top" wrapText="1"/>
    </xf>
    <xf numFmtId="0" fontId="64" fillId="0" borderId="15" xfId="0" applyFont="1" applyBorder="1" applyAlignment="1">
      <alignment horizontal="left" vertical="top" wrapText="1"/>
    </xf>
    <xf numFmtId="0" fontId="64" fillId="0" borderId="12" xfId="0" applyFont="1" applyBorder="1" applyAlignment="1">
      <alignment horizontal="left" vertical="top" wrapText="1"/>
    </xf>
    <xf numFmtId="0" fontId="72" fillId="0" borderId="5" xfId="0" applyFont="1" applyBorder="1" applyAlignment="1">
      <alignment horizontal="left" vertical="top" wrapText="1"/>
    </xf>
    <xf numFmtId="0" fontId="72" fillId="0" borderId="2" xfId="0" applyFont="1" applyBorder="1" applyAlignment="1">
      <alignment horizontal="left" vertical="top" wrapText="1"/>
    </xf>
    <xf numFmtId="0" fontId="63" fillId="0" borderId="6" xfId="0" applyFont="1" applyBorder="1" applyAlignment="1">
      <alignment horizontal="left" vertical="top" wrapText="1"/>
    </xf>
    <xf numFmtId="0" fontId="62" fillId="3" borderId="5" xfId="0" applyFont="1" applyFill="1" applyBorder="1" applyAlignment="1">
      <alignment horizontal="left" vertical="top" wrapText="1"/>
    </xf>
    <xf numFmtId="0" fontId="62" fillId="3" borderId="2" xfId="0" applyFont="1" applyFill="1" applyBorder="1" applyAlignment="1">
      <alignment horizontal="left" vertical="top" wrapText="1"/>
    </xf>
    <xf numFmtId="0" fontId="58" fillId="0" borderId="40" xfId="0" applyFont="1" applyBorder="1" applyAlignment="1">
      <alignment horizontal="left" vertical="top" wrapText="1"/>
    </xf>
    <xf numFmtId="0" fontId="58" fillId="0" borderId="7" xfId="0" applyFont="1" applyBorder="1" applyAlignment="1">
      <alignment horizontal="left" vertical="top" wrapText="1"/>
    </xf>
    <xf numFmtId="0" fontId="62" fillId="0" borderId="13" xfId="0" applyFont="1" applyBorder="1" applyAlignment="1">
      <alignment horizontal="left" vertical="top"/>
    </xf>
    <xf numFmtId="0" fontId="66" fillId="0" borderId="25" xfId="0" applyFont="1" applyBorder="1" applyAlignment="1">
      <alignment horizontal="left" vertical="top" wrapText="1"/>
    </xf>
    <xf numFmtId="0" fontId="66" fillId="0" borderId="32" xfId="0" applyFont="1" applyBorder="1" applyAlignment="1">
      <alignment horizontal="left" vertical="top" wrapText="1"/>
    </xf>
    <xf numFmtId="0" fontId="62" fillId="0" borderId="1" xfId="0" applyFont="1" applyBorder="1" applyAlignment="1">
      <alignment horizontal="left" vertical="center" wrapText="1"/>
    </xf>
    <xf numFmtId="0" fontId="62" fillId="0" borderId="38" xfId="0" applyFont="1" applyBorder="1" applyAlignment="1">
      <alignment horizontal="left" vertical="top" wrapText="1"/>
    </xf>
    <xf numFmtId="0" fontId="62" fillId="0" borderId="5" xfId="0" applyFont="1" applyBorder="1" applyAlignment="1">
      <alignment horizontal="left" vertical="center" wrapText="1"/>
    </xf>
    <xf numFmtId="0" fontId="62" fillId="0" borderId="2" xfId="0" applyFont="1" applyBorder="1" applyAlignment="1">
      <alignment horizontal="left" vertical="center" wrapText="1"/>
    </xf>
    <xf numFmtId="0" fontId="62" fillId="0" borderId="24" xfId="0" applyFont="1" applyBorder="1" applyAlignment="1">
      <alignment horizontal="left" vertical="top"/>
    </xf>
    <xf numFmtId="0" fontId="62" fillId="0" borderId="46" xfId="0" applyFont="1" applyBorder="1" applyAlignment="1">
      <alignment horizontal="left" vertical="top"/>
    </xf>
    <xf numFmtId="0" fontId="63" fillId="3" borderId="1" xfId="0" applyFont="1" applyFill="1" applyBorder="1" applyAlignment="1">
      <alignment horizontal="left" vertical="center" wrapText="1"/>
    </xf>
    <xf numFmtId="0" fontId="63" fillId="0" borderId="1" xfId="0" applyFont="1" applyBorder="1" applyAlignment="1">
      <alignment horizontal="left" vertical="top" wrapText="1"/>
    </xf>
    <xf numFmtId="0" fontId="62" fillId="0" borderId="12" xfId="0" applyFont="1" applyBorder="1" applyAlignment="1">
      <alignment horizontal="left" vertical="top" wrapText="1"/>
    </xf>
    <xf numFmtId="0" fontId="46" fillId="0" borderId="1" xfId="0" applyFont="1" applyBorder="1" applyAlignment="1">
      <alignment horizontal="left" vertical="top" wrapText="1"/>
    </xf>
    <xf numFmtId="0" fontId="62" fillId="0" borderId="11" xfId="0" applyFont="1" applyBorder="1" applyAlignment="1">
      <alignment horizontal="left" vertical="top" wrapText="1"/>
    </xf>
    <xf numFmtId="0" fontId="62" fillId="0" borderId="3" xfId="0" applyFont="1" applyBorder="1" applyAlignment="1">
      <alignment horizontal="left" vertical="top" wrapText="1"/>
    </xf>
    <xf numFmtId="0" fontId="63" fillId="0" borderId="0" xfId="0" applyFont="1" applyAlignment="1">
      <alignment horizontal="left" vertical="top" wrapText="1"/>
    </xf>
    <xf numFmtId="0" fontId="46" fillId="0" borderId="1" xfId="0" applyFont="1" applyBorder="1" applyAlignment="1">
      <alignment horizontal="left" vertical="center" wrapText="1"/>
    </xf>
    <xf numFmtId="0" fontId="0" fillId="0" borderId="10" xfId="0" applyBorder="1" applyAlignment="1">
      <alignment horizontal="left" vertical="top"/>
    </xf>
    <xf numFmtId="0" fontId="0" fillId="0" borderId="15" xfId="0" applyBorder="1" applyAlignment="1">
      <alignment horizontal="left" vertical="top"/>
    </xf>
    <xf numFmtId="0" fontId="46" fillId="0" borderId="5" xfId="0" applyFont="1" applyBorder="1" applyAlignment="1">
      <alignment horizontal="left" vertical="top" wrapText="1"/>
    </xf>
    <xf numFmtId="0" fontId="46" fillId="0" borderId="6" xfId="0" applyFont="1" applyBorder="1" applyAlignment="1">
      <alignment horizontal="left" vertical="top" wrapText="1"/>
    </xf>
    <xf numFmtId="0" fontId="62" fillId="0" borderId="20" xfId="0" applyFont="1" applyBorder="1" applyAlignment="1">
      <alignment horizontal="left" vertical="top" wrapText="1"/>
    </xf>
    <xf numFmtId="0" fontId="62" fillId="0" borderId="22" xfId="0" applyFont="1" applyBorder="1" applyAlignment="1">
      <alignment horizontal="left" vertical="top" wrapText="1"/>
    </xf>
    <xf numFmtId="0" fontId="68" fillId="0" borderId="6" xfId="0" applyFont="1" applyBorder="1" applyAlignment="1">
      <alignment horizontal="left" vertical="top" wrapText="1"/>
    </xf>
    <xf numFmtId="0" fontId="63" fillId="0" borderId="20" xfId="0" applyFont="1" applyBorder="1" applyAlignment="1">
      <alignment horizontal="left" vertical="top" wrapText="1"/>
    </xf>
    <xf numFmtId="0" fontId="63" fillId="0" borderId="22" xfId="0" applyFont="1" applyBorder="1" applyAlignment="1">
      <alignment horizontal="left" vertical="top" wrapText="1"/>
    </xf>
    <xf numFmtId="0" fontId="62" fillId="0" borderId="29" xfId="0" applyFont="1" applyBorder="1" applyAlignment="1">
      <alignment horizontal="left" vertical="top" wrapText="1"/>
    </xf>
    <xf numFmtId="0" fontId="62" fillId="0" borderId="30" xfId="0" applyFont="1" applyBorder="1" applyAlignment="1">
      <alignment horizontal="left" vertical="top" wrapText="1"/>
    </xf>
    <xf numFmtId="165" fontId="61" fillId="0" borderId="23" xfId="0" applyNumberFormat="1" applyFont="1" applyBorder="1" applyAlignment="1">
      <alignment horizontal="left" vertical="top" shrinkToFit="1"/>
    </xf>
    <xf numFmtId="0" fontId="68" fillId="0" borderId="20" xfId="0" applyFont="1" applyBorder="1" applyAlignment="1">
      <alignment horizontal="left" vertical="top" wrapText="1"/>
    </xf>
    <xf numFmtId="0" fontId="68" fillId="0" borderId="22" xfId="0" applyFont="1" applyBorder="1" applyAlignment="1">
      <alignment horizontal="left" vertical="top" wrapText="1"/>
    </xf>
    <xf numFmtId="166" fontId="63" fillId="0" borderId="1" xfId="3" applyNumberFormat="1" applyFont="1" applyBorder="1" applyAlignment="1">
      <alignment horizontal="center" vertical="top" shrinkToFit="1"/>
    </xf>
    <xf numFmtId="0" fontId="76" fillId="0" borderId="0" xfId="3" applyAlignment="1">
      <alignment horizontal="center" vertical="top"/>
    </xf>
    <xf numFmtId="166" fontId="63" fillId="0" borderId="32" xfId="3" applyNumberFormat="1" applyFont="1" applyBorder="1" applyAlignment="1">
      <alignment horizontal="center" vertical="top" shrinkToFit="1"/>
    </xf>
    <xf numFmtId="166" fontId="63" fillId="0" borderId="33" xfId="3" applyNumberFormat="1" applyFont="1" applyBorder="1" applyAlignment="1">
      <alignment horizontal="center" vertical="top" shrinkToFit="1"/>
    </xf>
    <xf numFmtId="166" fontId="63" fillId="0" borderId="0" xfId="3" applyNumberFormat="1" applyFont="1" applyAlignment="1">
      <alignment horizontal="center" vertical="top" shrinkToFit="1"/>
    </xf>
    <xf numFmtId="0" fontId="62" fillId="0" borderId="5" xfId="3" applyFont="1" applyBorder="1" applyAlignment="1">
      <alignment horizontal="left" vertical="top" wrapText="1"/>
    </xf>
    <xf numFmtId="0" fontId="62" fillId="0" borderId="2" xfId="3" applyFont="1" applyBorder="1" applyAlignment="1">
      <alignment horizontal="left" vertical="top" wrapText="1"/>
    </xf>
    <xf numFmtId="0" fontId="62" fillId="0" borderId="6" xfId="3" applyFont="1" applyBorder="1" applyAlignment="1">
      <alignment horizontal="left" vertical="top" wrapText="1"/>
    </xf>
    <xf numFmtId="0" fontId="68" fillId="8" borderId="5" xfId="3" applyFont="1" applyFill="1" applyBorder="1" applyAlignment="1">
      <alignment horizontal="left" vertical="top" wrapText="1"/>
    </xf>
    <xf numFmtId="0" fontId="68" fillId="8" borderId="2" xfId="3" applyFont="1" applyFill="1" applyBorder="1" applyAlignment="1">
      <alignment horizontal="left" vertical="top" wrapText="1"/>
    </xf>
    <xf numFmtId="0" fontId="64" fillId="0" borderId="13" xfId="3" applyFont="1" applyBorder="1" applyAlignment="1">
      <alignment horizontal="center" vertical="top" wrapText="1"/>
    </xf>
    <xf numFmtId="0" fontId="64" fillId="0" borderId="33" xfId="3" applyFont="1" applyBorder="1" applyAlignment="1">
      <alignment horizontal="center" vertical="top" wrapText="1"/>
    </xf>
    <xf numFmtId="0" fontId="64" fillId="0" borderId="8" xfId="3" applyFont="1" applyBorder="1" applyAlignment="1">
      <alignment horizontal="center" vertical="top" wrapText="1"/>
    </xf>
    <xf numFmtId="0" fontId="64" fillId="0" borderId="39" xfId="3" applyFont="1" applyBorder="1" applyAlignment="1">
      <alignment horizontal="center" vertical="top" wrapText="1"/>
    </xf>
    <xf numFmtId="0" fontId="62" fillId="0" borderId="32" xfId="3" applyFont="1" applyBorder="1" applyAlignment="1">
      <alignment horizontal="center" vertical="top" wrapText="1"/>
    </xf>
    <xf numFmtId="0" fontId="62" fillId="0" borderId="0" xfId="3" applyFont="1" applyAlignment="1">
      <alignment horizontal="center" vertical="top" wrapText="1"/>
    </xf>
    <xf numFmtId="0" fontId="62" fillId="0" borderId="33" xfId="3" applyFont="1" applyBorder="1" applyAlignment="1">
      <alignment horizontal="center" vertical="top" wrapText="1"/>
    </xf>
    <xf numFmtId="0" fontId="62" fillId="0" borderId="38" xfId="3" applyFont="1" applyBorder="1" applyAlignment="1">
      <alignment horizontal="center" vertical="top" wrapText="1"/>
    </xf>
    <xf numFmtId="0" fontId="62" fillId="0" borderId="4" xfId="3" applyFont="1" applyBorder="1" applyAlignment="1">
      <alignment horizontal="center" vertical="top" wrapText="1"/>
    </xf>
    <xf numFmtId="0" fontId="62" fillId="0" borderId="39" xfId="3" applyFont="1" applyBorder="1" applyAlignment="1">
      <alignment horizontal="center" vertical="top" wrapText="1"/>
    </xf>
    <xf numFmtId="0" fontId="62" fillId="0" borderId="1" xfId="3" applyFont="1" applyBorder="1" applyAlignment="1">
      <alignment horizontal="center" vertical="top" wrapText="1"/>
    </xf>
    <xf numFmtId="0" fontId="64" fillId="0" borderId="1" xfId="3" applyFont="1" applyBorder="1" applyAlignment="1">
      <alignment horizontal="center" vertical="top" wrapText="1"/>
    </xf>
    <xf numFmtId="0" fontId="63" fillId="0" borderId="20" xfId="3" applyFont="1" applyBorder="1" applyAlignment="1">
      <alignment horizontal="left" vertical="top" wrapText="1"/>
    </xf>
    <xf numFmtId="0" fontId="62" fillId="0" borderId="22" xfId="3" applyFont="1" applyBorder="1" applyAlignment="1">
      <alignment horizontal="left" vertical="top" wrapText="1"/>
    </xf>
    <xf numFmtId="0" fontId="62" fillId="0" borderId="21" xfId="3" applyFont="1" applyBorder="1" applyAlignment="1">
      <alignment horizontal="left" vertical="top" wrapText="1"/>
    </xf>
    <xf numFmtId="0" fontId="63" fillId="0" borderId="25" xfId="3" applyFont="1" applyBorder="1" applyAlignment="1">
      <alignment horizontal="left" vertical="top" wrapText="1"/>
    </xf>
    <xf numFmtId="0" fontId="62" fillId="0" borderId="27" xfId="3" applyFont="1" applyBorder="1" applyAlignment="1">
      <alignment horizontal="left" vertical="top" wrapText="1"/>
    </xf>
    <xf numFmtId="0" fontId="62" fillId="0" borderId="26" xfId="3" applyFont="1" applyBorder="1" applyAlignment="1">
      <alignment horizontal="left" vertical="top" wrapText="1"/>
    </xf>
    <xf numFmtId="0" fontId="62" fillId="0" borderId="5" xfId="3" applyFont="1" applyBorder="1" applyAlignment="1">
      <alignment horizontal="center" vertical="top" wrapText="1"/>
    </xf>
    <xf numFmtId="0" fontId="62" fillId="0" borderId="2" xfId="3" applyFont="1" applyBorder="1" applyAlignment="1">
      <alignment horizontal="center" vertical="top" wrapText="1"/>
    </xf>
    <xf numFmtId="0" fontId="62" fillId="0" borderId="6" xfId="3" applyFont="1" applyBorder="1" applyAlignment="1">
      <alignment horizontal="center" vertical="top" wrapText="1"/>
    </xf>
    <xf numFmtId="0" fontId="64" fillId="0" borderId="5" xfId="3" applyFont="1" applyBorder="1" applyAlignment="1">
      <alignment horizontal="left" vertical="top"/>
    </xf>
    <xf numFmtId="0" fontId="64" fillId="0" borderId="2" xfId="3" applyFont="1" applyBorder="1" applyAlignment="1">
      <alignment horizontal="left" vertical="top"/>
    </xf>
    <xf numFmtId="0" fontId="64" fillId="0" borderId="6" xfId="3" applyFont="1" applyBorder="1" applyAlignment="1">
      <alignment horizontal="left" vertical="top"/>
    </xf>
    <xf numFmtId="0" fontId="64" fillId="0" borderId="5" xfId="3" applyFont="1" applyBorder="1" applyAlignment="1">
      <alignment horizontal="center" vertical="top"/>
    </xf>
    <xf numFmtId="0" fontId="64" fillId="0" borderId="6" xfId="3" applyFont="1" applyBorder="1" applyAlignment="1">
      <alignment horizontal="center" vertical="top"/>
    </xf>
    <xf numFmtId="0" fontId="64" fillId="0" borderId="5" xfId="3" applyFont="1" applyBorder="1" applyAlignment="1">
      <alignment horizontal="left" vertical="top" wrapText="1"/>
    </xf>
    <xf numFmtId="0" fontId="68" fillId="8" borderId="25" xfId="3" applyFont="1" applyFill="1" applyBorder="1" applyAlignment="1">
      <alignment horizontal="center" vertical="top" wrapText="1"/>
    </xf>
    <xf numFmtId="0" fontId="68" fillId="8" borderId="27" xfId="3" applyFont="1" applyFill="1" applyBorder="1" applyAlignment="1">
      <alignment horizontal="center" vertical="top" wrapText="1"/>
    </xf>
    <xf numFmtId="0" fontId="64" fillId="0" borderId="5" xfId="3" applyFont="1" applyBorder="1" applyAlignment="1">
      <alignment horizontal="center" vertical="top" wrapText="1"/>
    </xf>
    <xf numFmtId="0" fontId="64" fillId="0" borderId="6" xfId="3" applyFont="1" applyBorder="1" applyAlignment="1">
      <alignment horizontal="center" vertical="top" wrapText="1"/>
    </xf>
    <xf numFmtId="0" fontId="79" fillId="8" borderId="13" xfId="3" applyFont="1" applyFill="1" applyBorder="1" applyAlignment="1">
      <alignment horizontal="center" vertical="top" wrapText="1"/>
    </xf>
    <xf numFmtId="0" fontId="79" fillId="8" borderId="0" xfId="3" applyFont="1" applyFill="1" applyAlignment="1">
      <alignment horizontal="center" vertical="top"/>
    </xf>
    <xf numFmtId="0" fontId="79" fillId="8" borderId="14" xfId="3" applyFont="1" applyFill="1" applyBorder="1" applyAlignment="1">
      <alignment horizontal="center" vertical="top"/>
    </xf>
    <xf numFmtId="0" fontId="64" fillId="0" borderId="2" xfId="3" applyFont="1" applyBorder="1" applyAlignment="1">
      <alignment horizontal="left" vertical="top" wrapText="1"/>
    </xf>
    <xf numFmtId="0" fontId="64" fillId="0" borderId="11" xfId="3" applyFont="1" applyBorder="1" applyAlignment="1">
      <alignment horizontal="left" vertical="top" wrapText="1"/>
    </xf>
    <xf numFmtId="0" fontId="64" fillId="0" borderId="7" xfId="3" applyFont="1" applyBorder="1" applyAlignment="1">
      <alignment horizontal="left" vertical="top" wrapText="1"/>
    </xf>
    <xf numFmtId="0" fontId="77" fillId="8" borderId="5" xfId="3" applyFont="1" applyFill="1" applyBorder="1" applyAlignment="1">
      <alignment horizontal="center" vertical="top"/>
    </xf>
    <xf numFmtId="0" fontId="77" fillId="8" borderId="2" xfId="3" applyFont="1" applyFill="1" applyBorder="1" applyAlignment="1">
      <alignment horizontal="center" vertical="top"/>
    </xf>
    <xf numFmtId="0" fontId="77" fillId="8" borderId="6" xfId="3" applyFont="1" applyFill="1" applyBorder="1" applyAlignment="1">
      <alignment horizontal="center" vertical="top"/>
    </xf>
    <xf numFmtId="0" fontId="78" fillId="8" borderId="5" xfId="3" applyFont="1" applyFill="1" applyBorder="1" applyAlignment="1">
      <alignment horizontal="center" vertical="top"/>
    </xf>
    <xf numFmtId="0" fontId="78" fillId="8" borderId="2" xfId="3" applyFont="1" applyFill="1" applyBorder="1" applyAlignment="1">
      <alignment horizontal="center" vertical="top"/>
    </xf>
    <xf numFmtId="0" fontId="78" fillId="8" borderId="6" xfId="3" applyFont="1" applyFill="1" applyBorder="1" applyAlignment="1">
      <alignment horizontal="center" vertical="top"/>
    </xf>
    <xf numFmtId="0" fontId="64" fillId="0" borderId="2" xfId="3" applyFont="1" applyBorder="1" applyAlignment="1">
      <alignment horizontal="center" vertical="top" wrapText="1"/>
    </xf>
    <xf numFmtId="0" fontId="78" fillId="0" borderId="5" xfId="3" applyFont="1" applyBorder="1" applyAlignment="1">
      <alignment horizontal="left" vertical="top"/>
    </xf>
    <xf numFmtId="0" fontId="78" fillId="0" borderId="2" xfId="3" applyFont="1" applyBorder="1" applyAlignment="1">
      <alignment horizontal="left" vertical="top"/>
    </xf>
    <xf numFmtId="0" fontId="78" fillId="0" borderId="6" xfId="3" applyFont="1" applyBorder="1" applyAlignment="1">
      <alignment horizontal="left" vertical="top"/>
    </xf>
    <xf numFmtId="0" fontId="64" fillId="0" borderId="10" xfId="3" applyFont="1" applyBorder="1" applyAlignment="1">
      <alignment horizontal="left" vertical="top" wrapText="1"/>
    </xf>
    <xf numFmtId="0" fontId="64" fillId="0" borderId="15" xfId="3" applyFont="1" applyBorder="1" applyAlignment="1">
      <alignment horizontal="left" vertical="top" wrapText="1"/>
    </xf>
    <xf numFmtId="0" fontId="64" fillId="0" borderId="12" xfId="3" applyFont="1" applyBorder="1" applyAlignment="1">
      <alignment horizontal="left" vertical="top" wrapText="1"/>
    </xf>
    <xf numFmtId="0" fontId="64" fillId="0" borderId="3" xfId="3" applyFont="1" applyBorder="1" applyAlignment="1">
      <alignment horizontal="left" vertical="top" wrapText="1"/>
    </xf>
    <xf numFmtId="0" fontId="64" fillId="0" borderId="13" xfId="3" applyFont="1" applyBorder="1" applyAlignment="1">
      <alignment horizontal="left" vertical="top" wrapText="1"/>
    </xf>
    <xf numFmtId="0" fontId="64" fillId="0" borderId="14" xfId="3" applyFont="1" applyBorder="1" applyAlignment="1">
      <alignment horizontal="left" vertical="top" wrapText="1"/>
    </xf>
    <xf numFmtId="0" fontId="64" fillId="0" borderId="8" xfId="3" applyFont="1" applyBorder="1" applyAlignment="1">
      <alignment horizontal="left" vertical="top" wrapText="1"/>
    </xf>
    <xf numFmtId="0" fontId="64" fillId="0" borderId="9" xfId="3" applyFont="1" applyBorder="1" applyAlignment="1">
      <alignment horizontal="left" vertical="top" wrapText="1"/>
    </xf>
    <xf numFmtId="0" fontId="64" fillId="0" borderId="1" xfId="3" quotePrefix="1" applyFont="1" applyBorder="1" applyAlignment="1">
      <alignment horizontal="center" vertical="top" wrapText="1"/>
    </xf>
    <xf numFmtId="0" fontId="78" fillId="8" borderId="5" xfId="3" applyFont="1" applyFill="1" applyBorder="1" applyAlignment="1">
      <alignment horizontal="left" vertical="top"/>
    </xf>
    <xf numFmtId="0" fontId="78" fillId="8" borderId="2" xfId="3" applyFont="1" applyFill="1" applyBorder="1" applyAlignment="1">
      <alignment horizontal="left" vertical="top"/>
    </xf>
    <xf numFmtId="0" fontId="78" fillId="8" borderId="6" xfId="3" applyFont="1" applyFill="1" applyBorder="1" applyAlignment="1">
      <alignment horizontal="left" vertical="top"/>
    </xf>
    <xf numFmtId="0" fontId="64" fillId="0" borderId="11" xfId="3" applyFont="1" applyBorder="1" applyAlignment="1">
      <alignment horizontal="left" vertical="top"/>
    </xf>
    <xf numFmtId="0" fontId="64" fillId="0" borderId="3" xfId="3" applyFont="1" applyBorder="1" applyAlignment="1">
      <alignment horizontal="left" vertical="top"/>
    </xf>
    <xf numFmtId="0" fontId="64" fillId="0" borderId="13" xfId="3" applyFont="1" applyBorder="1" applyAlignment="1">
      <alignment horizontal="left" vertical="top"/>
    </xf>
    <xf numFmtId="0" fontId="64" fillId="0" borderId="14" xfId="3" applyFont="1" applyBorder="1" applyAlignment="1">
      <alignment horizontal="left" vertical="top"/>
    </xf>
    <xf numFmtId="0" fontId="64" fillId="0" borderId="8" xfId="3" applyFont="1" applyBorder="1" applyAlignment="1">
      <alignment horizontal="left" vertical="top"/>
    </xf>
    <xf numFmtId="0" fontId="64" fillId="0" borderId="9" xfId="3" applyFont="1" applyBorder="1" applyAlignment="1">
      <alignment horizontal="left" vertical="top"/>
    </xf>
    <xf numFmtId="0" fontId="64" fillId="0" borderId="10" xfId="3" applyFont="1" applyBorder="1" applyAlignment="1">
      <alignment horizontal="center" vertical="top" wrapText="1"/>
    </xf>
    <xf numFmtId="0" fontId="64" fillId="0" borderId="15" xfId="3" applyFont="1" applyBorder="1" applyAlignment="1">
      <alignment horizontal="center" vertical="top" wrapText="1"/>
    </xf>
    <xf numFmtId="0" fontId="64" fillId="0" borderId="12" xfId="3" applyFont="1" applyBorder="1" applyAlignment="1">
      <alignment horizontal="center" vertical="top" wrapText="1"/>
    </xf>
    <xf numFmtId="0" fontId="64" fillId="0" borderId="6" xfId="3" applyFont="1" applyBorder="1" applyAlignment="1">
      <alignment horizontal="left" vertical="top" wrapText="1"/>
    </xf>
    <xf numFmtId="0" fontId="64" fillId="0" borderId="5" xfId="3" quotePrefix="1" applyFont="1" applyBorder="1" applyAlignment="1">
      <alignment horizontal="center" vertical="top" wrapText="1"/>
    </xf>
    <xf numFmtId="0" fontId="64" fillId="0" borderId="2" xfId="3" quotePrefix="1" applyFont="1" applyBorder="1" applyAlignment="1">
      <alignment horizontal="center" vertical="top" wrapText="1"/>
    </xf>
    <xf numFmtId="0" fontId="64" fillId="0" borderId="6" xfId="3" quotePrefix="1" applyFont="1" applyBorder="1" applyAlignment="1">
      <alignment horizontal="center" vertical="top" wrapText="1"/>
    </xf>
    <xf numFmtId="0" fontId="49" fillId="11" borderId="5" xfId="0" applyFont="1" applyFill="1" applyBorder="1" applyAlignment="1">
      <alignment horizontal="left" vertical="center" wrapText="1"/>
    </xf>
    <xf numFmtId="0" fontId="49" fillId="11" borderId="2" xfId="0" applyFont="1" applyFill="1" applyBorder="1" applyAlignment="1">
      <alignment horizontal="left" vertical="center" wrapText="1"/>
    </xf>
    <xf numFmtId="0" fontId="49" fillId="11" borderId="6" xfId="0" applyFont="1" applyFill="1" applyBorder="1" applyAlignment="1">
      <alignment horizontal="left" vertical="center" wrapText="1"/>
    </xf>
    <xf numFmtId="166" fontId="63" fillId="0" borderId="5" xfId="3" applyNumberFormat="1" applyFont="1" applyBorder="1" applyAlignment="1">
      <alignment horizontal="center" vertical="top" shrinkToFit="1"/>
    </xf>
    <xf numFmtId="166" fontId="63" fillId="0" borderId="2" xfId="3" applyNumberFormat="1" applyFont="1" applyBorder="1" applyAlignment="1">
      <alignment horizontal="center" vertical="top" shrinkToFit="1"/>
    </xf>
    <xf numFmtId="0" fontId="64" fillId="0" borderId="47" xfId="3" applyFont="1" applyBorder="1" applyAlignment="1">
      <alignment horizontal="left" vertical="top" wrapText="1"/>
    </xf>
    <xf numFmtId="0" fontId="64" fillId="0" borderId="48" xfId="3" applyFont="1" applyBorder="1" applyAlignment="1">
      <alignment horizontal="left" vertical="top" wrapText="1"/>
    </xf>
    <xf numFmtId="0" fontId="62" fillId="0" borderId="25" xfId="3" applyFont="1" applyBorder="1" applyAlignment="1">
      <alignment horizontal="center" vertical="top" wrapText="1"/>
    </xf>
    <xf numFmtId="0" fontId="62" fillId="0" borderId="27" xfId="3" applyFont="1" applyBorder="1" applyAlignment="1">
      <alignment horizontal="center" vertical="top" wrapText="1"/>
    </xf>
    <xf numFmtId="0" fontId="68" fillId="8" borderId="38" xfId="3" applyFont="1" applyFill="1" applyBorder="1" applyAlignment="1">
      <alignment horizontal="left" vertical="top" wrapText="1"/>
    </xf>
    <xf numFmtId="0" fontId="68" fillId="8" borderId="4" xfId="3" applyFont="1" applyFill="1" applyBorder="1" applyAlignment="1">
      <alignment horizontal="left" vertical="top" wrapText="1"/>
    </xf>
    <xf numFmtId="0" fontId="68" fillId="8" borderId="23" xfId="3" applyFont="1" applyFill="1" applyBorder="1" applyAlignment="1">
      <alignment horizontal="left" vertical="top" wrapText="1"/>
    </xf>
    <xf numFmtId="0" fontId="68" fillId="8" borderId="24" xfId="3" applyFont="1" applyFill="1" applyBorder="1" applyAlignment="1">
      <alignment horizontal="left" vertical="top" wrapText="1"/>
    </xf>
    <xf numFmtId="0" fontId="68" fillId="8" borderId="0" xfId="3" applyFont="1" applyFill="1" applyAlignment="1">
      <alignment horizontal="left" vertical="top" wrapText="1"/>
    </xf>
    <xf numFmtId="0" fontId="64" fillId="0" borderId="5" xfId="3" applyFont="1" applyBorder="1" applyAlignment="1">
      <alignment horizontal="center" vertical="center" wrapText="1"/>
    </xf>
    <xf numFmtId="0" fontId="64" fillId="0" borderId="2" xfId="3" applyFont="1" applyBorder="1" applyAlignment="1">
      <alignment horizontal="center" vertical="center" wrapText="1"/>
    </xf>
    <xf numFmtId="0" fontId="62" fillId="0" borderId="1" xfId="3" applyFont="1" applyBorder="1" applyAlignment="1">
      <alignment horizontal="center" vertical="center" wrapText="1"/>
    </xf>
    <xf numFmtId="0" fontId="64" fillId="0" borderId="1" xfId="3" applyFont="1" applyBorder="1" applyAlignment="1">
      <alignment horizontal="center" vertical="center" wrapText="1"/>
    </xf>
    <xf numFmtId="0" fontId="68" fillId="8" borderId="17" xfId="3" applyFont="1" applyFill="1" applyBorder="1" applyAlignment="1">
      <alignment horizontal="left" vertical="top" wrapText="1"/>
    </xf>
    <xf numFmtId="0" fontId="68" fillId="8" borderId="18" xfId="3" applyFont="1" applyFill="1" applyBorder="1" applyAlignment="1">
      <alignment horizontal="left" vertical="top" wrapText="1"/>
    </xf>
    <xf numFmtId="0" fontId="68" fillId="8" borderId="7" xfId="3" applyFont="1" applyFill="1" applyBorder="1" applyAlignment="1">
      <alignment horizontal="left" vertical="top" wrapText="1"/>
    </xf>
    <xf numFmtId="0" fontId="63" fillId="0" borderId="1" xfId="3" applyFont="1" applyBorder="1" applyAlignment="1">
      <alignment horizontal="center" vertical="top" wrapText="1"/>
    </xf>
    <xf numFmtId="0" fontId="64" fillId="0" borderId="1" xfId="3" applyFont="1" applyBorder="1" applyAlignment="1">
      <alignment horizontal="left" wrapText="1"/>
    </xf>
    <xf numFmtId="0" fontId="62" fillId="0" borderId="1" xfId="3" applyFont="1" applyBorder="1" applyAlignment="1">
      <alignment horizontal="left" vertical="top" wrapText="1" indent="3"/>
    </xf>
    <xf numFmtId="0" fontId="62" fillId="0" borderId="1" xfId="3" applyFont="1" applyBorder="1" applyAlignment="1">
      <alignment horizontal="left" vertical="top" wrapText="1" indent="2"/>
    </xf>
    <xf numFmtId="0" fontId="62" fillId="0" borderId="1" xfId="3" applyFont="1" applyBorder="1" applyAlignment="1">
      <alignment vertical="top" wrapText="1"/>
    </xf>
    <xf numFmtId="0" fontId="0" fillId="0" borderId="1" xfId="0" applyBorder="1"/>
    <xf numFmtId="0" fontId="68" fillId="8" borderId="36" xfId="3" applyFont="1" applyFill="1" applyBorder="1" applyAlignment="1">
      <alignment horizontal="left" vertical="top" wrapText="1"/>
    </xf>
    <xf numFmtId="0" fontId="69" fillId="8" borderId="42" xfId="3" applyFont="1" applyFill="1" applyBorder="1" applyAlignment="1">
      <alignment horizontal="left" vertical="top" wrapText="1"/>
    </xf>
    <xf numFmtId="0" fontId="69" fillId="8" borderId="30" xfId="3" applyFont="1" applyFill="1" applyBorder="1" applyAlignment="1">
      <alignment horizontal="left" vertical="top" wrapText="1"/>
    </xf>
    <xf numFmtId="0" fontId="62" fillId="0" borderId="20" xfId="3" applyFont="1" applyBorder="1" applyAlignment="1">
      <alignment horizontal="center" vertical="center" wrapText="1"/>
    </xf>
    <xf numFmtId="0" fontId="62" fillId="0" borderId="22" xfId="3" applyFont="1" applyBorder="1" applyAlignment="1">
      <alignment horizontal="center" vertical="center" wrapText="1"/>
    </xf>
    <xf numFmtId="0" fontId="62" fillId="0" borderId="25" xfId="3" applyFont="1" applyBorder="1" applyAlignment="1">
      <alignment horizontal="center" vertical="center" wrapText="1"/>
    </xf>
    <xf numFmtId="0" fontId="62" fillId="0" borderId="26" xfId="3" applyFont="1" applyBorder="1" applyAlignment="1">
      <alignment horizontal="center" vertical="center" wrapText="1"/>
    </xf>
    <xf numFmtId="0" fontId="62" fillId="0" borderId="32" xfId="3" applyFont="1" applyBorder="1" applyAlignment="1">
      <alignment horizontal="center" vertical="center" wrapText="1"/>
    </xf>
    <xf numFmtId="0" fontId="62" fillId="0" borderId="33" xfId="3" applyFont="1" applyBorder="1" applyAlignment="1">
      <alignment horizontal="center" vertical="center" wrapText="1"/>
    </xf>
    <xf numFmtId="0" fontId="64" fillId="0" borderId="1" xfId="3" applyFont="1" applyBorder="1" applyAlignment="1">
      <alignment horizontal="left" vertical="center" wrapText="1"/>
    </xf>
    <xf numFmtId="0" fontId="62" fillId="0" borderId="41" xfId="3" applyFont="1" applyBorder="1" applyAlignment="1">
      <alignment horizontal="center" vertical="top" wrapText="1"/>
    </xf>
    <xf numFmtId="0" fontId="62" fillId="0" borderId="22" xfId="3" applyFont="1" applyBorder="1" applyAlignment="1">
      <alignment horizontal="center" vertical="top" wrapText="1"/>
    </xf>
    <xf numFmtId="0" fontId="68" fillId="8" borderId="1" xfId="3" applyFont="1" applyFill="1" applyBorder="1" applyAlignment="1">
      <alignment horizontal="left" vertical="top" wrapText="1"/>
    </xf>
    <xf numFmtId="0" fontId="68" fillId="8" borderId="11" xfId="3" applyFont="1" applyFill="1" applyBorder="1" applyAlignment="1">
      <alignment horizontal="left" vertical="top" wrapText="1"/>
    </xf>
    <xf numFmtId="166" fontId="63" fillId="0" borderId="31" xfId="3" applyNumberFormat="1" applyFont="1" applyBorder="1" applyAlignment="1">
      <alignment horizontal="center" vertical="top" shrinkToFit="1"/>
    </xf>
    <xf numFmtId="166" fontId="63" fillId="0" borderId="6" xfId="3" applyNumberFormat="1" applyFont="1" applyBorder="1" applyAlignment="1">
      <alignment horizontal="center" vertical="top" shrinkToFit="1"/>
    </xf>
    <xf numFmtId="0" fontId="62" fillId="0" borderId="29" xfId="3" applyFont="1" applyBorder="1" applyAlignment="1">
      <alignment horizontal="center" vertical="top" wrapText="1"/>
    </xf>
    <xf numFmtId="0" fontId="62" fillId="0" borderId="30" xfId="3" applyFont="1" applyBorder="1" applyAlignment="1">
      <alignment horizontal="center" vertical="top" wrapText="1"/>
    </xf>
    <xf numFmtId="0" fontId="64" fillId="0" borderId="11" xfId="2" applyFont="1" applyBorder="1" applyAlignment="1">
      <alignment horizontal="center" vertical="top"/>
    </xf>
    <xf numFmtId="0" fontId="64" fillId="0" borderId="7" xfId="2" applyFont="1" applyBorder="1" applyAlignment="1">
      <alignment horizontal="center" vertical="top"/>
    </xf>
    <xf numFmtId="0" fontId="64" fillId="0" borderId="3" xfId="2" applyFont="1" applyBorder="1" applyAlignment="1">
      <alignment horizontal="center" vertical="top"/>
    </xf>
    <xf numFmtId="0" fontId="64" fillId="0" borderId="8" xfId="2" applyFont="1" applyBorder="1" applyAlignment="1">
      <alignment horizontal="center" vertical="top"/>
    </xf>
    <xf numFmtId="0" fontId="64" fillId="0" borderId="4" xfId="2" applyFont="1" applyBorder="1" applyAlignment="1">
      <alignment horizontal="center" vertical="top"/>
    </xf>
    <xf numFmtId="0" fontId="64" fillId="0" borderId="9" xfId="2" applyFont="1" applyBorder="1" applyAlignment="1">
      <alignment horizontal="center" vertical="top"/>
    </xf>
    <xf numFmtId="0" fontId="63" fillId="0" borderId="10" xfId="2" applyFont="1" applyBorder="1" applyAlignment="1">
      <alignment horizontal="center" vertical="top" wrapText="1"/>
    </xf>
    <xf numFmtId="0" fontId="63" fillId="0" borderId="12" xfId="2" applyFont="1" applyBorder="1" applyAlignment="1">
      <alignment horizontal="center" vertical="top" wrapText="1"/>
    </xf>
    <xf numFmtId="0" fontId="63" fillId="0" borderId="11" xfId="2" applyFont="1" applyBorder="1" applyAlignment="1">
      <alignment horizontal="center" vertical="top" wrapText="1"/>
    </xf>
    <xf numFmtId="0" fontId="63" fillId="0" borderId="3" xfId="2" applyFont="1" applyBorder="1" applyAlignment="1">
      <alignment horizontal="center" vertical="top" wrapText="1"/>
    </xf>
    <xf numFmtId="0" fontId="63" fillId="0" borderId="8" xfId="2" applyFont="1" applyBorder="1" applyAlignment="1">
      <alignment horizontal="center" vertical="top" wrapText="1"/>
    </xf>
    <xf numFmtId="0" fontId="63" fillId="0" borderId="9" xfId="2" applyFont="1" applyBorder="1" applyAlignment="1">
      <alignment horizontal="center" vertical="top" wrapText="1"/>
    </xf>
    <xf numFmtId="16" fontId="63" fillId="0" borderId="27" xfId="2" applyNumberFormat="1" applyFont="1" applyBorder="1" applyAlignment="1">
      <alignment horizontal="center" vertical="top" wrapText="1"/>
    </xf>
    <xf numFmtId="0" fontId="63" fillId="0" borderId="4" xfId="2" applyFont="1" applyBorder="1" applyAlignment="1">
      <alignment horizontal="center" vertical="top" wrapText="1"/>
    </xf>
    <xf numFmtId="0" fontId="57" fillId="0" borderId="11" xfId="2" applyBorder="1" applyAlignment="1">
      <alignment horizontal="center" vertical="top"/>
    </xf>
    <xf numFmtId="0" fontId="57" fillId="0" borderId="3" xfId="2" applyBorder="1" applyAlignment="1">
      <alignment horizontal="center" vertical="top"/>
    </xf>
    <xf numFmtId="0" fontId="57" fillId="0" borderId="8" xfId="2" applyBorder="1" applyAlignment="1">
      <alignment horizontal="center" vertical="top"/>
    </xf>
    <xf numFmtId="0" fontId="57" fillId="0" borderId="9" xfId="2" applyBorder="1" applyAlignment="1">
      <alignment horizontal="center" vertical="top"/>
    </xf>
    <xf numFmtId="0" fontId="63" fillId="0" borderId="13" xfId="2" applyFont="1" applyBorder="1" applyAlignment="1">
      <alignment horizontal="center" vertical="top" wrapText="1"/>
    </xf>
    <xf numFmtId="0" fontId="63" fillId="0" borderId="14" xfId="2" applyFont="1" applyBorder="1" applyAlignment="1">
      <alignment horizontal="center" vertical="top" wrapText="1"/>
    </xf>
    <xf numFmtId="0" fontId="63" fillId="0" borderId="7" xfId="2" applyFont="1" applyBorder="1" applyAlignment="1">
      <alignment horizontal="center" vertical="top" wrapText="1"/>
    </xf>
    <xf numFmtId="0" fontId="68" fillId="8" borderId="20" xfId="2" applyFont="1" applyFill="1" applyBorder="1" applyAlignment="1">
      <alignment horizontal="left" vertical="top" wrapText="1"/>
    </xf>
    <xf numFmtId="0" fontId="68" fillId="8" borderId="22" xfId="2" applyFont="1" applyFill="1" applyBorder="1" applyAlignment="1">
      <alignment horizontal="left" vertical="top" wrapText="1"/>
    </xf>
    <xf numFmtId="0" fontId="68" fillId="8" borderId="21" xfId="2" applyFont="1" applyFill="1" applyBorder="1" applyAlignment="1">
      <alignment horizontal="left" vertical="top" wrapText="1"/>
    </xf>
    <xf numFmtId="0" fontId="64" fillId="0" borderId="20" xfId="2" applyFont="1" applyBorder="1" applyAlignment="1">
      <alignment vertical="top" wrapText="1"/>
    </xf>
    <xf numFmtId="0" fontId="64" fillId="0" borderId="22" xfId="2" applyFont="1" applyBorder="1" applyAlignment="1">
      <alignment vertical="top" wrapText="1"/>
    </xf>
    <xf numFmtId="0" fontId="64" fillId="0" borderId="21" xfId="2" applyFont="1" applyBorder="1" applyAlignment="1">
      <alignment vertical="top" wrapText="1"/>
    </xf>
    <xf numFmtId="0" fontId="62" fillId="0" borderId="20" xfId="2" applyFont="1" applyBorder="1" applyAlignment="1">
      <alignment vertical="top" wrapText="1"/>
    </xf>
    <xf numFmtId="0" fontId="62" fillId="0" borderId="22" xfId="2" applyFont="1" applyBorder="1" applyAlignment="1">
      <alignment vertical="top" wrapText="1"/>
    </xf>
    <xf numFmtId="0" fontId="62" fillId="0" borderId="21" xfId="2" applyFont="1" applyBorder="1" applyAlignment="1">
      <alignment vertical="top" wrapText="1"/>
    </xf>
    <xf numFmtId="0" fontId="64" fillId="0" borderId="20" xfId="2" applyFont="1" applyBorder="1" applyAlignment="1">
      <alignment horizontal="left" vertical="top" wrapText="1"/>
    </xf>
    <xf numFmtId="0" fontId="64" fillId="0" borderId="22" xfId="2" applyFont="1" applyBorder="1" applyAlignment="1">
      <alignment horizontal="left" vertical="top" wrapText="1"/>
    </xf>
    <xf numFmtId="0" fontId="64" fillId="0" borderId="21" xfId="2" applyFont="1" applyBorder="1" applyAlignment="1">
      <alignment horizontal="left" vertical="top" wrapText="1"/>
    </xf>
    <xf numFmtId="166" fontId="63" fillId="0" borderId="5" xfId="2" applyNumberFormat="1" applyFont="1" applyBorder="1" applyAlignment="1">
      <alignment horizontal="center" vertical="top" shrinkToFit="1"/>
    </xf>
    <xf numFmtId="166" fontId="63" fillId="0" borderId="2" xfId="2" applyNumberFormat="1" applyFont="1" applyBorder="1" applyAlignment="1">
      <alignment horizontal="center" vertical="top" shrinkToFit="1"/>
    </xf>
    <xf numFmtId="166" fontId="63" fillId="0" borderId="6" xfId="2" applyNumberFormat="1" applyFont="1" applyBorder="1" applyAlignment="1">
      <alignment horizontal="center" vertical="top" shrinkToFit="1"/>
    </xf>
    <xf numFmtId="166" fontId="63" fillId="0" borderId="20" xfId="2" applyNumberFormat="1" applyFont="1" applyBorder="1" applyAlignment="1">
      <alignment horizontal="left" vertical="top" shrinkToFit="1"/>
    </xf>
    <xf numFmtId="166" fontId="63" fillId="0" borderId="21" xfId="2" applyNumberFormat="1" applyFont="1" applyBorder="1" applyAlignment="1">
      <alignment horizontal="left" vertical="top" shrinkToFit="1"/>
    </xf>
    <xf numFmtId="166" fontId="63" fillId="0" borderId="25" xfId="2" applyNumberFormat="1" applyFont="1" applyBorder="1" applyAlignment="1">
      <alignment horizontal="left" vertical="top" shrinkToFit="1"/>
    </xf>
    <xf numFmtId="166" fontId="63" fillId="0" borderId="27" xfId="2" applyNumberFormat="1" applyFont="1" applyBorder="1" applyAlignment="1">
      <alignment horizontal="left" vertical="top" shrinkToFit="1"/>
    </xf>
    <xf numFmtId="166" fontId="63" fillId="0" borderId="26" xfId="2" applyNumberFormat="1" applyFont="1" applyBorder="1" applyAlignment="1">
      <alignment horizontal="left" vertical="top" shrinkToFit="1"/>
    </xf>
    <xf numFmtId="166" fontId="63" fillId="0" borderId="20" xfId="2" applyNumberFormat="1" applyFont="1" applyBorder="1" applyAlignment="1">
      <alignment horizontal="left" vertical="top" indent="1" shrinkToFit="1"/>
    </xf>
    <xf numFmtId="166" fontId="63" fillId="0" borderId="22" xfId="2" applyNumberFormat="1" applyFont="1" applyBorder="1" applyAlignment="1">
      <alignment horizontal="left" vertical="top" indent="1" shrinkToFit="1"/>
    </xf>
    <xf numFmtId="166" fontId="63" fillId="0" borderId="21" xfId="2" applyNumberFormat="1" applyFont="1" applyBorder="1" applyAlignment="1">
      <alignment horizontal="left" vertical="top" indent="1" shrinkToFit="1"/>
    </xf>
    <xf numFmtId="166" fontId="63" fillId="0" borderId="22" xfId="2" applyNumberFormat="1" applyFont="1" applyBorder="1" applyAlignment="1">
      <alignment horizontal="left" vertical="top" shrinkToFit="1"/>
    </xf>
    <xf numFmtId="0" fontId="64" fillId="0" borderId="20" xfId="2" applyFont="1" applyBorder="1" applyAlignment="1">
      <alignment horizontal="left" vertical="center" wrapText="1"/>
    </xf>
    <xf numFmtId="0" fontId="64" fillId="0" borderId="22" xfId="2" applyFont="1" applyBorder="1" applyAlignment="1">
      <alignment horizontal="left" vertical="center" wrapText="1"/>
    </xf>
    <xf numFmtId="0" fontId="64" fillId="0" borderId="21" xfId="2" applyFont="1" applyBorder="1" applyAlignment="1">
      <alignment horizontal="left" vertical="center" wrapText="1"/>
    </xf>
    <xf numFmtId="0" fontId="62" fillId="0" borderId="20" xfId="2" applyFont="1" applyBorder="1" applyAlignment="1">
      <alignment horizontal="left" vertical="top" wrapText="1"/>
    </xf>
    <xf numFmtId="0" fontId="62" fillId="0" borderId="22" xfId="2" applyFont="1" applyBorder="1" applyAlignment="1">
      <alignment horizontal="left" vertical="top" wrapText="1"/>
    </xf>
    <xf numFmtId="0" fontId="62" fillId="0" borderId="21" xfId="2" applyFont="1" applyBorder="1" applyAlignment="1">
      <alignment horizontal="left" vertical="top" wrapText="1"/>
    </xf>
    <xf numFmtId="0" fontId="62" fillId="0" borderId="20" xfId="2" applyFont="1" applyBorder="1" applyAlignment="1">
      <alignment horizontal="left" vertical="top" wrapText="1" indent="1"/>
    </xf>
    <xf numFmtId="0" fontId="62" fillId="0" borderId="22" xfId="2" applyFont="1" applyBorder="1" applyAlignment="1">
      <alignment horizontal="left" vertical="top" wrapText="1" indent="1"/>
    </xf>
    <xf numFmtId="0" fontId="62" fillId="0" borderId="21" xfId="2" applyFont="1" applyBorder="1" applyAlignment="1">
      <alignment horizontal="left" vertical="top" wrapText="1" indent="1"/>
    </xf>
    <xf numFmtId="0" fontId="64" fillId="0" borderId="20" xfId="2" applyFont="1" applyBorder="1" applyAlignment="1">
      <alignment horizontal="center" vertical="top" wrapText="1"/>
    </xf>
    <xf numFmtId="0" fontId="64" fillId="0" borderId="22" xfId="2" applyFont="1" applyBorder="1" applyAlignment="1">
      <alignment horizontal="center" vertical="top" wrapText="1"/>
    </xf>
    <xf numFmtId="0" fontId="64" fillId="0" borderId="21" xfId="2" applyFont="1" applyBorder="1" applyAlignment="1">
      <alignment horizontal="center" vertical="top" wrapText="1"/>
    </xf>
    <xf numFmtId="0" fontId="62" fillId="0" borderId="20" xfId="2" applyFont="1" applyBorder="1" applyAlignment="1">
      <alignment horizontal="left" vertical="top" wrapText="1" indent="2"/>
    </xf>
    <xf numFmtId="0" fontId="62" fillId="0" borderId="22" xfId="2" applyFont="1" applyBorder="1" applyAlignment="1">
      <alignment horizontal="left" vertical="top" wrapText="1" indent="2"/>
    </xf>
    <xf numFmtId="0" fontId="62" fillId="0" borderId="21" xfId="2" applyFont="1" applyBorder="1" applyAlignment="1">
      <alignment horizontal="left" vertical="top" wrapText="1" indent="2"/>
    </xf>
    <xf numFmtId="0" fontId="62" fillId="0" borderId="20" xfId="2" applyFont="1" applyBorder="1" applyAlignment="1">
      <alignment horizontal="center" vertical="top" wrapText="1"/>
    </xf>
    <xf numFmtId="0" fontId="62" fillId="0" borderId="22" xfId="2" applyFont="1" applyBorder="1" applyAlignment="1">
      <alignment horizontal="center" vertical="top" wrapText="1"/>
    </xf>
    <xf numFmtId="0" fontId="62" fillId="0" borderId="21" xfId="2" applyFont="1" applyBorder="1" applyAlignment="1">
      <alignment horizontal="center" vertical="top" wrapText="1"/>
    </xf>
    <xf numFmtId="0" fontId="62" fillId="0" borderId="17" xfId="2" applyFont="1" applyBorder="1" applyAlignment="1">
      <alignment horizontal="center" vertical="top" wrapText="1"/>
    </xf>
    <xf numFmtId="0" fontId="62" fillId="0" borderId="18" xfId="2" applyFont="1" applyBorder="1" applyAlignment="1">
      <alignment horizontal="center" vertical="top" wrapText="1"/>
    </xf>
    <xf numFmtId="0" fontId="62" fillId="0" borderId="51" xfId="2" applyFont="1" applyBorder="1" applyAlignment="1">
      <alignment horizontal="center" vertical="top" wrapText="1"/>
    </xf>
    <xf numFmtId="0" fontId="68" fillId="0" borderId="20" xfId="2" applyFont="1" applyBorder="1" applyAlignment="1">
      <alignment horizontal="left" vertical="top" wrapText="1"/>
    </xf>
    <xf numFmtId="0" fontId="68" fillId="0" borderId="22" xfId="2" applyFont="1" applyBorder="1" applyAlignment="1">
      <alignment horizontal="left" vertical="top" wrapText="1"/>
    </xf>
    <xf numFmtId="0" fontId="68" fillId="0" borderId="21" xfId="2" applyFont="1" applyBorder="1" applyAlignment="1">
      <alignment horizontal="left" vertical="top" wrapText="1"/>
    </xf>
    <xf numFmtId="0" fontId="64" fillId="0" borderId="20" xfId="2" applyFont="1" applyBorder="1" applyAlignment="1">
      <alignment horizontal="left" wrapText="1"/>
    </xf>
    <xf numFmtId="0" fontId="64" fillId="0" borderId="22" xfId="2" applyFont="1" applyBorder="1" applyAlignment="1">
      <alignment horizontal="left" wrapText="1"/>
    </xf>
    <xf numFmtId="0" fontId="64" fillId="0" borderId="21" xfId="2" applyFont="1" applyBorder="1" applyAlignment="1">
      <alignment horizontal="left" wrapText="1"/>
    </xf>
    <xf numFmtId="0" fontId="63" fillId="0" borderId="20" xfId="2" applyFont="1" applyBorder="1" applyAlignment="1">
      <alignment horizontal="left" vertical="top" wrapText="1"/>
    </xf>
    <xf numFmtId="0" fontId="62" fillId="0" borderId="25" xfId="2" applyFont="1" applyBorder="1" applyAlignment="1">
      <alignment horizontal="left" vertical="top" wrapText="1"/>
    </xf>
    <xf numFmtId="0" fontId="62" fillId="0" borderId="26" xfId="2" applyFont="1" applyBorder="1" applyAlignment="1">
      <alignment horizontal="left" vertical="top" wrapText="1"/>
    </xf>
    <xf numFmtId="166" fontId="63" fillId="0" borderId="11" xfId="2" applyNumberFormat="1" applyFont="1" applyBorder="1" applyAlignment="1">
      <alignment horizontal="left" vertical="top" shrinkToFit="1"/>
    </xf>
    <xf numFmtId="166" fontId="63" fillId="0" borderId="3" xfId="2" applyNumberFormat="1" applyFont="1" applyBorder="1" applyAlignment="1">
      <alignment horizontal="left" vertical="top" shrinkToFit="1"/>
    </xf>
    <xf numFmtId="0" fontId="57" fillId="0" borderId="10" xfId="2" applyBorder="1" applyAlignment="1">
      <alignment horizontal="center" vertical="top"/>
    </xf>
    <xf numFmtId="0" fontId="57" fillId="0" borderId="12" xfId="2" applyBorder="1" applyAlignment="1">
      <alignment horizontal="center" vertical="top"/>
    </xf>
    <xf numFmtId="0" fontId="64" fillId="0" borderId="23" xfId="2" applyFont="1" applyBorder="1" applyAlignment="1">
      <alignment horizontal="left" wrapText="1"/>
    </xf>
    <xf numFmtId="0" fontId="64" fillId="0" borderId="28" xfId="2" applyFont="1" applyBorder="1" applyAlignment="1">
      <alignment horizontal="left" wrapText="1"/>
    </xf>
    <xf numFmtId="0" fontId="64" fillId="8" borderId="5" xfId="2" applyFont="1" applyFill="1" applyBorder="1" applyAlignment="1">
      <alignment horizontal="center" vertical="top"/>
    </xf>
    <xf numFmtId="0" fontId="64" fillId="8" borderId="2" xfId="2" applyFont="1" applyFill="1" applyBorder="1" applyAlignment="1">
      <alignment horizontal="center" vertical="top"/>
    </xf>
    <xf numFmtId="0" fontId="64" fillId="8" borderId="6" xfId="2" applyFont="1" applyFill="1" applyBorder="1" applyAlignment="1">
      <alignment horizontal="center" vertical="top"/>
    </xf>
    <xf numFmtId="0" fontId="64" fillId="0" borderId="13" xfId="2" applyFont="1" applyBorder="1" applyAlignment="1">
      <alignment horizontal="center" vertical="top"/>
    </xf>
    <xf numFmtId="0" fontId="64" fillId="0" borderId="0" xfId="2" applyFont="1" applyAlignment="1">
      <alignment horizontal="center" vertical="top"/>
    </xf>
    <xf numFmtId="0" fontId="64" fillId="0" borderId="14" xfId="2" applyFont="1" applyBorder="1" applyAlignment="1">
      <alignment horizontal="center" vertical="top"/>
    </xf>
    <xf numFmtId="0" fontId="78" fillId="0" borderId="11" xfId="2" applyFont="1" applyBorder="1" applyAlignment="1">
      <alignment horizontal="center" vertical="top"/>
    </xf>
    <xf numFmtId="0" fontId="78" fillId="0" borderId="7" xfId="2" applyFont="1" applyBorder="1" applyAlignment="1">
      <alignment horizontal="center" vertical="top"/>
    </xf>
    <xf numFmtId="0" fontId="78" fillId="0" borderId="3" xfId="2" applyFont="1" applyBorder="1" applyAlignment="1">
      <alignment horizontal="center" vertical="top"/>
    </xf>
    <xf numFmtId="49" fontId="64" fillId="0" borderId="13" xfId="2" applyNumberFormat="1" applyFont="1" applyBorder="1" applyAlignment="1">
      <alignment horizontal="center" vertical="top" wrapText="1"/>
    </xf>
    <xf numFmtId="49" fontId="64" fillId="0" borderId="0" xfId="2" applyNumberFormat="1" applyFont="1" applyAlignment="1">
      <alignment horizontal="center" vertical="top" wrapText="1"/>
    </xf>
    <xf numFmtId="49" fontId="64" fillId="0" borderId="14" xfId="2" applyNumberFormat="1" applyFont="1" applyBorder="1" applyAlignment="1">
      <alignment horizontal="center" vertical="top" wrapText="1"/>
    </xf>
    <xf numFmtId="0" fontId="78" fillId="0" borderId="11" xfId="2" applyFont="1" applyBorder="1" applyAlignment="1">
      <alignment horizontal="center" vertical="top" wrapText="1"/>
    </xf>
    <xf numFmtId="0" fontId="78" fillId="0" borderId="7" xfId="2" applyFont="1" applyBorder="1" applyAlignment="1">
      <alignment horizontal="center" vertical="top" wrapText="1"/>
    </xf>
    <xf numFmtId="0" fontId="78" fillId="0" borderId="3" xfId="2" applyFont="1" applyBorder="1" applyAlignment="1">
      <alignment horizontal="center" vertical="top" wrapText="1"/>
    </xf>
    <xf numFmtId="0" fontId="78" fillId="0" borderId="13" xfId="2" applyFont="1" applyBorder="1" applyAlignment="1">
      <alignment horizontal="center" vertical="top" wrapText="1"/>
    </xf>
    <xf numFmtId="0" fontId="78" fillId="0" borderId="0" xfId="2" applyFont="1" applyAlignment="1">
      <alignment horizontal="center" vertical="top" wrapText="1"/>
    </xf>
    <xf numFmtId="0" fontId="78" fillId="0" borderId="14" xfId="2" applyFont="1" applyBorder="1" applyAlignment="1">
      <alignment horizontal="center" vertical="top" wrapText="1"/>
    </xf>
    <xf numFmtId="0" fontId="78" fillId="0" borderId="8" xfId="2" applyFont="1" applyBorder="1" applyAlignment="1">
      <alignment horizontal="center" vertical="top" wrapText="1"/>
    </xf>
    <xf numFmtId="0" fontId="78" fillId="0" borderId="4" xfId="2" applyFont="1" applyBorder="1" applyAlignment="1">
      <alignment horizontal="center" vertical="top" wrapText="1"/>
    </xf>
    <xf numFmtId="0" fontId="78" fillId="0" borderId="9" xfId="2" applyFont="1" applyBorder="1" applyAlignment="1">
      <alignment horizontal="center" vertical="top" wrapText="1"/>
    </xf>
    <xf numFmtId="0" fontId="64" fillId="0" borderId="11" xfId="2" applyFont="1" applyBorder="1" applyAlignment="1">
      <alignment horizontal="center" vertical="top" wrapText="1"/>
    </xf>
    <xf numFmtId="0" fontId="64" fillId="0" borderId="7" xfId="2" applyFont="1" applyBorder="1" applyAlignment="1">
      <alignment horizontal="center" vertical="top" wrapText="1"/>
    </xf>
    <xf numFmtId="0" fontId="64" fillId="0" borderId="3" xfId="2" applyFont="1" applyBorder="1" applyAlignment="1">
      <alignment horizontal="center" vertical="top" wrapText="1"/>
    </xf>
    <xf numFmtId="0" fontId="64" fillId="0" borderId="8" xfId="2" applyFont="1" applyBorder="1" applyAlignment="1">
      <alignment horizontal="center" vertical="top" wrapText="1"/>
    </xf>
    <xf numFmtId="0" fontId="64" fillId="0" borderId="4" xfId="2" applyFont="1" applyBorder="1" applyAlignment="1">
      <alignment horizontal="center" vertical="top" wrapText="1"/>
    </xf>
    <xf numFmtId="0" fontId="64" fillId="0" borderId="9" xfId="2" applyFont="1" applyBorder="1" applyAlignment="1">
      <alignment horizontal="center" vertical="top" wrapText="1"/>
    </xf>
    <xf numFmtId="0" fontId="78" fillId="0" borderId="5" xfId="2" applyFont="1" applyBorder="1" applyAlignment="1">
      <alignment horizontal="center" vertical="top"/>
    </xf>
    <xf numFmtId="0" fontId="78" fillId="0" borderId="2" xfId="2" applyFont="1" applyBorder="1" applyAlignment="1">
      <alignment horizontal="center" vertical="top"/>
    </xf>
    <xf numFmtId="0" fontId="78" fillId="0" borderId="6" xfId="2" applyFont="1" applyBorder="1" applyAlignment="1">
      <alignment horizontal="center" vertical="top"/>
    </xf>
    <xf numFmtId="0" fontId="64" fillId="0" borderId="5" xfId="2" applyFont="1" applyBorder="1" applyAlignment="1">
      <alignment horizontal="center" vertical="top"/>
    </xf>
    <xf numFmtId="0" fontId="64" fillId="0" borderId="2" xfId="2" applyFont="1" applyBorder="1" applyAlignment="1">
      <alignment horizontal="center" vertical="top"/>
    </xf>
    <xf numFmtId="0" fontId="64" fillId="0" borderId="6" xfId="2" applyFont="1" applyBorder="1" applyAlignment="1">
      <alignment horizontal="center" vertical="top"/>
    </xf>
  </cellXfs>
  <cellStyles count="5">
    <cellStyle name="Comma" xfId="1" builtinId="3"/>
    <cellStyle name="Normal" xfId="0" builtinId="0"/>
    <cellStyle name="Normal 2" xfId="2" xr:uid="{00000000-0005-0000-0000-000002000000}"/>
    <cellStyle name="Normal 2 2" xfId="4" xr:uid="{00000000-0005-0000-0000-000003000000}"/>
    <cellStyle name="Normal 3"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59"/>
  <sheetViews>
    <sheetView tabSelected="1" topLeftCell="A49" zoomScaleSheetLayoutView="100" workbookViewId="0">
      <selection activeCell="C62" sqref="C62"/>
    </sheetView>
  </sheetViews>
  <sheetFormatPr defaultRowHeight="15" x14ac:dyDescent="0.25"/>
  <cols>
    <col min="1" max="1" width="5.140625" customWidth="1"/>
    <col min="2" max="2" width="3.85546875" customWidth="1"/>
    <col min="3" max="3" width="91.140625" customWidth="1"/>
  </cols>
  <sheetData>
    <row r="2" spans="1:8" ht="20.25" x14ac:dyDescent="0.3">
      <c r="A2" s="565" t="s">
        <v>462</v>
      </c>
      <c r="B2" s="565"/>
      <c r="C2" s="565"/>
      <c r="D2" s="184"/>
      <c r="E2" s="184"/>
      <c r="F2" s="184"/>
      <c r="G2" s="184"/>
      <c r="H2" s="184"/>
    </row>
    <row r="3" spans="1:8" ht="18.75" x14ac:dyDescent="0.3">
      <c r="A3" s="566" t="s">
        <v>495</v>
      </c>
      <c r="B3" s="566"/>
      <c r="C3" s="566"/>
    </row>
    <row r="5" spans="1:8" x14ac:dyDescent="0.25">
      <c r="A5">
        <v>1</v>
      </c>
      <c r="B5" t="s">
        <v>515</v>
      </c>
    </row>
    <row r="6" spans="1:8" x14ac:dyDescent="0.25">
      <c r="A6">
        <v>2</v>
      </c>
      <c r="B6" t="s">
        <v>512</v>
      </c>
    </row>
    <row r="7" spans="1:8" x14ac:dyDescent="0.25">
      <c r="B7">
        <v>1</v>
      </c>
      <c r="C7" t="s">
        <v>496</v>
      </c>
    </row>
    <row r="8" spans="1:8" x14ac:dyDescent="0.25">
      <c r="B8">
        <v>2</v>
      </c>
      <c r="C8" t="s">
        <v>497</v>
      </c>
    </row>
    <row r="9" spans="1:8" x14ac:dyDescent="0.25">
      <c r="B9">
        <v>3</v>
      </c>
      <c r="C9" t="s">
        <v>500</v>
      </c>
    </row>
    <row r="10" spans="1:8" x14ac:dyDescent="0.25">
      <c r="B10">
        <v>4</v>
      </c>
      <c r="C10" t="s">
        <v>498</v>
      </c>
    </row>
    <row r="11" spans="1:8" x14ac:dyDescent="0.25">
      <c r="B11">
        <v>5</v>
      </c>
      <c r="C11" t="s">
        <v>499</v>
      </c>
    </row>
    <row r="12" spans="1:8" x14ac:dyDescent="0.25">
      <c r="B12">
        <v>6</v>
      </c>
      <c r="C12" t="s">
        <v>506</v>
      </c>
    </row>
    <row r="13" spans="1:8" x14ac:dyDescent="0.25">
      <c r="B13">
        <v>7</v>
      </c>
      <c r="C13" t="s">
        <v>511</v>
      </c>
    </row>
    <row r="14" spans="1:8" x14ac:dyDescent="0.25">
      <c r="B14">
        <v>8</v>
      </c>
      <c r="C14" t="s">
        <v>524</v>
      </c>
    </row>
    <row r="15" spans="1:8" x14ac:dyDescent="0.25">
      <c r="B15">
        <v>9</v>
      </c>
      <c r="C15" t="s">
        <v>509</v>
      </c>
    </row>
    <row r="16" spans="1:8" x14ac:dyDescent="0.25">
      <c r="B16">
        <v>10</v>
      </c>
      <c r="C16" t="s">
        <v>523</v>
      </c>
    </row>
    <row r="17" spans="1:3" x14ac:dyDescent="0.25">
      <c r="B17">
        <v>11</v>
      </c>
      <c r="C17" t="s">
        <v>510</v>
      </c>
    </row>
    <row r="18" spans="1:3" ht="27" customHeight="1" x14ac:dyDescent="0.25">
      <c r="B18" s="185">
        <v>12</v>
      </c>
      <c r="C18" s="198" t="s">
        <v>1365</v>
      </c>
    </row>
    <row r="19" spans="1:3" x14ac:dyDescent="0.25">
      <c r="B19">
        <v>13</v>
      </c>
      <c r="C19" t="s">
        <v>522</v>
      </c>
    </row>
    <row r="20" spans="1:3" x14ac:dyDescent="0.25">
      <c r="B20">
        <v>14</v>
      </c>
      <c r="C20" t="s">
        <v>514</v>
      </c>
    </row>
    <row r="21" spans="1:3" x14ac:dyDescent="0.25">
      <c r="C21" t="s">
        <v>516</v>
      </c>
    </row>
    <row r="22" spans="1:3" x14ac:dyDescent="0.25">
      <c r="C22" t="s">
        <v>517</v>
      </c>
    </row>
    <row r="23" spans="1:3" x14ac:dyDescent="0.25">
      <c r="C23" t="s">
        <v>518</v>
      </c>
    </row>
    <row r="24" spans="1:3" x14ac:dyDescent="0.25">
      <c r="C24" t="s">
        <v>519</v>
      </c>
    </row>
    <row r="25" spans="1:3" x14ac:dyDescent="0.25">
      <c r="C25" t="s">
        <v>520</v>
      </c>
    </row>
    <row r="26" spans="1:3" x14ac:dyDescent="0.25">
      <c r="C26" t="s">
        <v>521</v>
      </c>
    </row>
    <row r="27" spans="1:3" x14ac:dyDescent="0.25">
      <c r="B27">
        <v>15</v>
      </c>
      <c r="C27" t="s">
        <v>526</v>
      </c>
    </row>
    <row r="28" spans="1:3" ht="28.5" customHeight="1" x14ac:dyDescent="0.25">
      <c r="A28" s="185">
        <v>3</v>
      </c>
      <c r="B28" s="564" t="s">
        <v>513</v>
      </c>
      <c r="C28" s="564"/>
    </row>
    <row r="29" spans="1:3" ht="30" customHeight="1" x14ac:dyDescent="0.25">
      <c r="A29" s="185">
        <v>4</v>
      </c>
      <c r="B29" s="567" t="s">
        <v>501</v>
      </c>
      <c r="C29" s="567"/>
    </row>
    <row r="30" spans="1:3" ht="45.75" customHeight="1" x14ac:dyDescent="0.25">
      <c r="A30" s="185">
        <v>5</v>
      </c>
      <c r="B30" s="567" t="s">
        <v>507</v>
      </c>
      <c r="C30" s="567"/>
    </row>
    <row r="31" spans="1:3" ht="74.25" customHeight="1" x14ac:dyDescent="0.25">
      <c r="A31" s="185">
        <v>6</v>
      </c>
      <c r="B31" s="567" t="s">
        <v>502</v>
      </c>
      <c r="C31" s="567"/>
    </row>
    <row r="32" spans="1:3" ht="31.5" customHeight="1" x14ac:dyDescent="0.25">
      <c r="A32" s="185">
        <v>7</v>
      </c>
      <c r="B32" s="567" t="s">
        <v>503</v>
      </c>
      <c r="C32" s="567"/>
    </row>
    <row r="33" spans="1:3" ht="42.75" customHeight="1" x14ac:dyDescent="0.25">
      <c r="A33" s="185">
        <v>8</v>
      </c>
      <c r="B33" s="568" t="s">
        <v>504</v>
      </c>
      <c r="C33" s="568"/>
    </row>
    <row r="34" spans="1:3" ht="15.75" customHeight="1" x14ac:dyDescent="0.25">
      <c r="A34" s="185">
        <v>9</v>
      </c>
      <c r="B34" s="568" t="s">
        <v>505</v>
      </c>
      <c r="C34" s="568"/>
    </row>
    <row r="35" spans="1:3" ht="29.25" customHeight="1" x14ac:dyDescent="0.25">
      <c r="A35" s="185">
        <v>10</v>
      </c>
      <c r="B35" s="564" t="s">
        <v>1366</v>
      </c>
      <c r="C35" s="564"/>
    </row>
    <row r="36" spans="1:3" ht="44.25" customHeight="1" x14ac:dyDescent="0.25">
      <c r="A36" s="185">
        <v>11</v>
      </c>
      <c r="B36" s="568" t="s">
        <v>508</v>
      </c>
      <c r="C36" s="568"/>
    </row>
    <row r="37" spans="1:3" ht="46.5" customHeight="1" x14ac:dyDescent="0.25">
      <c r="A37" s="448">
        <v>12</v>
      </c>
      <c r="B37" s="564" t="s">
        <v>525</v>
      </c>
      <c r="C37" s="564"/>
    </row>
    <row r="38" spans="1:3" ht="30" customHeight="1" x14ac:dyDescent="0.25">
      <c r="A38" s="185">
        <v>13</v>
      </c>
      <c r="B38" s="564" t="s">
        <v>1367</v>
      </c>
      <c r="C38" s="564"/>
    </row>
    <row r="39" spans="1:3" x14ac:dyDescent="0.25">
      <c r="A39" s="185">
        <v>14</v>
      </c>
      <c r="B39" t="s">
        <v>1152</v>
      </c>
    </row>
    <row r="40" spans="1:3" ht="12.6" customHeight="1" x14ac:dyDescent="0.25">
      <c r="A40" s="185">
        <v>15</v>
      </c>
      <c r="B40" s="570" t="s">
        <v>1368</v>
      </c>
      <c r="C40" s="571"/>
    </row>
    <row r="41" spans="1:3" ht="30.95" customHeight="1" x14ac:dyDescent="0.25">
      <c r="A41" s="185">
        <v>16</v>
      </c>
      <c r="B41" s="572" t="s">
        <v>1369</v>
      </c>
      <c r="C41" s="573"/>
    </row>
    <row r="42" spans="1:3" x14ac:dyDescent="0.25">
      <c r="A42" s="185">
        <v>17</v>
      </c>
      <c r="B42" t="s">
        <v>778</v>
      </c>
    </row>
    <row r="43" spans="1:3" x14ac:dyDescent="0.25">
      <c r="A43" s="185">
        <v>18</v>
      </c>
      <c r="B43" t="s">
        <v>1364</v>
      </c>
    </row>
    <row r="44" spans="1:3" ht="15.75" customHeight="1" x14ac:dyDescent="0.25">
      <c r="A44" s="185">
        <v>19</v>
      </c>
      <c r="B44" s="564" t="s">
        <v>779</v>
      </c>
      <c r="C44" s="564"/>
    </row>
    <row r="45" spans="1:3" x14ac:dyDescent="0.25">
      <c r="A45" s="185">
        <v>20</v>
      </c>
      <c r="B45" t="s">
        <v>1362</v>
      </c>
    </row>
    <row r="46" spans="1:3" x14ac:dyDescent="0.25">
      <c r="A46" s="185">
        <v>21</v>
      </c>
      <c r="B46" t="s">
        <v>1363</v>
      </c>
    </row>
    <row r="47" spans="1:3" x14ac:dyDescent="0.25">
      <c r="A47" s="185">
        <v>22</v>
      </c>
      <c r="B47" t="s">
        <v>795</v>
      </c>
    </row>
    <row r="48" spans="1:3" x14ac:dyDescent="0.25">
      <c r="B48" t="s">
        <v>751</v>
      </c>
      <c r="C48" t="s">
        <v>825</v>
      </c>
    </row>
    <row r="49" spans="1:3" x14ac:dyDescent="0.25">
      <c r="B49" t="s">
        <v>753</v>
      </c>
      <c r="C49" t="s">
        <v>1153</v>
      </c>
    </row>
    <row r="50" spans="1:3" x14ac:dyDescent="0.25">
      <c r="B50" t="s">
        <v>756</v>
      </c>
      <c r="C50" t="s">
        <v>796</v>
      </c>
    </row>
    <row r="51" spans="1:3" x14ac:dyDescent="0.25">
      <c r="B51" t="s">
        <v>757</v>
      </c>
      <c r="C51" t="s">
        <v>823</v>
      </c>
    </row>
    <row r="52" spans="1:3" x14ac:dyDescent="0.25">
      <c r="B52" t="s">
        <v>758</v>
      </c>
      <c r="C52" t="s">
        <v>824</v>
      </c>
    </row>
    <row r="53" spans="1:3" x14ac:dyDescent="0.25">
      <c r="C53" t="s">
        <v>826</v>
      </c>
    </row>
    <row r="54" spans="1:3" x14ac:dyDescent="0.25">
      <c r="B54" t="s">
        <v>1236</v>
      </c>
      <c r="C54" t="s">
        <v>1237</v>
      </c>
    </row>
    <row r="55" spans="1:3" ht="26.1" customHeight="1" x14ac:dyDescent="0.25">
      <c r="B55" s="185" t="s">
        <v>1370</v>
      </c>
      <c r="C55" s="198" t="s">
        <v>1365</v>
      </c>
    </row>
    <row r="56" spans="1:3" x14ac:dyDescent="0.25">
      <c r="A56">
        <v>23</v>
      </c>
      <c r="B56" t="s">
        <v>1371</v>
      </c>
    </row>
    <row r="57" spans="1:3" ht="42.6" customHeight="1" x14ac:dyDescent="0.25">
      <c r="A57" s="185">
        <v>24</v>
      </c>
      <c r="B57" s="569" t="s">
        <v>1378</v>
      </c>
      <c r="C57" s="569"/>
    </row>
    <row r="58" spans="1:3" x14ac:dyDescent="0.25">
      <c r="A58">
        <v>25</v>
      </c>
      <c r="B58" t="s">
        <v>1455</v>
      </c>
    </row>
    <row r="59" spans="1:3" x14ac:dyDescent="0.25">
      <c r="A59">
        <v>26</v>
      </c>
      <c r="B59" t="s">
        <v>1456</v>
      </c>
    </row>
  </sheetData>
  <mergeCells count="17">
    <mergeCell ref="B57:C57"/>
    <mergeCell ref="B44:C44"/>
    <mergeCell ref="B40:C40"/>
    <mergeCell ref="B41:C41"/>
    <mergeCell ref="B38:C38"/>
    <mergeCell ref="B37:C37"/>
    <mergeCell ref="A2:C2"/>
    <mergeCell ref="A3:C3"/>
    <mergeCell ref="B29:C29"/>
    <mergeCell ref="B31:C31"/>
    <mergeCell ref="B32:C32"/>
    <mergeCell ref="B34:C34"/>
    <mergeCell ref="B35:C35"/>
    <mergeCell ref="B36:C36"/>
    <mergeCell ref="B33:C33"/>
    <mergeCell ref="B28:C28"/>
    <mergeCell ref="B30:C30"/>
  </mergeCells>
  <pageMargins left="0.7" right="0.7" top="0.75" bottom="0.75" header="0.3" footer="0.3"/>
  <pageSetup scale="90" orientation="portrait" r:id="rId1"/>
  <rowBreaks count="1" manualBreakCount="1">
    <brk id="35"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6"/>
  <sheetViews>
    <sheetView view="pageBreakPreview" topLeftCell="A58" zoomScale="93" zoomScaleSheetLayoutView="93" workbookViewId="0">
      <selection activeCell="B71" sqref="B71"/>
    </sheetView>
  </sheetViews>
  <sheetFormatPr defaultRowHeight="15" x14ac:dyDescent="0.25"/>
  <cols>
    <col min="1" max="1" width="4.140625" style="2" customWidth="1"/>
    <col min="2" max="2" width="15.42578125" customWidth="1"/>
    <col min="3" max="3" width="13.85546875" customWidth="1"/>
    <col min="4" max="4" width="18.85546875" customWidth="1"/>
    <col min="5" max="5" width="13.85546875" customWidth="1"/>
    <col min="6" max="6" width="13.42578125" customWidth="1"/>
    <col min="7" max="7" width="14.5703125" customWidth="1"/>
    <col min="8" max="8" width="28.42578125" customWidth="1"/>
  </cols>
  <sheetData>
    <row r="1" spans="1:11" x14ac:dyDescent="0.25">
      <c r="A1" s="230" t="s">
        <v>1121</v>
      </c>
    </row>
    <row r="2" spans="1:11" ht="23.25" x14ac:dyDescent="0.25">
      <c r="A2" s="624" t="s">
        <v>722</v>
      </c>
      <c r="B2" s="624"/>
      <c r="C2" s="624"/>
      <c r="D2" s="624"/>
      <c r="E2" s="624"/>
      <c r="F2" s="624"/>
      <c r="G2" s="624"/>
      <c r="H2" s="337"/>
      <c r="I2" s="337"/>
      <c r="J2" s="337"/>
      <c r="K2" s="337"/>
    </row>
    <row r="3" spans="1:11" ht="20.25" x14ac:dyDescent="0.3">
      <c r="A3" s="581" t="str">
        <f>'R&amp;P Account'!A3:G3</f>
        <v xml:space="preserve">                                   CHURCH,</v>
      </c>
      <c r="B3" s="581"/>
      <c r="C3" s="581"/>
      <c r="D3" s="581"/>
      <c r="E3" s="581"/>
      <c r="F3" s="581"/>
      <c r="G3" s="581"/>
      <c r="H3" s="338"/>
      <c r="I3" s="338"/>
      <c r="J3" s="338"/>
      <c r="K3" s="338"/>
    </row>
    <row r="4" spans="1:11" x14ac:dyDescent="0.25">
      <c r="A4" s="625" t="str">
        <f>'R&amp;P Account'!A4:G4</f>
        <v xml:space="preserve">Under Diocese of </v>
      </c>
      <c r="B4" s="625"/>
      <c r="C4" s="625"/>
      <c r="D4" s="625"/>
      <c r="E4" s="625"/>
      <c r="F4" s="625"/>
      <c r="G4" s="625"/>
      <c r="H4" s="252"/>
      <c r="I4" s="252"/>
      <c r="J4" s="252"/>
      <c r="K4" s="252"/>
    </row>
    <row r="5" spans="1:11" ht="18.75" x14ac:dyDescent="0.3">
      <c r="A5" s="628" t="s">
        <v>1409</v>
      </c>
      <c r="B5" s="628"/>
      <c r="C5" s="628"/>
      <c r="D5" s="628"/>
      <c r="E5" s="628"/>
      <c r="F5" s="628"/>
      <c r="G5" s="628"/>
    </row>
    <row r="7" spans="1:11" ht="29.25" customHeight="1" x14ac:dyDescent="0.25">
      <c r="A7" s="339"/>
      <c r="B7" s="343" t="s">
        <v>977</v>
      </c>
      <c r="C7" s="343" t="s">
        <v>978</v>
      </c>
      <c r="D7" s="343" t="s">
        <v>979</v>
      </c>
      <c r="E7" s="343" t="s">
        <v>990</v>
      </c>
      <c r="F7" s="343" t="s">
        <v>985</v>
      </c>
      <c r="G7" s="343" t="s">
        <v>79</v>
      </c>
    </row>
    <row r="8" spans="1:11" ht="16.5" customHeight="1" x14ac:dyDescent="0.25">
      <c r="A8" s="234"/>
      <c r="B8" s="345" t="s">
        <v>988</v>
      </c>
      <c r="C8" s="346"/>
      <c r="D8" s="345"/>
      <c r="E8" s="345"/>
      <c r="F8" s="345"/>
      <c r="G8" s="345"/>
    </row>
    <row r="9" spans="1:11" x14ac:dyDescent="0.25">
      <c r="A9" s="234" t="s">
        <v>308</v>
      </c>
      <c r="B9" s="342" t="s">
        <v>976</v>
      </c>
    </row>
    <row r="10" spans="1:11" x14ac:dyDescent="0.25">
      <c r="B10" s="340" t="s">
        <v>1410</v>
      </c>
      <c r="G10">
        <f>SUM(C10:F10)</f>
        <v>0</v>
      </c>
    </row>
    <row r="11" spans="1:11" x14ac:dyDescent="0.25">
      <c r="B11" s="340" t="s">
        <v>1411</v>
      </c>
      <c r="G11">
        <f t="shared" ref="G11:G21" si="0">SUM(C11:F11)</f>
        <v>0</v>
      </c>
    </row>
    <row r="12" spans="1:11" x14ac:dyDescent="0.25">
      <c r="B12" s="340" t="s">
        <v>1412</v>
      </c>
      <c r="G12">
        <f t="shared" si="0"/>
        <v>0</v>
      </c>
    </row>
    <row r="13" spans="1:11" x14ac:dyDescent="0.25">
      <c r="B13" s="340" t="s">
        <v>1413</v>
      </c>
      <c r="G13">
        <f t="shared" si="0"/>
        <v>0</v>
      </c>
    </row>
    <row r="14" spans="1:11" x14ac:dyDescent="0.25">
      <c r="B14" s="340" t="s">
        <v>1414</v>
      </c>
      <c r="G14">
        <f t="shared" si="0"/>
        <v>0</v>
      </c>
    </row>
    <row r="15" spans="1:11" x14ac:dyDescent="0.25">
      <c r="B15" s="340" t="s">
        <v>1415</v>
      </c>
      <c r="G15">
        <f t="shared" si="0"/>
        <v>0</v>
      </c>
    </row>
    <row r="16" spans="1:11" x14ac:dyDescent="0.25">
      <c r="B16" s="340" t="s">
        <v>1416</v>
      </c>
      <c r="G16">
        <f t="shared" si="0"/>
        <v>0</v>
      </c>
    </row>
    <row r="17" spans="1:7" x14ac:dyDescent="0.25">
      <c r="B17" s="340" t="s">
        <v>1417</v>
      </c>
      <c r="G17">
        <f t="shared" si="0"/>
        <v>0</v>
      </c>
    </row>
    <row r="18" spans="1:7" x14ac:dyDescent="0.25">
      <c r="B18" s="340" t="s">
        <v>1418</v>
      </c>
      <c r="G18">
        <f t="shared" si="0"/>
        <v>0</v>
      </c>
    </row>
    <row r="19" spans="1:7" x14ac:dyDescent="0.25">
      <c r="B19" s="340" t="s">
        <v>1419</v>
      </c>
      <c r="G19">
        <f t="shared" si="0"/>
        <v>0</v>
      </c>
    </row>
    <row r="20" spans="1:7" x14ac:dyDescent="0.25">
      <c r="B20" s="340" t="s">
        <v>1420</v>
      </c>
      <c r="G20">
        <f t="shared" si="0"/>
        <v>0</v>
      </c>
    </row>
    <row r="21" spans="1:7" x14ac:dyDescent="0.25">
      <c r="B21" s="340" t="s">
        <v>1421</v>
      </c>
      <c r="G21">
        <f t="shared" si="0"/>
        <v>0</v>
      </c>
    </row>
    <row r="22" spans="1:7" x14ac:dyDescent="0.25">
      <c r="A22" s="203"/>
      <c r="B22" s="341" t="s">
        <v>67</v>
      </c>
      <c r="C22" s="3">
        <f>SUM(C10:C21)</f>
        <v>0</v>
      </c>
      <c r="D22" s="3">
        <f t="shared" ref="D22:F22" si="1">SUM(D10:D21)</f>
        <v>0</v>
      </c>
      <c r="E22" s="3">
        <f t="shared" si="1"/>
        <v>0</v>
      </c>
      <c r="F22" s="3">
        <f t="shared" si="1"/>
        <v>0</v>
      </c>
      <c r="G22" s="3">
        <f>SUM(G10:G21)</f>
        <v>0</v>
      </c>
    </row>
    <row r="23" spans="1:7" x14ac:dyDescent="0.25">
      <c r="A23" s="234" t="s">
        <v>309</v>
      </c>
      <c r="B23" s="342" t="s">
        <v>980</v>
      </c>
    </row>
    <row r="24" spans="1:7" x14ac:dyDescent="0.25">
      <c r="B24" s="340" t="s">
        <v>1410</v>
      </c>
      <c r="G24">
        <f>SUM(C24:F24)</f>
        <v>0</v>
      </c>
    </row>
    <row r="25" spans="1:7" x14ac:dyDescent="0.25">
      <c r="B25" s="340" t="s">
        <v>1411</v>
      </c>
      <c r="G25">
        <f t="shared" ref="G25:G35" si="2">SUM(C25:F25)</f>
        <v>0</v>
      </c>
    </row>
    <row r="26" spans="1:7" x14ac:dyDescent="0.25">
      <c r="B26" s="340" t="s">
        <v>1412</v>
      </c>
      <c r="G26">
        <f t="shared" si="2"/>
        <v>0</v>
      </c>
    </row>
    <row r="27" spans="1:7" x14ac:dyDescent="0.25">
      <c r="B27" s="340" t="s">
        <v>1413</v>
      </c>
      <c r="G27">
        <f t="shared" si="2"/>
        <v>0</v>
      </c>
    </row>
    <row r="28" spans="1:7" x14ac:dyDescent="0.25">
      <c r="B28" s="340" t="s">
        <v>1414</v>
      </c>
      <c r="G28">
        <f t="shared" si="2"/>
        <v>0</v>
      </c>
    </row>
    <row r="29" spans="1:7" x14ac:dyDescent="0.25">
      <c r="B29" s="340" t="s">
        <v>1415</v>
      </c>
      <c r="G29">
        <f t="shared" si="2"/>
        <v>0</v>
      </c>
    </row>
    <row r="30" spans="1:7" x14ac:dyDescent="0.25">
      <c r="B30" s="340" t="s">
        <v>1416</v>
      </c>
      <c r="G30">
        <f t="shared" si="2"/>
        <v>0</v>
      </c>
    </row>
    <row r="31" spans="1:7" x14ac:dyDescent="0.25">
      <c r="B31" s="340" t="s">
        <v>1417</v>
      </c>
      <c r="G31">
        <f t="shared" si="2"/>
        <v>0</v>
      </c>
    </row>
    <row r="32" spans="1:7" x14ac:dyDescent="0.25">
      <c r="B32" s="340" t="s">
        <v>1418</v>
      </c>
      <c r="G32">
        <f t="shared" si="2"/>
        <v>0</v>
      </c>
    </row>
    <row r="33" spans="1:7" x14ac:dyDescent="0.25">
      <c r="B33" s="340" t="s">
        <v>1419</v>
      </c>
      <c r="G33">
        <f t="shared" si="2"/>
        <v>0</v>
      </c>
    </row>
    <row r="34" spans="1:7" x14ac:dyDescent="0.25">
      <c r="B34" s="340" t="s">
        <v>1420</v>
      </c>
      <c r="G34">
        <f t="shared" si="2"/>
        <v>0</v>
      </c>
    </row>
    <row r="35" spans="1:7" x14ac:dyDescent="0.25">
      <c r="B35" s="340" t="s">
        <v>1421</v>
      </c>
      <c r="G35">
        <f t="shared" si="2"/>
        <v>0</v>
      </c>
    </row>
    <row r="36" spans="1:7" x14ac:dyDescent="0.25">
      <c r="A36" s="203"/>
      <c r="B36" s="341" t="s">
        <v>67</v>
      </c>
      <c r="C36" s="3">
        <f>SUM(C24:C35)</f>
        <v>0</v>
      </c>
      <c r="D36" s="3">
        <f t="shared" ref="D36:G36" si="3">SUM(D24:D35)</f>
        <v>0</v>
      </c>
      <c r="E36" s="3">
        <f t="shared" si="3"/>
        <v>0</v>
      </c>
      <c r="F36" s="3">
        <f t="shared" si="3"/>
        <v>0</v>
      </c>
      <c r="G36" s="3">
        <f t="shared" si="3"/>
        <v>0</v>
      </c>
    </row>
    <row r="37" spans="1:7" x14ac:dyDescent="0.25">
      <c r="A37" s="234" t="s">
        <v>310</v>
      </c>
      <c r="B37" s="342" t="s">
        <v>981</v>
      </c>
    </row>
    <row r="38" spans="1:7" x14ac:dyDescent="0.25">
      <c r="B38" s="340" t="s">
        <v>1410</v>
      </c>
      <c r="G38">
        <f>SUM(C38:F38)</f>
        <v>0</v>
      </c>
    </row>
    <row r="39" spans="1:7" x14ac:dyDescent="0.25">
      <c r="B39" s="340" t="s">
        <v>1411</v>
      </c>
      <c r="G39">
        <f t="shared" ref="G39:G49" si="4">SUM(C39:F39)</f>
        <v>0</v>
      </c>
    </row>
    <row r="40" spans="1:7" x14ac:dyDescent="0.25">
      <c r="B40" s="340" t="s">
        <v>1412</v>
      </c>
      <c r="G40">
        <f t="shared" si="4"/>
        <v>0</v>
      </c>
    </row>
    <row r="41" spans="1:7" x14ac:dyDescent="0.25">
      <c r="B41" s="340" t="s">
        <v>1413</v>
      </c>
      <c r="G41">
        <f t="shared" si="4"/>
        <v>0</v>
      </c>
    </row>
    <row r="42" spans="1:7" x14ac:dyDescent="0.25">
      <c r="B42" s="340" t="s">
        <v>1414</v>
      </c>
      <c r="G42">
        <f t="shared" si="4"/>
        <v>0</v>
      </c>
    </row>
    <row r="43" spans="1:7" x14ac:dyDescent="0.25">
      <c r="B43" s="340" t="s">
        <v>1415</v>
      </c>
      <c r="G43">
        <f t="shared" si="4"/>
        <v>0</v>
      </c>
    </row>
    <row r="44" spans="1:7" x14ac:dyDescent="0.25">
      <c r="B44" s="340" t="s">
        <v>1416</v>
      </c>
      <c r="G44">
        <f t="shared" si="4"/>
        <v>0</v>
      </c>
    </row>
    <row r="45" spans="1:7" x14ac:dyDescent="0.25">
      <c r="B45" s="340" t="s">
        <v>1417</v>
      </c>
      <c r="G45">
        <f t="shared" si="4"/>
        <v>0</v>
      </c>
    </row>
    <row r="46" spans="1:7" x14ac:dyDescent="0.25">
      <c r="B46" s="340" t="s">
        <v>1418</v>
      </c>
      <c r="G46">
        <f t="shared" si="4"/>
        <v>0</v>
      </c>
    </row>
    <row r="47" spans="1:7" x14ac:dyDescent="0.25">
      <c r="B47" s="340" t="s">
        <v>1419</v>
      </c>
      <c r="G47">
        <f t="shared" si="4"/>
        <v>0</v>
      </c>
    </row>
    <row r="48" spans="1:7" x14ac:dyDescent="0.25">
      <c r="B48" s="340" t="s">
        <v>1420</v>
      </c>
      <c r="G48">
        <f t="shared" si="4"/>
        <v>0</v>
      </c>
    </row>
    <row r="49" spans="1:7" x14ac:dyDescent="0.25">
      <c r="B49" s="340" t="s">
        <v>1421</v>
      </c>
      <c r="G49">
        <f t="shared" si="4"/>
        <v>0</v>
      </c>
    </row>
    <row r="50" spans="1:7" x14ac:dyDescent="0.25">
      <c r="A50" s="203"/>
      <c r="B50" s="341" t="s">
        <v>67</v>
      </c>
      <c r="C50" s="3">
        <f>SUM(C38:C49)</f>
        <v>0</v>
      </c>
      <c r="D50" s="3">
        <f t="shared" ref="D50:G50" si="5">SUM(D38:D49)</f>
        <v>0</v>
      </c>
      <c r="E50" s="3">
        <f t="shared" si="5"/>
        <v>0</v>
      </c>
      <c r="F50" s="3">
        <f t="shared" si="5"/>
        <v>0</v>
      </c>
      <c r="G50" s="3">
        <f t="shared" si="5"/>
        <v>0</v>
      </c>
    </row>
    <row r="51" spans="1:7" ht="28.5" customHeight="1" x14ac:dyDescent="0.25">
      <c r="A51" s="234" t="s">
        <v>311</v>
      </c>
      <c r="B51" s="342" t="s">
        <v>984</v>
      </c>
      <c r="D51" s="344" t="s">
        <v>982</v>
      </c>
      <c r="E51" s="344" t="s">
        <v>983</v>
      </c>
      <c r="F51" s="344" t="s">
        <v>987</v>
      </c>
      <c r="G51" s="344" t="s">
        <v>986</v>
      </c>
    </row>
    <row r="52" spans="1:7" x14ac:dyDescent="0.25">
      <c r="B52" s="340" t="s">
        <v>1410</v>
      </c>
      <c r="D52">
        <f>G24-G38</f>
        <v>0</v>
      </c>
    </row>
    <row r="53" spans="1:7" x14ac:dyDescent="0.25">
      <c r="B53" s="340" t="s">
        <v>1411</v>
      </c>
      <c r="D53">
        <f t="shared" ref="D53:D63" si="6">G25-G39</f>
        <v>0</v>
      </c>
    </row>
    <row r="54" spans="1:7" x14ac:dyDescent="0.25">
      <c r="B54" s="340" t="s">
        <v>1412</v>
      </c>
      <c r="D54">
        <f t="shared" si="6"/>
        <v>0</v>
      </c>
    </row>
    <row r="55" spans="1:7" x14ac:dyDescent="0.25">
      <c r="B55" s="340" t="s">
        <v>1413</v>
      </c>
      <c r="D55">
        <f t="shared" si="6"/>
        <v>0</v>
      </c>
    </row>
    <row r="56" spans="1:7" x14ac:dyDescent="0.25">
      <c r="B56" s="340" t="s">
        <v>1414</v>
      </c>
      <c r="D56">
        <f t="shared" si="6"/>
        <v>0</v>
      </c>
    </row>
    <row r="57" spans="1:7" x14ac:dyDescent="0.25">
      <c r="B57" s="340" t="s">
        <v>1415</v>
      </c>
      <c r="D57">
        <f t="shared" si="6"/>
        <v>0</v>
      </c>
    </row>
    <row r="58" spans="1:7" x14ac:dyDescent="0.25">
      <c r="B58" s="340" t="s">
        <v>1416</v>
      </c>
      <c r="D58">
        <f t="shared" si="6"/>
        <v>0</v>
      </c>
    </row>
    <row r="59" spans="1:7" x14ac:dyDescent="0.25">
      <c r="B59" s="340" t="s">
        <v>1417</v>
      </c>
      <c r="D59">
        <f t="shared" si="6"/>
        <v>0</v>
      </c>
    </row>
    <row r="60" spans="1:7" x14ac:dyDescent="0.25">
      <c r="B60" s="340" t="s">
        <v>1418</v>
      </c>
      <c r="D60">
        <f t="shared" si="6"/>
        <v>0</v>
      </c>
    </row>
    <row r="61" spans="1:7" x14ac:dyDescent="0.25">
      <c r="B61" s="340" t="s">
        <v>1419</v>
      </c>
      <c r="D61">
        <f t="shared" si="6"/>
        <v>0</v>
      </c>
    </row>
    <row r="62" spans="1:7" x14ac:dyDescent="0.25">
      <c r="B62" s="340" t="s">
        <v>1420</v>
      </c>
      <c r="D62">
        <f t="shared" si="6"/>
        <v>0</v>
      </c>
    </row>
    <row r="63" spans="1:7" x14ac:dyDescent="0.25">
      <c r="B63" s="340" t="s">
        <v>1421</v>
      </c>
      <c r="D63">
        <f t="shared" si="6"/>
        <v>0</v>
      </c>
    </row>
    <row r="64" spans="1:7" x14ac:dyDescent="0.25">
      <c r="A64" s="203"/>
      <c r="B64" s="341" t="s">
        <v>67</v>
      </c>
      <c r="C64" s="3"/>
      <c r="D64" s="3">
        <f>SUM(D52:D63)</f>
        <v>0</v>
      </c>
      <c r="E64" s="3">
        <f>SUM(E52:E63)</f>
        <v>0</v>
      </c>
      <c r="F64" s="3"/>
      <c r="G64" s="3"/>
    </row>
    <row r="65" spans="1:7" x14ac:dyDescent="0.25">
      <c r="B65" s="400"/>
    </row>
    <row r="66" spans="1:7" x14ac:dyDescent="0.25">
      <c r="A66" s="234" t="s">
        <v>312</v>
      </c>
      <c r="B66" s="401" t="s">
        <v>1129</v>
      </c>
      <c r="E66" s="2" t="s">
        <v>672</v>
      </c>
      <c r="F66" s="600" t="s">
        <v>633</v>
      </c>
      <c r="G66" s="600"/>
    </row>
    <row r="67" spans="1:7" x14ac:dyDescent="0.25">
      <c r="B67" s="400" t="s">
        <v>1275</v>
      </c>
      <c r="E67" s="199"/>
      <c r="F67" s="627"/>
      <c r="G67" s="627"/>
    </row>
    <row r="68" spans="1:7" x14ac:dyDescent="0.25">
      <c r="B68" s="400" t="s">
        <v>1128</v>
      </c>
      <c r="E68" s="199"/>
      <c r="F68" s="627"/>
      <c r="G68" s="627"/>
    </row>
    <row r="69" spans="1:7" x14ac:dyDescent="0.25">
      <c r="B69" s="400" t="s">
        <v>1130</v>
      </c>
      <c r="E69" s="199"/>
      <c r="F69" s="627"/>
      <c r="G69" s="627"/>
    </row>
    <row r="70" spans="1:7" x14ac:dyDescent="0.25">
      <c r="B70" s="405" t="s">
        <v>1422</v>
      </c>
      <c r="E70" s="199"/>
      <c r="F70" s="627"/>
      <c r="G70" s="627"/>
    </row>
    <row r="71" spans="1:7" x14ac:dyDescent="0.25">
      <c r="A71" s="402"/>
      <c r="B71" s="403"/>
      <c r="C71" s="404"/>
      <c r="D71" s="404"/>
      <c r="E71" s="404"/>
      <c r="F71" s="404"/>
      <c r="G71" s="404"/>
    </row>
    <row r="72" spans="1:7" x14ac:dyDescent="0.25">
      <c r="C72" s="2" t="s">
        <v>989</v>
      </c>
      <c r="E72" t="str">
        <f>'R&amp;P Account'!F392</f>
        <v>For……</v>
      </c>
    </row>
    <row r="74" spans="1:7" x14ac:dyDescent="0.25">
      <c r="E74" t="s">
        <v>476</v>
      </c>
    </row>
    <row r="75" spans="1:7" x14ac:dyDescent="0.25">
      <c r="A75" s="4" t="str">
        <f>'R&amp;P Account'!A395</f>
        <v>Place</v>
      </c>
    </row>
    <row r="76" spans="1:7" x14ac:dyDescent="0.25">
      <c r="A76" s="4" t="str">
        <f>'R&amp;P Account'!A396</f>
        <v>Date</v>
      </c>
      <c r="C76" s="2" t="s">
        <v>631</v>
      </c>
      <c r="E76" t="s">
        <v>477</v>
      </c>
    </row>
  </sheetData>
  <mergeCells count="9">
    <mergeCell ref="F67:G67"/>
    <mergeCell ref="F68:G68"/>
    <mergeCell ref="F69:G69"/>
    <mergeCell ref="F70:G70"/>
    <mergeCell ref="A2:G2"/>
    <mergeCell ref="A4:G4"/>
    <mergeCell ref="A5:G5"/>
    <mergeCell ref="A3:G3"/>
    <mergeCell ref="F66:G66"/>
  </mergeCells>
  <phoneticPr fontId="56" type="noConversion"/>
  <pageMargins left="0.31496062992125984" right="0.47244094488188981" top="0.74803149606299213" bottom="0.74803149606299213" header="0.31496062992125984" footer="0.31496062992125984"/>
  <pageSetup paperSize="9" scale="90" orientation="portrait" r:id="rId1"/>
  <rowBreaks count="1" manualBreakCount="1">
    <brk id="50" max="6" man="1"/>
  </rowBreaks>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4"/>
  <sheetViews>
    <sheetView view="pageBreakPreview" topLeftCell="A25" zoomScale="142" zoomScaleSheetLayoutView="142" workbookViewId="0">
      <selection activeCell="A20" sqref="A20"/>
    </sheetView>
  </sheetViews>
  <sheetFormatPr defaultRowHeight="15" x14ac:dyDescent="0.25"/>
  <cols>
    <col min="1" max="1" width="98.85546875" customWidth="1"/>
    <col min="2" max="2" width="14.140625" bestFit="1" customWidth="1"/>
  </cols>
  <sheetData>
    <row r="1" spans="1:1" ht="20.25" x14ac:dyDescent="0.3">
      <c r="A1" s="253" t="s">
        <v>730</v>
      </c>
    </row>
    <row r="2" spans="1:1" ht="15.75" x14ac:dyDescent="0.25">
      <c r="A2" s="254" t="s">
        <v>837</v>
      </c>
    </row>
    <row r="3" spans="1:1" ht="15.75" x14ac:dyDescent="0.25">
      <c r="A3" s="254"/>
    </row>
    <row r="4" spans="1:1" ht="37.5" customHeight="1" x14ac:dyDescent="0.25">
      <c r="A4" s="455" t="s">
        <v>1162</v>
      </c>
    </row>
    <row r="5" spans="1:1" ht="11.25" customHeight="1" x14ac:dyDescent="0.25">
      <c r="A5" s="254"/>
    </row>
    <row r="6" spans="1:1" ht="93" customHeight="1" x14ac:dyDescent="0.25">
      <c r="A6" s="255" t="s">
        <v>1423</v>
      </c>
    </row>
    <row r="7" spans="1:1" ht="16.5" customHeight="1" x14ac:dyDescent="0.25">
      <c r="A7" s="255"/>
    </row>
    <row r="8" spans="1:1" ht="32.25" customHeight="1" x14ac:dyDescent="0.25">
      <c r="A8" s="256" t="s">
        <v>1161</v>
      </c>
    </row>
    <row r="9" spans="1:1" ht="12.75" customHeight="1" x14ac:dyDescent="0.25">
      <c r="A9" s="256"/>
    </row>
    <row r="10" spans="1:1" ht="54" customHeight="1" x14ac:dyDescent="0.25">
      <c r="A10" s="255" t="s">
        <v>1160</v>
      </c>
    </row>
    <row r="11" spans="1:1" ht="11.25" customHeight="1" x14ac:dyDescent="0.25">
      <c r="A11" s="255"/>
    </row>
    <row r="12" spans="1:1" ht="45.75" customHeight="1" x14ac:dyDescent="0.25">
      <c r="A12" s="256" t="s">
        <v>836</v>
      </c>
    </row>
    <row r="13" spans="1:1" ht="15.75" x14ac:dyDescent="0.25">
      <c r="A13" s="256">
        <v>1</v>
      </c>
    </row>
    <row r="14" spans="1:1" ht="15.75" x14ac:dyDescent="0.25">
      <c r="A14" s="256">
        <v>2</v>
      </c>
    </row>
    <row r="15" spans="1:1" ht="31.5" x14ac:dyDescent="0.25">
      <c r="A15" s="256" t="s">
        <v>731</v>
      </c>
    </row>
    <row r="16" spans="1:1" ht="12" customHeight="1" x14ac:dyDescent="0.25">
      <c r="A16" s="256"/>
    </row>
    <row r="17" spans="1:9" ht="50.25" x14ac:dyDescent="0.25">
      <c r="A17" s="255" t="s">
        <v>1424</v>
      </c>
    </row>
    <row r="18" spans="1:9" ht="15.75" x14ac:dyDescent="0.25">
      <c r="A18" s="256"/>
    </row>
    <row r="19" spans="1:9" ht="34.5" x14ac:dyDescent="0.25">
      <c r="A19" s="255" t="s">
        <v>1425</v>
      </c>
    </row>
    <row r="20" spans="1:9" ht="15.75" x14ac:dyDescent="0.25">
      <c r="A20" s="256"/>
    </row>
    <row r="21" spans="1:9" ht="15.75" x14ac:dyDescent="0.25">
      <c r="A21" s="256" t="s">
        <v>834</v>
      </c>
    </row>
    <row r="22" spans="1:9" ht="15.75" x14ac:dyDescent="0.25">
      <c r="A22" s="256">
        <v>1</v>
      </c>
    </row>
    <row r="23" spans="1:9" ht="15.75" x14ac:dyDescent="0.25">
      <c r="A23" s="256"/>
    </row>
    <row r="24" spans="1:9" ht="15.75" x14ac:dyDescent="0.25">
      <c r="A24" s="256" t="s">
        <v>835</v>
      </c>
    </row>
    <row r="25" spans="1:9" x14ac:dyDescent="0.25">
      <c r="A25" s="446" t="s">
        <v>991</v>
      </c>
    </row>
    <row r="26" spans="1:9" ht="13.5" customHeight="1" x14ac:dyDescent="0.25">
      <c r="A26" s="257" t="s">
        <v>732</v>
      </c>
    </row>
    <row r="27" spans="1:9" ht="15.75" x14ac:dyDescent="0.25">
      <c r="A27" s="257" t="s">
        <v>733</v>
      </c>
      <c r="B27" s="258"/>
    </row>
    <row r="28" spans="1:9" ht="15.75" x14ac:dyDescent="0.25">
      <c r="A28" s="257" t="s">
        <v>734</v>
      </c>
      <c r="B28" s="259"/>
    </row>
    <row r="29" spans="1:9" ht="15.75" x14ac:dyDescent="0.25">
      <c r="A29" s="257"/>
    </row>
    <row r="30" spans="1:9" ht="15.75" x14ac:dyDescent="0.25">
      <c r="A30" s="257" t="s">
        <v>782</v>
      </c>
    </row>
    <row r="31" spans="1:9" ht="15.75" x14ac:dyDescent="0.25">
      <c r="A31" s="257" t="s">
        <v>780</v>
      </c>
      <c r="E31" s="260" t="s">
        <v>735</v>
      </c>
      <c r="F31" s="260" t="s">
        <v>736</v>
      </c>
      <c r="G31" s="260" t="s">
        <v>737</v>
      </c>
      <c r="I31" s="260"/>
    </row>
    <row r="32" spans="1:9" ht="15.75" x14ac:dyDescent="0.25">
      <c r="A32" s="257" t="s">
        <v>781</v>
      </c>
      <c r="G32" s="261" t="s">
        <v>737</v>
      </c>
      <c r="I32" s="261"/>
    </row>
    <row r="33" spans="1:10" x14ac:dyDescent="0.25">
      <c r="A33" s="265" t="s">
        <v>739</v>
      </c>
      <c r="H33" s="262" t="s">
        <v>738</v>
      </c>
      <c r="J33" s="262"/>
    </row>
    <row r="34" spans="1:10" ht="15.75" x14ac:dyDescent="0.25">
      <c r="A34" s="263"/>
    </row>
  </sheetData>
  <pageMargins left="0.7" right="0.7" top="0.75" bottom="0.75" header="0.3" footer="0.3"/>
  <pageSetup paperSize="9" scale="9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3"/>
  <sheetViews>
    <sheetView topLeftCell="A19" workbookViewId="0">
      <selection activeCell="G10" sqref="G10"/>
    </sheetView>
  </sheetViews>
  <sheetFormatPr defaultRowHeight="15" x14ac:dyDescent="0.25"/>
  <cols>
    <col min="2" max="2" width="58.5703125" customWidth="1"/>
  </cols>
  <sheetData>
    <row r="1" spans="1:3" x14ac:dyDescent="0.25">
      <c r="A1" s="629" t="s">
        <v>1238</v>
      </c>
      <c r="B1" s="629"/>
      <c r="C1" s="629"/>
    </row>
    <row r="2" spans="1:3" x14ac:dyDescent="0.25">
      <c r="C2" s="2"/>
    </row>
    <row r="3" spans="1:3" x14ac:dyDescent="0.25">
      <c r="A3" s="201" t="s">
        <v>1239</v>
      </c>
      <c r="B3" s="201" t="s">
        <v>78</v>
      </c>
      <c r="C3" s="201" t="s">
        <v>633</v>
      </c>
    </row>
    <row r="4" spans="1:3" x14ac:dyDescent="0.25">
      <c r="A4" s="514" t="s">
        <v>1240</v>
      </c>
      <c r="B4" s="200" t="s">
        <v>1241</v>
      </c>
      <c r="C4" s="201" t="s">
        <v>1242</v>
      </c>
    </row>
    <row r="5" spans="1:3" x14ac:dyDescent="0.25">
      <c r="A5" s="514" t="s">
        <v>1243</v>
      </c>
      <c r="B5" s="200" t="s">
        <v>1244</v>
      </c>
      <c r="C5" s="201" t="s">
        <v>1242</v>
      </c>
    </row>
    <row r="6" spans="1:3" x14ac:dyDescent="0.25">
      <c r="A6" s="514" t="s">
        <v>1245</v>
      </c>
      <c r="B6" s="200" t="s">
        <v>1246</v>
      </c>
      <c r="C6" s="201" t="s">
        <v>1242</v>
      </c>
    </row>
    <row r="7" spans="1:3" x14ac:dyDescent="0.25">
      <c r="A7" s="514" t="s">
        <v>1340</v>
      </c>
      <c r="B7" s="200" t="s">
        <v>1341</v>
      </c>
      <c r="C7" s="201" t="s">
        <v>1242</v>
      </c>
    </row>
    <row r="8" spans="1:3" x14ac:dyDescent="0.25">
      <c r="A8" s="199" t="s">
        <v>645</v>
      </c>
      <c r="B8" s="199" t="s">
        <v>1282</v>
      </c>
      <c r="C8" s="201" t="s">
        <v>1242</v>
      </c>
    </row>
    <row r="9" spans="1:3" ht="30" x14ac:dyDescent="0.25">
      <c r="A9" s="514" t="s">
        <v>1247</v>
      </c>
      <c r="B9" s="200" t="s">
        <v>1248</v>
      </c>
      <c r="C9" s="201" t="s">
        <v>1242</v>
      </c>
    </row>
    <row r="10" spans="1:3" ht="60" x14ac:dyDescent="0.25">
      <c r="A10" s="515" t="s">
        <v>1249</v>
      </c>
      <c r="B10" s="200" t="s">
        <v>1250</v>
      </c>
      <c r="C10" s="201" t="s">
        <v>1242</v>
      </c>
    </row>
    <row r="11" spans="1:3" ht="45" x14ac:dyDescent="0.25">
      <c r="A11" s="514" t="s">
        <v>1251</v>
      </c>
      <c r="B11" s="200" t="s">
        <v>1252</v>
      </c>
      <c r="C11" s="201" t="s">
        <v>1242</v>
      </c>
    </row>
    <row r="12" spans="1:3" ht="45" x14ac:dyDescent="0.25">
      <c r="A12" s="514" t="s">
        <v>1253</v>
      </c>
      <c r="B12" s="200" t="s">
        <v>1254</v>
      </c>
      <c r="C12" s="201" t="s">
        <v>1242</v>
      </c>
    </row>
    <row r="13" spans="1:3" ht="45" x14ac:dyDescent="0.25">
      <c r="A13" s="514" t="s">
        <v>1255</v>
      </c>
      <c r="B13" s="200" t="s">
        <v>1256</v>
      </c>
      <c r="C13" s="201" t="s">
        <v>1242</v>
      </c>
    </row>
    <row r="14" spans="1:3" ht="45" x14ac:dyDescent="0.25">
      <c r="A14" s="514" t="s">
        <v>1257</v>
      </c>
      <c r="B14" s="200" t="s">
        <v>1258</v>
      </c>
      <c r="C14" s="201" t="s">
        <v>1242</v>
      </c>
    </row>
    <row r="15" spans="1:3" ht="75" x14ac:dyDescent="0.25">
      <c r="A15" s="514" t="s">
        <v>1259</v>
      </c>
      <c r="B15" s="200" t="s">
        <v>1260</v>
      </c>
      <c r="C15" s="201" t="s">
        <v>1242</v>
      </c>
    </row>
    <row r="16" spans="1:3" ht="45" x14ac:dyDescent="0.25">
      <c r="A16" s="514" t="s">
        <v>1261</v>
      </c>
      <c r="B16" s="200" t="s">
        <v>1262</v>
      </c>
      <c r="C16" s="201" t="s">
        <v>1242</v>
      </c>
    </row>
    <row r="17" spans="1:3" x14ac:dyDescent="0.25">
      <c r="A17" s="514" t="s">
        <v>1263</v>
      </c>
      <c r="B17" s="200" t="s">
        <v>1264</v>
      </c>
      <c r="C17" s="201" t="s">
        <v>1242</v>
      </c>
    </row>
    <row r="18" spans="1:3" x14ac:dyDescent="0.25">
      <c r="A18" s="514" t="s">
        <v>1263</v>
      </c>
      <c r="B18" s="200" t="s">
        <v>1265</v>
      </c>
      <c r="C18" s="201" t="s">
        <v>1242</v>
      </c>
    </row>
    <row r="19" spans="1:3" x14ac:dyDescent="0.25">
      <c r="A19" s="514"/>
      <c r="B19" s="200" t="s">
        <v>1266</v>
      </c>
      <c r="C19" s="201" t="s">
        <v>1242</v>
      </c>
    </row>
    <row r="20" spans="1:3" ht="45" x14ac:dyDescent="0.25">
      <c r="A20" s="514" t="s">
        <v>1267</v>
      </c>
      <c r="B20" s="200" t="s">
        <v>1268</v>
      </c>
      <c r="C20" s="201" t="s">
        <v>1242</v>
      </c>
    </row>
    <row r="21" spans="1:3" ht="30" x14ac:dyDescent="0.25">
      <c r="A21" s="514" t="s">
        <v>1269</v>
      </c>
      <c r="B21" s="200" t="s">
        <v>1270</v>
      </c>
      <c r="C21" s="201" t="s">
        <v>1242</v>
      </c>
    </row>
    <row r="22" spans="1:3" x14ac:dyDescent="0.25">
      <c r="A22" s="514" t="s">
        <v>1271</v>
      </c>
      <c r="B22" s="200" t="s">
        <v>1272</v>
      </c>
      <c r="C22" s="201" t="s">
        <v>1242</v>
      </c>
    </row>
    <row r="23" spans="1:3" ht="30" x14ac:dyDescent="0.25">
      <c r="A23" s="514" t="s">
        <v>1273</v>
      </c>
      <c r="B23" s="200" t="s">
        <v>1274</v>
      </c>
      <c r="C23" s="201" t="s">
        <v>1242</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Y22"/>
  <sheetViews>
    <sheetView view="pageBreakPreview" topLeftCell="A16" zoomScale="87" zoomScaleSheetLayoutView="87" workbookViewId="0">
      <selection activeCell="G7" sqref="G7:J7"/>
    </sheetView>
  </sheetViews>
  <sheetFormatPr defaultRowHeight="15" x14ac:dyDescent="0.25"/>
  <cols>
    <col min="1" max="1" width="2.85546875" customWidth="1"/>
    <col min="2" max="2" width="3.85546875" customWidth="1"/>
    <col min="3" max="3" width="1.5703125" customWidth="1"/>
    <col min="5" max="5" width="2.85546875" customWidth="1"/>
    <col min="10" max="10" width="4.42578125" customWidth="1"/>
    <col min="11" max="11" width="8.5703125" customWidth="1"/>
    <col min="12" max="12" width="7.85546875" customWidth="1"/>
    <col min="13" max="13" width="3.5703125" customWidth="1"/>
    <col min="14" max="14" width="7" customWidth="1"/>
    <col min="15" max="15" width="2.140625" hidden="1" customWidth="1"/>
    <col min="16" max="16" width="6.42578125" customWidth="1"/>
    <col min="17" max="17" width="2" customWidth="1"/>
    <col min="18" max="18" width="0.85546875" customWidth="1"/>
    <col min="19" max="19" width="8.42578125" customWidth="1"/>
    <col min="20" max="20" width="7" customWidth="1"/>
    <col min="21" max="21" width="0.85546875" customWidth="1"/>
    <col min="23" max="23" width="0.85546875" customWidth="1"/>
    <col min="25" max="25" width="20.85546875" customWidth="1"/>
  </cols>
  <sheetData>
    <row r="2" spans="1:25" x14ac:dyDescent="0.25">
      <c r="Y2" t="s">
        <v>992</v>
      </c>
    </row>
    <row r="3" spans="1:25" ht="33.75" customHeight="1" x14ac:dyDescent="0.25">
      <c r="A3" s="636">
        <v>1</v>
      </c>
      <c r="B3" s="416" t="s">
        <v>838</v>
      </c>
      <c r="C3" s="638" t="s">
        <v>1131</v>
      </c>
      <c r="D3" s="639"/>
      <c r="E3" s="639"/>
      <c r="F3" s="639"/>
      <c r="G3" s="639"/>
      <c r="H3" s="639"/>
      <c r="I3" s="639"/>
      <c r="J3" s="639"/>
      <c r="K3" s="639"/>
      <c r="L3" s="639"/>
      <c r="M3" s="639"/>
      <c r="N3" s="639"/>
      <c r="O3" s="639"/>
      <c r="P3" s="689" t="s">
        <v>839</v>
      </c>
      <c r="Q3" s="690"/>
      <c r="R3" s="690"/>
      <c r="S3" s="690"/>
      <c r="T3" s="690"/>
      <c r="U3" s="690"/>
      <c r="V3" s="690"/>
      <c r="W3" s="691"/>
      <c r="Y3" t="s">
        <v>993</v>
      </c>
    </row>
    <row r="4" spans="1:25" x14ac:dyDescent="0.25">
      <c r="A4" s="637"/>
      <c r="B4" s="417" t="s">
        <v>840</v>
      </c>
      <c r="C4" s="640" t="s">
        <v>841</v>
      </c>
      <c r="D4" s="641"/>
      <c r="E4" s="641"/>
      <c r="F4" s="641"/>
      <c r="G4" s="642"/>
      <c r="H4" s="642"/>
      <c r="I4" s="642"/>
      <c r="J4" s="642"/>
      <c r="K4" s="642"/>
      <c r="L4" s="642"/>
      <c r="M4" s="642"/>
      <c r="N4" s="642"/>
      <c r="O4" s="643"/>
      <c r="P4" s="692"/>
      <c r="Q4" s="693"/>
      <c r="R4" s="693"/>
      <c r="S4" s="693"/>
      <c r="T4" s="693"/>
      <c r="U4" s="693"/>
      <c r="V4" s="693"/>
      <c r="W4" s="694"/>
    </row>
    <row r="5" spans="1:25" ht="34.5" customHeight="1" x14ac:dyDescent="0.25">
      <c r="A5" s="637"/>
      <c r="B5" s="630" t="s">
        <v>842</v>
      </c>
      <c r="C5" s="632" t="s">
        <v>1147</v>
      </c>
      <c r="D5" s="633"/>
      <c r="E5" s="633"/>
      <c r="F5" s="633"/>
      <c r="G5" s="646" t="s">
        <v>843</v>
      </c>
      <c r="H5" s="646"/>
      <c r="I5" s="646"/>
      <c r="J5" s="646"/>
      <c r="K5" s="648" t="s">
        <v>1132</v>
      </c>
      <c r="L5" s="648"/>
      <c r="M5" s="648"/>
      <c r="N5" s="648"/>
      <c r="O5" s="419"/>
      <c r="P5" s="648" t="s">
        <v>844</v>
      </c>
      <c r="Q5" s="648"/>
      <c r="R5" s="648"/>
      <c r="S5" s="648"/>
      <c r="T5" s="648"/>
      <c r="U5" s="648"/>
      <c r="V5" s="648"/>
      <c r="W5" s="648"/>
    </row>
    <row r="6" spans="1:25" ht="30.75" customHeight="1" x14ac:dyDescent="0.25">
      <c r="A6" s="637"/>
      <c r="B6" s="631"/>
      <c r="C6" s="634"/>
      <c r="D6" s="635"/>
      <c r="E6" s="635"/>
      <c r="F6" s="635"/>
      <c r="G6" s="646"/>
      <c r="H6" s="646"/>
      <c r="I6" s="646"/>
      <c r="J6" s="646"/>
      <c r="K6" s="648"/>
      <c r="L6" s="648"/>
      <c r="M6" s="648"/>
      <c r="N6" s="648"/>
      <c r="O6" s="419"/>
      <c r="P6" s="648"/>
      <c r="Q6" s="648"/>
      <c r="R6" s="648"/>
      <c r="S6" s="648"/>
      <c r="T6" s="648"/>
      <c r="U6" s="648"/>
      <c r="V6" s="648"/>
      <c r="W6" s="648"/>
    </row>
    <row r="7" spans="1:25" x14ac:dyDescent="0.25">
      <c r="A7" s="637"/>
      <c r="B7" s="418">
        <v>1</v>
      </c>
      <c r="C7" s="644" t="s">
        <v>845</v>
      </c>
      <c r="D7" s="645"/>
      <c r="E7" s="645"/>
      <c r="F7" s="645"/>
      <c r="G7" s="647"/>
      <c r="H7" s="647"/>
      <c r="I7" s="647"/>
      <c r="J7" s="647"/>
      <c r="K7" s="647"/>
      <c r="L7" s="647"/>
      <c r="M7" s="647"/>
      <c r="N7" s="647"/>
      <c r="O7" s="407"/>
      <c r="P7" s="647" t="s">
        <v>1139</v>
      </c>
      <c r="Q7" s="647"/>
      <c r="R7" s="647"/>
      <c r="S7" s="647"/>
      <c r="T7" s="647"/>
      <c r="U7" s="647"/>
      <c r="V7" s="647"/>
      <c r="W7" s="647"/>
    </row>
    <row r="8" spans="1:25" x14ac:dyDescent="0.25">
      <c r="A8" s="637"/>
      <c r="B8" s="447">
        <v>2</v>
      </c>
      <c r="C8" s="649" t="s">
        <v>497</v>
      </c>
      <c r="D8" s="650"/>
      <c r="E8" s="650"/>
      <c r="F8" s="650"/>
      <c r="G8" s="647"/>
      <c r="H8" s="647"/>
      <c r="I8" s="647"/>
      <c r="J8" s="647"/>
      <c r="K8" s="647"/>
      <c r="L8" s="647"/>
      <c r="M8" s="647"/>
      <c r="N8" s="647"/>
      <c r="O8" s="407"/>
      <c r="P8" s="647" t="s">
        <v>1139</v>
      </c>
      <c r="Q8" s="647"/>
      <c r="R8" s="647"/>
      <c r="S8" s="647"/>
      <c r="T8" s="647"/>
      <c r="U8" s="647"/>
      <c r="V8" s="647"/>
      <c r="W8" s="647"/>
    </row>
    <row r="9" spans="1:25" x14ac:dyDescent="0.25">
      <c r="A9" s="637"/>
      <c r="B9" s="519">
        <v>3</v>
      </c>
      <c r="C9" s="649" t="s">
        <v>1285</v>
      </c>
      <c r="D9" s="650"/>
      <c r="E9" s="650"/>
      <c r="F9" s="698"/>
      <c r="G9" s="647"/>
      <c r="H9" s="647"/>
      <c r="I9" s="647"/>
      <c r="J9" s="647"/>
      <c r="K9" s="647"/>
      <c r="L9" s="647"/>
      <c r="M9" s="647"/>
      <c r="N9" s="647"/>
      <c r="O9" s="407"/>
      <c r="P9" s="647" t="s">
        <v>1139</v>
      </c>
      <c r="Q9" s="647"/>
      <c r="R9" s="647"/>
      <c r="S9" s="647"/>
      <c r="T9" s="647"/>
      <c r="U9" s="647"/>
      <c r="V9" s="647"/>
      <c r="W9" s="647"/>
    </row>
    <row r="10" spans="1:25" x14ac:dyDescent="0.25">
      <c r="A10" s="637"/>
      <c r="B10" s="519">
        <v>4</v>
      </c>
      <c r="C10" s="649" t="s">
        <v>1284</v>
      </c>
      <c r="D10" s="650"/>
      <c r="E10" s="650"/>
      <c r="F10" s="698"/>
      <c r="G10" s="647"/>
      <c r="H10" s="647"/>
      <c r="I10" s="647"/>
      <c r="J10" s="647"/>
      <c r="K10" s="647"/>
      <c r="L10" s="647"/>
      <c r="M10" s="647"/>
      <c r="N10" s="647"/>
      <c r="O10" s="407"/>
      <c r="P10" s="647" t="s">
        <v>1139</v>
      </c>
      <c r="Q10" s="647"/>
      <c r="R10" s="647"/>
      <c r="S10" s="647"/>
      <c r="T10" s="647"/>
      <c r="U10" s="647"/>
      <c r="V10" s="647"/>
      <c r="W10" s="647"/>
    </row>
    <row r="11" spans="1:25" x14ac:dyDescent="0.25">
      <c r="A11" s="637"/>
      <c r="B11" s="519">
        <v>5</v>
      </c>
      <c r="C11" s="649" t="s">
        <v>1286</v>
      </c>
      <c r="D11" s="650"/>
      <c r="E11" s="650"/>
      <c r="F11" s="698"/>
      <c r="G11" s="647"/>
      <c r="H11" s="647"/>
      <c r="I11" s="647"/>
      <c r="J11" s="647"/>
      <c r="K11" s="647"/>
      <c r="L11" s="647"/>
      <c r="M11" s="647"/>
      <c r="N11" s="647"/>
      <c r="O11" s="407"/>
      <c r="P11" s="647" t="s">
        <v>1139</v>
      </c>
      <c r="Q11" s="647"/>
      <c r="R11" s="647"/>
      <c r="S11" s="647"/>
      <c r="T11" s="647"/>
      <c r="U11" s="647"/>
      <c r="V11" s="647"/>
      <c r="W11" s="647"/>
    </row>
    <row r="12" spans="1:25" x14ac:dyDescent="0.25">
      <c r="A12" s="637"/>
      <c r="B12" s="519">
        <v>6</v>
      </c>
      <c r="C12" s="649" t="s">
        <v>1287</v>
      </c>
      <c r="D12" s="650"/>
      <c r="E12" s="650"/>
      <c r="F12" s="698"/>
      <c r="G12" s="647"/>
      <c r="H12" s="647"/>
      <c r="I12" s="647"/>
      <c r="J12" s="647"/>
      <c r="K12" s="647"/>
      <c r="L12" s="647"/>
      <c r="M12" s="647"/>
      <c r="N12" s="647"/>
      <c r="O12" s="407"/>
      <c r="P12" s="647" t="s">
        <v>1139</v>
      </c>
      <c r="Q12" s="647"/>
      <c r="R12" s="647"/>
      <c r="S12" s="647"/>
      <c r="T12" s="647"/>
      <c r="U12" s="647"/>
      <c r="V12" s="647"/>
      <c r="W12" s="647"/>
    </row>
    <row r="13" spans="1:25" x14ac:dyDescent="0.25">
      <c r="A13" s="637"/>
      <c r="B13" s="519">
        <v>7</v>
      </c>
      <c r="C13" s="649" t="s">
        <v>1288</v>
      </c>
      <c r="D13" s="650"/>
      <c r="E13" s="650"/>
      <c r="F13" s="698"/>
      <c r="G13" s="647"/>
      <c r="H13" s="647"/>
      <c r="I13" s="647"/>
      <c r="J13" s="647"/>
      <c r="K13" s="647"/>
      <c r="L13" s="647"/>
      <c r="M13" s="647"/>
      <c r="N13" s="647"/>
      <c r="O13" s="407"/>
      <c r="P13" s="647" t="s">
        <v>1139</v>
      </c>
      <c r="Q13" s="647"/>
      <c r="R13" s="647"/>
      <c r="S13" s="647"/>
      <c r="T13" s="647"/>
      <c r="U13" s="647"/>
      <c r="V13" s="647"/>
      <c r="W13" s="647"/>
    </row>
    <row r="14" spans="1:25" x14ac:dyDescent="0.25">
      <c r="A14" s="637"/>
      <c r="B14" s="519">
        <v>8</v>
      </c>
      <c r="C14" s="649" t="s">
        <v>1289</v>
      </c>
      <c r="D14" s="650"/>
      <c r="E14" s="650"/>
      <c r="F14" s="698"/>
      <c r="G14" s="647"/>
      <c r="H14" s="647"/>
      <c r="I14" s="647"/>
      <c r="J14" s="647"/>
      <c r="K14" s="647"/>
      <c r="L14" s="647"/>
      <c r="M14" s="647"/>
      <c r="N14" s="647"/>
      <c r="O14" s="407"/>
      <c r="P14" s="647" t="s">
        <v>1139</v>
      </c>
      <c r="Q14" s="647"/>
      <c r="R14" s="647"/>
      <c r="S14" s="647"/>
      <c r="T14" s="647"/>
      <c r="U14" s="647"/>
      <c r="V14" s="647"/>
      <c r="W14" s="647"/>
    </row>
    <row r="15" spans="1:25" x14ac:dyDescent="0.25">
      <c r="A15" s="637"/>
      <c r="B15" s="519">
        <v>9</v>
      </c>
      <c r="C15" s="649" t="s">
        <v>1290</v>
      </c>
      <c r="D15" s="650"/>
      <c r="E15" s="650"/>
      <c r="F15" s="698"/>
      <c r="G15" s="647"/>
      <c r="H15" s="647"/>
      <c r="I15" s="647"/>
      <c r="J15" s="647"/>
      <c r="K15" s="647"/>
      <c r="L15" s="647"/>
      <c r="M15" s="647"/>
      <c r="N15" s="647"/>
      <c r="O15" s="407"/>
      <c r="P15" s="647" t="s">
        <v>1139</v>
      </c>
      <c r="Q15" s="647"/>
      <c r="R15" s="647"/>
      <c r="S15" s="647"/>
      <c r="T15" s="647"/>
      <c r="U15" s="647"/>
      <c r="V15" s="647"/>
      <c r="W15" s="647"/>
    </row>
    <row r="16" spans="1:25" x14ac:dyDescent="0.25">
      <c r="A16" s="637"/>
      <c r="B16" s="519">
        <v>10</v>
      </c>
      <c r="C16" s="649" t="s">
        <v>102</v>
      </c>
      <c r="D16" s="650"/>
      <c r="E16" s="650"/>
      <c r="F16" s="698"/>
      <c r="G16" s="647"/>
      <c r="H16" s="647"/>
      <c r="I16" s="647"/>
      <c r="J16" s="647"/>
      <c r="K16" s="647"/>
      <c r="L16" s="647"/>
      <c r="M16" s="647"/>
      <c r="N16" s="647"/>
      <c r="O16" s="407"/>
      <c r="P16" s="647" t="s">
        <v>1139</v>
      </c>
      <c r="Q16" s="647"/>
      <c r="R16" s="647"/>
      <c r="S16" s="647"/>
      <c r="T16" s="647"/>
      <c r="U16" s="647"/>
      <c r="V16" s="647"/>
      <c r="W16" s="647"/>
    </row>
    <row r="17" spans="1:25" ht="15.75" x14ac:dyDescent="0.25">
      <c r="A17" s="651">
        <v>2</v>
      </c>
      <c r="B17" s="653" t="s">
        <v>846</v>
      </c>
      <c r="C17" s="654"/>
      <c r="D17" s="654"/>
      <c r="E17" s="654"/>
      <c r="F17" s="654"/>
      <c r="G17" s="654"/>
      <c r="H17" s="654"/>
      <c r="I17" s="654"/>
      <c r="J17" s="654"/>
      <c r="K17" s="655"/>
      <c r="L17" s="655"/>
      <c r="M17" s="655"/>
      <c r="N17" s="655"/>
      <c r="O17" s="655"/>
      <c r="P17" s="655"/>
      <c r="Q17" s="655"/>
      <c r="R17" s="655"/>
      <c r="S17" s="654"/>
      <c r="T17" s="654"/>
      <c r="U17" s="654"/>
      <c r="V17" s="654"/>
      <c r="W17" s="656"/>
      <c r="Y17" t="s">
        <v>994</v>
      </c>
    </row>
    <row r="18" spans="1:25" ht="15.75" x14ac:dyDescent="0.25">
      <c r="A18" s="652"/>
      <c r="B18" s="657" t="s">
        <v>847</v>
      </c>
      <c r="C18" s="658"/>
      <c r="D18" s="661" t="s">
        <v>848</v>
      </c>
      <c r="E18" s="658"/>
      <c r="F18" s="663" t="s">
        <v>849</v>
      </c>
      <c r="G18" s="663" t="s">
        <v>850</v>
      </c>
      <c r="H18" s="663" t="s">
        <v>851</v>
      </c>
      <c r="I18" s="665" t="s">
        <v>852</v>
      </c>
      <c r="J18" s="666"/>
      <c r="K18" s="669" t="s">
        <v>853</v>
      </c>
      <c r="L18" s="670"/>
      <c r="M18" s="670"/>
      <c r="N18" s="670"/>
      <c r="O18" s="670"/>
      <c r="P18" s="670"/>
      <c r="Q18" s="670"/>
      <c r="R18" s="671"/>
      <c r="S18" s="672" t="s">
        <v>854</v>
      </c>
      <c r="T18" s="673"/>
      <c r="U18" s="674"/>
      <c r="V18" s="678" t="s">
        <v>855</v>
      </c>
      <c r="W18" s="679"/>
    </row>
    <row r="19" spans="1:25" ht="214.5" customHeight="1" x14ac:dyDescent="0.25">
      <c r="A19" s="652"/>
      <c r="B19" s="659"/>
      <c r="C19" s="660"/>
      <c r="D19" s="662"/>
      <c r="E19" s="660"/>
      <c r="F19" s="664"/>
      <c r="G19" s="664"/>
      <c r="H19" s="664"/>
      <c r="I19" s="667"/>
      <c r="J19" s="668"/>
      <c r="K19" s="295" t="s">
        <v>856</v>
      </c>
      <c r="L19" s="653" t="s">
        <v>857</v>
      </c>
      <c r="M19" s="656"/>
      <c r="N19" s="653" t="s">
        <v>858</v>
      </c>
      <c r="O19" s="654"/>
      <c r="P19" s="654"/>
      <c r="Q19" s="654"/>
      <c r="R19" s="656"/>
      <c r="S19" s="675"/>
      <c r="T19" s="676"/>
      <c r="U19" s="677"/>
      <c r="V19" s="680"/>
      <c r="W19" s="681"/>
    </row>
    <row r="20" spans="1:25" ht="15.75" x14ac:dyDescent="0.25">
      <c r="A20" s="652"/>
      <c r="B20" s="682">
        <v>-1</v>
      </c>
      <c r="C20" s="683"/>
      <c r="D20" s="684">
        <v>-2</v>
      </c>
      <c r="E20" s="683"/>
      <c r="F20" s="296">
        <v>-3</v>
      </c>
      <c r="G20" s="296">
        <v>-4</v>
      </c>
      <c r="H20" s="296">
        <v>-5</v>
      </c>
      <c r="I20" s="684">
        <v>-6</v>
      </c>
      <c r="J20" s="685"/>
      <c r="K20" s="297">
        <v>-7</v>
      </c>
      <c r="L20" s="686">
        <v>-8</v>
      </c>
      <c r="M20" s="687"/>
      <c r="N20" s="686">
        <v>-9</v>
      </c>
      <c r="O20" s="688"/>
      <c r="P20" s="688"/>
      <c r="Q20" s="688"/>
      <c r="R20" s="687"/>
      <c r="S20" s="686">
        <v>-10</v>
      </c>
      <c r="T20" s="688"/>
      <c r="U20" s="687"/>
      <c r="V20" s="686">
        <v>-11</v>
      </c>
      <c r="W20" s="687"/>
    </row>
    <row r="21" spans="1:25" x14ac:dyDescent="0.25">
      <c r="A21" s="406"/>
      <c r="B21" s="695"/>
      <c r="C21" s="696"/>
      <c r="D21" s="695"/>
      <c r="E21" s="696"/>
      <c r="F21" s="298"/>
      <c r="G21" s="298"/>
      <c r="H21" s="298"/>
      <c r="I21" s="695"/>
      <c r="J21" s="696"/>
      <c r="K21" s="298"/>
      <c r="L21" s="695"/>
      <c r="M21" s="696"/>
      <c r="N21" s="695"/>
      <c r="O21" s="697"/>
      <c r="P21" s="697"/>
      <c r="Q21" s="697"/>
      <c r="R21" s="696"/>
      <c r="S21" s="695"/>
      <c r="T21" s="697"/>
      <c r="U21" s="696"/>
      <c r="V21" s="695"/>
      <c r="W21" s="696"/>
    </row>
    <row r="22" spans="1:25" x14ac:dyDescent="0.25">
      <c r="A22" s="406"/>
      <c r="B22" s="695"/>
      <c r="C22" s="696"/>
      <c r="D22" s="695"/>
      <c r="E22" s="696"/>
      <c r="F22" s="298"/>
      <c r="G22" s="298"/>
      <c r="H22" s="298"/>
      <c r="I22" s="695"/>
      <c r="J22" s="696"/>
      <c r="K22" s="298"/>
      <c r="L22" s="695"/>
      <c r="M22" s="696"/>
      <c r="N22" s="695"/>
      <c r="O22" s="697"/>
      <c r="P22" s="697"/>
      <c r="Q22" s="697"/>
      <c r="R22" s="696"/>
      <c r="S22" s="695"/>
      <c r="T22" s="697"/>
      <c r="U22" s="696"/>
      <c r="V22" s="695"/>
      <c r="W22" s="696"/>
    </row>
  </sheetData>
  <mergeCells count="84">
    <mergeCell ref="P16:W16"/>
    <mergeCell ref="C9:F9"/>
    <mergeCell ref="C10:F10"/>
    <mergeCell ref="C11:F11"/>
    <mergeCell ref="C12:F12"/>
    <mergeCell ref="C13:F13"/>
    <mergeCell ref="C14:F14"/>
    <mergeCell ref="C15:F15"/>
    <mergeCell ref="C16:F16"/>
    <mergeCell ref="G15:J15"/>
    <mergeCell ref="G16:J16"/>
    <mergeCell ref="K13:N13"/>
    <mergeCell ref="K14:N14"/>
    <mergeCell ref="K15:N15"/>
    <mergeCell ref="K16:N16"/>
    <mergeCell ref="G13:J13"/>
    <mergeCell ref="G14:J14"/>
    <mergeCell ref="K8:N8"/>
    <mergeCell ref="K9:N9"/>
    <mergeCell ref="K10:N10"/>
    <mergeCell ref="K11:N11"/>
    <mergeCell ref="K12:N12"/>
    <mergeCell ref="V21:W21"/>
    <mergeCell ref="B22:C22"/>
    <mergeCell ref="D22:E22"/>
    <mergeCell ref="I22:J22"/>
    <mergeCell ref="L22:M22"/>
    <mergeCell ref="N22:R22"/>
    <mergeCell ref="S22:U22"/>
    <mergeCell ref="V22:W22"/>
    <mergeCell ref="B21:C21"/>
    <mergeCell ref="D21:E21"/>
    <mergeCell ref="I21:J21"/>
    <mergeCell ref="L21:M21"/>
    <mergeCell ref="N21:R21"/>
    <mergeCell ref="S21:U21"/>
    <mergeCell ref="L20:M20"/>
    <mergeCell ref="N20:R20"/>
    <mergeCell ref="S20:U20"/>
    <mergeCell ref="V20:W20"/>
    <mergeCell ref="P3:W3"/>
    <mergeCell ref="P4:W4"/>
    <mergeCell ref="P7:W7"/>
    <mergeCell ref="P5:W6"/>
    <mergeCell ref="P8:W8"/>
    <mergeCell ref="P9:W9"/>
    <mergeCell ref="P10:W10"/>
    <mergeCell ref="P11:W11"/>
    <mergeCell ref="P12:W12"/>
    <mergeCell ref="P13:W13"/>
    <mergeCell ref="P14:W14"/>
    <mergeCell ref="P15:W15"/>
    <mergeCell ref="A17:A20"/>
    <mergeCell ref="B17:W17"/>
    <mergeCell ref="B18:C19"/>
    <mergeCell ref="D18:E19"/>
    <mergeCell ref="F18:F19"/>
    <mergeCell ref="G18:G19"/>
    <mergeCell ref="H18:H19"/>
    <mergeCell ref="I18:J19"/>
    <mergeCell ref="K18:R18"/>
    <mergeCell ref="S18:U19"/>
    <mergeCell ref="V18:W19"/>
    <mergeCell ref="L19:M19"/>
    <mergeCell ref="N19:R19"/>
    <mergeCell ref="B20:C20"/>
    <mergeCell ref="D20:E20"/>
    <mergeCell ref="I20:J20"/>
    <mergeCell ref="B5:B6"/>
    <mergeCell ref="C5:F6"/>
    <mergeCell ref="A3:A16"/>
    <mergeCell ref="C3:O3"/>
    <mergeCell ref="C4:O4"/>
    <mergeCell ref="C7:F7"/>
    <mergeCell ref="G5:J6"/>
    <mergeCell ref="G7:J7"/>
    <mergeCell ref="K7:N7"/>
    <mergeCell ref="K5:N6"/>
    <mergeCell ref="C8:F8"/>
    <mergeCell ref="G8:J8"/>
    <mergeCell ref="G9:J9"/>
    <mergeCell ref="G10:J10"/>
    <mergeCell ref="G11:J11"/>
    <mergeCell ref="G12:J12"/>
  </mergeCells>
  <pageMargins left="0.19" right="0.05" top="0.75" bottom="0.75" header="0.3" footer="0.3"/>
  <pageSetup paperSize="9" scale="77" orientation="portrait" r:id="rId1"/>
  <colBreaks count="1" manualBreakCount="1">
    <brk id="23"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J88"/>
  <sheetViews>
    <sheetView topLeftCell="A76" zoomScale="84" zoomScaleNormal="84" zoomScaleSheetLayoutView="100" workbookViewId="0">
      <selection activeCell="I94" sqref="I94"/>
    </sheetView>
  </sheetViews>
  <sheetFormatPr defaultRowHeight="15" x14ac:dyDescent="0.25"/>
  <cols>
    <col min="1" max="1" width="4.140625" customWidth="1"/>
    <col min="2" max="2" width="5.85546875" customWidth="1"/>
    <col min="3" max="3" width="4.140625" customWidth="1"/>
    <col min="4" max="4" width="6" customWidth="1"/>
    <col min="5" max="5" width="59.140625" customWidth="1"/>
    <col min="6" max="6" width="14.85546875" customWidth="1"/>
    <col min="7" max="7" width="15" customWidth="1"/>
    <col min="8" max="8" width="18.85546875" customWidth="1"/>
    <col min="9" max="9" width="23" customWidth="1"/>
    <col min="10" max="10" width="41.85546875" customWidth="1"/>
  </cols>
  <sheetData>
    <row r="3" spans="1:10" ht="48.75" customHeight="1" x14ac:dyDescent="0.25">
      <c r="A3" s="705">
        <v>3</v>
      </c>
      <c r="B3" s="382" t="s">
        <v>652</v>
      </c>
      <c r="C3" s="702" t="s">
        <v>1175</v>
      </c>
      <c r="D3" s="703"/>
      <c r="E3" s="703"/>
      <c r="F3" s="703"/>
      <c r="G3" s="704"/>
      <c r="H3" s="398">
        <v>0</v>
      </c>
      <c r="I3" s="313" t="s">
        <v>861</v>
      </c>
      <c r="J3" t="s">
        <v>995</v>
      </c>
    </row>
    <row r="4" spans="1:10" ht="48.75" customHeight="1" x14ac:dyDescent="0.25">
      <c r="A4" s="705"/>
      <c r="B4" s="382" t="s">
        <v>660</v>
      </c>
      <c r="C4" s="699" t="s">
        <v>860</v>
      </c>
      <c r="D4" s="700"/>
      <c r="E4" s="700"/>
      <c r="F4" s="700"/>
      <c r="G4" s="701"/>
      <c r="H4" s="507">
        <f>'SUMMARY I&amp;E'!F19-H3</f>
        <v>0</v>
      </c>
      <c r="I4" s="313" t="s">
        <v>861</v>
      </c>
    </row>
    <row r="5" spans="1:10" ht="56.25" customHeight="1" x14ac:dyDescent="0.25">
      <c r="A5" s="705"/>
      <c r="B5" s="397" t="s">
        <v>1155</v>
      </c>
      <c r="C5" s="759" t="s">
        <v>1156</v>
      </c>
      <c r="D5" s="759"/>
      <c r="E5" s="759"/>
      <c r="F5" s="759"/>
      <c r="G5" s="759"/>
      <c r="H5" s="462">
        <f>SUM(H3:H4)</f>
        <v>0</v>
      </c>
      <c r="J5" s="198" t="s">
        <v>996</v>
      </c>
    </row>
    <row r="6" spans="1:10" ht="15.75" customHeight="1" x14ac:dyDescent="0.25">
      <c r="A6" s="378">
        <v>4</v>
      </c>
      <c r="B6" s="760" t="s">
        <v>1157</v>
      </c>
      <c r="C6" s="760"/>
      <c r="D6" s="760"/>
      <c r="E6" s="760"/>
      <c r="F6" s="760"/>
      <c r="G6" s="760"/>
      <c r="H6" s="463">
        <f>H5</f>
        <v>0</v>
      </c>
      <c r="J6" t="s">
        <v>997</v>
      </c>
    </row>
    <row r="7" spans="1:10" ht="33" customHeight="1" x14ac:dyDescent="0.25">
      <c r="A7" s="309">
        <v>5</v>
      </c>
      <c r="B7" s="760" t="s">
        <v>998</v>
      </c>
      <c r="C7" s="760"/>
      <c r="D7" s="760"/>
      <c r="E7" s="760"/>
      <c r="F7" s="760"/>
      <c r="G7" s="760"/>
      <c r="H7" s="153"/>
      <c r="I7" s="465" t="s">
        <v>1182</v>
      </c>
      <c r="J7" t="s">
        <v>999</v>
      </c>
    </row>
    <row r="8" spans="1:10" ht="15.75" customHeight="1" x14ac:dyDescent="0.25">
      <c r="A8" s="706">
        <v>6</v>
      </c>
      <c r="B8" s="760" t="s">
        <v>1000</v>
      </c>
      <c r="C8" s="760"/>
      <c r="D8" s="760"/>
      <c r="E8" s="760"/>
      <c r="F8" s="760"/>
      <c r="G8" s="760"/>
      <c r="H8" s="153"/>
    </row>
    <row r="9" spans="1:10" ht="54" customHeight="1" x14ac:dyDescent="0.25">
      <c r="A9" s="707"/>
      <c r="B9" s="391" t="s">
        <v>1002</v>
      </c>
      <c r="C9" s="761" t="s">
        <v>863</v>
      </c>
      <c r="D9" s="761"/>
      <c r="E9" s="761"/>
      <c r="F9" s="761"/>
      <c r="G9" s="761"/>
      <c r="H9" s="464">
        <f>'10B Sch1'!O5</f>
        <v>0</v>
      </c>
      <c r="I9" s="465" t="s">
        <v>1176</v>
      </c>
      <c r="J9" t="s">
        <v>1003</v>
      </c>
    </row>
    <row r="10" spans="1:10" ht="28.5" customHeight="1" x14ac:dyDescent="0.25">
      <c r="A10" s="309">
        <v>7</v>
      </c>
      <c r="B10" s="762" t="s">
        <v>1154</v>
      </c>
      <c r="C10" s="762"/>
      <c r="D10" s="762"/>
      <c r="E10" s="762"/>
      <c r="F10" s="762"/>
      <c r="G10" s="762"/>
      <c r="H10" s="463">
        <f>H6-H9</f>
        <v>0</v>
      </c>
      <c r="J10" t="s">
        <v>1001</v>
      </c>
    </row>
    <row r="11" spans="1:10" ht="51" customHeight="1" x14ac:dyDescent="0.25">
      <c r="A11" s="708">
        <v>8</v>
      </c>
      <c r="B11" s="760" t="s">
        <v>1126</v>
      </c>
      <c r="C11" s="760"/>
      <c r="D11" s="760"/>
      <c r="E11" s="760"/>
      <c r="F11" s="760"/>
      <c r="G11" s="760"/>
      <c r="H11" s="463">
        <f>G20</f>
        <v>0</v>
      </c>
      <c r="J11" t="s">
        <v>1004</v>
      </c>
    </row>
    <row r="12" spans="1:10" ht="15.75" customHeight="1" x14ac:dyDescent="0.25">
      <c r="A12" s="709"/>
      <c r="B12" s="712" t="s">
        <v>864</v>
      </c>
      <c r="C12" s="713"/>
      <c r="D12" s="713"/>
      <c r="E12" s="713"/>
      <c r="F12" s="713"/>
      <c r="G12" s="383"/>
      <c r="H12" s="153"/>
    </row>
    <row r="13" spans="1:10" ht="15.75" x14ac:dyDescent="0.25">
      <c r="A13" s="709"/>
      <c r="B13" s="304"/>
      <c r="C13" s="304"/>
      <c r="D13" s="305" t="s">
        <v>865</v>
      </c>
      <c r="E13" s="327" t="s">
        <v>866</v>
      </c>
      <c r="F13" s="508">
        <f>'SUMMARY I&amp;E'!F20</f>
        <v>0</v>
      </c>
      <c r="G13" s="153"/>
      <c r="H13" s="153"/>
    </row>
    <row r="14" spans="1:10" ht="15.75" customHeight="1" x14ac:dyDescent="0.25">
      <c r="A14" s="709"/>
      <c r="B14" s="304"/>
      <c r="C14" s="304"/>
      <c r="D14" s="306" t="s">
        <v>867</v>
      </c>
      <c r="E14" s="386" t="s">
        <v>868</v>
      </c>
      <c r="F14" s="509">
        <f>'SUMMARY I&amp;E'!F22</f>
        <v>0</v>
      </c>
      <c r="G14" s="153"/>
      <c r="H14" s="153"/>
    </row>
    <row r="15" spans="1:10" ht="15.75" customHeight="1" x14ac:dyDescent="0.25">
      <c r="A15" s="709"/>
      <c r="B15" s="304"/>
      <c r="C15" s="304"/>
      <c r="D15" s="306" t="s">
        <v>869</v>
      </c>
      <c r="E15" s="299" t="s">
        <v>870</v>
      </c>
      <c r="F15" s="509">
        <f>'SUMMARY I&amp;E'!F24</f>
        <v>0</v>
      </c>
      <c r="G15" s="153"/>
      <c r="H15" s="153"/>
    </row>
    <row r="16" spans="1:10" ht="15.75" customHeight="1" x14ac:dyDescent="0.25">
      <c r="A16" s="709"/>
      <c r="B16" s="304"/>
      <c r="C16" s="304"/>
      <c r="D16" s="306" t="s">
        <v>871</v>
      </c>
      <c r="E16" s="299" t="s">
        <v>872</v>
      </c>
      <c r="F16" s="509">
        <f>'SUMMARY I&amp;E'!F23</f>
        <v>0</v>
      </c>
      <c r="G16" s="153"/>
      <c r="H16" s="153"/>
    </row>
    <row r="17" spans="1:10" ht="15.75" customHeight="1" x14ac:dyDescent="0.25">
      <c r="A17" s="709"/>
      <c r="B17" s="304"/>
      <c r="C17" s="304"/>
      <c r="D17" s="306" t="s">
        <v>873</v>
      </c>
      <c r="E17" s="299" t="s">
        <v>874</v>
      </c>
      <c r="F17" s="509">
        <v>0</v>
      </c>
      <c r="G17" s="153"/>
      <c r="H17" s="153"/>
    </row>
    <row r="18" spans="1:10" ht="15.75" customHeight="1" x14ac:dyDescent="0.25">
      <c r="A18" s="709"/>
      <c r="B18" s="307"/>
      <c r="C18" s="293"/>
      <c r="D18" s="306" t="s">
        <v>875</v>
      </c>
      <c r="E18" s="384" t="s">
        <v>401</v>
      </c>
      <c r="F18" s="509">
        <f>'SUMMARY I&amp;E'!F21</f>
        <v>0</v>
      </c>
      <c r="G18" s="153"/>
      <c r="H18" s="153"/>
    </row>
    <row r="19" spans="1:10" ht="15.75" x14ac:dyDescent="0.25">
      <c r="A19" s="709"/>
      <c r="B19" s="307"/>
      <c r="C19" s="307"/>
      <c r="D19" s="306" t="s">
        <v>876</v>
      </c>
      <c r="E19" s="299" t="s">
        <v>102</v>
      </c>
      <c r="F19" s="509">
        <f>'SUMMARY I&amp;E'!F18+'SUMMARY I&amp;E'!F27+'SUMMARY I&amp;E'!F28+'SUMMARY I&amp;E'!F29+'SUMMARY I&amp;E'!F30+'SUMMARY I&amp;E'!F31</f>
        <v>0</v>
      </c>
      <c r="G19" s="153"/>
      <c r="H19" s="153"/>
    </row>
    <row r="20" spans="1:10" ht="15.75" x14ac:dyDescent="0.25">
      <c r="A20" s="710"/>
      <c r="B20" s="307"/>
      <c r="C20" s="307"/>
      <c r="D20" s="308" t="s">
        <v>877</v>
      </c>
      <c r="E20" s="299" t="s">
        <v>79</v>
      </c>
      <c r="F20" s="463">
        <f>SUM(F13:F19)</f>
        <v>0</v>
      </c>
      <c r="G20" s="466">
        <f>F20</f>
        <v>0</v>
      </c>
      <c r="H20" s="153"/>
    </row>
    <row r="21" spans="1:10" ht="30" customHeight="1" x14ac:dyDescent="0.25">
      <c r="A21" s="309">
        <v>9</v>
      </c>
      <c r="B21" s="712" t="s">
        <v>1006</v>
      </c>
      <c r="C21" s="713"/>
      <c r="D21" s="713"/>
      <c r="E21" s="713"/>
      <c r="F21" s="713"/>
      <c r="G21" s="204"/>
      <c r="H21" s="463">
        <f>H10+H11</f>
        <v>0</v>
      </c>
      <c r="J21" t="s">
        <v>1005</v>
      </c>
    </row>
    <row r="22" spans="1:10" ht="15.75" customHeight="1" x14ac:dyDescent="0.25">
      <c r="A22" s="292">
        <v>10</v>
      </c>
      <c r="B22" s="712" t="s">
        <v>1127</v>
      </c>
      <c r="C22" s="654"/>
      <c r="D22" s="654"/>
      <c r="E22" s="654"/>
      <c r="F22" s="654"/>
      <c r="G22" s="381"/>
      <c r="H22" s="153"/>
      <c r="J22" t="s">
        <v>1007</v>
      </c>
    </row>
    <row r="23" spans="1:10" ht="51.75" customHeight="1" x14ac:dyDescent="0.25">
      <c r="A23" s="310"/>
      <c r="B23" s="311" t="s">
        <v>878</v>
      </c>
      <c r="C23" s="720" t="s">
        <v>1133</v>
      </c>
      <c r="D23" s="655"/>
      <c r="E23" s="655"/>
      <c r="F23" s="312" t="s">
        <v>1008</v>
      </c>
      <c r="G23" s="385" t="s">
        <v>879</v>
      </c>
      <c r="H23" s="527" t="s">
        <v>79</v>
      </c>
    </row>
    <row r="24" spans="1:10" ht="18" customHeight="1" x14ac:dyDescent="0.25">
      <c r="A24" s="310"/>
      <c r="B24" s="526"/>
      <c r="C24" s="525" t="s">
        <v>1321</v>
      </c>
      <c r="D24" s="721" t="s">
        <v>1320</v>
      </c>
      <c r="E24" s="721"/>
      <c r="F24" s="313"/>
      <c r="G24" s="313"/>
      <c r="H24" s="463">
        <f>F24+G24</f>
        <v>0</v>
      </c>
    </row>
    <row r="25" spans="1:10" ht="15.75" customHeight="1" x14ac:dyDescent="0.25">
      <c r="A25" s="304"/>
      <c r="B25" s="304"/>
      <c r="C25" s="304"/>
      <c r="D25" s="748" t="s">
        <v>1344</v>
      </c>
      <c r="E25" s="749"/>
      <c r="F25" s="153"/>
      <c r="G25" s="153"/>
      <c r="H25" s="153"/>
    </row>
    <row r="26" spans="1:10" ht="15.75" x14ac:dyDescent="0.25">
      <c r="A26" s="304"/>
      <c r="B26" s="304"/>
      <c r="C26" s="304"/>
      <c r="D26" s="314" t="s">
        <v>865</v>
      </c>
      <c r="E26" s="327" t="s">
        <v>880</v>
      </c>
      <c r="F26" s="313"/>
      <c r="G26" s="510">
        <f>'SUMMARY I&amp;E'!F62-'SUMMARY I&amp;E'!F60+'Fixed Assets'!D51+'Fixed Assets'!E51</f>
        <v>0</v>
      </c>
      <c r="H26" s="463">
        <f>F26+G26</f>
        <v>0</v>
      </c>
    </row>
    <row r="27" spans="1:10" ht="21" customHeight="1" x14ac:dyDescent="0.25">
      <c r="A27" s="304"/>
      <c r="B27" s="304"/>
      <c r="C27" s="293" t="s">
        <v>881</v>
      </c>
      <c r="D27" s="306" t="s">
        <v>867</v>
      </c>
      <c r="E27" s="299" t="s">
        <v>882</v>
      </c>
      <c r="F27" s="300"/>
      <c r="G27" s="511">
        <v>0</v>
      </c>
      <c r="H27" s="463">
        <f>F27+G27</f>
        <v>0</v>
      </c>
    </row>
    <row r="28" spans="1:10" ht="15.75" customHeight="1" x14ac:dyDescent="0.25">
      <c r="A28" s="304"/>
      <c r="B28" s="304"/>
      <c r="C28" s="304"/>
      <c r="D28" s="306" t="s">
        <v>869</v>
      </c>
      <c r="E28" s="299" t="s">
        <v>883</v>
      </c>
      <c r="F28" s="300"/>
      <c r="G28" s="511">
        <v>0</v>
      </c>
      <c r="H28" s="463">
        <f>F28+G28</f>
        <v>0</v>
      </c>
    </row>
    <row r="29" spans="1:10" ht="15.75" customHeight="1" x14ac:dyDescent="0.25">
      <c r="A29" s="304"/>
      <c r="B29" s="304"/>
      <c r="C29" s="304"/>
      <c r="D29" s="306" t="s">
        <v>871</v>
      </c>
      <c r="E29" s="299" t="s">
        <v>884</v>
      </c>
      <c r="F29" s="300"/>
      <c r="G29" s="168">
        <v>0</v>
      </c>
      <c r="H29" s="463">
        <f>F29+G28</f>
        <v>0</v>
      </c>
    </row>
    <row r="30" spans="1:10" ht="15.75" x14ac:dyDescent="0.25">
      <c r="A30" s="304"/>
      <c r="B30" s="711"/>
      <c r="C30" s="315"/>
      <c r="D30" s="347" t="s">
        <v>1136</v>
      </c>
      <c r="E30" s="327" t="s">
        <v>885</v>
      </c>
      <c r="F30" s="463">
        <f>SUM(F26:F29)</f>
        <v>0</v>
      </c>
      <c r="G30" s="463">
        <f>SUM(G26:G28)</f>
        <v>0</v>
      </c>
      <c r="H30" s="463">
        <f>SUM(H26:H29)</f>
        <v>0</v>
      </c>
    </row>
    <row r="31" spans="1:10" ht="32.25" customHeight="1" x14ac:dyDescent="0.25">
      <c r="A31" s="304"/>
      <c r="B31" s="711"/>
      <c r="C31" s="390" t="s">
        <v>886</v>
      </c>
      <c r="D31" s="661" t="s">
        <v>1322</v>
      </c>
      <c r="E31" s="716"/>
      <c r="F31" s="467">
        <f>F24+F30</f>
        <v>0</v>
      </c>
      <c r="G31" s="467">
        <f t="shared" ref="G31:H31" si="0">G24+G30</f>
        <v>0</v>
      </c>
      <c r="H31" s="467">
        <f t="shared" si="0"/>
        <v>0</v>
      </c>
      <c r="J31" t="s">
        <v>1009</v>
      </c>
    </row>
    <row r="32" spans="1:10" ht="18.75" customHeight="1" x14ac:dyDescent="0.25">
      <c r="A32" s="323"/>
      <c r="B32" s="394" t="s">
        <v>887</v>
      </c>
      <c r="C32" s="712" t="s">
        <v>1345</v>
      </c>
      <c r="D32" s="713"/>
      <c r="E32" s="713"/>
      <c r="F32" s="713"/>
      <c r="G32" s="713"/>
      <c r="H32" s="745"/>
    </row>
    <row r="33" spans="1:10" ht="15.75" customHeight="1" x14ac:dyDescent="0.25">
      <c r="A33" s="304"/>
      <c r="B33" s="714" t="s">
        <v>1134</v>
      </c>
      <c r="C33" s="715"/>
      <c r="D33" s="715"/>
      <c r="E33" s="716"/>
      <c r="F33" s="393"/>
      <c r="G33" s="393"/>
      <c r="H33" s="313"/>
    </row>
    <row r="34" spans="1:10" ht="15.75" customHeight="1" x14ac:dyDescent="0.25">
      <c r="A34" s="304"/>
      <c r="B34" s="717" t="s">
        <v>1122</v>
      </c>
      <c r="C34" s="718"/>
      <c r="D34" s="718"/>
      <c r="E34" s="719"/>
      <c r="F34" s="313"/>
      <c r="G34" s="313"/>
      <c r="H34" s="313"/>
    </row>
    <row r="35" spans="1:10" ht="15.75" customHeight="1" x14ac:dyDescent="0.25">
      <c r="A35" s="304"/>
      <c r="B35" s="717" t="s">
        <v>1123</v>
      </c>
      <c r="C35" s="718"/>
      <c r="D35" s="718"/>
      <c r="E35" s="719"/>
      <c r="F35" s="313"/>
      <c r="G35" s="313"/>
      <c r="H35" s="313"/>
    </row>
    <row r="36" spans="1:10" ht="15.75" customHeight="1" x14ac:dyDescent="0.25">
      <c r="A36" s="304"/>
      <c r="B36" s="750" t="s">
        <v>952</v>
      </c>
      <c r="C36" s="718"/>
      <c r="D36" s="718"/>
      <c r="E36" s="719"/>
      <c r="F36" s="313"/>
      <c r="G36" s="313"/>
      <c r="H36" s="313"/>
      <c r="I36" s="313" t="s">
        <v>861</v>
      </c>
    </row>
    <row r="37" spans="1:10" ht="15.75" customHeight="1" x14ac:dyDescent="0.25">
      <c r="A37" s="304"/>
      <c r="B37" s="389" t="s">
        <v>1124</v>
      </c>
      <c r="C37" s="387"/>
      <c r="D37" s="387"/>
      <c r="E37" s="388"/>
      <c r="F37" s="313"/>
      <c r="G37" s="313"/>
      <c r="H37" s="313"/>
    </row>
    <row r="38" spans="1:10" ht="15.75" customHeight="1" x14ac:dyDescent="0.25">
      <c r="A38" s="304"/>
      <c r="B38" s="389" t="s">
        <v>1125</v>
      </c>
      <c r="C38" s="387"/>
      <c r="D38" s="387"/>
      <c r="E38" s="388"/>
      <c r="F38" s="313"/>
      <c r="G38" s="313"/>
      <c r="H38" s="313"/>
    </row>
    <row r="39" spans="1:10" ht="15.75" customHeight="1" x14ac:dyDescent="0.25">
      <c r="A39" s="304"/>
      <c r="B39" s="389" t="s">
        <v>79</v>
      </c>
      <c r="C39" s="387"/>
      <c r="D39" s="387"/>
      <c r="E39" s="388"/>
      <c r="F39" s="313"/>
      <c r="G39" s="313"/>
      <c r="H39" s="313"/>
    </row>
    <row r="40" spans="1:10" ht="15.75" customHeight="1" x14ac:dyDescent="0.25">
      <c r="A40" s="304"/>
      <c r="B40" s="750" t="s">
        <v>953</v>
      </c>
      <c r="C40" s="718"/>
      <c r="D40" s="718"/>
      <c r="E40" s="719"/>
      <c r="F40" s="313"/>
      <c r="G40" s="313"/>
      <c r="H40" s="313"/>
    </row>
    <row r="41" spans="1:10" ht="15.75" customHeight="1" x14ac:dyDescent="0.25">
      <c r="A41" s="304"/>
      <c r="B41" s="750" t="s">
        <v>954</v>
      </c>
      <c r="C41" s="718"/>
      <c r="D41" s="718"/>
      <c r="E41" s="719"/>
      <c r="F41" s="392"/>
      <c r="G41" s="392"/>
      <c r="H41" s="313"/>
    </row>
    <row r="42" spans="1:10" ht="15.75" customHeight="1" x14ac:dyDescent="0.25">
      <c r="A42" s="307"/>
      <c r="B42" s="319" t="s">
        <v>889</v>
      </c>
      <c r="C42" s="753" t="s">
        <v>1138</v>
      </c>
      <c r="D42" s="753"/>
      <c r="E42" s="753"/>
      <c r="F42" s="753"/>
      <c r="G42" s="753"/>
      <c r="H42" s="508">
        <f>'I&amp;E Account'!F234</f>
        <v>0</v>
      </c>
      <c r="I42" s="313" t="s">
        <v>861</v>
      </c>
    </row>
    <row r="43" spans="1:10" ht="33" customHeight="1" x14ac:dyDescent="0.25">
      <c r="A43" s="307"/>
      <c r="B43" s="318" t="s">
        <v>890</v>
      </c>
      <c r="C43" s="754" t="s">
        <v>891</v>
      </c>
      <c r="D43" s="729"/>
      <c r="E43" s="729"/>
      <c r="F43" s="729"/>
      <c r="G43" s="729"/>
      <c r="H43" s="313"/>
      <c r="I43" s="313" t="s">
        <v>861</v>
      </c>
    </row>
    <row r="44" spans="1:10" ht="15.75" customHeight="1" x14ac:dyDescent="0.25">
      <c r="A44" s="307"/>
      <c r="B44" s="319" t="s">
        <v>892</v>
      </c>
      <c r="C44" s="755" t="s">
        <v>1137</v>
      </c>
      <c r="D44" s="756"/>
      <c r="E44" s="756"/>
      <c r="F44" s="756"/>
      <c r="G44" s="756"/>
      <c r="H44" s="463">
        <f>H31-H42+H43</f>
        <v>0</v>
      </c>
      <c r="J44" t="s">
        <v>1010</v>
      </c>
    </row>
    <row r="45" spans="1:10" ht="15.75" customHeight="1" x14ac:dyDescent="0.25">
      <c r="A45" s="711"/>
      <c r="B45" s="751" t="s">
        <v>893</v>
      </c>
      <c r="C45" s="725" t="s">
        <v>1140</v>
      </c>
      <c r="D45" s="726"/>
      <c r="E45" s="726"/>
      <c r="F45" s="726"/>
      <c r="G45" s="726"/>
      <c r="H45" s="153"/>
    </row>
    <row r="46" spans="1:10" ht="18.75" customHeight="1" x14ac:dyDescent="0.25">
      <c r="A46" s="711"/>
      <c r="B46" s="752"/>
      <c r="C46" s="327" t="s">
        <v>894</v>
      </c>
      <c r="D46" s="727" t="s">
        <v>895</v>
      </c>
      <c r="E46" s="727"/>
      <c r="F46" s="727"/>
      <c r="G46" s="653"/>
      <c r="H46" s="508">
        <f>H44-H47</f>
        <v>0</v>
      </c>
      <c r="I46" s="313" t="s">
        <v>861</v>
      </c>
    </row>
    <row r="47" spans="1:10" ht="21" customHeight="1" x14ac:dyDescent="0.25">
      <c r="A47" s="304"/>
      <c r="B47" s="321"/>
      <c r="C47" s="327" t="s">
        <v>881</v>
      </c>
      <c r="D47" s="728" t="s">
        <v>896</v>
      </c>
      <c r="E47" s="729"/>
      <c r="F47" s="729"/>
      <c r="G47" s="729"/>
      <c r="H47" s="508">
        <f>'Fixed Assets'!D51+'Fixed Assets'!E51</f>
        <v>0</v>
      </c>
      <c r="I47" s="313" t="s">
        <v>861</v>
      </c>
    </row>
    <row r="48" spans="1:10" ht="38.25" customHeight="1" x14ac:dyDescent="0.25">
      <c r="A48" s="307"/>
      <c r="B48" s="376" t="s">
        <v>859</v>
      </c>
      <c r="C48" s="653" t="s">
        <v>897</v>
      </c>
      <c r="D48" s="654"/>
      <c r="E48" s="654"/>
      <c r="F48" s="654"/>
      <c r="G48" s="654"/>
      <c r="H48" s="469">
        <f>'10B Sch1'!O7</f>
        <v>0</v>
      </c>
      <c r="I48" s="424" t="s">
        <v>1183</v>
      </c>
    </row>
    <row r="49" spans="1:10" ht="37.5" customHeight="1" x14ac:dyDescent="0.25">
      <c r="A49" s="322"/>
      <c r="B49" s="377" t="s">
        <v>862</v>
      </c>
      <c r="C49" s="736" t="s">
        <v>898</v>
      </c>
      <c r="D49" s="737"/>
      <c r="E49" s="737"/>
      <c r="F49" s="737"/>
      <c r="G49" s="737"/>
      <c r="H49" s="471">
        <f>'10B Sch1'!I43</f>
        <v>0</v>
      </c>
      <c r="I49" s="424" t="s">
        <v>1184</v>
      </c>
    </row>
    <row r="50" spans="1:10" ht="15.75" customHeight="1" x14ac:dyDescent="0.25">
      <c r="A50" s="323"/>
      <c r="B50" s="738" t="s">
        <v>899</v>
      </c>
      <c r="C50" s="739"/>
      <c r="D50" s="739"/>
      <c r="E50" s="739"/>
      <c r="F50" s="739"/>
      <c r="G50" s="739"/>
      <c r="H50" s="153"/>
    </row>
    <row r="51" spans="1:10" ht="50.25" customHeight="1" x14ac:dyDescent="0.25">
      <c r="A51" s="307"/>
      <c r="B51" s="348" t="s">
        <v>900</v>
      </c>
      <c r="C51" s="746" t="s">
        <v>901</v>
      </c>
      <c r="D51" s="747"/>
      <c r="E51" s="747"/>
      <c r="F51" s="747"/>
      <c r="G51" s="747"/>
      <c r="H51" s="474">
        <f>'10B Sch2'!D42*0.3</f>
        <v>0</v>
      </c>
      <c r="I51" s="423" t="s">
        <v>1397</v>
      </c>
    </row>
    <row r="52" spans="1:10" ht="51.75" customHeight="1" x14ac:dyDescent="0.25">
      <c r="A52" s="310"/>
      <c r="B52" s="324" t="s">
        <v>902</v>
      </c>
      <c r="C52" s="730" t="s">
        <v>903</v>
      </c>
      <c r="D52" s="654"/>
      <c r="E52" s="654"/>
      <c r="F52" s="654"/>
      <c r="G52" s="654"/>
      <c r="H52" s="474">
        <f>'10B Sch2'!D62</f>
        <v>0</v>
      </c>
      <c r="I52" s="423" t="s">
        <v>1398</v>
      </c>
    </row>
    <row r="53" spans="1:10" ht="51" customHeight="1" x14ac:dyDescent="0.25">
      <c r="A53" s="310"/>
      <c r="B53" s="325" t="s">
        <v>904</v>
      </c>
      <c r="C53" s="653" t="s">
        <v>905</v>
      </c>
      <c r="D53" s="654"/>
      <c r="E53" s="654"/>
      <c r="F53" s="654"/>
      <c r="G53" s="654"/>
      <c r="H53" s="313"/>
      <c r="I53" s="313" t="s">
        <v>861</v>
      </c>
    </row>
    <row r="54" spans="1:10" ht="48.75" customHeight="1" x14ac:dyDescent="0.25">
      <c r="A54" s="317"/>
      <c r="B54" s="319" t="s">
        <v>906</v>
      </c>
      <c r="C54" s="712" t="s">
        <v>907</v>
      </c>
      <c r="D54" s="713"/>
      <c r="E54" s="713"/>
      <c r="F54" s="713"/>
      <c r="G54" s="713"/>
      <c r="H54" s="313"/>
      <c r="I54" s="313" t="s">
        <v>861</v>
      </c>
    </row>
    <row r="55" spans="1:10" ht="52.5" customHeight="1" x14ac:dyDescent="0.25">
      <c r="A55" s="740"/>
      <c r="B55" s="326" t="s">
        <v>908</v>
      </c>
      <c r="C55" s="712" t="s">
        <v>909</v>
      </c>
      <c r="D55" s="713"/>
      <c r="E55" s="713"/>
      <c r="F55" s="713"/>
      <c r="G55" s="713"/>
      <c r="H55" s="313"/>
      <c r="I55" s="313" t="s">
        <v>861</v>
      </c>
    </row>
    <row r="56" spans="1:10" ht="31.5" customHeight="1" x14ac:dyDescent="0.25">
      <c r="A56" s="741"/>
      <c r="B56" s="328" t="s">
        <v>910</v>
      </c>
      <c r="C56" s="712" t="s">
        <v>911</v>
      </c>
      <c r="D56" s="713"/>
      <c r="E56" s="713"/>
      <c r="F56" s="713"/>
      <c r="G56" s="713"/>
      <c r="H56" s="313"/>
      <c r="I56" s="313" t="s">
        <v>861</v>
      </c>
    </row>
    <row r="57" spans="1:10" ht="34.5" customHeight="1" x14ac:dyDescent="0.25">
      <c r="A57" s="741"/>
      <c r="B57" s="329" t="s">
        <v>912</v>
      </c>
      <c r="C57" s="653" t="s">
        <v>913</v>
      </c>
      <c r="D57" s="654"/>
      <c r="E57" s="654"/>
      <c r="F57" s="654"/>
      <c r="G57" s="654"/>
      <c r="H57" s="313"/>
      <c r="I57" s="313" t="s">
        <v>861</v>
      </c>
    </row>
    <row r="58" spans="1:10" ht="15.75" customHeight="1" x14ac:dyDescent="0.25">
      <c r="A58" s="741"/>
      <c r="B58" s="329" t="s">
        <v>914</v>
      </c>
      <c r="C58" s="653" t="s">
        <v>915</v>
      </c>
      <c r="D58" s="654"/>
      <c r="E58" s="654"/>
      <c r="F58" s="654"/>
      <c r="G58" s="654"/>
      <c r="H58" s="313"/>
      <c r="I58" s="313" t="s">
        <v>861</v>
      </c>
    </row>
    <row r="59" spans="1:10" ht="15.75" customHeight="1" x14ac:dyDescent="0.25">
      <c r="A59" s="741"/>
      <c r="B59" s="329" t="s">
        <v>916</v>
      </c>
      <c r="C59" s="653" t="s">
        <v>917</v>
      </c>
      <c r="D59" s="654"/>
      <c r="E59" s="654"/>
      <c r="F59" s="654"/>
      <c r="G59" s="654"/>
      <c r="H59" s="313"/>
      <c r="I59" s="313" t="s">
        <v>861</v>
      </c>
    </row>
    <row r="60" spans="1:10" ht="30" customHeight="1" x14ac:dyDescent="0.25">
      <c r="A60" s="741"/>
      <c r="B60" s="330" t="s">
        <v>918</v>
      </c>
      <c r="C60" s="743" t="s">
        <v>1012</v>
      </c>
      <c r="D60" s="744"/>
      <c r="E60" s="744"/>
      <c r="F60" s="744"/>
      <c r="G60" s="744"/>
      <c r="H60" s="475">
        <f>H44+H48+H49-SUM(H51:H59)</f>
        <v>0</v>
      </c>
      <c r="J60" t="s">
        <v>1011</v>
      </c>
    </row>
    <row r="61" spans="1:10" ht="35.25" customHeight="1" x14ac:dyDescent="0.25">
      <c r="A61" s="741"/>
      <c r="B61" s="329" t="s">
        <v>919</v>
      </c>
      <c r="C61" s="653" t="s">
        <v>920</v>
      </c>
      <c r="D61" s="654"/>
      <c r="E61" s="654"/>
      <c r="F61" s="654"/>
      <c r="G61" s="654"/>
      <c r="H61" s="423"/>
      <c r="I61" s="423" t="s">
        <v>1174</v>
      </c>
    </row>
    <row r="62" spans="1:10" ht="34.5" customHeight="1" x14ac:dyDescent="0.25">
      <c r="A62" s="741"/>
      <c r="B62" s="329" t="s">
        <v>921</v>
      </c>
      <c r="C62" s="653" t="s">
        <v>922</v>
      </c>
      <c r="D62" s="654"/>
      <c r="E62" s="654"/>
      <c r="F62" s="654"/>
      <c r="G62" s="654"/>
      <c r="H62" s="423"/>
      <c r="I62" s="423" t="s">
        <v>1174</v>
      </c>
    </row>
    <row r="63" spans="1:10" ht="42.95" customHeight="1" x14ac:dyDescent="0.25">
      <c r="A63" s="742"/>
      <c r="B63" s="329" t="s">
        <v>923</v>
      </c>
      <c r="C63" s="653" t="s">
        <v>924</v>
      </c>
      <c r="D63" s="654"/>
      <c r="E63" s="654"/>
      <c r="F63" s="654"/>
      <c r="G63" s="654"/>
      <c r="H63" s="313">
        <f>H21-H60</f>
        <v>0</v>
      </c>
      <c r="I63" s="202" t="s">
        <v>1185</v>
      </c>
    </row>
    <row r="64" spans="1:10" ht="24.6" customHeight="1" x14ac:dyDescent="0.25">
      <c r="A64" s="331">
        <v>11</v>
      </c>
      <c r="B64" s="731" t="s">
        <v>1013</v>
      </c>
      <c r="C64" s="732"/>
      <c r="D64" s="732"/>
      <c r="E64" s="732"/>
      <c r="F64" s="732"/>
      <c r="G64" s="732"/>
      <c r="H64" s="475">
        <f>H21-SUM(H60:H63)</f>
        <v>0</v>
      </c>
      <c r="I64" s="199"/>
      <c r="J64" t="s">
        <v>1014</v>
      </c>
    </row>
    <row r="65" spans="1:10" ht="21.6" customHeight="1" x14ac:dyDescent="0.25">
      <c r="A65" s="454">
        <v>12</v>
      </c>
      <c r="B65" s="654" t="s">
        <v>1158</v>
      </c>
      <c r="C65" s="654"/>
      <c r="D65" s="654"/>
      <c r="E65" s="654"/>
      <c r="F65" s="654"/>
      <c r="G65" s="656"/>
      <c r="H65" s="300"/>
      <c r="I65" s="423" t="s">
        <v>1174</v>
      </c>
    </row>
    <row r="66" spans="1:10" ht="15.75" customHeight="1" x14ac:dyDescent="0.25">
      <c r="A66" s="332">
        <v>13</v>
      </c>
      <c r="B66" s="653" t="s">
        <v>925</v>
      </c>
      <c r="C66" s="654"/>
      <c r="D66" s="654"/>
      <c r="E66" s="654"/>
      <c r="F66" s="654"/>
      <c r="G66" s="654"/>
      <c r="H66" s="153"/>
      <c r="J66" t="s">
        <v>1015</v>
      </c>
    </row>
    <row r="67" spans="1:10" ht="31.5" customHeight="1" x14ac:dyDescent="0.25">
      <c r="A67" s="722"/>
      <c r="B67" s="333">
        <v>-1</v>
      </c>
      <c r="C67" s="653" t="s">
        <v>926</v>
      </c>
      <c r="D67" s="654"/>
      <c r="E67" s="654"/>
      <c r="F67" s="654"/>
      <c r="G67" s="313" t="s">
        <v>839</v>
      </c>
      <c r="H67" s="408"/>
      <c r="I67" s="423"/>
    </row>
    <row r="68" spans="1:10" ht="31.5" customHeight="1" x14ac:dyDescent="0.25">
      <c r="A68" s="723"/>
      <c r="B68" s="334">
        <v>-2</v>
      </c>
      <c r="C68" s="653" t="s">
        <v>927</v>
      </c>
      <c r="D68" s="654"/>
      <c r="E68" s="654"/>
      <c r="F68" s="654"/>
      <c r="G68" s="313" t="s">
        <v>839</v>
      </c>
      <c r="H68" s="300"/>
      <c r="I68" s="423"/>
    </row>
    <row r="69" spans="1:10" ht="31.5" customHeight="1" x14ac:dyDescent="0.25">
      <c r="A69" s="723"/>
      <c r="B69" s="334">
        <v>-3</v>
      </c>
      <c r="C69" s="653" t="s">
        <v>928</v>
      </c>
      <c r="D69" s="654"/>
      <c r="E69" s="654"/>
      <c r="F69" s="654"/>
      <c r="G69" s="313" t="s">
        <v>839</v>
      </c>
      <c r="H69" s="300"/>
      <c r="I69" s="423"/>
    </row>
    <row r="70" spans="1:10" ht="31.5" customHeight="1" x14ac:dyDescent="0.25">
      <c r="A70" s="724"/>
      <c r="B70" s="334">
        <v>-4</v>
      </c>
      <c r="C70" s="653" t="s">
        <v>929</v>
      </c>
      <c r="D70" s="654"/>
      <c r="E70" s="654"/>
      <c r="F70" s="654"/>
      <c r="G70" s="313" t="s">
        <v>839</v>
      </c>
      <c r="H70" s="300"/>
      <c r="I70" s="423"/>
    </row>
    <row r="71" spans="1:10" ht="46.5" customHeight="1" x14ac:dyDescent="0.25">
      <c r="A71" s="733">
        <v>14</v>
      </c>
      <c r="B71" s="661" t="s">
        <v>930</v>
      </c>
      <c r="C71" s="715"/>
      <c r="D71" s="715"/>
      <c r="E71" s="715"/>
      <c r="F71" s="316" t="s">
        <v>933</v>
      </c>
      <c r="G71" s="313" t="s">
        <v>888</v>
      </c>
      <c r="H71" s="153"/>
      <c r="J71" t="s">
        <v>1016</v>
      </c>
    </row>
    <row r="72" spans="1:10" ht="36" customHeight="1" x14ac:dyDescent="0.25">
      <c r="A72" s="734"/>
      <c r="B72" s="314" t="s">
        <v>931</v>
      </c>
      <c r="C72" s="653" t="s">
        <v>932</v>
      </c>
      <c r="D72" s="654"/>
      <c r="E72" s="654"/>
      <c r="F72" s="199"/>
      <c r="G72" s="199"/>
      <c r="H72" s="422"/>
      <c r="I72" s="422" t="s">
        <v>934</v>
      </c>
    </row>
    <row r="73" spans="1:10" ht="36.6" customHeight="1" x14ac:dyDescent="0.25">
      <c r="A73" s="734"/>
      <c r="B73" s="314" t="s">
        <v>935</v>
      </c>
      <c r="C73" s="653" t="s">
        <v>936</v>
      </c>
      <c r="D73" s="654"/>
      <c r="E73" s="654"/>
      <c r="F73" s="313"/>
      <c r="G73" s="316"/>
      <c r="H73" s="421"/>
      <c r="I73" s="421" t="s">
        <v>937</v>
      </c>
    </row>
    <row r="74" spans="1:10" ht="23.45" customHeight="1" x14ac:dyDescent="0.25">
      <c r="A74" s="734"/>
      <c r="B74" s="314" t="s">
        <v>938</v>
      </c>
      <c r="C74" s="653" t="s">
        <v>939</v>
      </c>
      <c r="D74" s="654"/>
      <c r="E74" s="654"/>
      <c r="F74" s="313"/>
      <c r="G74" s="316"/>
      <c r="H74" s="423"/>
      <c r="I74" s="423" t="s">
        <v>940</v>
      </c>
    </row>
    <row r="75" spans="1:10" ht="30.6" customHeight="1" x14ac:dyDescent="0.25">
      <c r="A75" s="734"/>
      <c r="B75" s="314" t="s">
        <v>941</v>
      </c>
      <c r="C75" s="653" t="s">
        <v>942</v>
      </c>
      <c r="D75" s="654"/>
      <c r="E75" s="656"/>
      <c r="F75" s="313"/>
      <c r="G75" s="316"/>
      <c r="H75" s="421"/>
      <c r="I75" s="421" t="s">
        <v>943</v>
      </c>
    </row>
    <row r="76" spans="1:10" ht="34.5" customHeight="1" x14ac:dyDescent="0.25">
      <c r="A76" s="734"/>
      <c r="B76" s="314" t="s">
        <v>944</v>
      </c>
      <c r="C76" s="712" t="s">
        <v>945</v>
      </c>
      <c r="D76" s="713"/>
      <c r="E76" s="745"/>
      <c r="F76" s="313"/>
      <c r="G76" s="316"/>
      <c r="H76" s="421"/>
      <c r="I76" s="421" t="s">
        <v>946</v>
      </c>
    </row>
    <row r="77" spans="1:10" ht="27.6" customHeight="1" x14ac:dyDescent="0.25">
      <c r="A77" s="735"/>
      <c r="B77" s="395" t="s">
        <v>947</v>
      </c>
      <c r="C77" s="763" t="s">
        <v>948</v>
      </c>
      <c r="D77" s="655"/>
      <c r="E77" s="764"/>
      <c r="F77" s="392"/>
      <c r="G77" s="396"/>
      <c r="H77" s="421"/>
      <c r="I77" s="421" t="s">
        <v>946</v>
      </c>
    </row>
    <row r="78" spans="1:10" ht="18.75" customHeight="1" x14ac:dyDescent="0.25">
      <c r="A78" s="349">
        <v>15</v>
      </c>
      <c r="B78" s="712" t="s">
        <v>1159</v>
      </c>
      <c r="C78" s="713"/>
      <c r="D78" s="713"/>
      <c r="E78" s="713"/>
      <c r="F78" s="713"/>
      <c r="G78" s="713"/>
      <c r="H78" s="745"/>
      <c r="J78" t="s">
        <v>1017</v>
      </c>
    </row>
    <row r="79" spans="1:10" ht="15.75" x14ac:dyDescent="0.25">
      <c r="A79" s="627"/>
      <c r="B79" s="765" t="s">
        <v>632</v>
      </c>
      <c r="C79" s="715"/>
      <c r="D79" s="715"/>
      <c r="E79" s="716"/>
      <c r="F79" s="393"/>
      <c r="G79" s="393"/>
      <c r="H79" s="393"/>
    </row>
    <row r="80" spans="1:10" ht="15.75" x14ac:dyDescent="0.25">
      <c r="A80" s="627"/>
      <c r="B80" s="718" t="s">
        <v>950</v>
      </c>
      <c r="C80" s="718"/>
      <c r="D80" s="718"/>
      <c r="E80" s="719"/>
      <c r="F80" s="313"/>
      <c r="G80" s="313"/>
      <c r="H80" s="313"/>
    </row>
    <row r="81" spans="1:9" ht="15.75" x14ac:dyDescent="0.25">
      <c r="A81" s="627"/>
      <c r="B81" s="718" t="s">
        <v>951</v>
      </c>
      <c r="C81" s="718"/>
      <c r="D81" s="718"/>
      <c r="E81" s="719"/>
      <c r="F81" s="313"/>
      <c r="G81" s="313"/>
      <c r="H81" s="313"/>
    </row>
    <row r="82" spans="1:9" ht="15.75" x14ac:dyDescent="0.25">
      <c r="A82" s="627"/>
      <c r="B82" s="718" t="s">
        <v>952</v>
      </c>
      <c r="C82" s="718"/>
      <c r="D82" s="718"/>
      <c r="E82" s="719"/>
      <c r="F82" s="313"/>
      <c r="G82" s="313"/>
      <c r="H82" s="313"/>
      <c r="I82" s="423" t="s">
        <v>1174</v>
      </c>
    </row>
    <row r="83" spans="1:9" ht="15.75" x14ac:dyDescent="0.25">
      <c r="A83" s="627"/>
      <c r="B83" s="387" t="s">
        <v>1124</v>
      </c>
      <c r="C83" s="387"/>
      <c r="D83" s="387"/>
      <c r="E83" s="388"/>
      <c r="F83" s="313"/>
      <c r="G83" s="313"/>
      <c r="H83" s="313"/>
    </row>
    <row r="84" spans="1:9" ht="15.75" x14ac:dyDescent="0.25">
      <c r="A84" s="627"/>
      <c r="B84" s="387" t="s">
        <v>1125</v>
      </c>
      <c r="C84" s="387"/>
      <c r="D84" s="387"/>
      <c r="E84" s="388"/>
      <c r="F84" s="313"/>
      <c r="G84" s="313"/>
      <c r="H84" s="313"/>
    </row>
    <row r="85" spans="1:9" ht="15.75" x14ac:dyDescent="0.25">
      <c r="A85" s="627"/>
      <c r="B85" s="387" t="s">
        <v>79</v>
      </c>
      <c r="C85" s="387"/>
      <c r="D85" s="387"/>
      <c r="E85" s="388"/>
      <c r="F85" s="313"/>
      <c r="G85" s="313"/>
      <c r="H85" s="313"/>
    </row>
    <row r="86" spans="1:9" ht="15.75" x14ac:dyDescent="0.25">
      <c r="A86" s="627"/>
      <c r="B86" s="718" t="s">
        <v>953</v>
      </c>
      <c r="C86" s="718"/>
      <c r="D86" s="718"/>
      <c r="E86" s="719"/>
      <c r="F86" s="313"/>
      <c r="G86" s="313"/>
      <c r="H86" s="313"/>
    </row>
    <row r="87" spans="1:9" ht="15.75" x14ac:dyDescent="0.25">
      <c r="A87" s="627"/>
      <c r="B87" s="718" t="s">
        <v>954</v>
      </c>
      <c r="C87" s="718"/>
      <c r="D87" s="718"/>
      <c r="E87" s="719"/>
      <c r="F87" s="313"/>
      <c r="G87" s="313"/>
      <c r="H87" s="313"/>
    </row>
    <row r="88" spans="1:9" ht="15.75" x14ac:dyDescent="0.25">
      <c r="A88" s="627"/>
      <c r="B88" s="757" t="s">
        <v>955</v>
      </c>
      <c r="C88" s="757"/>
      <c r="D88" s="757"/>
      <c r="E88" s="758"/>
      <c r="F88" s="313"/>
      <c r="G88" s="313"/>
      <c r="H88" s="313"/>
    </row>
  </sheetData>
  <mergeCells count="77">
    <mergeCell ref="B86:E86"/>
    <mergeCell ref="B87:E87"/>
    <mergeCell ref="B88:E88"/>
    <mergeCell ref="C5:G5"/>
    <mergeCell ref="B6:G6"/>
    <mergeCell ref="B7:G7"/>
    <mergeCell ref="B8:G8"/>
    <mergeCell ref="C9:G9"/>
    <mergeCell ref="B10:G10"/>
    <mergeCell ref="B11:G11"/>
    <mergeCell ref="C77:E77"/>
    <mergeCell ref="B79:E79"/>
    <mergeCell ref="B80:E80"/>
    <mergeCell ref="B81:E81"/>
    <mergeCell ref="B82:E82"/>
    <mergeCell ref="C72:E72"/>
    <mergeCell ref="C73:E73"/>
    <mergeCell ref="C74:E74"/>
    <mergeCell ref="C75:E75"/>
    <mergeCell ref="C76:E76"/>
    <mergeCell ref="B71:E71"/>
    <mergeCell ref="D25:E25"/>
    <mergeCell ref="D31:E31"/>
    <mergeCell ref="B36:E36"/>
    <mergeCell ref="B45:B46"/>
    <mergeCell ref="C48:G48"/>
    <mergeCell ref="B40:E40"/>
    <mergeCell ref="B41:E41"/>
    <mergeCell ref="C42:G42"/>
    <mergeCell ref="C43:G43"/>
    <mergeCell ref="C44:G44"/>
    <mergeCell ref="C32:H32"/>
    <mergeCell ref="A79:A88"/>
    <mergeCell ref="A71:A77"/>
    <mergeCell ref="C49:G49"/>
    <mergeCell ref="B50:G50"/>
    <mergeCell ref="A55:A63"/>
    <mergeCell ref="C57:G57"/>
    <mergeCell ref="C58:G58"/>
    <mergeCell ref="C59:G59"/>
    <mergeCell ref="C60:G60"/>
    <mergeCell ref="C61:G61"/>
    <mergeCell ref="C62:G62"/>
    <mergeCell ref="C63:G63"/>
    <mergeCell ref="B78:H78"/>
    <mergeCell ref="C51:G51"/>
    <mergeCell ref="C53:G53"/>
    <mergeCell ref="C54:G54"/>
    <mergeCell ref="A67:A70"/>
    <mergeCell ref="C45:G45"/>
    <mergeCell ref="D46:G46"/>
    <mergeCell ref="D47:G47"/>
    <mergeCell ref="C52:G52"/>
    <mergeCell ref="C55:G55"/>
    <mergeCell ref="C56:G56"/>
    <mergeCell ref="B64:G64"/>
    <mergeCell ref="B66:G66"/>
    <mergeCell ref="C67:F67"/>
    <mergeCell ref="C68:F68"/>
    <mergeCell ref="C69:F69"/>
    <mergeCell ref="C70:F70"/>
    <mergeCell ref="C4:G4"/>
    <mergeCell ref="C3:G3"/>
    <mergeCell ref="B65:G65"/>
    <mergeCell ref="A3:A5"/>
    <mergeCell ref="A8:A9"/>
    <mergeCell ref="A11:A20"/>
    <mergeCell ref="A45:A46"/>
    <mergeCell ref="B12:F12"/>
    <mergeCell ref="B21:F21"/>
    <mergeCell ref="B30:B31"/>
    <mergeCell ref="B33:E33"/>
    <mergeCell ref="B34:E34"/>
    <mergeCell ref="B35:E35"/>
    <mergeCell ref="B22:F22"/>
    <mergeCell ref="C23:E23"/>
    <mergeCell ref="D24:E24"/>
  </mergeCells>
  <pageMargins left="0.7" right="0.7" top="0.75" bottom="0.75" header="0.3" footer="0.3"/>
  <pageSetup paperSize="9" scale="68"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7"/>
  <sheetViews>
    <sheetView topLeftCell="A19" zoomScaleSheetLayoutView="95" workbookViewId="0">
      <selection activeCell="F11" sqref="F11"/>
    </sheetView>
  </sheetViews>
  <sheetFormatPr defaultRowHeight="15" x14ac:dyDescent="0.25"/>
  <cols>
    <col min="1" max="1" width="3.85546875" customWidth="1"/>
    <col min="2" max="2" width="4.42578125" customWidth="1"/>
    <col min="3" max="3" width="80.42578125" customWidth="1"/>
    <col min="5" max="5" width="17.140625" customWidth="1"/>
    <col min="6" max="6" width="16.42578125" customWidth="1"/>
    <col min="8" max="8" width="33.140625" customWidth="1"/>
  </cols>
  <sheetData>
    <row r="1" spans="1:8" ht="41.45" customHeight="1" x14ac:dyDescent="0.25">
      <c r="A1" s="514">
        <v>16</v>
      </c>
      <c r="B1" s="766" t="s">
        <v>1318</v>
      </c>
      <c r="C1" s="766"/>
      <c r="D1" s="766"/>
      <c r="E1" s="457" t="s">
        <v>1178</v>
      </c>
      <c r="F1" s="476" t="s">
        <v>1386</v>
      </c>
      <c r="G1" t="s">
        <v>1319</v>
      </c>
    </row>
    <row r="2" spans="1:8" ht="15.75" customHeight="1" x14ac:dyDescent="0.25">
      <c r="A2" s="767">
        <v>17</v>
      </c>
      <c r="B2" s="738" t="s">
        <v>1173</v>
      </c>
      <c r="C2" s="739"/>
      <c r="D2" s="739"/>
      <c r="E2" s="773"/>
    </row>
    <row r="3" spans="1:8" ht="53.25" customHeight="1" x14ac:dyDescent="0.25">
      <c r="A3" s="768"/>
      <c r="B3" s="456" t="s">
        <v>308</v>
      </c>
      <c r="C3" s="769" t="s">
        <v>1317</v>
      </c>
      <c r="D3" s="770"/>
      <c r="E3" s="457" t="s">
        <v>1178</v>
      </c>
      <c r="F3" s="476" t="s">
        <v>1387</v>
      </c>
    </row>
    <row r="4" spans="1:8" ht="15.75" customHeight="1" x14ac:dyDescent="0.25">
      <c r="A4" s="652">
        <v>18</v>
      </c>
      <c r="B4" s="779" t="s">
        <v>956</v>
      </c>
      <c r="C4" s="780"/>
      <c r="D4" s="379"/>
      <c r="E4" s="380"/>
      <c r="F4" s="399"/>
    </row>
    <row r="5" spans="1:8" ht="52.5" customHeight="1" x14ac:dyDescent="0.25">
      <c r="A5" s="652"/>
      <c r="B5" s="774" t="s">
        <v>957</v>
      </c>
      <c r="C5" s="775"/>
      <c r="D5" s="410"/>
      <c r="E5" s="410" t="s">
        <v>958</v>
      </c>
      <c r="F5" s="320" t="s">
        <v>861</v>
      </c>
      <c r="H5" t="s">
        <v>1018</v>
      </c>
    </row>
    <row r="6" spans="1:8" ht="15.75" customHeight="1" x14ac:dyDescent="0.25">
      <c r="A6" s="652"/>
      <c r="B6" s="411" t="s">
        <v>894</v>
      </c>
      <c r="C6" s="301" t="s">
        <v>959</v>
      </c>
      <c r="D6" s="412"/>
      <c r="E6" s="412" t="s">
        <v>958</v>
      </c>
      <c r="F6" s="294" t="s">
        <v>861</v>
      </c>
    </row>
    <row r="7" spans="1:8" ht="50.25" customHeight="1" x14ac:dyDescent="0.25">
      <c r="A7" s="652"/>
      <c r="B7" s="411" t="s">
        <v>881</v>
      </c>
      <c r="C7" s="301" t="s">
        <v>960</v>
      </c>
      <c r="D7" s="411"/>
      <c r="E7" s="411" t="s">
        <v>958</v>
      </c>
      <c r="F7" s="303" t="s">
        <v>861</v>
      </c>
    </row>
    <row r="8" spans="1:8" ht="50.25" customHeight="1" x14ac:dyDescent="0.25">
      <c r="A8" s="652"/>
      <c r="B8" s="413" t="s">
        <v>886</v>
      </c>
      <c r="C8" s="301" t="s">
        <v>961</v>
      </c>
      <c r="D8" s="413"/>
      <c r="E8" s="413" t="s">
        <v>958</v>
      </c>
      <c r="F8" s="335" t="s">
        <v>861</v>
      </c>
    </row>
    <row r="9" spans="1:8" ht="35.25" customHeight="1" x14ac:dyDescent="0.25">
      <c r="A9" s="652"/>
      <c r="B9" s="411" t="s">
        <v>962</v>
      </c>
      <c r="C9" s="302" t="s">
        <v>963</v>
      </c>
      <c r="D9" s="411"/>
      <c r="E9" s="411" t="s">
        <v>958</v>
      </c>
      <c r="F9" s="303" t="s">
        <v>861</v>
      </c>
    </row>
    <row r="10" spans="1:8" ht="40.5" customHeight="1" x14ac:dyDescent="0.25">
      <c r="A10" s="652"/>
      <c r="B10" s="411" t="s">
        <v>964</v>
      </c>
      <c r="C10" s="301" t="s">
        <v>965</v>
      </c>
      <c r="D10" s="411"/>
      <c r="E10" s="411" t="s">
        <v>958</v>
      </c>
      <c r="F10" s="303" t="s">
        <v>861</v>
      </c>
    </row>
    <row r="11" spans="1:8" ht="48" customHeight="1" x14ac:dyDescent="0.25">
      <c r="A11" s="778"/>
      <c r="B11" s="411" t="s">
        <v>966</v>
      </c>
      <c r="C11" s="301" t="s">
        <v>967</v>
      </c>
      <c r="D11" s="411"/>
      <c r="E11" s="411" t="s">
        <v>958</v>
      </c>
      <c r="F11" s="482" t="s">
        <v>1388</v>
      </c>
    </row>
    <row r="12" spans="1:8" ht="61.5" customHeight="1" x14ac:dyDescent="0.25">
      <c r="A12" s="309">
        <v>19</v>
      </c>
      <c r="B12" s="771" t="s">
        <v>968</v>
      </c>
      <c r="C12" s="772"/>
      <c r="D12" s="413"/>
      <c r="E12" s="413" t="s">
        <v>958</v>
      </c>
      <c r="F12" s="303" t="s">
        <v>969</v>
      </c>
      <c r="H12" t="s">
        <v>1019</v>
      </c>
    </row>
    <row r="13" spans="1:8" ht="72.75" customHeight="1" x14ac:dyDescent="0.25">
      <c r="A13" s="309">
        <v>20</v>
      </c>
      <c r="B13" s="771" t="s">
        <v>970</v>
      </c>
      <c r="C13" s="772"/>
      <c r="D13" s="413"/>
      <c r="E13" s="413" t="s">
        <v>958</v>
      </c>
      <c r="F13" s="335" t="s">
        <v>861</v>
      </c>
      <c r="H13" t="s">
        <v>1020</v>
      </c>
    </row>
    <row r="14" spans="1:8" ht="48.75" customHeight="1" x14ac:dyDescent="0.25">
      <c r="A14" s="309">
        <v>21</v>
      </c>
      <c r="B14" s="771" t="s">
        <v>971</v>
      </c>
      <c r="C14" s="772"/>
      <c r="D14" s="411" t="s">
        <v>958</v>
      </c>
      <c r="E14" s="477">
        <f>'10B Sch2'!G67</f>
        <v>0</v>
      </c>
      <c r="F14" s="483" t="s">
        <v>1389</v>
      </c>
      <c r="H14" t="s">
        <v>1021</v>
      </c>
    </row>
    <row r="15" spans="1:8" ht="49.5" customHeight="1" x14ac:dyDescent="0.25">
      <c r="A15" s="309">
        <v>22</v>
      </c>
      <c r="B15" s="774" t="s">
        <v>972</v>
      </c>
      <c r="C15" s="775"/>
      <c r="D15" s="411" t="s">
        <v>958</v>
      </c>
      <c r="E15" s="477">
        <f>'10B Sch2'!F73</f>
        <v>0</v>
      </c>
      <c r="F15" s="483" t="s">
        <v>1390</v>
      </c>
      <c r="H15" t="s">
        <v>1022</v>
      </c>
    </row>
    <row r="16" spans="1:8" ht="47.25" customHeight="1" x14ac:dyDescent="0.25">
      <c r="A16" s="420">
        <v>23</v>
      </c>
      <c r="B16" s="776" t="s">
        <v>973</v>
      </c>
      <c r="C16" s="777"/>
      <c r="D16" s="414" t="s">
        <v>958</v>
      </c>
      <c r="E16" s="481">
        <f>'10B Sch2'!F79</f>
        <v>0</v>
      </c>
      <c r="F16" s="484" t="s">
        <v>1391</v>
      </c>
      <c r="H16" t="s">
        <v>1023</v>
      </c>
    </row>
    <row r="17" spans="1:8" ht="113.25" customHeight="1" x14ac:dyDescent="0.25">
      <c r="A17" s="415">
        <v>24</v>
      </c>
      <c r="B17" s="730" t="s">
        <v>974</v>
      </c>
      <c r="C17" s="654"/>
      <c r="D17" s="409" t="s">
        <v>958</v>
      </c>
      <c r="E17" s="336" t="s">
        <v>975</v>
      </c>
      <c r="F17" s="336" t="s">
        <v>1392</v>
      </c>
      <c r="H17" t="s">
        <v>1024</v>
      </c>
    </row>
  </sheetData>
  <mergeCells count="13">
    <mergeCell ref="B15:C15"/>
    <mergeCell ref="B16:C16"/>
    <mergeCell ref="B17:C17"/>
    <mergeCell ref="A4:A11"/>
    <mergeCell ref="B5:C5"/>
    <mergeCell ref="B4:C4"/>
    <mergeCell ref="B12:C12"/>
    <mergeCell ref="B13:C13"/>
    <mergeCell ref="B1:D1"/>
    <mergeCell ref="A2:A3"/>
    <mergeCell ref="C3:D3"/>
    <mergeCell ref="B14:C14"/>
    <mergeCell ref="B2:E2"/>
  </mergeCells>
  <pageMargins left="0.59" right="0.43" top="0.74803149606299213" bottom="0.74803149606299213" header="0.31496062992125984" footer="0.31496062992125984"/>
  <pageSetup paperSize="9" scale="8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76"/>
  <sheetViews>
    <sheetView view="pageBreakPreview" topLeftCell="A37" zoomScale="95" zoomScaleSheetLayoutView="95" workbookViewId="0">
      <selection activeCell="A2" sqref="A2:P2"/>
    </sheetView>
  </sheetViews>
  <sheetFormatPr defaultColWidth="8.85546875" defaultRowHeight="12.75" x14ac:dyDescent="0.25"/>
  <cols>
    <col min="1" max="1" width="5" style="351" customWidth="1"/>
    <col min="2" max="2" width="7.140625" style="351" customWidth="1"/>
    <col min="3" max="3" width="8.85546875" style="351"/>
    <col min="4" max="4" width="7.42578125" style="351" customWidth="1"/>
    <col min="5" max="5" width="4" style="351" customWidth="1"/>
    <col min="6" max="6" width="15.140625" style="351" customWidth="1"/>
    <col min="7" max="7" width="6.140625" style="351" customWidth="1"/>
    <col min="8" max="8" width="7.42578125" style="351" customWidth="1"/>
    <col min="9" max="9" width="9.85546875" style="351" customWidth="1"/>
    <col min="10" max="10" width="5.140625" style="351" customWidth="1"/>
    <col min="11" max="11" width="2.140625" style="351" hidden="1" customWidth="1"/>
    <col min="12" max="12" width="7.5703125" style="351" hidden="1" customWidth="1"/>
    <col min="13" max="13" width="20.140625" style="351" customWidth="1"/>
    <col min="14" max="14" width="16" style="351" customWidth="1"/>
    <col min="15" max="15" width="13.140625" style="351" customWidth="1"/>
    <col min="16" max="16" width="6.42578125" style="351" customWidth="1"/>
    <col min="17" max="16384" width="8.85546875" style="351"/>
  </cols>
  <sheetData>
    <row r="1" spans="1:16" ht="23.1" customHeight="1" x14ac:dyDescent="0.25">
      <c r="A1" s="828" t="s">
        <v>1025</v>
      </c>
      <c r="B1" s="829"/>
      <c r="C1" s="829"/>
      <c r="D1" s="829"/>
      <c r="E1" s="829"/>
      <c r="F1" s="829"/>
      <c r="G1" s="829"/>
      <c r="H1" s="829"/>
      <c r="I1" s="829"/>
      <c r="J1" s="829"/>
      <c r="K1" s="829"/>
      <c r="L1" s="829"/>
      <c r="M1" s="829"/>
      <c r="N1" s="829"/>
      <c r="O1" s="829"/>
      <c r="P1" s="830"/>
    </row>
    <row r="2" spans="1:16" ht="27" customHeight="1" x14ac:dyDescent="0.25">
      <c r="A2" s="831" t="s">
        <v>1181</v>
      </c>
      <c r="B2" s="832"/>
      <c r="C2" s="832"/>
      <c r="D2" s="832"/>
      <c r="E2" s="832"/>
      <c r="F2" s="832"/>
      <c r="G2" s="832"/>
      <c r="H2" s="832"/>
      <c r="I2" s="832"/>
      <c r="J2" s="832"/>
      <c r="K2" s="832"/>
      <c r="L2" s="832"/>
      <c r="M2" s="832"/>
      <c r="N2" s="832"/>
      <c r="O2" s="832"/>
      <c r="P2" s="833"/>
    </row>
    <row r="3" spans="1:16" ht="111" customHeight="1" x14ac:dyDescent="0.25">
      <c r="A3" s="812" t="s">
        <v>1026</v>
      </c>
      <c r="B3" s="813"/>
      <c r="C3" s="813"/>
      <c r="D3" s="813"/>
      <c r="E3" s="813"/>
      <c r="F3" s="813"/>
      <c r="G3" s="813"/>
      <c r="H3" s="813"/>
      <c r="I3" s="813"/>
      <c r="J3" s="813"/>
      <c r="K3" s="449"/>
      <c r="L3" s="449"/>
      <c r="M3" s="445" t="s">
        <v>1149</v>
      </c>
      <c r="N3" s="445" t="s">
        <v>1148</v>
      </c>
      <c r="O3" s="802" t="s">
        <v>1150</v>
      </c>
      <c r="P3" s="802"/>
    </row>
    <row r="4" spans="1:16" ht="31.35" customHeight="1" x14ac:dyDescent="0.25">
      <c r="A4" s="817" t="s">
        <v>1027</v>
      </c>
      <c r="B4" s="825"/>
      <c r="C4" s="825"/>
      <c r="D4" s="825"/>
      <c r="E4" s="825"/>
      <c r="F4" s="825"/>
      <c r="G4" s="825"/>
      <c r="H4" s="825"/>
      <c r="I4" s="825"/>
      <c r="J4" s="825"/>
      <c r="K4" s="450"/>
      <c r="L4" s="450"/>
      <c r="M4" s="445"/>
      <c r="N4" s="445"/>
      <c r="O4" s="445"/>
      <c r="P4" s="153"/>
    </row>
    <row r="5" spans="1:16" ht="27" customHeight="1" x14ac:dyDescent="0.25">
      <c r="A5" s="817" t="s">
        <v>1177</v>
      </c>
      <c r="B5" s="825"/>
      <c r="C5" s="825"/>
      <c r="D5" s="825"/>
      <c r="E5" s="825"/>
      <c r="F5" s="825"/>
      <c r="G5" s="825"/>
      <c r="H5" s="825"/>
      <c r="I5" s="825"/>
      <c r="J5" s="825"/>
      <c r="K5" s="450"/>
      <c r="L5" s="450"/>
      <c r="M5" s="445"/>
      <c r="N5" s="445"/>
      <c r="O5" s="445"/>
      <c r="P5" s="153"/>
    </row>
    <row r="6" spans="1:16" ht="27.6" customHeight="1" x14ac:dyDescent="0.25">
      <c r="A6" s="812" t="s">
        <v>1028</v>
      </c>
      <c r="B6" s="813"/>
      <c r="C6" s="813"/>
      <c r="D6" s="813"/>
      <c r="E6" s="813"/>
      <c r="F6" s="813"/>
      <c r="G6" s="813"/>
      <c r="H6" s="813"/>
      <c r="I6" s="813"/>
      <c r="J6" s="813"/>
      <c r="K6" s="449"/>
      <c r="L6" s="449"/>
      <c r="M6" s="452"/>
      <c r="N6" s="452"/>
      <c r="O6" s="452"/>
      <c r="P6" s="153"/>
    </row>
    <row r="7" spans="1:16" ht="34.5" customHeight="1" x14ac:dyDescent="0.25">
      <c r="A7" s="817" t="s">
        <v>1151</v>
      </c>
      <c r="B7" s="825"/>
      <c r="C7" s="825"/>
      <c r="D7" s="825"/>
      <c r="E7" s="825"/>
      <c r="F7" s="825"/>
      <c r="G7" s="825"/>
      <c r="H7" s="825"/>
      <c r="I7" s="825"/>
      <c r="J7" s="825"/>
      <c r="K7" s="352"/>
      <c r="L7" s="352"/>
      <c r="M7" s="453"/>
      <c r="N7" s="453"/>
      <c r="O7" s="452"/>
      <c r="P7" s="153"/>
    </row>
    <row r="8" spans="1:16" ht="24" customHeight="1" x14ac:dyDescent="0.25">
      <c r="A8" s="817" t="s">
        <v>1029</v>
      </c>
      <c r="B8" s="825"/>
      <c r="C8" s="825"/>
      <c r="D8" s="825"/>
      <c r="E8" s="825"/>
      <c r="F8" s="825"/>
      <c r="G8" s="825"/>
      <c r="H8" s="825"/>
      <c r="I8" s="825"/>
      <c r="J8" s="825"/>
      <c r="K8" s="450"/>
      <c r="L8" s="450"/>
      <c r="M8" s="445"/>
      <c r="N8" s="445"/>
      <c r="O8" s="445"/>
      <c r="P8" s="153"/>
    </row>
    <row r="9" spans="1:16" ht="24" customHeight="1" x14ac:dyDescent="0.25">
      <c r="A9" s="817" t="s">
        <v>1030</v>
      </c>
      <c r="B9" s="825"/>
      <c r="C9" s="825"/>
      <c r="D9" s="825"/>
      <c r="E9" s="825"/>
      <c r="F9" s="825"/>
      <c r="G9" s="825"/>
      <c r="H9" s="825"/>
      <c r="I9" s="825"/>
      <c r="J9" s="825"/>
      <c r="K9" s="450"/>
      <c r="L9" s="450"/>
      <c r="M9" s="445"/>
      <c r="N9" s="445"/>
      <c r="O9" s="820"/>
      <c r="P9" s="821"/>
    </row>
    <row r="10" spans="1:16" ht="29.1" customHeight="1" x14ac:dyDescent="0.25">
      <c r="A10" s="817" t="s">
        <v>1031</v>
      </c>
      <c r="B10" s="825"/>
      <c r="C10" s="825"/>
      <c r="D10" s="825"/>
      <c r="E10" s="825"/>
      <c r="F10" s="825"/>
      <c r="G10" s="825"/>
      <c r="H10" s="825"/>
      <c r="I10" s="825"/>
      <c r="J10" s="825"/>
      <c r="K10" s="450"/>
      <c r="L10" s="450"/>
      <c r="M10" s="445"/>
      <c r="N10" s="445"/>
      <c r="O10" s="452"/>
      <c r="P10" s="153"/>
    </row>
    <row r="11" spans="1:16" ht="29.45" customHeight="1" x14ac:dyDescent="0.25">
      <c r="A11" s="817" t="s">
        <v>1032</v>
      </c>
      <c r="B11" s="825"/>
      <c r="C11" s="825"/>
      <c r="D11" s="825"/>
      <c r="E11" s="825"/>
      <c r="F11" s="825"/>
      <c r="G11" s="825"/>
      <c r="H11" s="825"/>
      <c r="I11" s="825"/>
      <c r="J11" s="825"/>
      <c r="K11" s="450"/>
      <c r="L11" s="450"/>
      <c r="M11" s="445"/>
      <c r="N11" s="445"/>
      <c r="O11" s="452"/>
      <c r="P11" s="153"/>
    </row>
    <row r="12" spans="1:16" ht="21.6" customHeight="1" x14ac:dyDescent="0.25">
      <c r="A12" s="812" t="s">
        <v>1033</v>
      </c>
      <c r="B12" s="813"/>
      <c r="C12" s="813"/>
      <c r="D12" s="813"/>
      <c r="E12" s="813"/>
      <c r="F12" s="813"/>
      <c r="G12" s="813"/>
      <c r="H12" s="813"/>
      <c r="I12" s="813"/>
      <c r="J12" s="813"/>
      <c r="K12" s="449"/>
      <c r="L12" s="449"/>
      <c r="M12" s="452"/>
      <c r="N12" s="452"/>
      <c r="O12" s="452"/>
      <c r="P12" s="153"/>
    </row>
    <row r="13" spans="1:16" ht="39.75" customHeight="1" x14ac:dyDescent="0.25">
      <c r="A13" s="826" t="s">
        <v>1034</v>
      </c>
      <c r="B13" s="827"/>
      <c r="C13" s="827"/>
      <c r="D13" s="827"/>
      <c r="E13" s="827"/>
      <c r="F13" s="827"/>
      <c r="G13" s="827"/>
      <c r="H13" s="827"/>
      <c r="I13" s="827"/>
      <c r="J13" s="827"/>
      <c r="K13" s="451"/>
      <c r="L13" s="451"/>
      <c r="M13" s="445"/>
      <c r="N13" s="445"/>
      <c r="O13" s="452"/>
      <c r="P13" s="153"/>
    </row>
    <row r="14" spans="1:16" ht="33.6" customHeight="1" x14ac:dyDescent="0.25">
      <c r="A14" s="822" t="s">
        <v>1035</v>
      </c>
      <c r="B14" s="823"/>
      <c r="C14" s="823"/>
      <c r="D14" s="823"/>
      <c r="E14" s="823"/>
      <c r="F14" s="823"/>
      <c r="G14" s="823"/>
      <c r="H14" s="823"/>
      <c r="I14" s="823"/>
      <c r="J14" s="823"/>
      <c r="K14" s="823"/>
      <c r="L14" s="823"/>
      <c r="M14" s="823"/>
      <c r="N14" s="823"/>
      <c r="O14" s="823"/>
      <c r="P14" s="824"/>
    </row>
    <row r="15" spans="1:16" ht="31.35" customHeight="1" x14ac:dyDescent="0.25">
      <c r="A15" s="812" t="s">
        <v>1036</v>
      </c>
      <c r="B15" s="813"/>
      <c r="C15" s="813"/>
      <c r="D15" s="813"/>
      <c r="E15" s="813"/>
      <c r="F15" s="813"/>
      <c r="G15" s="813"/>
      <c r="H15" s="813"/>
      <c r="I15" s="813"/>
      <c r="J15" s="813"/>
      <c r="K15" s="813"/>
      <c r="L15" s="813"/>
      <c r="M15" s="813"/>
      <c r="N15" s="814"/>
      <c r="O15" s="815" t="s">
        <v>1037</v>
      </c>
      <c r="P15" s="816"/>
    </row>
    <row r="16" spans="1:16" ht="26.1" customHeight="1" x14ac:dyDescent="0.25">
      <c r="A16" s="812" t="s">
        <v>1038</v>
      </c>
      <c r="B16" s="813"/>
      <c r="C16" s="813"/>
      <c r="D16" s="813"/>
      <c r="E16" s="813"/>
      <c r="F16" s="813"/>
      <c r="G16" s="813"/>
      <c r="H16" s="813"/>
      <c r="I16" s="813"/>
      <c r="J16" s="813"/>
      <c r="K16" s="813"/>
      <c r="L16" s="813"/>
      <c r="M16" s="813"/>
      <c r="N16" s="814"/>
      <c r="O16" s="815" t="s">
        <v>1039</v>
      </c>
      <c r="P16" s="816"/>
    </row>
    <row r="17" spans="1:19" ht="24" customHeight="1" x14ac:dyDescent="0.25">
      <c r="A17" s="812" t="s">
        <v>1040</v>
      </c>
      <c r="B17" s="813"/>
      <c r="C17" s="813"/>
      <c r="D17" s="813"/>
      <c r="E17" s="813"/>
      <c r="F17" s="813"/>
      <c r="G17" s="813"/>
      <c r="H17" s="813"/>
      <c r="I17" s="813"/>
      <c r="J17" s="813"/>
      <c r="K17" s="813"/>
      <c r="L17" s="813"/>
      <c r="M17" s="813"/>
      <c r="N17" s="814"/>
      <c r="O17" s="815" t="s">
        <v>1039</v>
      </c>
      <c r="P17" s="816"/>
    </row>
    <row r="18" spans="1:19" ht="23.1" customHeight="1" x14ac:dyDescent="0.25">
      <c r="A18" s="812" t="s">
        <v>1041</v>
      </c>
      <c r="B18" s="813"/>
      <c r="C18" s="813"/>
      <c r="D18" s="813"/>
      <c r="E18" s="813"/>
      <c r="F18" s="813"/>
      <c r="G18" s="813"/>
      <c r="H18" s="813"/>
      <c r="I18" s="813"/>
      <c r="J18" s="813"/>
      <c r="K18" s="813"/>
      <c r="L18" s="813"/>
      <c r="M18" s="813"/>
      <c r="N18" s="814"/>
      <c r="O18" s="815" t="s">
        <v>1039</v>
      </c>
      <c r="P18" s="816"/>
    </row>
    <row r="19" spans="1:19" ht="24.6" customHeight="1" x14ac:dyDescent="0.25">
      <c r="A19" s="817" t="s">
        <v>1042</v>
      </c>
      <c r="B19" s="813"/>
      <c r="C19" s="813"/>
      <c r="D19" s="813"/>
      <c r="E19" s="813"/>
      <c r="F19" s="813"/>
      <c r="G19" s="813"/>
      <c r="H19" s="813"/>
      <c r="I19" s="813"/>
      <c r="J19" s="813"/>
      <c r="K19" s="813"/>
      <c r="L19" s="813"/>
      <c r="M19" s="813"/>
      <c r="N19" s="814"/>
      <c r="O19" s="815"/>
      <c r="P19" s="816"/>
    </row>
    <row r="20" spans="1:19" ht="24.6" customHeight="1" x14ac:dyDescent="0.25">
      <c r="A20" s="812" t="s">
        <v>1043</v>
      </c>
      <c r="B20" s="813"/>
      <c r="C20" s="813"/>
      <c r="D20" s="813"/>
      <c r="E20" s="813"/>
      <c r="F20" s="813"/>
      <c r="G20" s="813"/>
      <c r="H20" s="813"/>
      <c r="I20" s="813"/>
      <c r="J20" s="813"/>
      <c r="K20" s="813"/>
      <c r="L20" s="813"/>
      <c r="M20" s="813"/>
      <c r="N20" s="814"/>
      <c r="O20" s="815"/>
      <c r="P20" s="816"/>
    </row>
    <row r="21" spans="1:19" ht="13.35" customHeight="1" x14ac:dyDescent="0.25">
      <c r="A21" s="350"/>
      <c r="B21" s="350"/>
      <c r="C21" s="350"/>
      <c r="D21" s="350"/>
      <c r="E21" s="350"/>
      <c r="F21" s="350"/>
      <c r="G21" s="350"/>
      <c r="H21" s="350"/>
      <c r="I21" s="350"/>
      <c r="J21" s="350"/>
      <c r="K21" s="350"/>
      <c r="L21" s="350"/>
      <c r="M21" s="350"/>
      <c r="N21" s="350"/>
      <c r="O21" s="350"/>
      <c r="P21" s="350"/>
    </row>
    <row r="22" spans="1:19" ht="13.35" customHeight="1" x14ac:dyDescent="0.25">
      <c r="A22" s="350"/>
      <c r="B22" s="350"/>
      <c r="C22" s="350"/>
      <c r="D22" s="350"/>
      <c r="E22" s="350"/>
      <c r="F22" s="350"/>
      <c r="G22" s="350"/>
      <c r="H22" s="350"/>
      <c r="I22" s="350"/>
      <c r="J22" s="350"/>
      <c r="K22" s="350"/>
      <c r="L22" s="350"/>
      <c r="M22" s="350"/>
      <c r="N22" s="350"/>
      <c r="O22" s="350"/>
      <c r="P22" s="350"/>
    </row>
    <row r="23" spans="1:19" ht="30.6" customHeight="1" x14ac:dyDescent="0.25">
      <c r="A23" s="350"/>
      <c r="B23" s="350"/>
      <c r="C23" s="350"/>
      <c r="D23" s="350"/>
      <c r="E23" s="350"/>
      <c r="F23" s="350"/>
      <c r="G23" s="350"/>
      <c r="H23" s="350"/>
      <c r="I23" s="350"/>
      <c r="J23" s="350"/>
      <c r="K23" s="350"/>
      <c r="L23" s="350"/>
      <c r="M23" s="350"/>
      <c r="N23" s="350"/>
      <c r="O23" s="350"/>
      <c r="P23" s="350"/>
    </row>
    <row r="24" spans="1:19" ht="29.1" customHeight="1" x14ac:dyDescent="0.25">
      <c r="A24" s="818" t="s">
        <v>1179</v>
      </c>
      <c r="B24" s="819"/>
      <c r="C24" s="819"/>
      <c r="D24" s="819"/>
      <c r="E24" s="819"/>
      <c r="F24" s="819"/>
      <c r="G24" s="819"/>
      <c r="H24" s="819"/>
      <c r="I24" s="819"/>
      <c r="J24" s="819"/>
      <c r="K24" s="819"/>
      <c r="L24" s="819"/>
      <c r="M24" s="819"/>
      <c r="N24" s="819"/>
      <c r="O24" s="819"/>
      <c r="P24" s="819"/>
    </row>
    <row r="25" spans="1:19" ht="48.75" customHeight="1" x14ac:dyDescent="0.25">
      <c r="A25" s="806" t="s">
        <v>1044</v>
      </c>
      <c r="B25" s="807"/>
      <c r="C25" s="807"/>
      <c r="D25" s="808"/>
      <c r="E25" s="806" t="s">
        <v>1045</v>
      </c>
      <c r="F25" s="807"/>
      <c r="G25" s="807"/>
      <c r="H25" s="807"/>
      <c r="I25" s="807"/>
      <c r="J25" s="809" t="s">
        <v>1046</v>
      </c>
      <c r="K25" s="810"/>
      <c r="L25" s="810"/>
      <c r="M25" s="810"/>
      <c r="N25" s="810"/>
      <c r="O25" s="810"/>
      <c r="P25" s="811"/>
    </row>
    <row r="26" spans="1:19" ht="33.6" customHeight="1" x14ac:dyDescent="0.25">
      <c r="A26" s="803" t="s">
        <v>1047</v>
      </c>
      <c r="B26" s="804"/>
      <c r="C26" s="804"/>
      <c r="D26" s="805"/>
      <c r="E26" s="153"/>
      <c r="F26" s="458">
        <v>0</v>
      </c>
      <c r="G26" s="153"/>
      <c r="H26" s="153"/>
      <c r="I26" s="153"/>
      <c r="J26" s="153"/>
      <c r="K26" s="354"/>
      <c r="L26" s="354"/>
      <c r="M26" s="354">
        <v>0</v>
      </c>
      <c r="N26" s="153"/>
      <c r="O26" s="153"/>
      <c r="P26" s="153"/>
      <c r="S26" s="153"/>
    </row>
    <row r="27" spans="1:19" ht="35.1" customHeight="1" x14ac:dyDescent="0.25">
      <c r="A27" s="806" t="s">
        <v>1048</v>
      </c>
      <c r="B27" s="807"/>
      <c r="C27" s="807"/>
      <c r="D27" s="808"/>
      <c r="E27" s="153"/>
      <c r="F27" s="459">
        <v>0</v>
      </c>
      <c r="G27" s="153"/>
      <c r="H27" s="153"/>
      <c r="I27" s="153"/>
      <c r="J27" s="153"/>
      <c r="K27" s="375"/>
      <c r="L27" s="375"/>
      <c r="M27" s="375">
        <v>0</v>
      </c>
      <c r="N27" s="153"/>
      <c r="O27" s="153"/>
      <c r="P27" s="153"/>
    </row>
    <row r="28" spans="1:19" ht="15.75" x14ac:dyDescent="0.25">
      <c r="A28" s="786" t="s">
        <v>885</v>
      </c>
      <c r="B28" s="787"/>
      <c r="C28" s="787"/>
      <c r="D28" s="788"/>
      <c r="E28" s="153"/>
      <c r="F28" s="460">
        <f>SUM(F26:F27)</f>
        <v>0</v>
      </c>
      <c r="G28" s="153"/>
      <c r="H28" s="153"/>
      <c r="I28" s="153"/>
      <c r="J28" s="153"/>
      <c r="K28" s="375"/>
      <c r="L28" s="375"/>
      <c r="M28" s="461">
        <f>SUM(M26:M27)</f>
        <v>0</v>
      </c>
      <c r="N28" s="153"/>
      <c r="O28" s="153"/>
      <c r="P28" s="153"/>
    </row>
    <row r="31" spans="1:19" ht="15.75" x14ac:dyDescent="0.25">
      <c r="A31" s="789" t="s">
        <v>1180</v>
      </c>
      <c r="B31" s="790"/>
      <c r="C31" s="790"/>
      <c r="D31" s="790"/>
      <c r="E31" s="790"/>
      <c r="F31" s="790"/>
      <c r="G31" s="790"/>
      <c r="H31" s="790"/>
      <c r="I31" s="790"/>
      <c r="J31" s="790"/>
      <c r="K31" s="790"/>
      <c r="L31" s="790"/>
      <c r="M31" s="790"/>
      <c r="N31" s="790"/>
      <c r="O31" s="790"/>
      <c r="P31" s="790"/>
    </row>
    <row r="32" spans="1:19" ht="12.75" customHeight="1" x14ac:dyDescent="0.25">
      <c r="A32" s="791" t="s">
        <v>1049</v>
      </c>
      <c r="B32" s="792"/>
      <c r="C32" s="795" t="s">
        <v>1050</v>
      </c>
      <c r="D32" s="796"/>
      <c r="E32" s="797"/>
      <c r="F32" s="795" t="s">
        <v>1051</v>
      </c>
      <c r="G32" s="797"/>
      <c r="H32" s="795" t="s">
        <v>1052</v>
      </c>
      <c r="I32" s="796"/>
      <c r="J32" s="796"/>
      <c r="K32" s="796"/>
      <c r="L32" s="801" t="s">
        <v>1053</v>
      </c>
      <c r="M32" s="802" t="s">
        <v>1054</v>
      </c>
      <c r="N32" s="802"/>
      <c r="O32" s="802" t="s">
        <v>1055</v>
      </c>
      <c r="P32" s="802"/>
    </row>
    <row r="33" spans="1:16" ht="12.75" customHeight="1" x14ac:dyDescent="0.25">
      <c r="A33" s="791"/>
      <c r="B33" s="792"/>
      <c r="C33" s="795"/>
      <c r="D33" s="796"/>
      <c r="E33" s="797"/>
      <c r="F33" s="795"/>
      <c r="G33" s="797"/>
      <c r="H33" s="795"/>
      <c r="I33" s="796"/>
      <c r="J33" s="796"/>
      <c r="K33" s="796"/>
      <c r="L33" s="801"/>
      <c r="M33" s="802"/>
      <c r="N33" s="802"/>
      <c r="O33" s="802"/>
      <c r="P33" s="802"/>
    </row>
    <row r="34" spans="1:16" ht="12.75" customHeight="1" x14ac:dyDescent="0.25">
      <c r="A34" s="791"/>
      <c r="B34" s="792"/>
      <c r="C34" s="795"/>
      <c r="D34" s="796"/>
      <c r="E34" s="797"/>
      <c r="F34" s="795"/>
      <c r="G34" s="797"/>
      <c r="H34" s="795"/>
      <c r="I34" s="796"/>
      <c r="J34" s="796"/>
      <c r="K34" s="796"/>
      <c r="L34" s="801"/>
      <c r="M34" s="802"/>
      <c r="N34" s="802"/>
      <c r="O34" s="802"/>
      <c r="P34" s="802"/>
    </row>
    <row r="35" spans="1:16" ht="12.75" customHeight="1" x14ac:dyDescent="0.25">
      <c r="A35" s="791"/>
      <c r="B35" s="792"/>
      <c r="C35" s="795"/>
      <c r="D35" s="796"/>
      <c r="E35" s="797"/>
      <c r="F35" s="795"/>
      <c r="G35" s="797"/>
      <c r="H35" s="795"/>
      <c r="I35" s="796"/>
      <c r="J35" s="796"/>
      <c r="K35" s="796"/>
      <c r="L35" s="801"/>
      <c r="M35" s="802"/>
      <c r="N35" s="802"/>
      <c r="O35" s="802"/>
      <c r="P35" s="802"/>
    </row>
    <row r="36" spans="1:16" ht="12.75" customHeight="1" x14ac:dyDescent="0.25">
      <c r="A36" s="791"/>
      <c r="B36" s="792"/>
      <c r="C36" s="795"/>
      <c r="D36" s="796"/>
      <c r="E36" s="797"/>
      <c r="F36" s="795"/>
      <c r="G36" s="797"/>
      <c r="H36" s="795"/>
      <c r="I36" s="796"/>
      <c r="J36" s="796"/>
      <c r="K36" s="796"/>
      <c r="L36" s="801"/>
      <c r="M36" s="802"/>
      <c r="N36" s="802"/>
      <c r="O36" s="802"/>
      <c r="P36" s="802"/>
    </row>
    <row r="37" spans="1:16" ht="12.75" customHeight="1" x14ac:dyDescent="0.25">
      <c r="A37" s="791"/>
      <c r="B37" s="792"/>
      <c r="C37" s="795"/>
      <c r="D37" s="796"/>
      <c r="E37" s="797"/>
      <c r="F37" s="795"/>
      <c r="G37" s="797"/>
      <c r="H37" s="795"/>
      <c r="I37" s="796"/>
      <c r="J37" s="796"/>
      <c r="K37" s="796"/>
      <c r="L37" s="801"/>
      <c r="M37" s="802"/>
      <c r="N37" s="802"/>
      <c r="O37" s="802"/>
      <c r="P37" s="802"/>
    </row>
    <row r="38" spans="1:16" ht="12.75" customHeight="1" x14ac:dyDescent="0.25">
      <c r="A38" s="791"/>
      <c r="B38" s="792"/>
      <c r="C38" s="795"/>
      <c r="D38" s="796"/>
      <c r="E38" s="797"/>
      <c r="F38" s="795"/>
      <c r="G38" s="797"/>
      <c r="H38" s="795"/>
      <c r="I38" s="796"/>
      <c r="J38" s="796"/>
      <c r="K38" s="796"/>
      <c r="L38" s="801"/>
      <c r="M38" s="802"/>
      <c r="N38" s="802"/>
      <c r="O38" s="802"/>
      <c r="P38" s="802"/>
    </row>
    <row r="39" spans="1:16" ht="62.25" customHeight="1" x14ac:dyDescent="0.25">
      <c r="A39" s="793"/>
      <c r="B39" s="794"/>
      <c r="C39" s="798"/>
      <c r="D39" s="799"/>
      <c r="E39" s="800"/>
      <c r="F39" s="798"/>
      <c r="G39" s="800"/>
      <c r="H39" s="798"/>
      <c r="I39" s="799"/>
      <c r="J39" s="799"/>
      <c r="K39" s="799"/>
      <c r="L39" s="801"/>
      <c r="M39" s="802"/>
      <c r="N39" s="802"/>
      <c r="O39" s="802"/>
      <c r="P39" s="802"/>
    </row>
    <row r="40" spans="1:16" ht="15.75" x14ac:dyDescent="0.25">
      <c r="A40" s="783">
        <v>-1</v>
      </c>
      <c r="B40" s="784"/>
      <c r="C40" s="783">
        <v>-2</v>
      </c>
      <c r="D40" s="785"/>
      <c r="E40" s="784"/>
      <c r="F40" s="783">
        <v>-3</v>
      </c>
      <c r="G40" s="784"/>
      <c r="H40" s="783">
        <v>-4</v>
      </c>
      <c r="I40" s="785"/>
      <c r="J40" s="785"/>
      <c r="K40" s="785"/>
      <c r="L40" s="353">
        <v>-5</v>
      </c>
      <c r="M40" s="781">
        <v>-6</v>
      </c>
      <c r="N40" s="781"/>
      <c r="O40" s="781">
        <v>-7</v>
      </c>
      <c r="P40" s="781"/>
    </row>
    <row r="41" spans="1:16" ht="15.75" x14ac:dyDescent="0.25">
      <c r="A41" s="153"/>
      <c r="B41" s="470"/>
      <c r="C41" s="470"/>
      <c r="D41" s="153"/>
      <c r="E41" s="153"/>
      <c r="F41" s="470"/>
      <c r="G41" s="153"/>
      <c r="H41" s="153"/>
      <c r="I41" s="470"/>
      <c r="J41" s="153"/>
      <c r="K41" s="470"/>
      <c r="L41" s="354"/>
      <c r="M41" s="470"/>
      <c r="N41" s="153"/>
      <c r="O41" s="470"/>
      <c r="P41" s="153"/>
    </row>
    <row r="42" spans="1:16" ht="15.75" x14ac:dyDescent="0.25">
      <c r="A42" s="153"/>
      <c r="B42" s="470"/>
      <c r="C42" s="470"/>
      <c r="D42" s="153"/>
      <c r="E42" s="153"/>
      <c r="F42" s="470"/>
      <c r="G42" s="153"/>
      <c r="H42" s="153"/>
      <c r="I42" s="470"/>
      <c r="J42" s="153"/>
      <c r="K42" s="470"/>
      <c r="L42" s="354"/>
      <c r="M42" s="470"/>
      <c r="N42" s="153"/>
      <c r="O42" s="470"/>
      <c r="P42" s="153"/>
    </row>
    <row r="43" spans="1:16" ht="15.75" x14ac:dyDescent="0.25">
      <c r="A43" s="153"/>
      <c r="B43" s="472">
        <f>SUM(B41:B42)</f>
        <v>0</v>
      </c>
      <c r="C43" s="472">
        <f>SUM(C41:C42)</f>
        <v>0</v>
      </c>
      <c r="D43" s="153"/>
      <c r="E43" s="153"/>
      <c r="F43" s="472">
        <f>SUM(F41:F42)</f>
        <v>0</v>
      </c>
      <c r="G43" s="153"/>
      <c r="H43" s="153"/>
      <c r="I43" s="472">
        <f>SUM(I41:I42)</f>
        <v>0</v>
      </c>
      <c r="J43" s="153"/>
      <c r="K43" s="470"/>
      <c r="L43" s="354"/>
      <c r="M43" s="472">
        <f>SUM(M41:M42)</f>
        <v>0</v>
      </c>
      <c r="N43" s="153"/>
      <c r="O43" s="472">
        <f>SUM(O41:O42)</f>
        <v>0</v>
      </c>
      <c r="P43" s="153"/>
    </row>
    <row r="45" spans="1:16" x14ac:dyDescent="0.25">
      <c r="A45" s="782"/>
      <c r="B45" s="782"/>
      <c r="C45" s="782"/>
      <c r="D45" s="782"/>
      <c r="E45" s="782"/>
      <c r="F45" s="782"/>
      <c r="G45" s="782"/>
      <c r="H45" s="782"/>
      <c r="I45" s="782"/>
      <c r="J45" s="782"/>
      <c r="K45" s="782"/>
      <c r="L45" s="782"/>
      <c r="M45" s="782"/>
      <c r="N45" s="782"/>
      <c r="O45" s="782"/>
      <c r="P45" s="782"/>
    </row>
    <row r="62" spans="1:27" ht="13.35" customHeight="1" x14ac:dyDescent="0.25">
      <c r="A62" s="355" t="s">
        <v>1056</v>
      </c>
      <c r="B62" s="355"/>
      <c r="C62" s="355"/>
      <c r="D62" s="355"/>
      <c r="E62" s="355"/>
      <c r="F62" s="355"/>
      <c r="G62" s="355"/>
      <c r="H62" s="355"/>
      <c r="I62" s="355"/>
      <c r="J62" s="355"/>
      <c r="K62" s="355"/>
      <c r="L62" s="355"/>
      <c r="M62" s="355"/>
      <c r="N62" s="355"/>
      <c r="O62" s="355"/>
      <c r="P62" s="355"/>
      <c r="Q62" s="356"/>
      <c r="R62" s="356"/>
      <c r="S62" s="356"/>
      <c r="T62" s="356"/>
      <c r="U62" s="356"/>
      <c r="V62" s="356"/>
      <c r="W62" s="356"/>
      <c r="X62" s="356"/>
      <c r="Y62" s="356"/>
      <c r="Z62" s="356"/>
      <c r="AA62" s="356"/>
    </row>
    <row r="63" spans="1:27" ht="15.75" x14ac:dyDescent="0.25">
      <c r="A63" s="357"/>
      <c r="B63" s="357"/>
      <c r="C63" s="357"/>
      <c r="D63" s="358"/>
      <c r="E63" s="358"/>
      <c r="F63" s="358"/>
      <c r="G63" s="359"/>
      <c r="H63" s="358"/>
      <c r="I63" s="359"/>
      <c r="J63" s="357"/>
      <c r="K63" s="357"/>
      <c r="L63" s="357"/>
      <c r="M63" s="359"/>
      <c r="N63" s="359"/>
      <c r="O63" s="358"/>
      <c r="P63" s="358"/>
      <c r="Q63" s="356"/>
      <c r="R63" s="356"/>
      <c r="S63" s="356"/>
      <c r="T63" s="356"/>
      <c r="U63" s="356"/>
      <c r="V63" s="356"/>
      <c r="W63" s="356"/>
      <c r="X63" s="356"/>
      <c r="Y63" s="356"/>
      <c r="Z63" s="356"/>
      <c r="AA63" s="356"/>
    </row>
    <row r="64" spans="1:27" x14ac:dyDescent="0.25">
      <c r="A64" s="360"/>
      <c r="B64" s="360"/>
      <c r="C64" s="360"/>
      <c r="D64" s="360"/>
      <c r="E64" s="360"/>
      <c r="F64" s="360"/>
      <c r="G64" s="360"/>
      <c r="H64" s="360"/>
      <c r="I64" s="360"/>
      <c r="J64" s="360"/>
      <c r="K64" s="360"/>
      <c r="L64" s="360"/>
      <c r="M64" s="360"/>
      <c r="N64" s="360"/>
      <c r="O64" s="360"/>
      <c r="P64" s="360"/>
      <c r="Q64" s="360"/>
      <c r="R64" s="360"/>
      <c r="S64" s="360"/>
      <c r="T64" s="361"/>
      <c r="U64" s="360"/>
      <c r="V64" s="360"/>
      <c r="W64" s="362"/>
      <c r="X64" s="362"/>
      <c r="Y64" s="362"/>
      <c r="Z64" s="362"/>
      <c r="AA64" s="362"/>
    </row>
    <row r="65" spans="1:27" x14ac:dyDescent="0.25">
      <c r="A65" s="363"/>
      <c r="B65" s="363"/>
      <c r="C65" s="363"/>
      <c r="D65" s="362"/>
      <c r="E65" s="362"/>
      <c r="F65" s="362"/>
      <c r="G65" s="362"/>
      <c r="H65" s="362"/>
      <c r="I65" s="363"/>
      <c r="J65" s="363"/>
      <c r="K65" s="363"/>
      <c r="L65" s="363"/>
      <c r="M65" s="362"/>
      <c r="N65" s="362"/>
      <c r="O65" s="362"/>
      <c r="P65" s="362"/>
      <c r="Q65" s="362"/>
      <c r="R65" s="362"/>
      <c r="S65" s="362"/>
      <c r="T65" s="361"/>
      <c r="U65" s="362"/>
      <c r="V65" s="362"/>
      <c r="W65" s="362"/>
      <c r="X65" s="362"/>
      <c r="Y65" s="362"/>
      <c r="Z65" s="362"/>
      <c r="AA65" s="362"/>
    </row>
    <row r="66" spans="1:27" x14ac:dyDescent="0.25">
      <c r="A66" s="364"/>
      <c r="B66" s="364"/>
      <c r="C66" s="364"/>
      <c r="D66" s="364"/>
      <c r="E66" s="364"/>
      <c r="F66" s="364"/>
      <c r="G66" s="364"/>
      <c r="H66" s="364"/>
      <c r="I66" s="364"/>
      <c r="J66" s="364"/>
      <c r="K66" s="364"/>
      <c r="L66" s="364"/>
      <c r="M66" s="364"/>
      <c r="N66" s="364"/>
      <c r="O66" s="364"/>
      <c r="P66" s="364"/>
      <c r="Q66" s="364"/>
      <c r="R66" s="364"/>
      <c r="S66" s="364"/>
      <c r="T66" s="364"/>
      <c r="U66" s="364"/>
      <c r="V66" s="364"/>
      <c r="W66" s="364"/>
      <c r="X66" s="364"/>
      <c r="Y66" s="364"/>
      <c r="Z66" s="364"/>
      <c r="AA66" s="364"/>
    </row>
    <row r="67" spans="1:27" x14ac:dyDescent="0.25">
      <c r="A67" s="365"/>
      <c r="B67" s="365"/>
      <c r="C67" s="365"/>
      <c r="D67" s="362"/>
      <c r="E67" s="362"/>
      <c r="F67" s="362"/>
      <c r="G67" s="362"/>
      <c r="H67" s="362"/>
      <c r="I67" s="362"/>
      <c r="J67" s="362"/>
      <c r="K67" s="362"/>
      <c r="L67" s="362"/>
      <c r="M67" s="362"/>
      <c r="N67" s="362"/>
      <c r="O67" s="362"/>
      <c r="P67" s="362"/>
      <c r="Q67" s="362"/>
      <c r="R67" s="362"/>
      <c r="S67" s="362"/>
      <c r="T67" s="362"/>
      <c r="U67" s="362"/>
      <c r="V67" s="362"/>
      <c r="W67" s="362"/>
      <c r="X67" s="362"/>
      <c r="Y67" s="362"/>
      <c r="Z67" s="362"/>
      <c r="AA67" s="362"/>
    </row>
    <row r="68" spans="1:27" x14ac:dyDescent="0.25">
      <c r="A68" s="366"/>
      <c r="B68" s="366"/>
      <c r="C68" s="366"/>
      <c r="D68" s="366"/>
      <c r="E68" s="366"/>
      <c r="F68" s="366"/>
      <c r="G68" s="366"/>
      <c r="H68" s="366"/>
      <c r="I68" s="366"/>
      <c r="J68" s="366"/>
      <c r="K68" s="362"/>
      <c r="L68" s="362"/>
      <c r="M68" s="362"/>
      <c r="N68" s="362"/>
      <c r="O68" s="366"/>
      <c r="P68" s="366"/>
      <c r="Q68" s="366"/>
      <c r="R68" s="366"/>
      <c r="S68" s="366"/>
      <c r="T68" s="366"/>
      <c r="U68" s="366"/>
      <c r="V68" s="366"/>
      <c r="W68" s="366"/>
      <c r="X68" s="366"/>
      <c r="Y68" s="366"/>
      <c r="Z68" s="366"/>
      <c r="AA68" s="366"/>
    </row>
    <row r="69" spans="1:27" x14ac:dyDescent="0.25">
      <c r="A69" s="362"/>
      <c r="B69" s="362"/>
      <c r="C69" s="362"/>
      <c r="D69" s="362"/>
      <c r="E69" s="362"/>
      <c r="F69" s="362"/>
      <c r="G69" s="362"/>
      <c r="H69" s="362"/>
      <c r="I69" s="362"/>
      <c r="J69" s="362"/>
      <c r="K69" s="362"/>
      <c r="L69" s="362"/>
      <c r="M69" s="362"/>
      <c r="N69" s="362"/>
      <c r="O69" s="362"/>
      <c r="P69" s="362"/>
      <c r="Q69" s="362"/>
      <c r="R69" s="362"/>
      <c r="S69" s="362"/>
      <c r="T69" s="362"/>
      <c r="U69" s="362"/>
      <c r="V69" s="362"/>
      <c r="W69" s="362"/>
      <c r="X69" s="362"/>
      <c r="Y69" s="362"/>
      <c r="Z69" s="362"/>
      <c r="AA69" s="362"/>
    </row>
    <row r="70" spans="1:27" x14ac:dyDescent="0.2">
      <c r="A70" s="356"/>
      <c r="B70" s="356"/>
      <c r="C70" s="356"/>
      <c r="D70" s="367"/>
      <c r="E70" s="367"/>
      <c r="F70" s="367"/>
      <c r="G70" s="367"/>
      <c r="H70" s="367"/>
      <c r="I70" s="367"/>
      <c r="J70" s="367"/>
      <c r="K70" s="367"/>
      <c r="L70" s="367"/>
      <c r="M70" s="367"/>
      <c r="N70" s="367"/>
      <c r="O70" s="367"/>
      <c r="P70" s="367"/>
      <c r="Q70" s="367"/>
      <c r="R70" s="367"/>
      <c r="S70" s="367"/>
      <c r="T70" s="367"/>
      <c r="U70" s="367"/>
      <c r="V70" s="367"/>
      <c r="W70" s="367"/>
      <c r="X70" s="367"/>
      <c r="Y70" s="367"/>
      <c r="Z70" s="367"/>
      <c r="AA70" s="367"/>
    </row>
    <row r="71" spans="1:27" x14ac:dyDescent="0.25">
      <c r="A71" s="368"/>
      <c r="B71" s="368"/>
      <c r="C71" s="368"/>
      <c r="D71" s="368"/>
      <c r="E71" s="368"/>
      <c r="F71" s="368"/>
      <c r="G71" s="368"/>
      <c r="H71" s="368"/>
      <c r="I71" s="368"/>
      <c r="J71" s="368"/>
      <c r="K71" s="368"/>
      <c r="L71" s="368"/>
      <c r="M71" s="368"/>
      <c r="N71" s="368"/>
      <c r="O71" s="368"/>
      <c r="P71" s="368"/>
      <c r="Q71" s="368"/>
      <c r="R71" s="368"/>
      <c r="S71" s="368"/>
      <c r="T71" s="368"/>
      <c r="U71" s="368"/>
      <c r="V71" s="368"/>
      <c r="W71" s="368"/>
      <c r="X71" s="368"/>
      <c r="Y71" s="368"/>
      <c r="Z71" s="368"/>
      <c r="AA71" s="368"/>
    </row>
    <row r="72" spans="1:27" x14ac:dyDescent="0.25">
      <c r="A72" s="361"/>
      <c r="B72" s="369"/>
      <c r="C72" s="362"/>
      <c r="D72" s="362"/>
      <c r="E72" s="369"/>
      <c r="F72" s="362"/>
      <c r="G72" s="362"/>
      <c r="H72" s="370"/>
      <c r="I72" s="370"/>
      <c r="J72" s="362"/>
      <c r="K72" s="362"/>
      <c r="L72" s="362"/>
      <c r="M72" s="362"/>
      <c r="N72" s="362"/>
      <c r="O72" s="362"/>
      <c r="P72" s="362"/>
      <c r="Q72" s="362"/>
      <c r="R72" s="370"/>
      <c r="S72" s="370"/>
      <c r="T72" s="361"/>
      <c r="U72" s="361"/>
      <c r="V72" s="362"/>
      <c r="W72" s="362"/>
      <c r="X72" s="361"/>
      <c r="Y72" s="370"/>
      <c r="Z72" s="370"/>
      <c r="AA72" s="361"/>
    </row>
    <row r="73" spans="1:27" x14ac:dyDescent="0.2">
      <c r="A73" s="371"/>
      <c r="B73" s="372"/>
      <c r="C73" s="373"/>
      <c r="D73" s="373"/>
      <c r="E73" s="372"/>
      <c r="F73" s="373"/>
      <c r="G73" s="373"/>
      <c r="H73" s="373"/>
      <c r="I73" s="373"/>
      <c r="J73" s="373"/>
      <c r="K73" s="373"/>
      <c r="L73" s="373"/>
      <c r="M73" s="373"/>
      <c r="N73" s="373"/>
      <c r="O73" s="373"/>
      <c r="P73" s="373"/>
      <c r="Q73" s="373"/>
      <c r="R73" s="373"/>
      <c r="S73" s="373"/>
      <c r="T73" s="372"/>
      <c r="U73" s="372"/>
      <c r="V73" s="373"/>
      <c r="W73" s="373"/>
      <c r="X73" s="372"/>
      <c r="Y73" s="373"/>
      <c r="Z73" s="373"/>
      <c r="AA73" s="372"/>
    </row>
    <row r="74" spans="1:27" x14ac:dyDescent="0.25">
      <c r="A74" s="361"/>
      <c r="B74" s="369"/>
      <c r="C74" s="362"/>
      <c r="D74" s="362"/>
      <c r="E74" s="361"/>
      <c r="F74" s="362"/>
      <c r="G74" s="362"/>
      <c r="H74" s="362"/>
      <c r="I74" s="362"/>
      <c r="J74" s="362"/>
      <c r="K74" s="362"/>
      <c r="L74" s="362"/>
      <c r="M74" s="362"/>
      <c r="N74" s="362"/>
      <c r="O74" s="362"/>
      <c r="P74" s="362"/>
      <c r="Q74" s="362"/>
      <c r="R74" s="362"/>
      <c r="S74" s="362"/>
      <c r="T74" s="361"/>
      <c r="U74" s="361"/>
      <c r="V74" s="362"/>
      <c r="W74" s="362"/>
      <c r="X74" s="361"/>
      <c r="Y74" s="362"/>
      <c r="Z74" s="362"/>
      <c r="AA74" s="361"/>
    </row>
    <row r="75" spans="1:27" x14ac:dyDescent="0.25">
      <c r="A75" s="361"/>
      <c r="B75" s="369"/>
      <c r="C75" s="362"/>
      <c r="D75" s="362"/>
      <c r="E75" s="361"/>
      <c r="F75" s="362"/>
      <c r="G75" s="362"/>
      <c r="H75" s="362"/>
      <c r="I75" s="362"/>
      <c r="J75" s="362"/>
      <c r="K75" s="362"/>
      <c r="L75" s="362"/>
      <c r="M75" s="362"/>
      <c r="N75" s="362"/>
      <c r="O75" s="362"/>
      <c r="P75" s="362"/>
      <c r="Q75" s="362"/>
      <c r="R75" s="362"/>
      <c r="S75" s="362"/>
      <c r="T75" s="361"/>
      <c r="U75" s="361"/>
      <c r="V75" s="362"/>
      <c r="W75" s="362"/>
      <c r="X75" s="361"/>
      <c r="Y75" s="362"/>
      <c r="Z75" s="362"/>
      <c r="AA75" s="361"/>
    </row>
    <row r="76" spans="1:27" x14ac:dyDescent="0.2">
      <c r="A76" s="371"/>
      <c r="B76" s="369"/>
      <c r="C76" s="367"/>
      <c r="D76" s="367"/>
      <c r="E76" s="371"/>
      <c r="F76" s="367"/>
      <c r="G76" s="367"/>
      <c r="H76" s="367"/>
      <c r="I76" s="367"/>
      <c r="J76" s="367"/>
      <c r="K76" s="367"/>
      <c r="L76" s="367"/>
      <c r="M76" s="367"/>
      <c r="N76" s="367"/>
      <c r="O76" s="367"/>
      <c r="P76" s="367"/>
      <c r="Q76" s="367"/>
      <c r="R76" s="367"/>
      <c r="S76" s="367"/>
      <c r="T76" s="371"/>
      <c r="U76" s="371"/>
      <c r="V76" s="367"/>
      <c r="W76" s="367"/>
      <c r="X76" s="371"/>
      <c r="Y76" s="367"/>
      <c r="Z76" s="367"/>
      <c r="AA76" s="371"/>
    </row>
  </sheetData>
  <mergeCells count="50">
    <mergeCell ref="A1:P1"/>
    <mergeCell ref="A2:P2"/>
    <mergeCell ref="O3:P3"/>
    <mergeCell ref="A3:J3"/>
    <mergeCell ref="A4:J4"/>
    <mergeCell ref="A5:J5"/>
    <mergeCell ref="A6:J6"/>
    <mergeCell ref="A7:J7"/>
    <mergeCell ref="A8:J8"/>
    <mergeCell ref="A15:N15"/>
    <mergeCell ref="O15:P15"/>
    <mergeCell ref="O9:P9"/>
    <mergeCell ref="A14:P14"/>
    <mergeCell ref="A11:J11"/>
    <mergeCell ref="A12:J12"/>
    <mergeCell ref="A13:J13"/>
    <mergeCell ref="A9:J9"/>
    <mergeCell ref="A10:J10"/>
    <mergeCell ref="A19:N19"/>
    <mergeCell ref="O19:P19"/>
    <mergeCell ref="A20:N20"/>
    <mergeCell ref="O20:P20"/>
    <mergeCell ref="A24:P24"/>
    <mergeCell ref="A16:N16"/>
    <mergeCell ref="O16:P16"/>
    <mergeCell ref="A17:N17"/>
    <mergeCell ref="O17:P17"/>
    <mergeCell ref="A18:N18"/>
    <mergeCell ref="O18:P18"/>
    <mergeCell ref="A26:D26"/>
    <mergeCell ref="A27:D27"/>
    <mergeCell ref="A25:D25"/>
    <mergeCell ref="E25:I25"/>
    <mergeCell ref="J25:P25"/>
    <mergeCell ref="A28:D28"/>
    <mergeCell ref="A31:P31"/>
    <mergeCell ref="A32:B39"/>
    <mergeCell ref="C32:E39"/>
    <mergeCell ref="F32:G39"/>
    <mergeCell ref="H32:K39"/>
    <mergeCell ref="L32:L39"/>
    <mergeCell ref="M32:N39"/>
    <mergeCell ref="O32:P39"/>
    <mergeCell ref="O40:P40"/>
    <mergeCell ref="A45:P45"/>
    <mergeCell ref="A40:B40"/>
    <mergeCell ref="C40:E40"/>
    <mergeCell ref="F40:G40"/>
    <mergeCell ref="H40:K40"/>
    <mergeCell ref="M40:N40"/>
  </mergeCells>
  <pageMargins left="0.7" right="0.7" top="0.75" bottom="0.75" header="0.3" footer="0.3"/>
  <pageSetup paperSize="9" scale="6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2"/>
  <sheetViews>
    <sheetView view="pageBreakPreview" topLeftCell="A87" zoomScaleSheetLayoutView="100" workbookViewId="0">
      <selection sqref="A1:L1"/>
    </sheetView>
  </sheetViews>
  <sheetFormatPr defaultColWidth="8.85546875" defaultRowHeight="12.75" x14ac:dyDescent="0.25"/>
  <cols>
    <col min="1" max="1" width="5.42578125" style="351" customWidth="1"/>
    <col min="2" max="2" width="15.5703125" style="351" customWidth="1"/>
    <col min="3" max="3" width="12.42578125" style="351" customWidth="1"/>
    <col min="4" max="4" width="15.140625" style="351" customWidth="1"/>
    <col min="5" max="5" width="10.85546875" style="351" customWidth="1"/>
    <col min="6" max="6" width="11.140625" style="351" customWidth="1"/>
    <col min="7" max="7" width="13.5703125" style="351" customWidth="1"/>
    <col min="8" max="8" width="16.42578125" style="351" customWidth="1"/>
    <col min="9" max="9" width="11.140625" style="351" customWidth="1"/>
    <col min="10" max="10" width="12" style="351" customWidth="1"/>
    <col min="11" max="11" width="15.140625" style="351" customWidth="1"/>
    <col min="12" max="12" width="15.5703125" style="351" customWidth="1"/>
    <col min="13" max="13" width="9" style="351" customWidth="1"/>
    <col min="14" max="14" width="6.42578125" style="351" customWidth="1"/>
    <col min="15" max="16" width="3.42578125" style="351" customWidth="1"/>
    <col min="17" max="17" width="5" style="351" customWidth="1"/>
    <col min="18" max="18" width="7" style="351" customWidth="1"/>
    <col min="19" max="19" width="5.140625" style="351" customWidth="1"/>
    <col min="20" max="20" width="6" style="351" customWidth="1"/>
    <col min="21" max="21" width="5.42578125" style="351" customWidth="1"/>
    <col min="22" max="22" width="6.140625" style="351" customWidth="1"/>
    <col min="23" max="23" width="3.85546875" style="351" customWidth="1"/>
    <col min="24" max="24" width="1.85546875" style="351" customWidth="1"/>
    <col min="25" max="25" width="3.140625" style="351" customWidth="1"/>
    <col min="26" max="26" width="4.140625" style="351" customWidth="1"/>
    <col min="27" max="27" width="7.85546875" style="351" customWidth="1"/>
    <col min="28" max="28" width="3.85546875" style="351" hidden="1" customWidth="1"/>
    <col min="29" max="16384" width="8.85546875" style="351"/>
  </cols>
  <sheetData>
    <row r="1" spans="1:12" ht="21.6" customHeight="1" x14ac:dyDescent="0.25">
      <c r="A1" s="863" t="s">
        <v>1328</v>
      </c>
      <c r="B1" s="864"/>
      <c r="C1" s="864"/>
      <c r="D1" s="864"/>
      <c r="E1" s="864"/>
      <c r="F1" s="864"/>
      <c r="G1" s="864"/>
      <c r="H1" s="864"/>
      <c r="I1" s="864"/>
      <c r="J1" s="864"/>
      <c r="K1" s="864"/>
      <c r="L1" s="865"/>
    </row>
    <row r="2" spans="1:12" ht="34.5" customHeight="1" x14ac:dyDescent="0.25">
      <c r="A2" s="452" t="s">
        <v>632</v>
      </c>
      <c r="B2" s="430" t="s">
        <v>1323</v>
      </c>
      <c r="C2" s="430" t="s">
        <v>600</v>
      </c>
      <c r="D2" s="820" t="s">
        <v>1343</v>
      </c>
      <c r="E2" s="834"/>
      <c r="F2" s="821"/>
      <c r="G2" s="430" t="s">
        <v>1327</v>
      </c>
      <c r="H2" s="430" t="s">
        <v>1324</v>
      </c>
      <c r="I2" s="815" t="s">
        <v>1342</v>
      </c>
      <c r="J2" s="816"/>
      <c r="K2" s="445" t="s">
        <v>1325</v>
      </c>
      <c r="L2" s="445" t="s">
        <v>1326</v>
      </c>
    </row>
    <row r="3" spans="1:12" ht="12.95" customHeight="1" x14ac:dyDescent="0.25">
      <c r="A3" s="452"/>
      <c r="B3" s="430"/>
      <c r="C3" s="430"/>
      <c r="D3" s="820"/>
      <c r="E3" s="834"/>
      <c r="F3" s="821"/>
      <c r="G3" s="430"/>
      <c r="H3" s="430"/>
      <c r="I3" s="820"/>
      <c r="J3" s="821"/>
      <c r="K3" s="445"/>
      <c r="L3" s="523"/>
    </row>
    <row r="4" spans="1:12" ht="12.95" customHeight="1" x14ac:dyDescent="0.25">
      <c r="A4" s="452"/>
      <c r="B4" s="430"/>
      <c r="C4" s="430"/>
      <c r="D4" s="820"/>
      <c r="E4" s="834"/>
      <c r="F4" s="821"/>
      <c r="G4" s="430"/>
      <c r="H4" s="430"/>
      <c r="I4" s="820"/>
      <c r="J4" s="821"/>
      <c r="K4" s="445"/>
      <c r="L4" s="523"/>
    </row>
    <row r="5" spans="1:12" ht="12.95" customHeight="1" x14ac:dyDescent="0.25">
      <c r="A5" s="452"/>
      <c r="B5" s="430"/>
      <c r="C5" s="430"/>
      <c r="D5" s="820"/>
      <c r="E5" s="834"/>
      <c r="F5" s="821"/>
      <c r="G5" s="430"/>
      <c r="H5" s="430"/>
      <c r="I5" s="820"/>
      <c r="J5" s="821"/>
      <c r="K5" s="445"/>
      <c r="L5" s="523"/>
    </row>
    <row r="6" spans="1:12" ht="12.95" customHeight="1" x14ac:dyDescent="0.25">
      <c r="A6" s="452"/>
      <c r="B6" s="430"/>
      <c r="C6" s="430"/>
      <c r="D6" s="820"/>
      <c r="E6" s="834"/>
      <c r="F6" s="821"/>
      <c r="G6" s="430"/>
      <c r="H6" s="430"/>
      <c r="I6" s="820"/>
      <c r="J6" s="821"/>
      <c r="K6" s="445"/>
      <c r="L6" s="523"/>
    </row>
    <row r="7" spans="1:12" ht="12.95" customHeight="1" x14ac:dyDescent="0.25">
      <c r="A7" s="452"/>
      <c r="B7" s="430"/>
      <c r="C7" s="430"/>
      <c r="D7" s="820"/>
      <c r="E7" s="834"/>
      <c r="F7" s="821"/>
      <c r="G7" s="430"/>
      <c r="H7" s="430"/>
      <c r="I7" s="820"/>
      <c r="J7" s="821"/>
      <c r="K7" s="445"/>
      <c r="L7" s="523"/>
    </row>
    <row r="8" spans="1:12" ht="24.95" customHeight="1" x14ac:dyDescent="0.25">
      <c r="A8" s="835" t="s">
        <v>1372</v>
      </c>
      <c r="B8" s="836"/>
      <c r="C8" s="836"/>
      <c r="D8" s="836"/>
      <c r="E8" s="836"/>
      <c r="F8" s="836"/>
      <c r="G8" s="836"/>
      <c r="H8" s="836"/>
      <c r="I8" s="836"/>
      <c r="J8" s="836"/>
      <c r="K8" s="836"/>
      <c r="L8" s="837"/>
    </row>
    <row r="9" spans="1:12" ht="50.25" customHeight="1" x14ac:dyDescent="0.25">
      <c r="A9" s="452" t="s">
        <v>1163</v>
      </c>
      <c r="B9" s="802" t="s">
        <v>1164</v>
      </c>
      <c r="C9" s="802"/>
      <c r="D9" s="820" t="s">
        <v>1373</v>
      </c>
      <c r="E9" s="834"/>
      <c r="F9" s="834"/>
      <c r="G9" s="821"/>
      <c r="H9" s="430" t="s">
        <v>1346</v>
      </c>
      <c r="I9" s="802" t="s">
        <v>1347</v>
      </c>
      <c r="J9" s="802"/>
      <c r="K9" s="430" t="s">
        <v>1299</v>
      </c>
      <c r="L9" s="445" t="s">
        <v>765</v>
      </c>
    </row>
    <row r="10" spans="1:12" ht="17.25" customHeight="1" x14ac:dyDescent="0.25">
      <c r="A10" s="521" t="s">
        <v>1300</v>
      </c>
      <c r="B10" s="846" t="s">
        <v>1301</v>
      </c>
      <c r="C10" s="802"/>
      <c r="D10" s="860" t="s">
        <v>1302</v>
      </c>
      <c r="E10" s="861"/>
      <c r="F10" s="861"/>
      <c r="G10" s="862"/>
      <c r="H10" s="528" t="s">
        <v>1303</v>
      </c>
      <c r="I10" s="846" t="s">
        <v>1304</v>
      </c>
      <c r="J10" s="802"/>
      <c r="K10" s="522" t="s">
        <v>1305</v>
      </c>
      <c r="L10" s="522" t="s">
        <v>1348</v>
      </c>
    </row>
    <row r="11" spans="1:12" ht="12.95" customHeight="1" x14ac:dyDescent="0.25">
      <c r="A11" s="452"/>
      <c r="B11" s="802"/>
      <c r="C11" s="802"/>
      <c r="D11" s="820"/>
      <c r="E11" s="834"/>
      <c r="F11" s="834"/>
      <c r="G11" s="821"/>
      <c r="H11" s="445"/>
      <c r="I11" s="802"/>
      <c r="J11" s="802"/>
      <c r="K11" s="445"/>
      <c r="L11" s="523" t="s">
        <v>1306</v>
      </c>
    </row>
    <row r="12" spans="1:12" ht="12.95" customHeight="1" x14ac:dyDescent="0.25">
      <c r="A12" s="452"/>
      <c r="B12" s="802"/>
      <c r="C12" s="802"/>
      <c r="D12" s="820"/>
      <c r="E12" s="834"/>
      <c r="F12" s="834"/>
      <c r="G12" s="821"/>
      <c r="H12" s="445"/>
      <c r="I12" s="802"/>
      <c r="J12" s="802"/>
      <c r="K12" s="445"/>
      <c r="L12" s="523"/>
    </row>
    <row r="13" spans="1:12" ht="12.95" customHeight="1" x14ac:dyDescent="0.25">
      <c r="A13" s="452"/>
      <c r="B13" s="802"/>
      <c r="C13" s="802"/>
      <c r="D13" s="820"/>
      <c r="E13" s="834"/>
      <c r="F13" s="834"/>
      <c r="G13" s="821"/>
      <c r="H13" s="445"/>
      <c r="I13" s="802"/>
      <c r="J13" s="802"/>
      <c r="K13" s="445"/>
      <c r="L13" s="523"/>
    </row>
    <row r="14" spans="1:12" ht="12.95" customHeight="1" x14ac:dyDescent="0.25">
      <c r="A14" s="452"/>
      <c r="B14" s="802"/>
      <c r="C14" s="802"/>
      <c r="D14" s="820"/>
      <c r="E14" s="834"/>
      <c r="F14" s="834"/>
      <c r="G14" s="821"/>
      <c r="H14" s="445"/>
      <c r="I14" s="802"/>
      <c r="J14" s="802"/>
      <c r="K14" s="445"/>
      <c r="L14" s="523"/>
    </row>
    <row r="15" spans="1:12" ht="12.95" customHeight="1" x14ac:dyDescent="0.25">
      <c r="A15" s="452"/>
      <c r="B15" s="802"/>
      <c r="C15" s="802"/>
      <c r="D15" s="820"/>
      <c r="E15" s="834"/>
      <c r="F15" s="834"/>
      <c r="G15" s="821"/>
      <c r="H15" s="445"/>
      <c r="I15" s="802"/>
      <c r="J15" s="802"/>
      <c r="K15" s="445"/>
      <c r="L15" s="523"/>
    </row>
    <row r="16" spans="1:12" ht="12.95" customHeight="1" x14ac:dyDescent="0.25">
      <c r="A16" s="452"/>
      <c r="B16" s="802"/>
      <c r="C16" s="802"/>
      <c r="D16" s="820"/>
      <c r="E16" s="834"/>
      <c r="F16" s="834"/>
      <c r="G16" s="821"/>
      <c r="H16" s="445"/>
      <c r="I16" s="802"/>
      <c r="J16" s="802"/>
      <c r="K16" s="445"/>
      <c r="L16" s="523"/>
    </row>
    <row r="17" spans="1:12" ht="12.95" customHeight="1" x14ac:dyDescent="0.25">
      <c r="A17" s="452"/>
      <c r="B17" s="802"/>
      <c r="C17" s="802"/>
      <c r="D17" s="820"/>
      <c r="E17" s="834"/>
      <c r="F17" s="834"/>
      <c r="G17" s="821"/>
      <c r="H17" s="445"/>
      <c r="I17" s="802"/>
      <c r="J17" s="802"/>
      <c r="K17" s="445"/>
      <c r="L17" s="523"/>
    </row>
    <row r="18" spans="1:12" ht="12.95" customHeight="1" x14ac:dyDescent="0.25">
      <c r="A18" s="452"/>
      <c r="B18" s="802"/>
      <c r="C18" s="802"/>
      <c r="D18" s="820"/>
      <c r="E18" s="834"/>
      <c r="F18" s="834"/>
      <c r="G18" s="821"/>
      <c r="H18" s="445"/>
      <c r="I18" s="802"/>
      <c r="J18" s="802"/>
      <c r="K18" s="445"/>
      <c r="L18" s="523"/>
    </row>
    <row r="19" spans="1:12" ht="12.95" customHeight="1" x14ac:dyDescent="0.25">
      <c r="A19" s="452"/>
      <c r="B19" s="802"/>
      <c r="C19" s="802"/>
      <c r="D19" s="820"/>
      <c r="E19" s="834"/>
      <c r="F19" s="834"/>
      <c r="G19" s="821"/>
      <c r="H19" s="445"/>
      <c r="I19" s="802"/>
      <c r="J19" s="802"/>
      <c r="K19" s="445"/>
      <c r="L19" s="523"/>
    </row>
    <row r="20" spans="1:12" ht="12.95" customHeight="1" x14ac:dyDescent="0.25">
      <c r="A20" s="452"/>
      <c r="B20" s="802"/>
      <c r="C20" s="802"/>
      <c r="D20" s="820"/>
      <c r="E20" s="834"/>
      <c r="F20" s="834"/>
      <c r="G20" s="821"/>
      <c r="H20" s="445"/>
      <c r="I20" s="802"/>
      <c r="J20" s="802"/>
      <c r="K20" s="445"/>
      <c r="L20" s="523"/>
    </row>
    <row r="21" spans="1:12" ht="12.95" customHeight="1" x14ac:dyDescent="0.25">
      <c r="A21" s="452"/>
      <c r="B21" s="802"/>
      <c r="C21" s="802"/>
      <c r="D21" s="820"/>
      <c r="E21" s="834"/>
      <c r="F21" s="834"/>
      <c r="G21" s="821"/>
      <c r="H21" s="445"/>
      <c r="I21" s="802"/>
      <c r="J21" s="802"/>
      <c r="K21" s="445"/>
      <c r="L21" s="445"/>
    </row>
    <row r="22" spans="1:12" ht="24.6" customHeight="1" x14ac:dyDescent="0.25">
      <c r="A22" s="847" t="s">
        <v>1329</v>
      </c>
      <c r="B22" s="848"/>
      <c r="C22" s="848"/>
      <c r="D22" s="848"/>
      <c r="E22" s="848"/>
      <c r="F22" s="848"/>
      <c r="G22" s="848"/>
      <c r="H22" s="848"/>
      <c r="I22" s="848"/>
      <c r="J22" s="848"/>
      <c r="K22" s="848"/>
      <c r="L22" s="849"/>
    </row>
    <row r="23" spans="1:12" ht="15.75" x14ac:dyDescent="0.25">
      <c r="A23" s="850" t="s">
        <v>1163</v>
      </c>
      <c r="B23" s="851"/>
      <c r="C23" s="856" t="s">
        <v>1164</v>
      </c>
      <c r="D23" s="856" t="s">
        <v>1165</v>
      </c>
      <c r="E23" s="812" t="s">
        <v>1166</v>
      </c>
      <c r="F23" s="814"/>
      <c r="G23" s="817" t="s">
        <v>1167</v>
      </c>
      <c r="H23" s="859"/>
      <c r="I23" s="812" t="s">
        <v>1168</v>
      </c>
      <c r="J23" s="813"/>
      <c r="K23" s="813"/>
      <c r="L23" s="814"/>
    </row>
    <row r="24" spans="1:12" x14ac:dyDescent="0.25">
      <c r="A24" s="852"/>
      <c r="B24" s="853"/>
      <c r="C24" s="857"/>
      <c r="D24" s="857"/>
      <c r="E24" s="838" t="s">
        <v>1169</v>
      </c>
      <c r="F24" s="838" t="s">
        <v>1170</v>
      </c>
      <c r="G24" s="838" t="s">
        <v>1374</v>
      </c>
      <c r="H24" s="838" t="s">
        <v>1375</v>
      </c>
      <c r="I24" s="826" t="s">
        <v>1171</v>
      </c>
      <c r="J24" s="841"/>
      <c r="K24" s="838" t="s">
        <v>1172</v>
      </c>
      <c r="L24" s="838" t="s">
        <v>1376</v>
      </c>
    </row>
    <row r="25" spans="1:12" x14ac:dyDescent="0.25">
      <c r="A25" s="852"/>
      <c r="B25" s="853"/>
      <c r="C25" s="857"/>
      <c r="D25" s="857"/>
      <c r="E25" s="839"/>
      <c r="F25" s="839"/>
      <c r="G25" s="839"/>
      <c r="H25" s="839"/>
      <c r="I25" s="842"/>
      <c r="J25" s="843"/>
      <c r="K25" s="839"/>
      <c r="L25" s="839"/>
    </row>
    <row r="26" spans="1:12" x14ac:dyDescent="0.25">
      <c r="A26" s="852"/>
      <c r="B26" s="853"/>
      <c r="C26" s="857"/>
      <c r="D26" s="857"/>
      <c r="E26" s="839"/>
      <c r="F26" s="839"/>
      <c r="G26" s="839"/>
      <c r="H26" s="839"/>
      <c r="I26" s="842"/>
      <c r="J26" s="843"/>
      <c r="K26" s="839"/>
      <c r="L26" s="839"/>
    </row>
    <row r="27" spans="1:12" x14ac:dyDescent="0.25">
      <c r="A27" s="852"/>
      <c r="B27" s="853"/>
      <c r="C27" s="857"/>
      <c r="D27" s="857"/>
      <c r="E27" s="839"/>
      <c r="F27" s="839"/>
      <c r="G27" s="839"/>
      <c r="H27" s="839"/>
      <c r="I27" s="842"/>
      <c r="J27" s="843"/>
      <c r="K27" s="839"/>
      <c r="L27" s="839"/>
    </row>
    <row r="28" spans="1:12" x14ac:dyDescent="0.25">
      <c r="A28" s="852"/>
      <c r="B28" s="853"/>
      <c r="C28" s="857"/>
      <c r="D28" s="857"/>
      <c r="E28" s="839"/>
      <c r="F28" s="839"/>
      <c r="G28" s="839"/>
      <c r="H28" s="839"/>
      <c r="I28" s="842"/>
      <c r="J28" s="843"/>
      <c r="K28" s="839"/>
      <c r="L28" s="839"/>
    </row>
    <row r="29" spans="1:12" x14ac:dyDescent="0.25">
      <c r="A29" s="854"/>
      <c r="B29" s="855"/>
      <c r="C29" s="858"/>
      <c r="D29" s="858"/>
      <c r="E29" s="840"/>
      <c r="F29" s="840"/>
      <c r="G29" s="840"/>
      <c r="H29" s="840"/>
      <c r="I29" s="844"/>
      <c r="J29" s="845"/>
      <c r="K29" s="840"/>
      <c r="L29" s="840"/>
    </row>
    <row r="30" spans="1:12" ht="15.75" x14ac:dyDescent="0.25">
      <c r="A30" s="781">
        <v>-1</v>
      </c>
      <c r="B30" s="781"/>
      <c r="C30" s="426">
        <v>-2</v>
      </c>
      <c r="D30" s="426">
        <v>-3</v>
      </c>
      <c r="E30" s="426">
        <v>-4</v>
      </c>
      <c r="F30" s="426">
        <v>-5</v>
      </c>
      <c r="G30" s="426">
        <v>-6</v>
      </c>
      <c r="H30" s="426">
        <v>-7</v>
      </c>
      <c r="I30" s="781">
        <v>-8</v>
      </c>
      <c r="J30" s="781"/>
      <c r="K30" s="426">
        <v>-9</v>
      </c>
      <c r="L30" s="426">
        <v>-10</v>
      </c>
    </row>
    <row r="31" spans="1:12" ht="15.75" x14ac:dyDescent="0.25">
      <c r="A31" s="781"/>
      <c r="B31" s="781"/>
      <c r="C31" s="426"/>
      <c r="D31" s="426"/>
      <c r="E31" s="426"/>
      <c r="F31" s="426"/>
      <c r="G31" s="426"/>
      <c r="H31" s="426"/>
      <c r="I31" s="781"/>
      <c r="J31" s="781"/>
      <c r="K31" s="426"/>
      <c r="L31" s="426"/>
    </row>
    <row r="32" spans="1:12" ht="15.75" x14ac:dyDescent="0.25">
      <c r="A32" s="781"/>
      <c r="B32" s="781"/>
      <c r="C32" s="426"/>
      <c r="D32" s="426"/>
      <c r="E32" s="426"/>
      <c r="F32" s="426"/>
      <c r="G32" s="426"/>
      <c r="H32" s="426"/>
      <c r="I32" s="781"/>
      <c r="J32" s="781"/>
      <c r="K32" s="426"/>
      <c r="L32" s="426"/>
    </row>
    <row r="33" spans="1:12" ht="36" customHeight="1" x14ac:dyDescent="0.25">
      <c r="A33" s="890" t="s">
        <v>1330</v>
      </c>
      <c r="B33" s="882"/>
      <c r="C33" s="882"/>
      <c r="D33" s="882"/>
      <c r="E33" s="882"/>
      <c r="F33" s="882"/>
      <c r="G33" s="882"/>
      <c r="H33" s="882"/>
      <c r="I33" s="882"/>
      <c r="J33" s="882"/>
      <c r="K33" s="882"/>
      <c r="L33" s="882"/>
    </row>
    <row r="34" spans="1:12" ht="20.100000000000001" customHeight="1" x14ac:dyDescent="0.25">
      <c r="A34" s="891" t="s">
        <v>1143</v>
      </c>
      <c r="B34" s="892"/>
      <c r="C34" s="892"/>
      <c r="D34" s="892"/>
      <c r="E34" s="892"/>
      <c r="F34" s="892"/>
      <c r="G34" s="892"/>
      <c r="H34" s="892"/>
      <c r="I34" s="892"/>
      <c r="J34" s="892"/>
      <c r="K34" s="892"/>
      <c r="L34" s="892"/>
    </row>
    <row r="35" spans="1:12" ht="34.5" customHeight="1" x14ac:dyDescent="0.25">
      <c r="A35" s="801" t="s">
        <v>1057</v>
      </c>
      <c r="B35" s="801"/>
      <c r="C35" s="801" t="s">
        <v>1058</v>
      </c>
      <c r="D35" s="801"/>
      <c r="E35" s="801" t="s">
        <v>1059</v>
      </c>
      <c r="F35" s="801"/>
      <c r="G35" s="801" t="s">
        <v>1060</v>
      </c>
      <c r="H35" s="801"/>
      <c r="I35" s="888" t="s">
        <v>1061</v>
      </c>
      <c r="J35" s="889"/>
      <c r="K35" s="801" t="s">
        <v>1062</v>
      </c>
      <c r="L35" s="889"/>
    </row>
    <row r="36" spans="1:12" ht="2.1" hidden="1" customHeight="1" x14ac:dyDescent="0.25">
      <c r="A36" s="887"/>
      <c r="B36" s="887"/>
      <c r="C36" s="887"/>
      <c r="D36" s="887"/>
      <c r="E36" s="887"/>
      <c r="F36" s="887"/>
      <c r="G36" s="887"/>
      <c r="H36" s="887"/>
      <c r="I36" s="432"/>
      <c r="J36" s="199"/>
      <c r="K36" s="199"/>
      <c r="L36" s="199"/>
    </row>
    <row r="37" spans="1:12" ht="9.6" hidden="1" customHeight="1" x14ac:dyDescent="0.25">
      <c r="A37" s="885"/>
      <c r="B37" s="885"/>
      <c r="C37" s="885"/>
      <c r="D37" s="885"/>
      <c r="E37" s="886"/>
      <c r="F37" s="886"/>
      <c r="G37" s="886"/>
      <c r="H37" s="886"/>
      <c r="I37" s="432"/>
      <c r="J37" s="199"/>
      <c r="K37" s="199"/>
      <c r="L37" s="199"/>
    </row>
    <row r="38" spans="1:12" ht="9.6" hidden="1" customHeight="1" x14ac:dyDescent="0.25">
      <c r="A38" s="885"/>
      <c r="B38" s="885"/>
      <c r="C38" s="885"/>
      <c r="D38" s="885"/>
      <c r="E38" s="885"/>
      <c r="F38" s="885"/>
      <c r="G38" s="885"/>
      <c r="H38" s="885"/>
      <c r="I38" s="432"/>
      <c r="J38" s="199"/>
      <c r="K38" s="199"/>
      <c r="L38" s="199"/>
    </row>
    <row r="39" spans="1:12" ht="23.1" customHeight="1" x14ac:dyDescent="0.25">
      <c r="A39" s="781">
        <v>-1</v>
      </c>
      <c r="B39" s="781"/>
      <c r="C39" s="781">
        <v>-2</v>
      </c>
      <c r="D39" s="781"/>
      <c r="E39" s="781">
        <v>-3</v>
      </c>
      <c r="F39" s="781"/>
      <c r="G39" s="781">
        <v>-4</v>
      </c>
      <c r="H39" s="781"/>
      <c r="I39" s="781">
        <v>-5</v>
      </c>
      <c r="J39" s="781"/>
      <c r="K39" s="781">
        <v>-6</v>
      </c>
      <c r="L39" s="781"/>
    </row>
    <row r="40" spans="1:12" ht="23.1" customHeight="1" x14ac:dyDescent="0.25">
      <c r="A40" s="781"/>
      <c r="B40" s="781"/>
      <c r="C40" s="153"/>
      <c r="D40" s="353"/>
      <c r="E40" s="781"/>
      <c r="F40" s="781"/>
      <c r="G40" s="781"/>
      <c r="H40" s="781"/>
      <c r="I40" s="781"/>
      <c r="J40" s="781"/>
      <c r="K40" s="781"/>
      <c r="L40" s="781"/>
    </row>
    <row r="41" spans="1:12" ht="23.1" customHeight="1" x14ac:dyDescent="0.25">
      <c r="A41" s="781"/>
      <c r="B41" s="781"/>
      <c r="C41" s="153"/>
      <c r="D41" s="353"/>
      <c r="E41" s="781"/>
      <c r="F41" s="781"/>
      <c r="G41" s="781"/>
      <c r="H41" s="781"/>
      <c r="I41" s="781"/>
      <c r="J41" s="781"/>
      <c r="K41" s="781"/>
      <c r="L41" s="781"/>
    </row>
    <row r="42" spans="1:12" ht="23.1" customHeight="1" x14ac:dyDescent="0.25">
      <c r="A42" s="781"/>
      <c r="B42" s="781"/>
      <c r="C42" s="153"/>
      <c r="D42" s="473">
        <f>SUM(D40:D41)</f>
        <v>0</v>
      </c>
      <c r="E42" s="781"/>
      <c r="F42" s="781"/>
      <c r="G42" s="781"/>
      <c r="H42" s="781"/>
      <c r="I42" s="781"/>
      <c r="J42" s="781"/>
      <c r="K42" s="781"/>
      <c r="L42" s="781"/>
    </row>
    <row r="43" spans="1:12" ht="24.75" customHeight="1" x14ac:dyDescent="0.25">
      <c r="A43" s="789" t="s">
        <v>1063</v>
      </c>
      <c r="B43" s="790"/>
      <c r="C43" s="790"/>
      <c r="D43" s="790"/>
      <c r="E43" s="790"/>
      <c r="F43" s="790"/>
      <c r="G43" s="790"/>
      <c r="H43" s="790"/>
      <c r="I43" s="790"/>
      <c r="J43" s="790"/>
      <c r="K43" s="790"/>
      <c r="L43" s="790"/>
    </row>
    <row r="44" spans="1:12" ht="48" customHeight="1" x14ac:dyDescent="0.25">
      <c r="A44" s="801" t="s">
        <v>1064</v>
      </c>
      <c r="B44" s="801"/>
      <c r="C44" s="801" t="s">
        <v>1058</v>
      </c>
      <c r="D44" s="801"/>
      <c r="E44" s="374" t="s">
        <v>1065</v>
      </c>
      <c r="F44" s="425" t="s">
        <v>1060</v>
      </c>
      <c r="G44" s="801" t="s">
        <v>1061</v>
      </c>
      <c r="H44" s="801"/>
      <c r="I44" s="884" t="s">
        <v>1066</v>
      </c>
      <c r="J44" s="884"/>
      <c r="K44" s="374" t="s">
        <v>1067</v>
      </c>
      <c r="L44" s="433" t="s">
        <v>1141</v>
      </c>
    </row>
    <row r="45" spans="1:12" ht="20.45" hidden="1" customHeight="1" x14ac:dyDescent="0.25">
      <c r="A45" s="887"/>
      <c r="B45" s="887"/>
      <c r="C45" s="887"/>
      <c r="D45" s="887"/>
      <c r="E45" s="887"/>
      <c r="F45" s="887"/>
      <c r="G45" s="887"/>
      <c r="H45" s="887"/>
      <c r="I45" s="437"/>
      <c r="J45" s="437"/>
      <c r="K45" s="437"/>
      <c r="L45" s="437"/>
    </row>
    <row r="46" spans="1:12" ht="9.6" hidden="1" customHeight="1" x14ac:dyDescent="0.25">
      <c r="A46" s="885"/>
      <c r="B46" s="885"/>
      <c r="C46" s="885"/>
      <c r="D46" s="885"/>
      <c r="E46" s="886"/>
      <c r="F46" s="886"/>
      <c r="G46" s="886"/>
      <c r="H46" s="886"/>
      <c r="I46" s="432"/>
      <c r="J46" s="432"/>
      <c r="K46" s="432"/>
      <c r="L46" s="432"/>
    </row>
    <row r="47" spans="1:12" ht="9.6" hidden="1" customHeight="1" x14ac:dyDescent="0.25">
      <c r="A47" s="885"/>
      <c r="B47" s="885"/>
      <c r="C47" s="885"/>
      <c r="D47" s="885"/>
      <c r="E47" s="885"/>
      <c r="F47" s="885"/>
      <c r="G47" s="885"/>
      <c r="H47" s="885"/>
      <c r="I47" s="432"/>
      <c r="J47" s="432"/>
      <c r="K47" s="432"/>
      <c r="L47" s="432"/>
    </row>
    <row r="48" spans="1:12" ht="21.75" customHeight="1" x14ac:dyDescent="0.25">
      <c r="A48" s="781">
        <v>-1</v>
      </c>
      <c r="B48" s="781"/>
      <c r="C48" s="781">
        <v>-2</v>
      </c>
      <c r="D48" s="781"/>
      <c r="E48" s="426">
        <v>-3</v>
      </c>
      <c r="F48" s="353">
        <v>-4</v>
      </c>
      <c r="G48" s="781">
        <v>-5</v>
      </c>
      <c r="H48" s="781"/>
      <c r="I48" s="781">
        <v>-6</v>
      </c>
      <c r="J48" s="781"/>
      <c r="K48" s="426">
        <v>-7</v>
      </c>
      <c r="L48" s="426">
        <v>-8</v>
      </c>
    </row>
    <row r="49" spans="1:12" ht="33" customHeight="1" x14ac:dyDescent="0.25">
      <c r="A49" s="781"/>
      <c r="B49" s="781"/>
      <c r="C49" s="153"/>
      <c r="D49" s="353"/>
      <c r="E49" s="426"/>
      <c r="F49" s="353"/>
      <c r="G49" s="781"/>
      <c r="H49" s="781"/>
      <c r="I49" s="781"/>
      <c r="J49" s="781"/>
      <c r="K49" s="426"/>
      <c r="L49" s="426"/>
    </row>
    <row r="50" spans="1:12" ht="34.5" customHeight="1" x14ac:dyDescent="0.25">
      <c r="A50" s="781"/>
      <c r="B50" s="781"/>
      <c r="C50" s="153"/>
      <c r="D50" s="353"/>
      <c r="E50" s="426"/>
      <c r="F50" s="353"/>
      <c r="G50" s="781"/>
      <c r="H50" s="781"/>
      <c r="I50" s="781"/>
      <c r="J50" s="781"/>
      <c r="K50" s="426"/>
      <c r="L50" s="426"/>
    </row>
    <row r="51" spans="1:12" ht="30" customHeight="1" x14ac:dyDescent="0.25">
      <c r="A51" s="781"/>
      <c r="B51" s="781"/>
      <c r="C51" s="153"/>
      <c r="D51" s="473">
        <f>SUM(D49:D50)</f>
        <v>0</v>
      </c>
      <c r="E51" s="426"/>
      <c r="F51" s="353"/>
      <c r="G51" s="781"/>
      <c r="H51" s="781"/>
      <c r="I51" s="781"/>
      <c r="J51" s="781"/>
      <c r="K51" s="426"/>
      <c r="L51" s="426"/>
    </row>
    <row r="52" spans="1:12" ht="35.25" customHeight="1" x14ac:dyDescent="0.25">
      <c r="A52" s="890" t="s">
        <v>1331</v>
      </c>
      <c r="B52" s="882"/>
      <c r="C52" s="882"/>
      <c r="D52" s="882"/>
      <c r="E52" s="882"/>
      <c r="F52" s="882"/>
      <c r="G52" s="882"/>
      <c r="H52" s="882"/>
      <c r="I52" s="882"/>
      <c r="J52" s="882"/>
      <c r="K52" s="882"/>
      <c r="L52" s="882"/>
    </row>
    <row r="53" spans="1:12" ht="33" customHeight="1" x14ac:dyDescent="0.25">
      <c r="A53" s="868" t="s">
        <v>1068</v>
      </c>
      <c r="B53" s="895" t="s">
        <v>1069</v>
      </c>
      <c r="C53" s="896"/>
      <c r="D53" s="895" t="s">
        <v>1070</v>
      </c>
      <c r="E53" s="896"/>
      <c r="F53" s="895" t="s">
        <v>1071</v>
      </c>
      <c r="G53" s="896"/>
      <c r="H53" s="893" t="s">
        <v>1072</v>
      </c>
      <c r="I53" s="894"/>
      <c r="J53" s="894"/>
      <c r="K53" s="894"/>
      <c r="L53" s="894"/>
    </row>
    <row r="54" spans="1:12" ht="37.35" customHeight="1" x14ac:dyDescent="0.25">
      <c r="A54" s="869"/>
      <c r="B54" s="897"/>
      <c r="C54" s="898"/>
      <c r="D54" s="897"/>
      <c r="E54" s="898"/>
      <c r="F54" s="897"/>
      <c r="G54" s="898"/>
      <c r="H54" s="427" t="s">
        <v>1073</v>
      </c>
      <c r="I54" s="870" t="s">
        <v>1074</v>
      </c>
      <c r="J54" s="871"/>
      <c r="K54" s="870" t="s">
        <v>1075</v>
      </c>
      <c r="L54" s="871"/>
    </row>
    <row r="55" spans="1:12" ht="35.25" customHeight="1" x14ac:dyDescent="0.25">
      <c r="A55" s="435"/>
      <c r="B55" s="880"/>
      <c r="C55" s="880"/>
      <c r="D55" s="880"/>
      <c r="E55" s="880"/>
      <c r="F55" s="880"/>
      <c r="G55" s="880"/>
      <c r="H55" s="375"/>
      <c r="I55" s="880"/>
      <c r="J55" s="880"/>
      <c r="K55" s="877"/>
      <c r="L55" s="878"/>
    </row>
    <row r="56" spans="1:12" ht="39.75" customHeight="1" x14ac:dyDescent="0.25">
      <c r="A56" s="435"/>
      <c r="B56" s="880"/>
      <c r="C56" s="880"/>
      <c r="D56" s="880"/>
      <c r="E56" s="880"/>
      <c r="F56" s="880"/>
      <c r="G56" s="880"/>
      <c r="H56" s="375"/>
      <c r="I56" s="880"/>
      <c r="J56" s="880"/>
      <c r="K56" s="899"/>
      <c r="L56" s="899"/>
    </row>
    <row r="57" spans="1:12" ht="33.6" customHeight="1" x14ac:dyDescent="0.25">
      <c r="A57" s="789" t="s">
        <v>1332</v>
      </c>
      <c r="B57" s="790"/>
      <c r="C57" s="790"/>
      <c r="D57" s="790"/>
      <c r="E57" s="790"/>
      <c r="F57" s="790"/>
      <c r="G57" s="790"/>
      <c r="H57" s="790"/>
      <c r="I57" s="790"/>
      <c r="J57" s="790"/>
      <c r="K57" s="790"/>
      <c r="L57" s="790"/>
    </row>
    <row r="58" spans="1:12" ht="18.600000000000001" customHeight="1" x14ac:dyDescent="0.25">
      <c r="A58" s="802" t="s">
        <v>1068</v>
      </c>
      <c r="B58" s="879" t="s">
        <v>1069</v>
      </c>
      <c r="C58" s="879"/>
      <c r="D58" s="879" t="s">
        <v>1076</v>
      </c>
      <c r="E58" s="879"/>
      <c r="F58" s="879" t="s">
        <v>1077</v>
      </c>
      <c r="G58" s="879"/>
      <c r="H58" s="884" t="s">
        <v>1144</v>
      </c>
      <c r="I58" s="884"/>
      <c r="J58" s="884"/>
      <c r="K58" s="884"/>
      <c r="L58" s="884"/>
    </row>
    <row r="59" spans="1:12" ht="42.75" customHeight="1" x14ac:dyDescent="0.25">
      <c r="A59" s="802"/>
      <c r="B59" s="879"/>
      <c r="C59" s="879"/>
      <c r="D59" s="879"/>
      <c r="E59" s="879"/>
      <c r="F59" s="879"/>
      <c r="G59" s="879"/>
      <c r="H59" s="374" t="s">
        <v>1073</v>
      </c>
      <c r="I59" s="801" t="s">
        <v>1078</v>
      </c>
      <c r="J59" s="801"/>
      <c r="K59" s="801" t="s">
        <v>1075</v>
      </c>
      <c r="L59" s="801"/>
    </row>
    <row r="60" spans="1:12" ht="36.75" customHeight="1" x14ac:dyDescent="0.25">
      <c r="A60" s="436"/>
      <c r="B60" s="880"/>
      <c r="C60" s="880"/>
      <c r="D60" s="375"/>
      <c r="E60" s="153"/>
      <c r="F60" s="880"/>
      <c r="G60" s="880"/>
      <c r="H60" s="374"/>
      <c r="I60" s="801"/>
      <c r="J60" s="801"/>
      <c r="K60" s="801"/>
      <c r="L60" s="801"/>
    </row>
    <row r="61" spans="1:12" ht="34.5" customHeight="1" x14ac:dyDescent="0.25">
      <c r="A61" s="436"/>
      <c r="B61" s="880"/>
      <c r="C61" s="880"/>
      <c r="D61" s="375"/>
      <c r="E61" s="153"/>
      <c r="F61" s="880"/>
      <c r="G61" s="880"/>
      <c r="H61" s="374"/>
      <c r="I61" s="801"/>
      <c r="J61" s="801"/>
      <c r="K61" s="801"/>
      <c r="L61" s="801"/>
    </row>
    <row r="62" spans="1:12" ht="32.25" customHeight="1" x14ac:dyDescent="0.25">
      <c r="A62" s="436"/>
      <c r="B62" s="880" t="s">
        <v>67</v>
      </c>
      <c r="C62" s="880"/>
      <c r="D62" s="461">
        <f>SUM(D60:D61)</f>
        <v>0</v>
      </c>
      <c r="E62" s="153"/>
      <c r="F62" s="880"/>
      <c r="G62" s="880"/>
      <c r="H62" s="374"/>
      <c r="I62" s="801"/>
      <c r="J62" s="801"/>
      <c r="K62" s="801"/>
      <c r="L62" s="801"/>
    </row>
    <row r="63" spans="1:12" ht="39.6" customHeight="1" x14ac:dyDescent="0.25">
      <c r="A63" s="903" t="s">
        <v>1333</v>
      </c>
      <c r="B63" s="883"/>
      <c r="C63" s="883"/>
      <c r="D63" s="883"/>
      <c r="E63" s="883"/>
      <c r="F63" s="883"/>
      <c r="G63" s="883"/>
      <c r="H63" s="883"/>
      <c r="I63" s="883"/>
      <c r="J63" s="883"/>
      <c r="K63" s="883"/>
      <c r="L63" s="883"/>
    </row>
    <row r="64" spans="1:12" ht="147" customHeight="1" x14ac:dyDescent="0.25">
      <c r="A64" s="374" t="s">
        <v>1079</v>
      </c>
      <c r="B64" s="888" t="s">
        <v>1080</v>
      </c>
      <c r="C64" s="888"/>
      <c r="D64" s="374" t="s">
        <v>1281</v>
      </c>
      <c r="E64" s="374" t="s">
        <v>1279</v>
      </c>
      <c r="F64" s="374" t="s">
        <v>1081</v>
      </c>
      <c r="G64" s="374" t="s">
        <v>1082</v>
      </c>
      <c r="H64" s="374" t="s">
        <v>1135</v>
      </c>
      <c r="I64" s="433" t="s">
        <v>1145</v>
      </c>
      <c r="J64" s="801" t="s">
        <v>1083</v>
      </c>
      <c r="K64" s="801"/>
      <c r="L64" s="438" t="s">
        <v>1146</v>
      </c>
    </row>
    <row r="65" spans="1:12" ht="21.95" customHeight="1" x14ac:dyDescent="0.25">
      <c r="A65" s="434"/>
      <c r="B65" s="888"/>
      <c r="C65" s="888"/>
      <c r="D65" s="375"/>
      <c r="E65" s="375"/>
      <c r="F65" s="375"/>
      <c r="G65" s="375"/>
      <c r="H65" s="375"/>
      <c r="I65" s="375"/>
      <c r="J65" s="880"/>
      <c r="K65" s="880"/>
      <c r="L65" s="375"/>
    </row>
    <row r="66" spans="1:12" ht="19.5" customHeight="1" x14ac:dyDescent="0.25">
      <c r="A66" s="434"/>
      <c r="B66" s="374"/>
      <c r="C66" s="374"/>
      <c r="D66" s="375"/>
      <c r="E66" s="375"/>
      <c r="F66" s="375"/>
      <c r="G66" s="375"/>
      <c r="H66" s="375"/>
      <c r="I66" s="375"/>
      <c r="J66" s="468"/>
      <c r="K66" s="468"/>
      <c r="L66" s="375"/>
    </row>
    <row r="67" spans="1:12" ht="20.100000000000001" customHeight="1" x14ac:dyDescent="0.25">
      <c r="A67" s="434"/>
      <c r="B67" s="888"/>
      <c r="C67" s="888"/>
      <c r="D67" s="434"/>
      <c r="E67" s="434"/>
      <c r="F67" s="434"/>
      <c r="G67" s="478">
        <f>SUM(G65:G66)</f>
        <v>0</v>
      </c>
      <c r="H67" s="434"/>
      <c r="I67" s="434"/>
      <c r="J67" s="880"/>
      <c r="K67" s="880"/>
      <c r="L67" s="434"/>
    </row>
    <row r="68" spans="1:12" ht="33" customHeight="1" x14ac:dyDescent="0.25">
      <c r="A68" s="903" t="s">
        <v>1334</v>
      </c>
      <c r="B68" s="883"/>
      <c r="C68" s="883"/>
      <c r="D68" s="883"/>
      <c r="E68" s="883"/>
      <c r="F68" s="883"/>
      <c r="G68" s="883"/>
      <c r="H68" s="883"/>
      <c r="I68" s="883"/>
      <c r="J68" s="883"/>
      <c r="K68" s="883"/>
      <c r="L68" s="883"/>
    </row>
    <row r="69" spans="1:12" ht="18" customHeight="1" x14ac:dyDescent="0.25">
      <c r="A69" s="439"/>
      <c r="B69" s="801" t="s">
        <v>1084</v>
      </c>
      <c r="C69" s="801"/>
      <c r="D69" s="801"/>
      <c r="E69" s="801" t="s">
        <v>1085</v>
      </c>
      <c r="F69" s="801"/>
      <c r="G69" s="801"/>
      <c r="H69" s="801"/>
      <c r="I69" s="801"/>
      <c r="J69" s="801"/>
      <c r="K69" s="900" t="s">
        <v>1086</v>
      </c>
      <c r="L69" s="901"/>
    </row>
    <row r="70" spans="1:12" ht="195.75" customHeight="1" x14ac:dyDescent="0.25">
      <c r="A70" s="440" t="s">
        <v>1079</v>
      </c>
      <c r="B70" s="441" t="s">
        <v>1073</v>
      </c>
      <c r="C70" s="442" t="s">
        <v>1280</v>
      </c>
      <c r="D70" s="441" t="s">
        <v>1279</v>
      </c>
      <c r="E70" s="374" t="s">
        <v>1087</v>
      </c>
      <c r="F70" s="374" t="s">
        <v>1076</v>
      </c>
      <c r="G70" s="442" t="s">
        <v>1142</v>
      </c>
      <c r="H70" s="374" t="s">
        <v>1088</v>
      </c>
      <c r="I70" s="374" t="s">
        <v>1089</v>
      </c>
      <c r="J70" s="374" t="s">
        <v>1090</v>
      </c>
      <c r="K70" s="443" t="s">
        <v>1091</v>
      </c>
      <c r="L70" s="444" t="s">
        <v>1092</v>
      </c>
    </row>
    <row r="71" spans="1:12" ht="21" customHeight="1" x14ac:dyDescent="0.25">
      <c r="A71" s="440"/>
      <c r="B71" s="441"/>
      <c r="C71" s="374"/>
      <c r="D71" s="441"/>
      <c r="E71" s="374"/>
      <c r="F71" s="374"/>
      <c r="G71" s="442"/>
      <c r="H71" s="374"/>
      <c r="I71" s="374"/>
      <c r="J71" s="374"/>
      <c r="K71" s="443"/>
      <c r="L71" s="444"/>
    </row>
    <row r="72" spans="1:12" ht="19.5" customHeight="1" x14ac:dyDescent="0.25">
      <c r="A72" s="440"/>
      <c r="B72" s="441"/>
      <c r="C72" s="374"/>
      <c r="D72" s="441"/>
      <c r="E72" s="374"/>
      <c r="F72" s="374"/>
      <c r="G72" s="442"/>
      <c r="H72" s="374"/>
      <c r="I72" s="374"/>
      <c r="J72" s="374"/>
      <c r="K72" s="443"/>
      <c r="L72" s="444"/>
    </row>
    <row r="73" spans="1:12" ht="20.25" customHeight="1" x14ac:dyDescent="0.25">
      <c r="A73" s="440"/>
      <c r="B73" s="441"/>
      <c r="C73" s="374"/>
      <c r="D73" s="441"/>
      <c r="E73" s="374"/>
      <c r="F73" s="479">
        <f>SUM(F71:F72)</f>
        <v>0</v>
      </c>
      <c r="G73" s="442"/>
      <c r="H73" s="374"/>
      <c r="I73" s="374"/>
      <c r="J73" s="374"/>
      <c r="K73" s="443"/>
      <c r="L73" s="444"/>
    </row>
    <row r="74" spans="1:12" ht="32.25" customHeight="1" x14ac:dyDescent="0.25">
      <c r="A74" s="902" t="s">
        <v>1335</v>
      </c>
      <c r="B74" s="902"/>
      <c r="C74" s="902"/>
      <c r="D74" s="902"/>
      <c r="E74" s="902"/>
      <c r="F74" s="902"/>
      <c r="G74" s="902"/>
      <c r="H74" s="902"/>
      <c r="I74" s="902"/>
      <c r="J74" s="902"/>
      <c r="K74" s="902"/>
      <c r="L74" s="902"/>
    </row>
    <row r="75" spans="1:12" ht="19.5" customHeight="1" x14ac:dyDescent="0.25">
      <c r="A75" s="434"/>
      <c r="B75" s="801" t="s">
        <v>1084</v>
      </c>
      <c r="C75" s="801"/>
      <c r="D75" s="801"/>
      <c r="E75" s="801" t="s">
        <v>1085</v>
      </c>
      <c r="F75" s="801"/>
      <c r="G75" s="801"/>
      <c r="H75" s="801"/>
      <c r="I75" s="801"/>
      <c r="J75" s="801"/>
      <c r="K75" s="801" t="s">
        <v>1086</v>
      </c>
      <c r="L75" s="801"/>
    </row>
    <row r="76" spans="1:12" ht="240" customHeight="1" x14ac:dyDescent="0.25">
      <c r="A76" s="429" t="s">
        <v>1079</v>
      </c>
      <c r="B76" s="442" t="s">
        <v>681</v>
      </c>
      <c r="C76" s="442" t="s">
        <v>1280</v>
      </c>
      <c r="D76" s="374" t="s">
        <v>1279</v>
      </c>
      <c r="E76" s="374" t="s">
        <v>1093</v>
      </c>
      <c r="F76" s="441" t="s">
        <v>1076</v>
      </c>
      <c r="G76" s="430" t="s">
        <v>1094</v>
      </c>
      <c r="H76" s="374" t="s">
        <v>1095</v>
      </c>
      <c r="I76" s="374" t="s">
        <v>1096</v>
      </c>
      <c r="J76" s="374" t="s">
        <v>1090</v>
      </c>
      <c r="K76" s="541" t="s">
        <v>1377</v>
      </c>
      <c r="L76" s="430" t="s">
        <v>1097</v>
      </c>
    </row>
    <row r="77" spans="1:12" ht="21.75" customHeight="1" x14ac:dyDescent="0.25">
      <c r="A77" s="429"/>
      <c r="B77" s="442"/>
      <c r="C77" s="374"/>
      <c r="D77" s="374"/>
      <c r="E77" s="374"/>
      <c r="F77" s="441"/>
      <c r="G77" s="445"/>
      <c r="H77" s="374"/>
      <c r="I77" s="374"/>
      <c r="J77" s="374"/>
      <c r="K77" s="445"/>
      <c r="L77" s="430"/>
    </row>
    <row r="78" spans="1:12" ht="21" customHeight="1" x14ac:dyDescent="0.25">
      <c r="A78" s="429"/>
      <c r="B78" s="442"/>
      <c r="C78" s="374"/>
      <c r="D78" s="374"/>
      <c r="E78" s="374"/>
      <c r="F78" s="441"/>
      <c r="G78" s="445"/>
      <c r="H78" s="374"/>
      <c r="I78" s="374"/>
      <c r="J78" s="374"/>
      <c r="K78" s="445"/>
      <c r="L78" s="430"/>
    </row>
    <row r="79" spans="1:12" ht="22.5" customHeight="1" x14ac:dyDescent="0.25">
      <c r="A79" s="429"/>
      <c r="B79" s="442"/>
      <c r="C79" s="374"/>
      <c r="D79" s="374"/>
      <c r="E79" s="374"/>
      <c r="F79" s="480">
        <f>SUM(F77:F78)</f>
        <v>0</v>
      </c>
      <c r="G79" s="445"/>
      <c r="H79" s="374"/>
      <c r="I79" s="374"/>
      <c r="J79" s="374"/>
      <c r="K79" s="445"/>
      <c r="L79" s="430"/>
    </row>
    <row r="80" spans="1:12" ht="15.75" customHeight="1" x14ac:dyDescent="0.25">
      <c r="A80" s="872" t="s">
        <v>1336</v>
      </c>
      <c r="B80" s="873"/>
      <c r="C80" s="873"/>
      <c r="D80" s="873"/>
      <c r="E80" s="873"/>
      <c r="F80" s="873"/>
      <c r="G80" s="873"/>
      <c r="H80" s="873"/>
      <c r="I80" s="873"/>
      <c r="J80" s="873"/>
      <c r="K80" s="873"/>
      <c r="L80" s="873"/>
    </row>
    <row r="81" spans="1:12" ht="196.5" customHeight="1" x14ac:dyDescent="0.25">
      <c r="A81" s="801" t="s">
        <v>1098</v>
      </c>
      <c r="B81" s="801"/>
      <c r="C81" s="374" t="s">
        <v>1099</v>
      </c>
      <c r="D81" s="425" t="s">
        <v>1059</v>
      </c>
      <c r="E81" s="374" t="s">
        <v>1100</v>
      </c>
      <c r="F81" s="425" t="s">
        <v>1101</v>
      </c>
      <c r="G81" s="425" t="s">
        <v>1102</v>
      </c>
      <c r="H81" s="374" t="s">
        <v>1103</v>
      </c>
      <c r="I81" s="374" t="s">
        <v>1104</v>
      </c>
      <c r="J81" s="374" t="s">
        <v>1105</v>
      </c>
      <c r="K81" s="802" t="s">
        <v>1106</v>
      </c>
      <c r="L81" s="802"/>
    </row>
    <row r="82" spans="1:12" ht="15.75" x14ac:dyDescent="0.25">
      <c r="A82" s="866">
        <v>-1</v>
      </c>
      <c r="B82" s="867"/>
      <c r="C82" s="431">
        <v>-2</v>
      </c>
      <c r="D82" s="428">
        <v>-3</v>
      </c>
      <c r="E82" s="428">
        <v>-4</v>
      </c>
      <c r="F82" s="428">
        <v>-5</v>
      </c>
      <c r="G82" s="428">
        <v>-6</v>
      </c>
      <c r="H82" s="428">
        <v>-7</v>
      </c>
      <c r="I82" s="428">
        <v>-8</v>
      </c>
      <c r="J82" s="428">
        <v>-9</v>
      </c>
      <c r="K82" s="904">
        <v>-10</v>
      </c>
      <c r="L82" s="905"/>
    </row>
    <row r="83" spans="1:12" ht="21.75" customHeight="1" x14ac:dyDescent="0.25">
      <c r="A83" s="781"/>
      <c r="B83" s="781"/>
      <c r="C83" s="353"/>
      <c r="D83" s="353"/>
      <c r="E83" s="353"/>
      <c r="F83" s="353"/>
      <c r="G83" s="353"/>
      <c r="H83" s="353"/>
      <c r="I83" s="353"/>
      <c r="J83" s="353"/>
      <c r="K83" s="781"/>
      <c r="L83" s="781"/>
    </row>
    <row r="84" spans="1:12" ht="21.75" customHeight="1" x14ac:dyDescent="0.25">
      <c r="A84" s="781"/>
      <c r="B84" s="781"/>
      <c r="C84" s="353"/>
      <c r="D84" s="353"/>
      <c r="E84" s="353"/>
      <c r="F84" s="353"/>
      <c r="G84" s="353"/>
      <c r="H84" s="353"/>
      <c r="I84" s="353"/>
      <c r="J84" s="353"/>
      <c r="K84" s="781"/>
      <c r="L84" s="781"/>
    </row>
    <row r="85" spans="1:12" ht="15.75" customHeight="1" x14ac:dyDescent="0.25">
      <c r="A85" s="874" t="s">
        <v>1337</v>
      </c>
      <c r="B85" s="875"/>
      <c r="C85" s="875"/>
      <c r="D85" s="875"/>
      <c r="E85" s="876"/>
      <c r="F85" s="876"/>
      <c r="G85" s="876"/>
      <c r="H85" s="876"/>
      <c r="I85" s="876"/>
      <c r="J85" s="876"/>
      <c r="K85" s="876"/>
      <c r="L85" s="876"/>
    </row>
    <row r="86" spans="1:12" ht="66.75" customHeight="1" x14ac:dyDescent="0.25">
      <c r="A86" s="906" t="s">
        <v>1107</v>
      </c>
      <c r="B86" s="907"/>
      <c r="C86" s="907"/>
      <c r="D86" s="907"/>
      <c r="E86" s="801" t="s">
        <v>1108</v>
      </c>
      <c r="F86" s="801"/>
      <c r="G86" s="374" t="s">
        <v>1109</v>
      </c>
      <c r="H86" s="801" t="s">
        <v>1110</v>
      </c>
      <c r="I86" s="801"/>
      <c r="J86" s="801" t="s">
        <v>1111</v>
      </c>
      <c r="K86" s="801"/>
      <c r="L86" s="801"/>
    </row>
    <row r="87" spans="1:12" ht="15.75" x14ac:dyDescent="0.25">
      <c r="A87" s="866">
        <v>-1</v>
      </c>
      <c r="B87" s="867"/>
      <c r="C87" s="867"/>
      <c r="D87" s="867"/>
      <c r="E87" s="781">
        <v>-2</v>
      </c>
      <c r="F87" s="781"/>
      <c r="G87" s="426">
        <v>-3</v>
      </c>
      <c r="H87" s="781">
        <v>-4</v>
      </c>
      <c r="I87" s="781"/>
      <c r="J87" s="781">
        <v>-5</v>
      </c>
      <c r="K87" s="781"/>
      <c r="L87" s="781"/>
    </row>
    <row r="88" spans="1:12" ht="15.75" x14ac:dyDescent="0.25">
      <c r="A88" s="866"/>
      <c r="B88" s="867"/>
      <c r="C88" s="867"/>
      <c r="D88" s="867"/>
      <c r="E88" s="781"/>
      <c r="F88" s="781"/>
      <c r="G88" s="426"/>
      <c r="H88" s="781"/>
      <c r="I88" s="781"/>
      <c r="J88" s="781"/>
      <c r="K88" s="781"/>
      <c r="L88" s="781"/>
    </row>
    <row r="89" spans="1:12" ht="15.75" x14ac:dyDescent="0.25">
      <c r="A89" s="866"/>
      <c r="B89" s="867"/>
      <c r="C89" s="867"/>
      <c r="D89" s="867"/>
      <c r="E89" s="781"/>
      <c r="F89" s="781"/>
      <c r="G89" s="426"/>
      <c r="H89" s="781"/>
      <c r="I89" s="781"/>
      <c r="J89" s="781"/>
      <c r="K89" s="781"/>
      <c r="L89" s="781"/>
    </row>
    <row r="90" spans="1:12" ht="15.75" x14ac:dyDescent="0.25">
      <c r="A90" s="866"/>
      <c r="B90" s="867"/>
      <c r="C90" s="867"/>
      <c r="D90" s="867"/>
      <c r="E90" s="781"/>
      <c r="F90" s="781"/>
      <c r="G90" s="426"/>
      <c r="H90" s="781"/>
      <c r="I90" s="781"/>
      <c r="J90" s="781"/>
      <c r="K90" s="781"/>
      <c r="L90" s="781"/>
    </row>
    <row r="91" spans="1:12" ht="15.75" customHeight="1" x14ac:dyDescent="0.25">
      <c r="A91" s="881" t="s">
        <v>1338</v>
      </c>
      <c r="B91" s="882"/>
      <c r="C91" s="882"/>
      <c r="D91" s="882"/>
      <c r="E91" s="882"/>
      <c r="F91" s="882"/>
      <c r="G91" s="883"/>
      <c r="H91" s="883"/>
      <c r="I91" s="883"/>
      <c r="J91" s="883"/>
      <c r="K91" s="883"/>
      <c r="L91" s="883"/>
    </row>
    <row r="92" spans="1:12" ht="51.75" customHeight="1" x14ac:dyDescent="0.25">
      <c r="A92" s="906" t="s">
        <v>1107</v>
      </c>
      <c r="B92" s="907"/>
      <c r="C92" s="907"/>
      <c r="D92" s="907"/>
      <c r="E92" s="907"/>
      <c r="F92" s="907"/>
      <c r="G92" s="801" t="s">
        <v>1112</v>
      </c>
      <c r="H92" s="801"/>
      <c r="I92" s="801" t="s">
        <v>1113</v>
      </c>
      <c r="J92" s="801"/>
      <c r="K92" s="801" t="s">
        <v>1114</v>
      </c>
      <c r="L92" s="801"/>
    </row>
    <row r="93" spans="1:12" ht="15.75" x14ac:dyDescent="0.25">
      <c r="A93" s="866">
        <v>-1</v>
      </c>
      <c r="B93" s="867"/>
      <c r="C93" s="867"/>
      <c r="D93" s="867"/>
      <c r="E93" s="867"/>
      <c r="F93" s="867"/>
      <c r="G93" s="781">
        <v>-2</v>
      </c>
      <c r="H93" s="781"/>
      <c r="I93" s="781">
        <v>-3</v>
      </c>
      <c r="J93" s="781"/>
      <c r="K93" s="781">
        <v>-4</v>
      </c>
      <c r="L93" s="781"/>
    </row>
    <row r="94" spans="1:12" ht="18.75" customHeight="1" x14ac:dyDescent="0.25">
      <c r="A94" s="866"/>
      <c r="B94" s="867"/>
      <c r="C94" s="867"/>
      <c r="D94" s="867"/>
      <c r="E94" s="867"/>
      <c r="F94" s="867"/>
      <c r="G94" s="781"/>
      <c r="H94" s="781"/>
      <c r="I94" s="781"/>
      <c r="J94" s="781"/>
      <c r="K94" s="781"/>
      <c r="L94" s="781"/>
    </row>
    <row r="95" spans="1:12" ht="19.5" customHeight="1" x14ac:dyDescent="0.25">
      <c r="A95" s="866"/>
      <c r="B95" s="867"/>
      <c r="C95" s="867"/>
      <c r="D95" s="867"/>
      <c r="E95" s="867"/>
      <c r="F95" s="867"/>
      <c r="G95" s="781"/>
      <c r="H95" s="781"/>
      <c r="I95" s="781"/>
      <c r="J95" s="781"/>
      <c r="K95" s="781"/>
      <c r="L95" s="781"/>
    </row>
    <row r="96" spans="1:12" ht="16.5" customHeight="1" x14ac:dyDescent="0.25">
      <c r="A96" s="866"/>
      <c r="B96" s="867"/>
      <c r="C96" s="867"/>
      <c r="D96" s="867"/>
      <c r="E96" s="867"/>
      <c r="F96" s="867"/>
      <c r="G96" s="781"/>
      <c r="H96" s="781"/>
      <c r="I96" s="781"/>
      <c r="J96" s="781"/>
      <c r="K96" s="781"/>
      <c r="L96" s="781"/>
    </row>
    <row r="97" spans="1:12" ht="23.25" customHeight="1" x14ac:dyDescent="0.25">
      <c r="A97" s="902" t="s">
        <v>1339</v>
      </c>
      <c r="B97" s="902"/>
      <c r="C97" s="902"/>
      <c r="D97" s="902"/>
      <c r="E97" s="902"/>
      <c r="F97" s="902"/>
      <c r="G97" s="902"/>
      <c r="H97" s="902"/>
      <c r="I97" s="902"/>
      <c r="J97" s="902"/>
      <c r="K97" s="902"/>
      <c r="L97" s="902"/>
    </row>
    <row r="98" spans="1:12" ht="79.5" customHeight="1" x14ac:dyDescent="0.25">
      <c r="A98" s="374" t="s">
        <v>949</v>
      </c>
      <c r="B98" s="801" t="s">
        <v>1115</v>
      </c>
      <c r="C98" s="801"/>
      <c r="D98" s="801" t="s">
        <v>1116</v>
      </c>
      <c r="E98" s="801"/>
      <c r="F98" s="801" t="s">
        <v>1117</v>
      </c>
      <c r="G98" s="801"/>
      <c r="H98" s="801" t="s">
        <v>1118</v>
      </c>
      <c r="I98" s="801"/>
      <c r="J98" s="425" t="s">
        <v>1119</v>
      </c>
      <c r="K98" s="801" t="s">
        <v>1120</v>
      </c>
      <c r="L98" s="801"/>
    </row>
    <row r="99" spans="1:12" ht="15.75" x14ac:dyDescent="0.25">
      <c r="A99" s="353">
        <v>-1</v>
      </c>
      <c r="B99" s="781">
        <v>-2</v>
      </c>
      <c r="C99" s="781"/>
      <c r="D99" s="781">
        <v>-3</v>
      </c>
      <c r="E99" s="781"/>
      <c r="F99" s="781">
        <v>-4</v>
      </c>
      <c r="G99" s="781"/>
      <c r="H99" s="781">
        <v>-5</v>
      </c>
      <c r="I99" s="781"/>
      <c r="J99" s="426">
        <v>-6</v>
      </c>
      <c r="K99" s="781">
        <v>-7</v>
      </c>
      <c r="L99" s="781"/>
    </row>
    <row r="100" spans="1:12" ht="18.75" customHeight="1" x14ac:dyDescent="0.25">
      <c r="A100" s="353"/>
      <c r="B100" s="781"/>
      <c r="C100" s="781"/>
      <c r="D100" s="781"/>
      <c r="E100" s="781"/>
      <c r="F100" s="781"/>
      <c r="G100" s="781"/>
      <c r="H100" s="781"/>
      <c r="I100" s="781"/>
      <c r="J100" s="426"/>
      <c r="K100" s="781"/>
      <c r="L100" s="781"/>
    </row>
    <row r="101" spans="1:12" ht="18" customHeight="1" x14ac:dyDescent="0.25">
      <c r="A101" s="353"/>
      <c r="B101" s="781"/>
      <c r="C101" s="781"/>
      <c r="D101" s="781"/>
      <c r="E101" s="781"/>
      <c r="F101" s="781"/>
      <c r="G101" s="781"/>
      <c r="H101" s="781"/>
      <c r="I101" s="781"/>
      <c r="J101" s="426"/>
      <c r="K101" s="781"/>
      <c r="L101" s="781"/>
    </row>
    <row r="102" spans="1:12" ht="18.75" customHeight="1" x14ac:dyDescent="0.25">
      <c r="A102" s="353"/>
      <c r="B102" s="781"/>
      <c r="C102" s="781"/>
      <c r="D102" s="781"/>
      <c r="E102" s="781"/>
      <c r="F102" s="781"/>
      <c r="G102" s="781"/>
      <c r="H102" s="781"/>
      <c r="I102" s="781"/>
      <c r="J102" s="426"/>
      <c r="K102" s="781"/>
      <c r="L102" s="781"/>
    </row>
  </sheetData>
  <mergeCells count="262">
    <mergeCell ref="H98:I98"/>
    <mergeCell ref="A97:L97"/>
    <mergeCell ref="B102:C102"/>
    <mergeCell ref="D102:E102"/>
    <mergeCell ref="F102:G102"/>
    <mergeCell ref="H102:I102"/>
    <mergeCell ref="K102:L102"/>
    <mergeCell ref="K92:L92"/>
    <mergeCell ref="I92:J92"/>
    <mergeCell ref="G92:H92"/>
    <mergeCell ref="A92:F92"/>
    <mergeCell ref="B101:C101"/>
    <mergeCell ref="D101:E101"/>
    <mergeCell ref="F101:G101"/>
    <mergeCell ref="H101:I101"/>
    <mergeCell ref="K101:L101"/>
    <mergeCell ref="A96:F96"/>
    <mergeCell ref="G96:H96"/>
    <mergeCell ref="I96:J96"/>
    <mergeCell ref="K96:L96"/>
    <mergeCell ref="A95:F95"/>
    <mergeCell ref="G95:H95"/>
    <mergeCell ref="I95:J95"/>
    <mergeCell ref="K95:L95"/>
    <mergeCell ref="A88:D88"/>
    <mergeCell ref="E88:F88"/>
    <mergeCell ref="H88:I88"/>
    <mergeCell ref="J88:L88"/>
    <mergeCell ref="B62:C62"/>
    <mergeCell ref="F62:G62"/>
    <mergeCell ref="I62:J62"/>
    <mergeCell ref="K62:L62"/>
    <mergeCell ref="K75:L75"/>
    <mergeCell ref="A74:L74"/>
    <mergeCell ref="A68:L68"/>
    <mergeCell ref="A63:L63"/>
    <mergeCell ref="A81:B81"/>
    <mergeCell ref="K81:L81"/>
    <mergeCell ref="B75:D75"/>
    <mergeCell ref="E75:J75"/>
    <mergeCell ref="K82:L82"/>
    <mergeCell ref="H86:I86"/>
    <mergeCell ref="E86:F86"/>
    <mergeCell ref="J86:L86"/>
    <mergeCell ref="A82:B82"/>
    <mergeCell ref="A86:D86"/>
    <mergeCell ref="A83:B83"/>
    <mergeCell ref="A84:B84"/>
    <mergeCell ref="K83:L83"/>
    <mergeCell ref="K84:L84"/>
    <mergeCell ref="B60:C60"/>
    <mergeCell ref="F60:G60"/>
    <mergeCell ref="I60:J60"/>
    <mergeCell ref="K60:L60"/>
    <mergeCell ref="B64:C64"/>
    <mergeCell ref="B65:C65"/>
    <mergeCell ref="B69:D69"/>
    <mergeCell ref="E69:J69"/>
    <mergeCell ref="K69:L69"/>
    <mergeCell ref="J67:K67"/>
    <mergeCell ref="I61:J61"/>
    <mergeCell ref="K61:L61"/>
    <mergeCell ref="B61:C61"/>
    <mergeCell ref="F61:G61"/>
    <mergeCell ref="J64:K64"/>
    <mergeCell ref="B67:C67"/>
    <mergeCell ref="J65:K65"/>
    <mergeCell ref="A58:A59"/>
    <mergeCell ref="A52:L52"/>
    <mergeCell ref="H53:L53"/>
    <mergeCell ref="B53:C54"/>
    <mergeCell ref="D53:E54"/>
    <mergeCell ref="F53:G54"/>
    <mergeCell ref="K54:L54"/>
    <mergeCell ref="B56:C56"/>
    <mergeCell ref="D56:E56"/>
    <mergeCell ref="F56:G56"/>
    <mergeCell ref="I56:J56"/>
    <mergeCell ref="K56:L56"/>
    <mergeCell ref="H58:L58"/>
    <mergeCell ref="A57:L57"/>
    <mergeCell ref="I59:J59"/>
    <mergeCell ref="K59:L59"/>
    <mergeCell ref="A33:L33"/>
    <mergeCell ref="A42:B42"/>
    <mergeCell ref="E42:F42"/>
    <mergeCell ref="G42:H42"/>
    <mergeCell ref="I42:J42"/>
    <mergeCell ref="K42:L42"/>
    <mergeCell ref="A40:B40"/>
    <mergeCell ref="E40:F40"/>
    <mergeCell ref="G40:H40"/>
    <mergeCell ref="A34:L34"/>
    <mergeCell ref="C35:D35"/>
    <mergeCell ref="E35:F35"/>
    <mergeCell ref="G35:H35"/>
    <mergeCell ref="G41:H41"/>
    <mergeCell ref="I41:J41"/>
    <mergeCell ref="K41:L41"/>
    <mergeCell ref="K35:L35"/>
    <mergeCell ref="A39:B39"/>
    <mergeCell ref="C39:D39"/>
    <mergeCell ref="E39:F39"/>
    <mergeCell ref="G39:H39"/>
    <mergeCell ref="K39:L39"/>
    <mergeCell ref="I40:J40"/>
    <mergeCell ref="K40:L40"/>
    <mergeCell ref="A41:B41"/>
    <mergeCell ref="E41:F41"/>
    <mergeCell ref="I35:J35"/>
    <mergeCell ref="A37:D37"/>
    <mergeCell ref="E37:H37"/>
    <mergeCell ref="A36:D36"/>
    <mergeCell ref="E36:H36"/>
    <mergeCell ref="A35:B35"/>
    <mergeCell ref="I39:J39"/>
    <mergeCell ref="A38:D38"/>
    <mergeCell ref="E38:H38"/>
    <mergeCell ref="J89:L89"/>
    <mergeCell ref="A94:F94"/>
    <mergeCell ref="G94:H94"/>
    <mergeCell ref="I94:J94"/>
    <mergeCell ref="K94:L94"/>
    <mergeCell ref="H90:I90"/>
    <mergeCell ref="J90:L90"/>
    <mergeCell ref="A91:L91"/>
    <mergeCell ref="I44:J44"/>
    <mergeCell ref="A44:B44"/>
    <mergeCell ref="C44:D44"/>
    <mergeCell ref="I50:J50"/>
    <mergeCell ref="A50:B50"/>
    <mergeCell ref="G50:H50"/>
    <mergeCell ref="I48:J48"/>
    <mergeCell ref="A47:D47"/>
    <mergeCell ref="E47:H47"/>
    <mergeCell ref="G44:H44"/>
    <mergeCell ref="A46:D46"/>
    <mergeCell ref="E46:H46"/>
    <mergeCell ref="A45:D45"/>
    <mergeCell ref="E45:H45"/>
    <mergeCell ref="I49:J49"/>
    <mergeCell ref="A49:B49"/>
    <mergeCell ref="A43:L43"/>
    <mergeCell ref="A48:B48"/>
    <mergeCell ref="C48:D48"/>
    <mergeCell ref="G48:H48"/>
    <mergeCell ref="A53:A54"/>
    <mergeCell ref="I54:J54"/>
    <mergeCell ref="A80:L80"/>
    <mergeCell ref="A87:D87"/>
    <mergeCell ref="H87:I87"/>
    <mergeCell ref="E87:F87"/>
    <mergeCell ref="J87:L87"/>
    <mergeCell ref="A85:L85"/>
    <mergeCell ref="K55:L55"/>
    <mergeCell ref="B58:C59"/>
    <mergeCell ref="D58:E59"/>
    <mergeCell ref="F58:G59"/>
    <mergeCell ref="A51:B51"/>
    <mergeCell ref="G51:H51"/>
    <mergeCell ref="I51:J51"/>
    <mergeCell ref="B55:C55"/>
    <mergeCell ref="D55:E55"/>
    <mergeCell ref="G49:H49"/>
    <mergeCell ref="F55:G55"/>
    <mergeCell ref="I55:J55"/>
    <mergeCell ref="A1:L1"/>
    <mergeCell ref="B100:C100"/>
    <mergeCell ref="D100:E100"/>
    <mergeCell ref="F100:G100"/>
    <mergeCell ref="H100:I100"/>
    <mergeCell ref="K100:L100"/>
    <mergeCell ref="A93:F93"/>
    <mergeCell ref="G93:H93"/>
    <mergeCell ref="I93:J93"/>
    <mergeCell ref="K93:L93"/>
    <mergeCell ref="B99:C99"/>
    <mergeCell ref="D99:E99"/>
    <mergeCell ref="F99:G99"/>
    <mergeCell ref="H99:I99"/>
    <mergeCell ref="K99:L99"/>
    <mergeCell ref="K98:L98"/>
    <mergeCell ref="B98:C98"/>
    <mergeCell ref="D98:E98"/>
    <mergeCell ref="F98:G98"/>
    <mergeCell ref="A89:D89"/>
    <mergeCell ref="E89:F89"/>
    <mergeCell ref="A90:D90"/>
    <mergeCell ref="E90:F90"/>
    <mergeCell ref="H89:I89"/>
    <mergeCell ref="A32:B32"/>
    <mergeCell ref="I32:J32"/>
    <mergeCell ref="B9:C9"/>
    <mergeCell ref="B10:C10"/>
    <mergeCell ref="B11:C11"/>
    <mergeCell ref="B21:C21"/>
    <mergeCell ref="A22:L22"/>
    <mergeCell ref="A23:B29"/>
    <mergeCell ref="C23:C29"/>
    <mergeCell ref="D23:D29"/>
    <mergeCell ref="E23:F23"/>
    <mergeCell ref="G23:H23"/>
    <mergeCell ref="I23:L23"/>
    <mergeCell ref="K24:K29"/>
    <mergeCell ref="L24:L29"/>
    <mergeCell ref="D9:G9"/>
    <mergeCell ref="D10:G10"/>
    <mergeCell ref="D11:G11"/>
    <mergeCell ref="D12:G12"/>
    <mergeCell ref="D13:G13"/>
    <mergeCell ref="D14:G14"/>
    <mergeCell ref="I21:J21"/>
    <mergeCell ref="A30:B30"/>
    <mergeCell ref="I30:J30"/>
    <mergeCell ref="D16:G16"/>
    <mergeCell ref="D17:G17"/>
    <mergeCell ref="D18:G18"/>
    <mergeCell ref="D19:G19"/>
    <mergeCell ref="I9:J9"/>
    <mergeCell ref="I10:J10"/>
    <mergeCell ref="I11:J11"/>
    <mergeCell ref="I12:J12"/>
    <mergeCell ref="I13:J13"/>
    <mergeCell ref="I14:J14"/>
    <mergeCell ref="I15:J15"/>
    <mergeCell ref="I16:J16"/>
    <mergeCell ref="I17:J17"/>
    <mergeCell ref="I18:J18"/>
    <mergeCell ref="A31:B31"/>
    <mergeCell ref="I31:J31"/>
    <mergeCell ref="E24:E29"/>
    <mergeCell ref="F24:F29"/>
    <mergeCell ref="G24:G29"/>
    <mergeCell ref="H24:H29"/>
    <mergeCell ref="I24:J29"/>
    <mergeCell ref="D20:G20"/>
    <mergeCell ref="D21:G21"/>
    <mergeCell ref="B20:C20"/>
    <mergeCell ref="D2:F2"/>
    <mergeCell ref="I2:J2"/>
    <mergeCell ref="I3:J3"/>
    <mergeCell ref="I4:J4"/>
    <mergeCell ref="I5:J5"/>
    <mergeCell ref="I19:J19"/>
    <mergeCell ref="I20:J20"/>
    <mergeCell ref="I7:J7"/>
    <mergeCell ref="D3:F3"/>
    <mergeCell ref="D4:F4"/>
    <mergeCell ref="D5:F5"/>
    <mergeCell ref="D6:F6"/>
    <mergeCell ref="D7:F7"/>
    <mergeCell ref="I6:J6"/>
    <mergeCell ref="A8:L8"/>
    <mergeCell ref="B12:C12"/>
    <mergeCell ref="B13:C13"/>
    <mergeCell ref="B14:C14"/>
    <mergeCell ref="B15:C15"/>
    <mergeCell ref="B16:C16"/>
    <mergeCell ref="B17:C17"/>
    <mergeCell ref="B18:C18"/>
    <mergeCell ref="B19:C19"/>
    <mergeCell ref="D15:G15"/>
  </mergeCells>
  <pageMargins left="0.31496062992125984" right="0.31496062992125984" top="0.15748031496062992" bottom="0.15748031496062992" header="0.31496062992125984" footer="0.31496062992125984"/>
  <pageSetup paperSize="9" scale="57" orientation="portrait" r:id="rId1"/>
  <rowBreaks count="1" manualBreakCount="1">
    <brk id="70" max="11"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70"/>
  <sheetViews>
    <sheetView topLeftCell="A51" zoomScale="108" zoomScaleNormal="108" workbookViewId="0">
      <selection activeCell="T62" sqref="T62:W63"/>
    </sheetView>
  </sheetViews>
  <sheetFormatPr defaultColWidth="8.85546875" defaultRowHeight="12.75" x14ac:dyDescent="0.25"/>
  <cols>
    <col min="1" max="1" width="4" style="485" customWidth="1"/>
    <col min="2" max="2" width="7.85546875" style="485" customWidth="1"/>
    <col min="3" max="3" width="5.42578125" style="485" customWidth="1"/>
    <col min="4" max="4" width="5.140625" style="485" customWidth="1"/>
    <col min="5" max="5" width="6.85546875" style="485" customWidth="1"/>
    <col min="6" max="6" width="1.140625" style="485" customWidth="1"/>
    <col min="7" max="7" width="5.140625" style="485" customWidth="1"/>
    <col min="8" max="8" width="4" style="485" customWidth="1"/>
    <col min="9" max="9" width="2.5703125" style="485" customWidth="1"/>
    <col min="10" max="10" width="1.140625" style="485" customWidth="1"/>
    <col min="11" max="11" width="3.5703125" style="485" customWidth="1"/>
    <col min="12" max="12" width="4" style="485" customWidth="1"/>
    <col min="13" max="13" width="3.42578125" style="485" customWidth="1"/>
    <col min="14" max="14" width="0.85546875" style="485" customWidth="1"/>
    <col min="15" max="15" width="4.85546875" style="485" customWidth="1"/>
    <col min="16" max="16" width="2.140625" style="485" customWidth="1"/>
    <col min="17" max="17" width="4.140625" style="485" customWidth="1"/>
    <col min="18" max="18" width="4.85546875" style="485" customWidth="1"/>
    <col min="19" max="19" width="1.85546875" style="485" customWidth="1"/>
    <col min="20" max="20" width="11.85546875" style="485" customWidth="1"/>
    <col min="21" max="21" width="5.5703125" style="485" customWidth="1"/>
    <col min="22" max="22" width="4.85546875" style="485" customWidth="1"/>
    <col min="23" max="23" width="2.85546875" style="485" customWidth="1"/>
    <col min="24" max="24" width="6" style="485" customWidth="1"/>
    <col min="25" max="25" width="3.140625" style="485" customWidth="1"/>
    <col min="26" max="26" width="3.5703125" style="485" customWidth="1"/>
    <col min="27" max="27" width="6.85546875" style="485" customWidth="1"/>
    <col min="28" max="16384" width="8.85546875" style="485"/>
  </cols>
  <sheetData>
    <row r="1" spans="1:27" ht="42.6" customHeight="1" x14ac:dyDescent="0.25">
      <c r="A1" s="929" t="s">
        <v>1186</v>
      </c>
      <c r="B1" s="930"/>
      <c r="C1" s="930"/>
      <c r="D1" s="930"/>
      <c r="E1" s="930"/>
      <c r="F1" s="930"/>
      <c r="G1" s="930"/>
      <c r="H1" s="930"/>
      <c r="I1" s="930"/>
      <c r="J1" s="930"/>
      <c r="K1" s="930"/>
      <c r="L1" s="930"/>
      <c r="M1" s="930"/>
      <c r="N1" s="930"/>
      <c r="O1" s="930"/>
      <c r="P1" s="930"/>
      <c r="Q1" s="930"/>
      <c r="R1" s="930"/>
      <c r="S1" s="930"/>
      <c r="T1" s="930"/>
      <c r="U1" s="930"/>
      <c r="V1" s="930"/>
      <c r="W1" s="930"/>
      <c r="X1" s="930"/>
      <c r="Y1" s="930"/>
      <c r="Z1" s="930"/>
      <c r="AA1" s="931"/>
    </row>
    <row r="2" spans="1:27" ht="30.75" customHeight="1" x14ac:dyDescent="0.25">
      <c r="A2" s="932" t="s">
        <v>1187</v>
      </c>
      <c r="B2" s="933"/>
      <c r="C2" s="934"/>
      <c r="D2" s="935" t="s">
        <v>1188</v>
      </c>
      <c r="E2" s="936"/>
      <c r="F2" s="937"/>
      <c r="G2" s="935" t="s">
        <v>1189</v>
      </c>
      <c r="H2" s="937"/>
      <c r="I2" s="932" t="s">
        <v>1190</v>
      </c>
      <c r="J2" s="933"/>
      <c r="K2" s="933"/>
      <c r="L2" s="934"/>
      <c r="M2" s="935" t="s">
        <v>1191</v>
      </c>
      <c r="N2" s="936"/>
      <c r="O2" s="936"/>
      <c r="P2" s="937"/>
      <c r="Q2" s="932" t="s">
        <v>1192</v>
      </c>
      <c r="R2" s="933"/>
      <c r="S2" s="934"/>
      <c r="T2" s="486" t="s">
        <v>1193</v>
      </c>
      <c r="U2" s="935" t="s">
        <v>1194</v>
      </c>
      <c r="V2" s="937"/>
      <c r="W2" s="932" t="s">
        <v>1195</v>
      </c>
      <c r="X2" s="933"/>
      <c r="Y2" s="934"/>
      <c r="Z2" s="935" t="s">
        <v>1196</v>
      </c>
      <c r="AA2" s="937"/>
    </row>
    <row r="3" spans="1:27" ht="20.25" customHeight="1" x14ac:dyDescent="0.25">
      <c r="A3" s="946">
        <v>-1</v>
      </c>
      <c r="B3" s="947"/>
      <c r="C3" s="948"/>
      <c r="D3" s="949">
        <v>-2</v>
      </c>
      <c r="E3" s="950"/>
      <c r="F3" s="951"/>
      <c r="G3" s="944">
        <v>-3</v>
      </c>
      <c r="H3" s="945"/>
      <c r="I3" s="946">
        <v>-4</v>
      </c>
      <c r="J3" s="947"/>
      <c r="K3" s="947"/>
      <c r="L3" s="948"/>
      <c r="M3" s="944">
        <v>-5</v>
      </c>
      <c r="N3" s="952"/>
      <c r="O3" s="952"/>
      <c r="P3" s="945"/>
      <c r="Q3" s="944">
        <v>-6</v>
      </c>
      <c r="R3" s="952"/>
      <c r="S3" s="945"/>
      <c r="T3" s="493" t="s">
        <v>1197</v>
      </c>
      <c r="U3" s="944">
        <v>-8</v>
      </c>
      <c r="V3" s="945"/>
      <c r="W3" s="938" t="s">
        <v>1198</v>
      </c>
      <c r="X3" s="939"/>
      <c r="Y3" s="940"/>
      <c r="Z3" s="938" t="s">
        <v>1199</v>
      </c>
      <c r="AA3" s="940"/>
    </row>
    <row r="4" spans="1:27" ht="20.25" customHeight="1" x14ac:dyDescent="0.25">
      <c r="A4" s="941" t="s">
        <v>1426</v>
      </c>
      <c r="B4" s="942"/>
      <c r="C4" s="943"/>
      <c r="D4" s="488"/>
      <c r="E4" s="488"/>
      <c r="F4" s="489"/>
      <c r="G4" s="490"/>
      <c r="H4" s="492"/>
      <c r="I4" s="941" t="s">
        <v>1426</v>
      </c>
      <c r="J4" s="942"/>
      <c r="K4" s="942"/>
      <c r="L4" s="943"/>
      <c r="M4" s="492"/>
      <c r="N4" s="492"/>
      <c r="O4" s="492"/>
      <c r="P4" s="491"/>
      <c r="Q4" s="490"/>
      <c r="R4" s="492"/>
      <c r="S4" s="491"/>
      <c r="T4" s="493"/>
      <c r="U4" s="490"/>
      <c r="V4" s="491"/>
      <c r="W4" s="494"/>
      <c r="X4" s="495"/>
      <c r="Y4" s="496"/>
      <c r="Z4" s="494"/>
      <c r="AA4" s="496"/>
    </row>
    <row r="5" spans="1:27" ht="20.25" customHeight="1" x14ac:dyDescent="0.25">
      <c r="A5" s="941" t="s">
        <v>1427</v>
      </c>
      <c r="B5" s="942"/>
      <c r="C5" s="943"/>
      <c r="D5" s="488"/>
      <c r="E5" s="488"/>
      <c r="F5" s="489"/>
      <c r="G5" s="490"/>
      <c r="H5" s="492"/>
      <c r="I5" s="941" t="s">
        <v>1427</v>
      </c>
      <c r="J5" s="942"/>
      <c r="K5" s="942"/>
      <c r="L5" s="943"/>
      <c r="M5" s="492"/>
      <c r="N5" s="492"/>
      <c r="O5" s="492"/>
      <c r="P5" s="491"/>
      <c r="Q5" s="490"/>
      <c r="R5" s="492"/>
      <c r="S5" s="491"/>
      <c r="T5" s="493"/>
      <c r="U5" s="490"/>
      <c r="V5" s="491"/>
      <c r="W5" s="494"/>
      <c r="X5" s="495"/>
      <c r="Y5" s="496"/>
      <c r="Z5" s="494"/>
      <c r="AA5" s="496"/>
    </row>
    <row r="6" spans="1:27" ht="20.25" customHeight="1" x14ac:dyDescent="0.25">
      <c r="A6" s="941" t="s">
        <v>1200</v>
      </c>
      <c r="B6" s="942"/>
      <c r="C6" s="943"/>
      <c r="D6" s="488"/>
      <c r="E6" s="488"/>
      <c r="F6" s="489"/>
      <c r="G6" s="490"/>
      <c r="H6" s="492"/>
      <c r="I6" s="941" t="s">
        <v>1200</v>
      </c>
      <c r="J6" s="942"/>
      <c r="K6" s="942"/>
      <c r="L6" s="943"/>
      <c r="M6" s="492"/>
      <c r="N6" s="492"/>
      <c r="O6" s="492"/>
      <c r="P6" s="491"/>
      <c r="Q6" s="490"/>
      <c r="R6" s="492"/>
      <c r="S6" s="491"/>
      <c r="T6" s="493"/>
      <c r="U6" s="490"/>
      <c r="V6" s="491"/>
      <c r="W6" s="494"/>
      <c r="X6" s="495"/>
      <c r="Y6" s="496"/>
      <c r="Z6" s="494"/>
      <c r="AA6" s="496"/>
    </row>
    <row r="7" spans="1:27" ht="20.25" customHeight="1" x14ac:dyDescent="0.25">
      <c r="A7" s="941" t="s">
        <v>1201</v>
      </c>
      <c r="B7" s="942"/>
      <c r="C7" s="943"/>
      <c r="D7" s="488"/>
      <c r="E7" s="488"/>
      <c r="F7" s="489"/>
      <c r="G7" s="490"/>
      <c r="H7" s="492"/>
      <c r="I7" s="941" t="s">
        <v>1201</v>
      </c>
      <c r="J7" s="942"/>
      <c r="K7" s="942"/>
      <c r="L7" s="943"/>
      <c r="M7" s="492"/>
      <c r="N7" s="492"/>
      <c r="O7" s="492"/>
      <c r="P7" s="491"/>
      <c r="Q7" s="490"/>
      <c r="R7" s="492"/>
      <c r="S7" s="491"/>
      <c r="T7" s="493"/>
      <c r="U7" s="490"/>
      <c r="V7" s="491"/>
      <c r="W7" s="494"/>
      <c r="X7" s="495"/>
      <c r="Y7" s="496"/>
      <c r="Z7" s="494"/>
      <c r="AA7" s="496"/>
    </row>
    <row r="8" spans="1:27" ht="20.25" customHeight="1" x14ac:dyDescent="0.25">
      <c r="A8" s="941" t="s">
        <v>1202</v>
      </c>
      <c r="B8" s="942"/>
      <c r="C8" s="943"/>
      <c r="D8" s="488"/>
      <c r="E8" s="488"/>
      <c r="F8" s="489"/>
      <c r="G8" s="490"/>
      <c r="H8" s="492"/>
      <c r="I8" s="941" t="s">
        <v>1202</v>
      </c>
      <c r="J8" s="942"/>
      <c r="K8" s="942"/>
      <c r="L8" s="943"/>
      <c r="M8" s="492"/>
      <c r="N8" s="492"/>
      <c r="O8" s="492"/>
      <c r="P8" s="491"/>
      <c r="Q8" s="490"/>
      <c r="R8" s="492"/>
      <c r="S8" s="491"/>
      <c r="T8" s="493"/>
      <c r="U8" s="490"/>
      <c r="V8" s="491"/>
      <c r="W8" s="494"/>
      <c r="X8" s="495"/>
      <c r="Y8" s="496"/>
      <c r="Z8" s="494"/>
      <c r="AA8" s="496"/>
    </row>
    <row r="9" spans="1:27" ht="20.25" customHeight="1" x14ac:dyDescent="0.25">
      <c r="A9" s="941" t="s">
        <v>1203</v>
      </c>
      <c r="B9" s="942"/>
      <c r="C9" s="943"/>
      <c r="D9" s="488"/>
      <c r="E9" s="488"/>
      <c r="F9" s="489"/>
      <c r="G9" s="490"/>
      <c r="H9" s="492"/>
      <c r="I9" s="941" t="s">
        <v>1203</v>
      </c>
      <c r="J9" s="942"/>
      <c r="K9" s="942"/>
      <c r="L9" s="943"/>
      <c r="M9" s="492"/>
      <c r="N9" s="492"/>
      <c r="O9" s="492"/>
      <c r="P9" s="491"/>
      <c r="Q9" s="490"/>
      <c r="R9" s="492"/>
      <c r="S9" s="491"/>
      <c r="T9" s="493"/>
      <c r="U9" s="490"/>
      <c r="V9" s="491"/>
      <c r="W9" s="494"/>
      <c r="X9" s="495"/>
      <c r="Y9" s="496"/>
      <c r="Z9" s="494"/>
      <c r="AA9" s="496"/>
    </row>
    <row r="10" spans="1:27" ht="30" customHeight="1" x14ac:dyDescent="0.25">
      <c r="A10" s="971" t="s">
        <v>1204</v>
      </c>
      <c r="B10" s="972"/>
      <c r="C10" s="973"/>
      <c r="D10" s="938"/>
      <c r="E10" s="939"/>
      <c r="F10" s="940"/>
      <c r="G10" s="938"/>
      <c r="H10" s="940"/>
      <c r="I10" s="971" t="s">
        <v>1204</v>
      </c>
      <c r="J10" s="972"/>
      <c r="K10" s="972"/>
      <c r="L10" s="973"/>
      <c r="M10" s="938"/>
      <c r="N10" s="939"/>
      <c r="O10" s="939"/>
      <c r="P10" s="940"/>
      <c r="Q10" s="938"/>
      <c r="R10" s="939"/>
      <c r="S10" s="940"/>
      <c r="T10" s="493"/>
      <c r="U10" s="938"/>
      <c r="V10" s="940"/>
      <c r="W10" s="938"/>
      <c r="X10" s="939"/>
      <c r="Y10" s="940"/>
      <c r="Z10" s="938"/>
      <c r="AA10" s="940"/>
    </row>
    <row r="11" spans="1:27" ht="43.5" customHeight="1" x14ac:dyDescent="0.25">
      <c r="A11" s="929" t="s">
        <v>1205</v>
      </c>
      <c r="B11" s="930"/>
      <c r="C11" s="930"/>
      <c r="D11" s="930"/>
      <c r="E11" s="930"/>
      <c r="F11" s="930"/>
      <c r="G11" s="930"/>
      <c r="H11" s="930"/>
      <c r="I11" s="930"/>
      <c r="J11" s="930"/>
      <c r="K11" s="930"/>
      <c r="L11" s="930"/>
      <c r="M11" s="930"/>
      <c r="N11" s="930"/>
      <c r="O11" s="930"/>
      <c r="P11" s="930"/>
      <c r="Q11" s="930"/>
      <c r="R11" s="930"/>
      <c r="S11" s="930"/>
      <c r="T11" s="930"/>
      <c r="U11" s="930"/>
      <c r="V11" s="930"/>
      <c r="W11" s="930"/>
      <c r="X11" s="930"/>
      <c r="Y11" s="930"/>
      <c r="Z11" s="930"/>
      <c r="AA11" s="931"/>
    </row>
    <row r="12" spans="1:27" ht="50.45" customHeight="1" x14ac:dyDescent="0.25">
      <c r="A12" s="953"/>
      <c r="B12" s="954"/>
      <c r="C12" s="955"/>
      <c r="D12" s="938" t="s">
        <v>1206</v>
      </c>
      <c r="E12" s="939"/>
      <c r="F12" s="939"/>
      <c r="G12" s="939"/>
      <c r="H12" s="939"/>
      <c r="I12" s="939"/>
      <c r="J12" s="939"/>
      <c r="K12" s="939"/>
      <c r="L12" s="939"/>
      <c r="M12" s="939"/>
      <c r="N12" s="939"/>
      <c r="O12" s="939"/>
      <c r="P12" s="939"/>
      <c r="Q12" s="939"/>
      <c r="R12" s="939"/>
      <c r="S12" s="939"/>
      <c r="T12" s="939"/>
      <c r="U12" s="939"/>
      <c r="V12" s="939"/>
      <c r="W12" s="939"/>
      <c r="X12" s="939"/>
      <c r="Y12" s="939"/>
      <c r="Z12" s="939"/>
      <c r="AA12" s="940"/>
    </row>
    <row r="13" spans="1:27" ht="49.35" customHeight="1" x14ac:dyDescent="0.25">
      <c r="A13" s="956" t="s">
        <v>1207</v>
      </c>
      <c r="B13" s="957"/>
      <c r="C13" s="958"/>
      <c r="D13" s="959" t="s">
        <v>1208</v>
      </c>
      <c r="E13" s="960"/>
      <c r="F13" s="961"/>
      <c r="G13" s="959" t="s">
        <v>1208</v>
      </c>
      <c r="H13" s="960"/>
      <c r="I13" s="960"/>
      <c r="J13" s="961"/>
      <c r="K13" s="962" t="s">
        <v>1209</v>
      </c>
      <c r="L13" s="963"/>
      <c r="M13" s="963"/>
      <c r="N13" s="964"/>
      <c r="O13" s="965" t="s">
        <v>1208</v>
      </c>
      <c r="P13" s="966"/>
      <c r="Q13" s="966"/>
      <c r="R13" s="967"/>
      <c r="S13" s="968" t="s">
        <v>1208</v>
      </c>
      <c r="T13" s="969"/>
      <c r="U13" s="969"/>
      <c r="V13" s="969"/>
      <c r="W13" s="969"/>
      <c r="X13" s="969"/>
      <c r="Y13" s="969"/>
      <c r="Z13" s="969"/>
      <c r="AA13" s="970"/>
    </row>
    <row r="14" spans="1:27" ht="26.1" customHeight="1" x14ac:dyDescent="0.25">
      <c r="A14" s="968" t="s">
        <v>1426</v>
      </c>
      <c r="B14" s="969"/>
      <c r="C14" s="970"/>
      <c r="D14" s="968"/>
      <c r="E14" s="969"/>
      <c r="F14" s="970"/>
      <c r="G14" s="968"/>
      <c r="H14" s="969"/>
      <c r="I14" s="969"/>
      <c r="J14" s="970"/>
      <c r="K14" s="962"/>
      <c r="L14" s="963"/>
      <c r="M14" s="963"/>
      <c r="N14" s="964"/>
      <c r="O14" s="968"/>
      <c r="P14" s="969"/>
      <c r="Q14" s="969"/>
      <c r="R14" s="970"/>
      <c r="S14" s="968"/>
      <c r="T14" s="969"/>
      <c r="U14" s="969"/>
      <c r="V14" s="969"/>
      <c r="W14" s="969"/>
      <c r="X14" s="969"/>
      <c r="Y14" s="969"/>
      <c r="Z14" s="969"/>
      <c r="AA14" s="970"/>
    </row>
    <row r="15" spans="1:27" ht="26.1" customHeight="1" x14ac:dyDescent="0.25">
      <c r="A15" s="549"/>
      <c r="B15" s="550" t="s">
        <v>1427</v>
      </c>
      <c r="C15" s="551"/>
      <c r="D15" s="549"/>
      <c r="E15" s="550"/>
      <c r="F15" s="551"/>
      <c r="G15" s="549"/>
      <c r="H15" s="550"/>
      <c r="I15" s="550"/>
      <c r="J15" s="551"/>
      <c r="K15" s="546"/>
      <c r="L15" s="547"/>
      <c r="M15" s="547"/>
      <c r="N15" s="548"/>
      <c r="O15" s="549"/>
      <c r="P15" s="550"/>
      <c r="Q15" s="550"/>
      <c r="R15" s="551"/>
      <c r="S15" s="549"/>
      <c r="T15" s="550"/>
      <c r="U15" s="550"/>
      <c r="V15" s="550"/>
      <c r="W15" s="550"/>
      <c r="X15" s="550"/>
      <c r="Y15" s="550"/>
      <c r="Z15" s="550"/>
      <c r="AA15" s="551"/>
    </row>
    <row r="16" spans="1:27" ht="26.1" customHeight="1" x14ac:dyDescent="0.25">
      <c r="A16" s="549"/>
      <c r="B16" s="550" t="s">
        <v>1200</v>
      </c>
      <c r="C16" s="551"/>
      <c r="D16" s="549"/>
      <c r="E16" s="550"/>
      <c r="F16" s="551"/>
      <c r="G16" s="549"/>
      <c r="H16" s="550"/>
      <c r="I16" s="550"/>
      <c r="J16" s="551"/>
      <c r="K16" s="546"/>
      <c r="L16" s="547"/>
      <c r="M16" s="547"/>
      <c r="N16" s="548"/>
      <c r="O16" s="549"/>
      <c r="P16" s="550"/>
      <c r="Q16" s="550"/>
      <c r="R16" s="551"/>
      <c r="S16" s="549"/>
      <c r="T16" s="550"/>
      <c r="U16" s="550"/>
      <c r="V16" s="550"/>
      <c r="W16" s="550"/>
      <c r="X16" s="550"/>
      <c r="Y16" s="550"/>
      <c r="Z16" s="550"/>
      <c r="AA16" s="551"/>
    </row>
    <row r="17" spans="1:27" ht="26.45" customHeight="1" x14ac:dyDescent="0.25">
      <c r="A17" s="968" t="s">
        <v>1201</v>
      </c>
      <c r="B17" s="969"/>
      <c r="C17" s="970"/>
      <c r="D17" s="968"/>
      <c r="E17" s="969"/>
      <c r="F17" s="970"/>
      <c r="G17" s="968"/>
      <c r="H17" s="969"/>
      <c r="I17" s="969"/>
      <c r="J17" s="970"/>
      <c r="K17" s="962"/>
      <c r="L17" s="963"/>
      <c r="M17" s="963"/>
      <c r="N17" s="964"/>
      <c r="O17" s="968"/>
      <c r="P17" s="969"/>
      <c r="Q17" s="969"/>
      <c r="R17" s="970"/>
      <c r="S17" s="968"/>
      <c r="T17" s="969"/>
      <c r="U17" s="969"/>
      <c r="V17" s="969"/>
      <c r="W17" s="969"/>
      <c r="X17" s="969"/>
      <c r="Y17" s="969"/>
      <c r="Z17" s="969"/>
      <c r="AA17" s="970"/>
    </row>
    <row r="18" spans="1:27" ht="24" customHeight="1" x14ac:dyDescent="0.25">
      <c r="A18" s="968" t="s">
        <v>1202</v>
      </c>
      <c r="B18" s="969"/>
      <c r="C18" s="970"/>
      <c r="D18" s="968"/>
      <c r="E18" s="969"/>
      <c r="F18" s="970"/>
      <c r="G18" s="968"/>
      <c r="H18" s="969"/>
      <c r="I18" s="969"/>
      <c r="J18" s="970"/>
      <c r="K18" s="962"/>
      <c r="L18" s="963"/>
      <c r="M18" s="963"/>
      <c r="N18" s="964"/>
      <c r="O18" s="968"/>
      <c r="P18" s="969"/>
      <c r="Q18" s="969"/>
      <c r="R18" s="970"/>
      <c r="S18" s="968"/>
      <c r="T18" s="969"/>
      <c r="U18" s="969"/>
      <c r="V18" s="969"/>
      <c r="W18" s="969"/>
      <c r="X18" s="969"/>
      <c r="Y18" s="969"/>
      <c r="Z18" s="969"/>
      <c r="AA18" s="970"/>
    </row>
    <row r="19" spans="1:27" ht="22.35" customHeight="1" x14ac:dyDescent="0.25">
      <c r="A19" s="968" t="s">
        <v>1203</v>
      </c>
      <c r="B19" s="969"/>
      <c r="C19" s="970"/>
      <c r="D19" s="968"/>
      <c r="E19" s="969"/>
      <c r="F19" s="970"/>
      <c r="G19" s="968"/>
      <c r="H19" s="969"/>
      <c r="I19" s="969"/>
      <c r="J19" s="970"/>
      <c r="K19" s="962"/>
      <c r="L19" s="963"/>
      <c r="M19" s="963"/>
      <c r="N19" s="964"/>
      <c r="O19" s="968"/>
      <c r="P19" s="969"/>
      <c r="Q19" s="969"/>
      <c r="R19" s="970"/>
      <c r="S19" s="968"/>
      <c r="T19" s="969"/>
      <c r="U19" s="969"/>
      <c r="V19" s="969"/>
      <c r="W19" s="969"/>
      <c r="X19" s="969"/>
      <c r="Y19" s="969"/>
      <c r="Z19" s="969"/>
      <c r="AA19" s="970"/>
    </row>
    <row r="20" spans="1:27" ht="18" customHeight="1" x14ac:dyDescent="0.25">
      <c r="A20" s="968" t="s">
        <v>1204</v>
      </c>
      <c r="B20" s="969"/>
      <c r="C20" s="970"/>
      <c r="D20" s="968"/>
      <c r="E20" s="969"/>
      <c r="F20" s="970"/>
      <c r="G20" s="968"/>
      <c r="H20" s="969"/>
      <c r="I20" s="969"/>
      <c r="J20" s="970"/>
      <c r="K20" s="962"/>
      <c r="L20" s="963"/>
      <c r="M20" s="963"/>
      <c r="N20" s="964"/>
      <c r="O20" s="968"/>
      <c r="P20" s="969"/>
      <c r="Q20" s="969"/>
      <c r="R20" s="970"/>
      <c r="S20" s="968"/>
      <c r="T20" s="969"/>
      <c r="U20" s="969"/>
      <c r="V20" s="969"/>
      <c r="W20" s="969"/>
      <c r="X20" s="969"/>
      <c r="Y20" s="969"/>
      <c r="Z20" s="969"/>
      <c r="AA20" s="970"/>
    </row>
    <row r="21" spans="1:27" ht="21.6" customHeight="1" x14ac:dyDescent="0.25">
      <c r="A21" s="974" t="s">
        <v>1210</v>
      </c>
      <c r="B21" s="975"/>
      <c r="C21" s="976"/>
      <c r="D21" s="977"/>
      <c r="E21" s="978"/>
      <c r="F21" s="979"/>
      <c r="G21" s="977"/>
      <c r="H21" s="978"/>
      <c r="I21" s="978"/>
      <c r="J21" s="979"/>
      <c r="K21" s="977"/>
      <c r="L21" s="978"/>
      <c r="M21" s="978"/>
      <c r="N21" s="979"/>
      <c r="O21" s="977"/>
      <c r="P21" s="978"/>
      <c r="Q21" s="978"/>
      <c r="R21" s="979"/>
      <c r="S21" s="977"/>
      <c r="T21" s="978"/>
      <c r="U21" s="978"/>
      <c r="V21" s="978"/>
      <c r="W21" s="978"/>
      <c r="X21" s="978"/>
      <c r="Y21" s="978"/>
      <c r="Z21" s="978"/>
      <c r="AA21" s="979"/>
    </row>
    <row r="22" spans="1:27" ht="20.100000000000001" customHeight="1" x14ac:dyDescent="0.25">
      <c r="A22" s="929" t="s">
        <v>1211</v>
      </c>
      <c r="B22" s="930"/>
      <c r="C22" s="930"/>
      <c r="D22" s="930"/>
      <c r="E22" s="930"/>
      <c r="F22" s="930"/>
      <c r="G22" s="930"/>
      <c r="H22" s="930"/>
      <c r="I22" s="930"/>
      <c r="J22" s="930"/>
      <c r="K22" s="930"/>
      <c r="L22" s="930"/>
      <c r="M22" s="930"/>
      <c r="N22" s="930"/>
      <c r="O22" s="930"/>
      <c r="P22" s="930"/>
      <c r="Q22" s="930"/>
      <c r="R22" s="930"/>
      <c r="S22" s="930"/>
      <c r="T22" s="930"/>
      <c r="U22" s="930"/>
      <c r="V22" s="930"/>
      <c r="W22" s="930"/>
      <c r="X22" s="930"/>
      <c r="Y22" s="930"/>
      <c r="Z22" s="930"/>
      <c r="AA22" s="931"/>
    </row>
    <row r="23" spans="1:27" ht="408.75" customHeight="1" x14ac:dyDescent="0.25">
      <c r="A23" s="493" t="s">
        <v>1212</v>
      </c>
      <c r="B23" s="497" t="s">
        <v>1213</v>
      </c>
      <c r="C23" s="938" t="s">
        <v>1214</v>
      </c>
      <c r="D23" s="940"/>
      <c r="E23" s="497" t="s">
        <v>1215</v>
      </c>
      <c r="F23" s="938" t="s">
        <v>1216</v>
      </c>
      <c r="G23" s="940"/>
      <c r="H23" s="956" t="s">
        <v>1217</v>
      </c>
      <c r="I23" s="958"/>
      <c r="J23" s="938" t="s">
        <v>1218</v>
      </c>
      <c r="K23" s="940"/>
      <c r="L23" s="980" t="s">
        <v>1219</v>
      </c>
      <c r="M23" s="940"/>
      <c r="N23" s="938" t="s">
        <v>1220</v>
      </c>
      <c r="O23" s="940"/>
      <c r="P23" s="938" t="s">
        <v>1221</v>
      </c>
      <c r="Q23" s="940"/>
      <c r="R23" s="981" t="s">
        <v>1222</v>
      </c>
      <c r="S23" s="982"/>
      <c r="T23" s="493" t="s">
        <v>1223</v>
      </c>
      <c r="U23" s="493" t="s">
        <v>1224</v>
      </c>
      <c r="V23" s="938" t="s">
        <v>1225</v>
      </c>
      <c r="W23" s="940"/>
      <c r="X23" s="493" t="s">
        <v>1226</v>
      </c>
      <c r="Y23" s="956" t="s">
        <v>1227</v>
      </c>
      <c r="Z23" s="958"/>
      <c r="AA23" s="493" t="s">
        <v>1228</v>
      </c>
    </row>
    <row r="24" spans="1:27" ht="30.6" customHeight="1" x14ac:dyDescent="0.25">
      <c r="A24" s="498"/>
      <c r="B24" s="499">
        <v>-1</v>
      </c>
      <c r="C24" s="946">
        <v>-2</v>
      </c>
      <c r="D24" s="948"/>
      <c r="E24" s="500">
        <v>-3</v>
      </c>
      <c r="F24" s="946">
        <v>-4</v>
      </c>
      <c r="G24" s="948"/>
      <c r="H24" s="946">
        <v>-5</v>
      </c>
      <c r="I24" s="948"/>
      <c r="J24" s="946">
        <v>-6</v>
      </c>
      <c r="K24" s="948"/>
      <c r="L24" s="946">
        <v>-7</v>
      </c>
      <c r="M24" s="948"/>
      <c r="N24" s="946">
        <v>-8</v>
      </c>
      <c r="O24" s="948"/>
      <c r="P24" s="946">
        <v>-9</v>
      </c>
      <c r="Q24" s="947"/>
      <c r="R24" s="983">
        <v>-10</v>
      </c>
      <c r="S24" s="984"/>
      <c r="T24" s="487">
        <v>-11</v>
      </c>
      <c r="U24" s="500">
        <v>-12</v>
      </c>
      <c r="V24" s="946">
        <v>-13</v>
      </c>
      <c r="W24" s="948"/>
      <c r="X24" s="500">
        <v>-14</v>
      </c>
      <c r="Y24" s="946">
        <v>-15</v>
      </c>
      <c r="Z24" s="948"/>
      <c r="AA24" s="500">
        <v>-16</v>
      </c>
    </row>
    <row r="25" spans="1:27" ht="14.45" customHeight="1" x14ac:dyDescent="0.25">
      <c r="A25" s="501"/>
      <c r="B25" s="920" t="s">
        <v>1426</v>
      </c>
      <c r="C25" s="922"/>
      <c r="D25" s="923"/>
      <c r="E25" s="914"/>
      <c r="F25" s="916"/>
      <c r="G25" s="917"/>
      <c r="H25" s="916"/>
      <c r="I25" s="917"/>
      <c r="J25" s="916"/>
      <c r="K25" s="917"/>
      <c r="L25" s="916"/>
      <c r="M25" s="917"/>
      <c r="N25" s="916"/>
      <c r="O25" s="917"/>
      <c r="P25" s="916"/>
      <c r="Q25" s="928"/>
      <c r="R25" s="916"/>
      <c r="S25" s="917"/>
      <c r="T25" s="914"/>
      <c r="U25" s="914"/>
      <c r="V25" s="916"/>
      <c r="W25" s="917"/>
      <c r="X25" s="914"/>
      <c r="Y25" s="916"/>
      <c r="Z25" s="917"/>
      <c r="AA25" s="914"/>
    </row>
    <row r="26" spans="1:27" ht="14.45" customHeight="1" x14ac:dyDescent="0.25">
      <c r="A26" s="502"/>
      <c r="B26" s="921"/>
      <c r="C26" s="924"/>
      <c r="D26" s="925"/>
      <c r="E26" s="915"/>
      <c r="F26" s="918"/>
      <c r="G26" s="919"/>
      <c r="H26" s="918"/>
      <c r="I26" s="919"/>
      <c r="J26" s="926"/>
      <c r="K26" s="927"/>
      <c r="L26" s="918"/>
      <c r="M26" s="919"/>
      <c r="N26" s="918"/>
      <c r="O26" s="919"/>
      <c r="P26" s="918"/>
      <c r="Q26" s="921"/>
      <c r="R26" s="918"/>
      <c r="S26" s="919"/>
      <c r="T26" s="915"/>
      <c r="U26" s="915"/>
      <c r="V26" s="918"/>
      <c r="W26" s="919"/>
      <c r="X26" s="915"/>
      <c r="Y26" s="918"/>
      <c r="Z26" s="919"/>
      <c r="AA26" s="915"/>
    </row>
    <row r="27" spans="1:27" ht="14.45" customHeight="1" x14ac:dyDescent="0.25">
      <c r="A27" s="502"/>
      <c r="B27" s="920" t="s">
        <v>1427</v>
      </c>
      <c r="C27" s="922"/>
      <c r="D27" s="923"/>
      <c r="E27" s="914"/>
      <c r="F27" s="916"/>
      <c r="G27" s="917"/>
      <c r="H27" s="916"/>
      <c r="I27" s="917"/>
      <c r="J27" s="916"/>
      <c r="K27" s="917"/>
      <c r="L27" s="916"/>
      <c r="M27" s="917"/>
      <c r="N27" s="916"/>
      <c r="O27" s="917"/>
      <c r="P27" s="916"/>
      <c r="Q27" s="928"/>
      <c r="R27" s="916"/>
      <c r="S27" s="917"/>
      <c r="T27" s="914"/>
      <c r="U27" s="914"/>
      <c r="V27" s="916"/>
      <c r="W27" s="917"/>
      <c r="X27" s="914"/>
      <c r="Y27" s="916"/>
      <c r="Z27" s="917"/>
      <c r="AA27" s="914"/>
    </row>
    <row r="28" spans="1:27" ht="14.45" customHeight="1" x14ac:dyDescent="0.25">
      <c r="A28" s="502"/>
      <c r="B28" s="921"/>
      <c r="C28" s="924"/>
      <c r="D28" s="925"/>
      <c r="E28" s="915"/>
      <c r="F28" s="918"/>
      <c r="G28" s="919"/>
      <c r="H28" s="918"/>
      <c r="I28" s="919"/>
      <c r="J28" s="926"/>
      <c r="K28" s="927"/>
      <c r="L28" s="918"/>
      <c r="M28" s="919"/>
      <c r="N28" s="918"/>
      <c r="O28" s="919"/>
      <c r="P28" s="918"/>
      <c r="Q28" s="921"/>
      <c r="R28" s="918"/>
      <c r="S28" s="919"/>
      <c r="T28" s="915"/>
      <c r="U28" s="915"/>
      <c r="V28" s="918"/>
      <c r="W28" s="919"/>
      <c r="X28" s="915"/>
      <c r="Y28" s="918"/>
      <c r="Z28" s="919"/>
      <c r="AA28" s="915"/>
    </row>
    <row r="29" spans="1:27" ht="14.45" customHeight="1" x14ac:dyDescent="0.25">
      <c r="A29" s="502"/>
      <c r="B29" s="920" t="s">
        <v>1200</v>
      </c>
      <c r="C29" s="922"/>
      <c r="D29" s="923"/>
      <c r="E29" s="914"/>
      <c r="F29" s="916"/>
      <c r="G29" s="917"/>
      <c r="H29" s="916"/>
      <c r="I29" s="917"/>
      <c r="J29" s="916"/>
      <c r="K29" s="917"/>
      <c r="L29" s="916"/>
      <c r="M29" s="917"/>
      <c r="N29" s="916"/>
      <c r="O29" s="917"/>
      <c r="P29" s="916"/>
      <c r="Q29" s="928"/>
      <c r="R29" s="916"/>
      <c r="S29" s="917"/>
      <c r="T29" s="914"/>
      <c r="U29" s="914"/>
      <c r="V29" s="916"/>
      <c r="W29" s="917"/>
      <c r="X29" s="914"/>
      <c r="Y29" s="916"/>
      <c r="Z29" s="917"/>
      <c r="AA29" s="914"/>
    </row>
    <row r="30" spans="1:27" ht="14.45" customHeight="1" x14ac:dyDescent="0.25">
      <c r="A30" s="502"/>
      <c r="B30" s="921"/>
      <c r="C30" s="924"/>
      <c r="D30" s="925"/>
      <c r="E30" s="915"/>
      <c r="F30" s="918"/>
      <c r="G30" s="919"/>
      <c r="H30" s="918"/>
      <c r="I30" s="919"/>
      <c r="J30" s="926"/>
      <c r="K30" s="927"/>
      <c r="L30" s="918"/>
      <c r="M30" s="919"/>
      <c r="N30" s="918"/>
      <c r="O30" s="919"/>
      <c r="P30" s="918"/>
      <c r="Q30" s="921"/>
      <c r="R30" s="918"/>
      <c r="S30" s="919"/>
      <c r="T30" s="915"/>
      <c r="U30" s="915"/>
      <c r="V30" s="918"/>
      <c r="W30" s="919"/>
      <c r="X30" s="915"/>
      <c r="Y30" s="918"/>
      <c r="Z30" s="919"/>
      <c r="AA30" s="915"/>
    </row>
    <row r="31" spans="1:27" ht="14.45" customHeight="1" x14ac:dyDescent="0.25">
      <c r="A31" s="502"/>
      <c r="B31" s="928" t="s">
        <v>1201</v>
      </c>
      <c r="C31" s="922"/>
      <c r="D31" s="923"/>
      <c r="E31" s="985"/>
      <c r="F31" s="916"/>
      <c r="G31" s="917"/>
      <c r="H31" s="916"/>
      <c r="I31" s="917"/>
      <c r="J31" s="916"/>
      <c r="K31" s="917"/>
      <c r="L31" s="916"/>
      <c r="M31" s="917"/>
      <c r="N31" s="916"/>
      <c r="O31" s="917"/>
      <c r="P31" s="926"/>
      <c r="Q31" s="927"/>
      <c r="R31" s="916"/>
      <c r="S31" s="917"/>
      <c r="T31" s="914"/>
      <c r="U31" s="914"/>
      <c r="V31" s="916"/>
      <c r="W31" s="917"/>
      <c r="X31" s="914"/>
      <c r="Y31" s="916"/>
      <c r="Z31" s="917"/>
      <c r="AA31" s="985"/>
    </row>
    <row r="32" spans="1:27" ht="14.45" customHeight="1" x14ac:dyDescent="0.25">
      <c r="A32" s="502"/>
      <c r="B32" s="921"/>
      <c r="C32" s="924"/>
      <c r="D32" s="925"/>
      <c r="E32" s="986"/>
      <c r="F32" s="918"/>
      <c r="G32" s="919"/>
      <c r="H32" s="918"/>
      <c r="I32" s="919"/>
      <c r="J32" s="918"/>
      <c r="K32" s="919"/>
      <c r="L32" s="918"/>
      <c r="M32" s="919"/>
      <c r="N32" s="918"/>
      <c r="O32" s="919"/>
      <c r="P32" s="926"/>
      <c r="Q32" s="927"/>
      <c r="R32" s="918"/>
      <c r="S32" s="919"/>
      <c r="T32" s="915"/>
      <c r="U32" s="915"/>
      <c r="V32" s="918"/>
      <c r="W32" s="919"/>
      <c r="X32" s="915"/>
      <c r="Y32" s="918"/>
      <c r="Z32" s="919"/>
      <c r="AA32" s="986"/>
    </row>
    <row r="33" spans="1:27" ht="14.45" customHeight="1" x14ac:dyDescent="0.25">
      <c r="A33" s="502"/>
      <c r="B33" s="928" t="s">
        <v>1202</v>
      </c>
      <c r="C33" s="916"/>
      <c r="D33" s="917"/>
      <c r="E33" s="914"/>
      <c r="F33" s="916"/>
      <c r="G33" s="917"/>
      <c r="H33" s="916"/>
      <c r="I33" s="917"/>
      <c r="J33" s="916"/>
      <c r="K33" s="917"/>
      <c r="L33" s="916"/>
      <c r="M33" s="917"/>
      <c r="N33" s="916"/>
      <c r="O33" s="917"/>
      <c r="P33" s="916"/>
      <c r="Q33" s="917"/>
      <c r="R33" s="916"/>
      <c r="S33" s="917"/>
      <c r="T33" s="914"/>
      <c r="U33" s="914"/>
      <c r="V33" s="916"/>
      <c r="W33" s="917"/>
      <c r="X33" s="914"/>
      <c r="Y33" s="916"/>
      <c r="Z33" s="917"/>
      <c r="AA33" s="914"/>
    </row>
    <row r="34" spans="1:27" ht="14.45" customHeight="1" x14ac:dyDescent="0.25">
      <c r="A34" s="502"/>
      <c r="B34" s="921"/>
      <c r="C34" s="918"/>
      <c r="D34" s="919"/>
      <c r="E34" s="915"/>
      <c r="F34" s="918"/>
      <c r="G34" s="919"/>
      <c r="H34" s="918"/>
      <c r="I34" s="919"/>
      <c r="J34" s="918"/>
      <c r="K34" s="919"/>
      <c r="L34" s="918"/>
      <c r="M34" s="919"/>
      <c r="N34" s="918"/>
      <c r="O34" s="919"/>
      <c r="P34" s="918"/>
      <c r="Q34" s="919"/>
      <c r="R34" s="918"/>
      <c r="S34" s="919"/>
      <c r="T34" s="915"/>
      <c r="U34" s="915"/>
      <c r="V34" s="918"/>
      <c r="W34" s="919"/>
      <c r="X34" s="915"/>
      <c r="Y34" s="918"/>
      <c r="Z34" s="919"/>
      <c r="AA34" s="915"/>
    </row>
    <row r="35" spans="1:27" ht="14.45" customHeight="1" x14ac:dyDescent="0.25">
      <c r="A35" s="502"/>
      <c r="B35" s="928" t="s">
        <v>1203</v>
      </c>
      <c r="C35" s="916"/>
      <c r="D35" s="917"/>
      <c r="E35" s="914"/>
      <c r="F35" s="916"/>
      <c r="G35" s="917"/>
      <c r="H35" s="916"/>
      <c r="I35" s="917"/>
      <c r="J35" s="916"/>
      <c r="K35" s="917"/>
      <c r="L35" s="916"/>
      <c r="M35" s="917"/>
      <c r="N35" s="916"/>
      <c r="O35" s="917"/>
      <c r="P35" s="916"/>
      <c r="Q35" s="917"/>
      <c r="R35" s="916"/>
      <c r="S35" s="917"/>
      <c r="T35" s="914"/>
      <c r="U35" s="914"/>
      <c r="V35" s="916"/>
      <c r="W35" s="917"/>
      <c r="X35" s="914"/>
      <c r="Y35" s="922"/>
      <c r="Z35" s="923"/>
      <c r="AA35" s="914"/>
    </row>
    <row r="36" spans="1:27" ht="14.45" customHeight="1" x14ac:dyDescent="0.25">
      <c r="A36" s="502"/>
      <c r="B36" s="921"/>
      <c r="C36" s="918"/>
      <c r="D36" s="919"/>
      <c r="E36" s="915"/>
      <c r="F36" s="918"/>
      <c r="G36" s="919"/>
      <c r="H36" s="918"/>
      <c r="I36" s="919"/>
      <c r="J36" s="926"/>
      <c r="K36" s="927"/>
      <c r="L36" s="918"/>
      <c r="M36" s="919"/>
      <c r="N36" s="918"/>
      <c r="O36" s="919"/>
      <c r="P36" s="918"/>
      <c r="Q36" s="919"/>
      <c r="R36" s="918"/>
      <c r="S36" s="919"/>
      <c r="T36" s="915"/>
      <c r="U36" s="915"/>
      <c r="V36" s="918"/>
      <c r="W36" s="919"/>
      <c r="X36" s="915"/>
      <c r="Y36" s="924"/>
      <c r="Z36" s="925"/>
      <c r="AA36" s="915"/>
    </row>
    <row r="37" spans="1:27" ht="14.45" customHeight="1" x14ac:dyDescent="0.25">
      <c r="A37" s="502"/>
      <c r="B37" s="928" t="s">
        <v>1204</v>
      </c>
      <c r="C37" s="916"/>
      <c r="D37" s="917"/>
      <c r="E37" s="914"/>
      <c r="F37" s="916"/>
      <c r="G37" s="917"/>
      <c r="H37" s="916"/>
      <c r="I37" s="917"/>
      <c r="J37" s="916"/>
      <c r="K37" s="917"/>
      <c r="L37" s="916"/>
      <c r="M37" s="917"/>
      <c r="N37" s="916"/>
      <c r="O37" s="917"/>
      <c r="P37" s="916"/>
      <c r="Q37" s="917"/>
      <c r="R37" s="916"/>
      <c r="S37" s="917"/>
      <c r="T37" s="914"/>
      <c r="U37" s="914"/>
      <c r="V37" s="916"/>
      <c r="W37" s="917"/>
      <c r="X37" s="914"/>
      <c r="Y37" s="916"/>
      <c r="Z37" s="917"/>
      <c r="AA37" s="914"/>
    </row>
    <row r="38" spans="1:27" ht="14.45" customHeight="1" x14ac:dyDescent="0.25">
      <c r="A38" s="502"/>
      <c r="B38" s="921"/>
      <c r="C38" s="918"/>
      <c r="D38" s="919"/>
      <c r="E38" s="915"/>
      <c r="F38" s="918"/>
      <c r="G38" s="919"/>
      <c r="H38" s="918"/>
      <c r="I38" s="919"/>
      <c r="J38" s="918"/>
      <c r="K38" s="919"/>
      <c r="L38" s="918"/>
      <c r="M38" s="919"/>
      <c r="N38" s="918"/>
      <c r="O38" s="919"/>
      <c r="P38" s="918"/>
      <c r="Q38" s="919"/>
      <c r="R38" s="918"/>
      <c r="S38" s="919"/>
      <c r="T38" s="915"/>
      <c r="U38" s="915"/>
      <c r="V38" s="918"/>
      <c r="W38" s="919"/>
      <c r="X38" s="915"/>
      <c r="Y38" s="918"/>
      <c r="Z38" s="919"/>
      <c r="AA38" s="915"/>
    </row>
    <row r="39" spans="1:27" ht="14.45" customHeight="1" x14ac:dyDescent="0.25">
      <c r="A39" s="502"/>
      <c r="B39" s="928" t="s">
        <v>1229</v>
      </c>
      <c r="C39" s="926"/>
      <c r="D39" s="927"/>
      <c r="E39" s="914"/>
      <c r="F39" s="916"/>
      <c r="G39" s="917"/>
      <c r="H39" s="916"/>
      <c r="I39" s="917"/>
      <c r="J39" s="916"/>
      <c r="K39" s="917"/>
      <c r="L39" s="916"/>
      <c r="M39" s="917"/>
      <c r="N39" s="916"/>
      <c r="O39" s="917"/>
      <c r="P39" s="916"/>
      <c r="Q39" s="917"/>
      <c r="R39" s="916"/>
      <c r="S39" s="917"/>
      <c r="T39" s="914"/>
      <c r="U39" s="985"/>
      <c r="V39" s="916"/>
      <c r="W39" s="917"/>
      <c r="X39" s="914"/>
      <c r="Y39" s="916"/>
      <c r="Z39" s="917"/>
      <c r="AA39" s="914"/>
    </row>
    <row r="40" spans="1:27" ht="14.45" customHeight="1" x14ac:dyDescent="0.25">
      <c r="A40" s="502"/>
      <c r="B40" s="921"/>
      <c r="C40" s="926"/>
      <c r="D40" s="927"/>
      <c r="E40" s="915"/>
      <c r="F40" s="918"/>
      <c r="G40" s="919"/>
      <c r="H40" s="918"/>
      <c r="I40" s="919"/>
      <c r="J40" s="918"/>
      <c r="K40" s="919"/>
      <c r="L40" s="918"/>
      <c r="M40" s="919"/>
      <c r="N40" s="918"/>
      <c r="O40" s="919"/>
      <c r="P40" s="918"/>
      <c r="Q40" s="919"/>
      <c r="R40" s="918"/>
      <c r="S40" s="919"/>
      <c r="T40" s="915"/>
      <c r="U40" s="986"/>
      <c r="V40" s="918"/>
      <c r="W40" s="919"/>
      <c r="X40" s="915"/>
      <c r="Y40" s="918"/>
      <c r="Z40" s="919"/>
      <c r="AA40" s="915"/>
    </row>
    <row r="41" spans="1:27" ht="14.45" customHeight="1" x14ac:dyDescent="0.25">
      <c r="A41" s="502"/>
      <c r="B41" s="928" t="s">
        <v>1230</v>
      </c>
      <c r="C41" s="916"/>
      <c r="D41" s="917"/>
      <c r="E41" s="914"/>
      <c r="F41" s="916"/>
      <c r="G41" s="917"/>
      <c r="H41" s="916"/>
      <c r="I41" s="917"/>
      <c r="J41" s="916"/>
      <c r="K41" s="917"/>
      <c r="L41" s="916"/>
      <c r="M41" s="917"/>
      <c r="N41" s="916"/>
      <c r="O41" s="917"/>
      <c r="P41" s="916"/>
      <c r="Q41" s="917"/>
      <c r="R41" s="916"/>
      <c r="S41" s="917"/>
      <c r="T41" s="914"/>
      <c r="U41" s="914"/>
      <c r="V41" s="916"/>
      <c r="W41" s="917"/>
      <c r="X41" s="914"/>
      <c r="Y41" s="916"/>
      <c r="Z41" s="917"/>
      <c r="AA41" s="914"/>
    </row>
    <row r="42" spans="1:27" ht="14.45" customHeight="1" x14ac:dyDescent="0.25">
      <c r="A42" s="502"/>
      <c r="B42" s="921"/>
      <c r="C42" s="918"/>
      <c r="D42" s="919"/>
      <c r="E42" s="915"/>
      <c r="F42" s="918"/>
      <c r="G42" s="919"/>
      <c r="H42" s="918"/>
      <c r="I42" s="919"/>
      <c r="J42" s="918"/>
      <c r="K42" s="919"/>
      <c r="L42" s="918"/>
      <c r="M42" s="919"/>
      <c r="N42" s="918"/>
      <c r="O42" s="919"/>
      <c r="P42" s="918"/>
      <c r="Q42" s="919"/>
      <c r="R42" s="918"/>
      <c r="S42" s="919"/>
      <c r="T42" s="915"/>
      <c r="U42" s="915"/>
      <c r="V42" s="918"/>
      <c r="W42" s="919"/>
      <c r="X42" s="915"/>
      <c r="Y42" s="918"/>
      <c r="Z42" s="919"/>
      <c r="AA42" s="915"/>
    </row>
    <row r="43" spans="1:27" ht="33.6" customHeight="1" x14ac:dyDescent="0.25">
      <c r="A43" s="498"/>
      <c r="B43" s="497" t="s">
        <v>885</v>
      </c>
      <c r="C43" s="987"/>
      <c r="D43" s="988"/>
      <c r="E43" s="503"/>
      <c r="F43" s="987"/>
      <c r="G43" s="988"/>
      <c r="H43" s="987"/>
      <c r="I43" s="988"/>
      <c r="J43" s="987"/>
      <c r="K43" s="988"/>
      <c r="L43" s="987"/>
      <c r="M43" s="988"/>
      <c r="N43" s="987"/>
      <c r="O43" s="988"/>
      <c r="P43" s="987"/>
      <c r="Q43" s="988"/>
      <c r="R43" s="987"/>
      <c r="S43" s="988"/>
      <c r="T43" s="503"/>
      <c r="U43" s="503"/>
      <c r="V43" s="987"/>
      <c r="W43" s="988"/>
      <c r="X43" s="503"/>
      <c r="Y43" s="987"/>
      <c r="Z43" s="988"/>
      <c r="AA43" s="503"/>
    </row>
    <row r="44" spans="1:27" ht="23.1" customHeight="1" x14ac:dyDescent="0.25">
      <c r="A44" s="989" t="s">
        <v>1231</v>
      </c>
      <c r="B44" s="990"/>
      <c r="C44" s="990"/>
      <c r="D44" s="990"/>
      <c r="E44" s="990"/>
      <c r="F44" s="990"/>
      <c r="G44" s="990"/>
      <c r="H44" s="990"/>
      <c r="I44" s="990"/>
      <c r="J44" s="990"/>
      <c r="K44" s="990"/>
      <c r="L44" s="990"/>
      <c r="M44" s="990"/>
      <c r="N44" s="990"/>
      <c r="O44" s="990"/>
      <c r="P44" s="990"/>
      <c r="Q44" s="990"/>
      <c r="R44" s="990"/>
      <c r="S44" s="990"/>
      <c r="T44" s="990"/>
      <c r="U44" s="990"/>
      <c r="V44" s="990"/>
      <c r="W44" s="990"/>
      <c r="X44" s="990"/>
      <c r="Y44" s="990"/>
      <c r="Z44" s="990"/>
      <c r="AA44" s="991"/>
    </row>
    <row r="45" spans="1:27" ht="21.6" customHeight="1" x14ac:dyDescent="0.25">
      <c r="A45" s="908"/>
      <c r="B45" s="909"/>
      <c r="C45" s="910"/>
      <c r="D45" s="995" t="s">
        <v>1232</v>
      </c>
      <c r="E45" s="996"/>
      <c r="F45" s="996"/>
      <c r="G45" s="996"/>
      <c r="H45" s="996"/>
      <c r="I45" s="996"/>
      <c r="J45" s="996"/>
      <c r="K45" s="996"/>
      <c r="L45" s="996"/>
      <c r="M45" s="996"/>
      <c r="N45" s="996"/>
      <c r="O45" s="996"/>
      <c r="P45" s="996"/>
      <c r="Q45" s="996"/>
      <c r="R45" s="996"/>
      <c r="S45" s="996"/>
      <c r="T45" s="996"/>
      <c r="U45" s="996"/>
      <c r="V45" s="996"/>
      <c r="W45" s="996"/>
      <c r="X45" s="996"/>
      <c r="Y45" s="996"/>
      <c r="Z45" s="996"/>
      <c r="AA45" s="997"/>
    </row>
    <row r="46" spans="1:27" ht="13.35" customHeight="1" x14ac:dyDescent="0.25">
      <c r="A46" s="992"/>
      <c r="B46" s="993"/>
      <c r="C46" s="994"/>
      <c r="D46" s="998" t="s">
        <v>1233</v>
      </c>
      <c r="E46" s="999"/>
      <c r="F46" s="999"/>
      <c r="G46" s="999"/>
      <c r="H46" s="999"/>
      <c r="I46" s="999"/>
      <c r="J46" s="999"/>
      <c r="K46" s="999"/>
      <c r="L46" s="999"/>
      <c r="M46" s="999"/>
      <c r="N46" s="999"/>
      <c r="O46" s="999"/>
      <c r="P46" s="999"/>
      <c r="Q46" s="999"/>
      <c r="R46" s="999"/>
      <c r="S46" s="999"/>
      <c r="T46" s="999"/>
      <c r="U46" s="999"/>
      <c r="V46" s="999"/>
      <c r="W46" s="999"/>
      <c r="X46" s="999"/>
      <c r="Y46" s="999"/>
      <c r="Z46" s="999"/>
      <c r="AA46" s="1000"/>
    </row>
    <row r="47" spans="1:27" ht="13.35" customHeight="1" x14ac:dyDescent="0.25">
      <c r="A47" s="992"/>
      <c r="B47" s="993"/>
      <c r="C47" s="994"/>
      <c r="D47" s="998"/>
      <c r="E47" s="999"/>
      <c r="F47" s="999"/>
      <c r="G47" s="999"/>
      <c r="H47" s="999"/>
      <c r="I47" s="999"/>
      <c r="J47" s="999"/>
      <c r="K47" s="999"/>
      <c r="L47" s="999"/>
      <c r="M47" s="999"/>
      <c r="N47" s="999"/>
      <c r="O47" s="999"/>
      <c r="P47" s="999"/>
      <c r="Q47" s="999"/>
      <c r="R47" s="999"/>
      <c r="S47" s="999"/>
      <c r="T47" s="999"/>
      <c r="U47" s="999"/>
      <c r="V47" s="999"/>
      <c r="W47" s="999"/>
      <c r="X47" s="999"/>
      <c r="Y47" s="999"/>
      <c r="Z47" s="999"/>
      <c r="AA47" s="1000"/>
    </row>
    <row r="48" spans="1:27" ht="13.35" customHeight="1" x14ac:dyDescent="0.25">
      <c r="A48" s="992"/>
      <c r="B48" s="993"/>
      <c r="C48" s="994"/>
      <c r="D48" s="998"/>
      <c r="E48" s="999"/>
      <c r="F48" s="999"/>
      <c r="G48" s="999"/>
      <c r="H48" s="999"/>
      <c r="I48" s="999"/>
      <c r="J48" s="999"/>
      <c r="K48" s="999"/>
      <c r="L48" s="999"/>
      <c r="M48" s="999"/>
      <c r="N48" s="999"/>
      <c r="O48" s="999"/>
      <c r="P48" s="999"/>
      <c r="Q48" s="999"/>
      <c r="R48" s="999"/>
      <c r="S48" s="999"/>
      <c r="T48" s="999"/>
      <c r="U48" s="999"/>
      <c r="V48" s="999"/>
      <c r="W48" s="999"/>
      <c r="X48" s="999"/>
      <c r="Y48" s="999"/>
      <c r="Z48" s="999"/>
      <c r="AA48" s="1000"/>
    </row>
    <row r="49" spans="1:27" ht="13.35" customHeight="1" x14ac:dyDescent="0.25">
      <c r="A49" s="992"/>
      <c r="B49" s="993"/>
      <c r="C49" s="994"/>
      <c r="D49" s="998"/>
      <c r="E49" s="999"/>
      <c r="F49" s="999"/>
      <c r="G49" s="999"/>
      <c r="H49" s="999"/>
      <c r="I49" s="999"/>
      <c r="J49" s="999"/>
      <c r="K49" s="999"/>
      <c r="L49" s="999"/>
      <c r="M49" s="999"/>
      <c r="N49" s="999"/>
      <c r="O49" s="999"/>
      <c r="P49" s="999"/>
      <c r="Q49" s="999"/>
      <c r="R49" s="999"/>
      <c r="S49" s="999"/>
      <c r="T49" s="999"/>
      <c r="U49" s="999"/>
      <c r="V49" s="999"/>
      <c r="W49" s="999"/>
      <c r="X49" s="999"/>
      <c r="Y49" s="999"/>
      <c r="Z49" s="999"/>
      <c r="AA49" s="1000"/>
    </row>
    <row r="50" spans="1:27" ht="1.35" customHeight="1" x14ac:dyDescent="0.25">
      <c r="A50" s="911"/>
      <c r="B50" s="912"/>
      <c r="C50" s="913"/>
      <c r="D50" s="504"/>
      <c r="E50" s="505"/>
      <c r="F50" s="505"/>
      <c r="G50" s="505"/>
      <c r="H50" s="505"/>
      <c r="I50" s="505"/>
      <c r="J50" s="505"/>
      <c r="K50" s="505"/>
      <c r="L50" s="505"/>
      <c r="M50" s="505"/>
      <c r="N50" s="505"/>
      <c r="O50" s="505"/>
      <c r="P50" s="505"/>
      <c r="Q50" s="505"/>
      <c r="R50" s="505"/>
      <c r="S50" s="505"/>
      <c r="T50" s="505"/>
      <c r="U50" s="505"/>
      <c r="V50" s="505"/>
      <c r="W50" s="505"/>
      <c r="X50" s="505"/>
      <c r="Y50" s="505"/>
      <c r="Z50" s="505"/>
      <c r="AA50" s="506"/>
    </row>
    <row r="51" spans="1:27" x14ac:dyDescent="0.25">
      <c r="A51" s="1001" t="s">
        <v>1234</v>
      </c>
      <c r="B51" s="1002"/>
      <c r="C51" s="1003"/>
      <c r="D51" s="908" t="s">
        <v>1235</v>
      </c>
      <c r="E51" s="909"/>
      <c r="F51" s="909"/>
      <c r="G51" s="910"/>
      <c r="H51" s="908" t="s">
        <v>1235</v>
      </c>
      <c r="I51" s="909"/>
      <c r="J51" s="909"/>
      <c r="K51" s="909"/>
      <c r="L51" s="909"/>
      <c r="M51" s="909"/>
      <c r="N51" s="910"/>
      <c r="O51" s="908" t="s">
        <v>1235</v>
      </c>
      <c r="P51" s="909"/>
      <c r="Q51" s="909"/>
      <c r="R51" s="909"/>
      <c r="S51" s="910"/>
      <c r="T51" s="908" t="s">
        <v>1235</v>
      </c>
      <c r="U51" s="909"/>
      <c r="V51" s="909"/>
      <c r="W51" s="910"/>
      <c r="X51" s="908" t="s">
        <v>1235</v>
      </c>
      <c r="Y51" s="909"/>
      <c r="Z51" s="909"/>
      <c r="AA51" s="910"/>
    </row>
    <row r="52" spans="1:27" x14ac:dyDescent="0.25">
      <c r="A52" s="1004"/>
      <c r="B52" s="1005"/>
      <c r="C52" s="1006"/>
      <c r="D52" s="992"/>
      <c r="E52" s="993"/>
      <c r="F52" s="993"/>
      <c r="G52" s="994"/>
      <c r="H52" s="992"/>
      <c r="I52" s="993"/>
      <c r="J52" s="993"/>
      <c r="K52" s="993"/>
      <c r="L52" s="993"/>
      <c r="M52" s="993"/>
      <c r="N52" s="994"/>
      <c r="O52" s="992"/>
      <c r="P52" s="993"/>
      <c r="Q52" s="993"/>
      <c r="R52" s="993"/>
      <c r="S52" s="994"/>
      <c r="T52" s="992"/>
      <c r="U52" s="993"/>
      <c r="V52" s="993"/>
      <c r="W52" s="994"/>
      <c r="X52" s="992"/>
      <c r="Y52" s="993"/>
      <c r="Z52" s="993"/>
      <c r="AA52" s="994"/>
    </row>
    <row r="53" spans="1:27" x14ac:dyDescent="0.25">
      <c r="A53" s="1004"/>
      <c r="B53" s="1005"/>
      <c r="C53" s="1006"/>
      <c r="D53" s="992"/>
      <c r="E53" s="993"/>
      <c r="F53" s="993"/>
      <c r="G53" s="994"/>
      <c r="H53" s="992"/>
      <c r="I53" s="993"/>
      <c r="J53" s="993"/>
      <c r="K53" s="993"/>
      <c r="L53" s="993"/>
      <c r="M53" s="993"/>
      <c r="N53" s="994"/>
      <c r="O53" s="992"/>
      <c r="P53" s="993"/>
      <c r="Q53" s="993"/>
      <c r="R53" s="993"/>
      <c r="S53" s="994"/>
      <c r="T53" s="992"/>
      <c r="U53" s="993"/>
      <c r="V53" s="993"/>
      <c r="W53" s="994"/>
      <c r="X53" s="992"/>
      <c r="Y53" s="993"/>
      <c r="Z53" s="993"/>
      <c r="AA53" s="994"/>
    </row>
    <row r="54" spans="1:27" ht="12.6" customHeight="1" x14ac:dyDescent="0.25">
      <c r="A54" s="1004"/>
      <c r="B54" s="1005"/>
      <c r="C54" s="1006"/>
      <c r="D54" s="992"/>
      <c r="E54" s="993"/>
      <c r="F54" s="993"/>
      <c r="G54" s="994"/>
      <c r="H54" s="992"/>
      <c r="I54" s="993"/>
      <c r="J54" s="993"/>
      <c r="K54" s="993"/>
      <c r="L54" s="993"/>
      <c r="M54" s="993"/>
      <c r="N54" s="994"/>
      <c r="O54" s="992"/>
      <c r="P54" s="993"/>
      <c r="Q54" s="993"/>
      <c r="R54" s="993"/>
      <c r="S54" s="994"/>
      <c r="T54" s="992"/>
      <c r="U54" s="993"/>
      <c r="V54" s="993"/>
      <c r="W54" s="994"/>
      <c r="X54" s="992"/>
      <c r="Y54" s="993"/>
      <c r="Z54" s="993"/>
      <c r="AA54" s="994"/>
    </row>
    <row r="55" spans="1:27" hidden="1" x14ac:dyDescent="0.25">
      <c r="A55" s="1007"/>
      <c r="B55" s="1008"/>
      <c r="C55" s="1009"/>
      <c r="D55" s="911"/>
      <c r="E55" s="912"/>
      <c r="F55" s="912"/>
      <c r="G55" s="913"/>
      <c r="H55" s="911"/>
      <c r="I55" s="912"/>
      <c r="J55" s="912"/>
      <c r="K55" s="912"/>
      <c r="L55" s="912"/>
      <c r="M55" s="912"/>
      <c r="N55" s="913"/>
      <c r="O55" s="911"/>
      <c r="P55" s="912"/>
      <c r="Q55" s="912"/>
      <c r="R55" s="912"/>
      <c r="S55" s="913"/>
      <c r="T55" s="911"/>
      <c r="U55" s="912"/>
      <c r="V55" s="912"/>
      <c r="W55" s="913"/>
      <c r="X55" s="911"/>
      <c r="Y55" s="912"/>
      <c r="Z55" s="912"/>
      <c r="AA55" s="913"/>
    </row>
    <row r="56" spans="1:27" ht="13.35" customHeight="1" x14ac:dyDescent="0.25">
      <c r="A56" s="1010" t="s">
        <v>1426</v>
      </c>
      <c r="B56" s="1011"/>
      <c r="C56" s="1012"/>
      <c r="D56" s="908"/>
      <c r="E56" s="909"/>
      <c r="F56" s="909"/>
      <c r="G56" s="910"/>
      <c r="H56" s="908"/>
      <c r="I56" s="909"/>
      <c r="J56" s="909"/>
      <c r="K56" s="909"/>
      <c r="L56" s="909"/>
      <c r="M56" s="909"/>
      <c r="N56" s="910"/>
      <c r="O56" s="908"/>
      <c r="P56" s="909"/>
      <c r="Q56" s="909"/>
      <c r="R56" s="909"/>
      <c r="S56" s="910"/>
      <c r="T56" s="908"/>
      <c r="U56" s="909"/>
      <c r="V56" s="909"/>
      <c r="W56" s="910"/>
      <c r="X56" s="908"/>
      <c r="Y56" s="909"/>
      <c r="Z56" s="909"/>
      <c r="AA56" s="910"/>
    </row>
    <row r="57" spans="1:27" ht="13.35" customHeight="1" x14ac:dyDescent="0.25">
      <c r="A57" s="1013"/>
      <c r="B57" s="1014"/>
      <c r="C57" s="1015"/>
      <c r="D57" s="911"/>
      <c r="E57" s="912"/>
      <c r="F57" s="912"/>
      <c r="G57" s="913"/>
      <c r="H57" s="911"/>
      <c r="I57" s="912"/>
      <c r="J57" s="912"/>
      <c r="K57" s="912"/>
      <c r="L57" s="912"/>
      <c r="M57" s="912"/>
      <c r="N57" s="913"/>
      <c r="O57" s="911"/>
      <c r="P57" s="912"/>
      <c r="Q57" s="912"/>
      <c r="R57" s="912"/>
      <c r="S57" s="913"/>
      <c r="T57" s="911"/>
      <c r="U57" s="912"/>
      <c r="V57" s="912"/>
      <c r="W57" s="913"/>
      <c r="X57" s="911"/>
      <c r="Y57" s="912"/>
      <c r="Z57" s="912"/>
      <c r="AA57" s="913"/>
    </row>
    <row r="58" spans="1:27" ht="13.35" customHeight="1" x14ac:dyDescent="0.25">
      <c r="A58" s="1010" t="s">
        <v>1427</v>
      </c>
      <c r="B58" s="1011"/>
      <c r="C58" s="1012"/>
      <c r="D58" s="908"/>
      <c r="E58" s="909"/>
      <c r="F58" s="909"/>
      <c r="G58" s="910"/>
      <c r="H58" s="908"/>
      <c r="I58" s="909"/>
      <c r="J58" s="909"/>
      <c r="K58" s="909"/>
      <c r="L58" s="909"/>
      <c r="M58" s="909"/>
      <c r="N58" s="910"/>
      <c r="O58" s="908"/>
      <c r="P58" s="909"/>
      <c r="Q58" s="909"/>
      <c r="R58" s="909"/>
      <c r="S58" s="910"/>
      <c r="T58" s="908"/>
      <c r="U58" s="909"/>
      <c r="V58" s="909"/>
      <c r="W58" s="910"/>
      <c r="X58" s="908"/>
      <c r="Y58" s="909"/>
      <c r="Z58" s="909"/>
      <c r="AA58" s="910"/>
    </row>
    <row r="59" spans="1:27" ht="13.35" customHeight="1" x14ac:dyDescent="0.25">
      <c r="A59" s="1013"/>
      <c r="B59" s="1014"/>
      <c r="C59" s="1015"/>
      <c r="D59" s="911"/>
      <c r="E59" s="912"/>
      <c r="F59" s="912"/>
      <c r="G59" s="913"/>
      <c r="H59" s="911"/>
      <c r="I59" s="912"/>
      <c r="J59" s="912"/>
      <c r="K59" s="912"/>
      <c r="L59" s="912"/>
      <c r="M59" s="912"/>
      <c r="N59" s="913"/>
      <c r="O59" s="911"/>
      <c r="P59" s="912"/>
      <c r="Q59" s="912"/>
      <c r="R59" s="912"/>
      <c r="S59" s="913"/>
      <c r="T59" s="911"/>
      <c r="U59" s="912"/>
      <c r="V59" s="912"/>
      <c r="W59" s="913"/>
      <c r="X59" s="911"/>
      <c r="Y59" s="912"/>
      <c r="Z59" s="912"/>
      <c r="AA59" s="913"/>
    </row>
    <row r="60" spans="1:27" ht="13.35" customHeight="1" x14ac:dyDescent="0.25">
      <c r="A60" s="1010" t="s">
        <v>1200</v>
      </c>
      <c r="B60" s="1011"/>
      <c r="C60" s="1012"/>
      <c r="D60" s="908"/>
      <c r="E60" s="909"/>
      <c r="F60" s="909"/>
      <c r="G60" s="910"/>
      <c r="H60" s="908"/>
      <c r="I60" s="909"/>
      <c r="J60" s="909"/>
      <c r="K60" s="909"/>
      <c r="L60" s="909"/>
      <c r="M60" s="909"/>
      <c r="N60" s="910"/>
      <c r="O60" s="908"/>
      <c r="P60" s="909"/>
      <c r="Q60" s="909"/>
      <c r="R60" s="909"/>
      <c r="S60" s="910"/>
      <c r="T60" s="908"/>
      <c r="U60" s="909"/>
      <c r="V60" s="909"/>
      <c r="W60" s="910"/>
      <c r="X60" s="908"/>
      <c r="Y60" s="909"/>
      <c r="Z60" s="909"/>
      <c r="AA60" s="910"/>
    </row>
    <row r="61" spans="1:27" ht="13.35" customHeight="1" x14ac:dyDescent="0.25">
      <c r="A61" s="1013"/>
      <c r="B61" s="1014"/>
      <c r="C61" s="1015"/>
      <c r="D61" s="911"/>
      <c r="E61" s="912"/>
      <c r="F61" s="912"/>
      <c r="G61" s="913"/>
      <c r="H61" s="911"/>
      <c r="I61" s="912"/>
      <c r="J61" s="912"/>
      <c r="K61" s="912"/>
      <c r="L61" s="912"/>
      <c r="M61" s="912"/>
      <c r="N61" s="913"/>
      <c r="O61" s="911"/>
      <c r="P61" s="912"/>
      <c r="Q61" s="912"/>
      <c r="R61" s="912"/>
      <c r="S61" s="913"/>
      <c r="T61" s="911"/>
      <c r="U61" s="912"/>
      <c r="V61" s="912"/>
      <c r="W61" s="913"/>
      <c r="X61" s="911"/>
      <c r="Y61" s="912"/>
      <c r="Z61" s="912"/>
      <c r="AA61" s="913"/>
    </row>
    <row r="62" spans="1:27" ht="13.35" customHeight="1" x14ac:dyDescent="0.25">
      <c r="A62" s="1010" t="s">
        <v>1201</v>
      </c>
      <c r="B62" s="1011"/>
      <c r="C62" s="1012"/>
      <c r="D62" s="908"/>
      <c r="E62" s="909"/>
      <c r="F62" s="909"/>
      <c r="G62" s="910"/>
      <c r="H62" s="908"/>
      <c r="I62" s="909"/>
      <c r="J62" s="909"/>
      <c r="K62" s="909"/>
      <c r="L62" s="909"/>
      <c r="M62" s="909"/>
      <c r="N62" s="910"/>
      <c r="O62" s="908"/>
      <c r="P62" s="909"/>
      <c r="Q62" s="909"/>
      <c r="R62" s="909"/>
      <c r="S62" s="910"/>
      <c r="T62" s="908"/>
      <c r="U62" s="909"/>
      <c r="V62" s="909"/>
      <c r="W62" s="910"/>
      <c r="X62" s="908"/>
      <c r="Y62" s="909"/>
      <c r="Z62" s="909"/>
      <c r="AA62" s="910"/>
    </row>
    <row r="63" spans="1:27" ht="13.35" customHeight="1" x14ac:dyDescent="0.25">
      <c r="A63" s="1013"/>
      <c r="B63" s="1014"/>
      <c r="C63" s="1015"/>
      <c r="D63" s="911"/>
      <c r="E63" s="912"/>
      <c r="F63" s="912"/>
      <c r="G63" s="913"/>
      <c r="H63" s="911"/>
      <c r="I63" s="912"/>
      <c r="J63" s="912"/>
      <c r="K63" s="912"/>
      <c r="L63" s="912"/>
      <c r="M63" s="912"/>
      <c r="N63" s="913"/>
      <c r="O63" s="911"/>
      <c r="P63" s="912"/>
      <c r="Q63" s="912"/>
      <c r="R63" s="912"/>
      <c r="S63" s="913"/>
      <c r="T63" s="911"/>
      <c r="U63" s="912"/>
      <c r="V63" s="912"/>
      <c r="W63" s="913"/>
      <c r="X63" s="911"/>
      <c r="Y63" s="912"/>
      <c r="Z63" s="912"/>
      <c r="AA63" s="913"/>
    </row>
    <row r="64" spans="1:27" ht="15" customHeight="1" x14ac:dyDescent="0.25">
      <c r="A64" s="1010" t="s">
        <v>1202</v>
      </c>
      <c r="B64" s="1011"/>
      <c r="C64" s="1012"/>
      <c r="D64" s="908"/>
      <c r="E64" s="909"/>
      <c r="F64" s="909"/>
      <c r="G64" s="910"/>
      <c r="H64" s="908"/>
      <c r="I64" s="909"/>
      <c r="J64" s="909"/>
      <c r="K64" s="909"/>
      <c r="L64" s="909"/>
      <c r="M64" s="909"/>
      <c r="N64" s="910"/>
      <c r="O64" s="908"/>
      <c r="P64" s="909"/>
      <c r="Q64" s="909"/>
      <c r="R64" s="909"/>
      <c r="S64" s="910"/>
      <c r="T64" s="908"/>
      <c r="U64" s="909"/>
      <c r="V64" s="909"/>
      <c r="W64" s="910"/>
      <c r="X64" s="908"/>
      <c r="Y64" s="909"/>
      <c r="Z64" s="909"/>
      <c r="AA64" s="910"/>
    </row>
    <row r="65" spans="1:27" ht="15" customHeight="1" x14ac:dyDescent="0.25">
      <c r="A65" s="1013"/>
      <c r="B65" s="1014"/>
      <c r="C65" s="1015"/>
      <c r="D65" s="911"/>
      <c r="E65" s="912"/>
      <c r="F65" s="912"/>
      <c r="G65" s="913"/>
      <c r="H65" s="911"/>
      <c r="I65" s="912"/>
      <c r="J65" s="912"/>
      <c r="K65" s="912"/>
      <c r="L65" s="912"/>
      <c r="M65" s="912"/>
      <c r="N65" s="913"/>
      <c r="O65" s="911"/>
      <c r="P65" s="912"/>
      <c r="Q65" s="912"/>
      <c r="R65" s="912"/>
      <c r="S65" s="913"/>
      <c r="T65" s="911"/>
      <c r="U65" s="912"/>
      <c r="V65" s="912"/>
      <c r="W65" s="913"/>
      <c r="X65" s="911"/>
      <c r="Y65" s="912"/>
      <c r="Z65" s="912"/>
      <c r="AA65" s="913"/>
    </row>
    <row r="66" spans="1:27" ht="15" customHeight="1" x14ac:dyDescent="0.25">
      <c r="A66" s="1010" t="s">
        <v>1203</v>
      </c>
      <c r="B66" s="1011"/>
      <c r="C66" s="1012"/>
      <c r="D66" s="908"/>
      <c r="E66" s="909"/>
      <c r="F66" s="909"/>
      <c r="G66" s="910"/>
      <c r="H66" s="908"/>
      <c r="I66" s="909"/>
      <c r="J66" s="909"/>
      <c r="K66" s="909"/>
      <c r="L66" s="909"/>
      <c r="M66" s="909"/>
      <c r="N66" s="910"/>
      <c r="O66" s="908"/>
      <c r="P66" s="909"/>
      <c r="Q66" s="909"/>
      <c r="R66" s="909"/>
      <c r="S66" s="910"/>
      <c r="T66" s="908"/>
      <c r="U66" s="909"/>
      <c r="V66" s="909"/>
      <c r="W66" s="910"/>
      <c r="X66" s="908"/>
      <c r="Y66" s="909"/>
      <c r="Z66" s="909"/>
      <c r="AA66" s="910"/>
    </row>
    <row r="67" spans="1:27" ht="15" customHeight="1" x14ac:dyDescent="0.25">
      <c r="A67" s="1013"/>
      <c r="B67" s="1014"/>
      <c r="C67" s="1015"/>
      <c r="D67" s="911"/>
      <c r="E67" s="912"/>
      <c r="F67" s="912"/>
      <c r="G67" s="913"/>
      <c r="H67" s="911"/>
      <c r="I67" s="912"/>
      <c r="J67" s="912"/>
      <c r="K67" s="912"/>
      <c r="L67" s="912"/>
      <c r="M67" s="912"/>
      <c r="N67" s="913"/>
      <c r="O67" s="911"/>
      <c r="P67" s="912"/>
      <c r="Q67" s="912"/>
      <c r="R67" s="912"/>
      <c r="S67" s="913"/>
      <c r="T67" s="911"/>
      <c r="U67" s="912"/>
      <c r="V67" s="912"/>
      <c r="W67" s="913"/>
      <c r="X67" s="911"/>
      <c r="Y67" s="912"/>
      <c r="Z67" s="912"/>
      <c r="AA67" s="913"/>
    </row>
    <row r="68" spans="1:27" ht="15" customHeight="1" x14ac:dyDescent="0.25">
      <c r="A68" s="1010" t="s">
        <v>1204</v>
      </c>
      <c r="B68" s="1011"/>
      <c r="C68" s="1012"/>
      <c r="D68" s="908"/>
      <c r="E68" s="909"/>
      <c r="F68" s="909"/>
      <c r="G68" s="910"/>
      <c r="H68" s="908"/>
      <c r="I68" s="909"/>
      <c r="J68" s="909"/>
      <c r="K68" s="909"/>
      <c r="L68" s="909"/>
      <c r="M68" s="909"/>
      <c r="N68" s="910"/>
      <c r="O68" s="908"/>
      <c r="P68" s="909"/>
      <c r="Q68" s="909"/>
      <c r="R68" s="909"/>
      <c r="S68" s="910"/>
      <c r="T68" s="908"/>
      <c r="U68" s="909"/>
      <c r="V68" s="909"/>
      <c r="W68" s="910"/>
      <c r="X68" s="908"/>
      <c r="Y68" s="909"/>
      <c r="Z68" s="909"/>
      <c r="AA68" s="910"/>
    </row>
    <row r="69" spans="1:27" ht="11.45" customHeight="1" x14ac:dyDescent="0.25">
      <c r="A69" s="1013"/>
      <c r="B69" s="1014"/>
      <c r="C69" s="1015"/>
      <c r="D69" s="911"/>
      <c r="E69" s="912"/>
      <c r="F69" s="912"/>
      <c r="G69" s="913"/>
      <c r="H69" s="911"/>
      <c r="I69" s="912"/>
      <c r="J69" s="912"/>
      <c r="K69" s="912"/>
      <c r="L69" s="912"/>
      <c r="M69" s="912"/>
      <c r="N69" s="913"/>
      <c r="O69" s="911"/>
      <c r="P69" s="912"/>
      <c r="Q69" s="912"/>
      <c r="R69" s="912"/>
      <c r="S69" s="913"/>
      <c r="T69" s="911"/>
      <c r="U69" s="912"/>
      <c r="V69" s="912"/>
      <c r="W69" s="913"/>
      <c r="X69" s="911"/>
      <c r="Y69" s="912"/>
      <c r="Z69" s="912"/>
      <c r="AA69" s="913"/>
    </row>
    <row r="70" spans="1:27" ht="19.350000000000001" customHeight="1" x14ac:dyDescent="0.25">
      <c r="A70" s="1016" t="s">
        <v>79</v>
      </c>
      <c r="B70" s="1017"/>
      <c r="C70" s="1018"/>
      <c r="D70" s="1019"/>
      <c r="E70" s="1020"/>
      <c r="F70" s="1020"/>
      <c r="G70" s="1021"/>
      <c r="H70" s="1019"/>
      <c r="I70" s="1020"/>
      <c r="J70" s="1020"/>
      <c r="K70" s="1020"/>
      <c r="L70" s="1020"/>
      <c r="M70" s="1020"/>
      <c r="N70" s="1021"/>
      <c r="O70" s="1019"/>
      <c r="P70" s="1020"/>
      <c r="Q70" s="1020"/>
      <c r="R70" s="1020"/>
      <c r="S70" s="1021"/>
      <c r="T70" s="1019"/>
      <c r="U70" s="1020"/>
      <c r="V70" s="1020"/>
      <c r="W70" s="1021"/>
      <c r="X70" s="1019"/>
      <c r="Y70" s="1020"/>
      <c r="Z70" s="1020"/>
      <c r="AA70" s="1021"/>
    </row>
  </sheetData>
  <mergeCells count="318">
    <mergeCell ref="A70:C70"/>
    <mergeCell ref="D70:G70"/>
    <mergeCell ref="H70:N70"/>
    <mergeCell ref="O70:S70"/>
    <mergeCell ref="T70:W70"/>
    <mergeCell ref="X70:AA70"/>
    <mergeCell ref="A68:C69"/>
    <mergeCell ref="D68:G69"/>
    <mergeCell ref="H68:N69"/>
    <mergeCell ref="O68:S69"/>
    <mergeCell ref="T68:W69"/>
    <mergeCell ref="X68:AA69"/>
    <mergeCell ref="A66:C67"/>
    <mergeCell ref="D66:G67"/>
    <mergeCell ref="H66:N67"/>
    <mergeCell ref="O66:S67"/>
    <mergeCell ref="T66:W67"/>
    <mergeCell ref="X66:AA67"/>
    <mergeCell ref="A64:C65"/>
    <mergeCell ref="D64:G65"/>
    <mergeCell ref="H64:N65"/>
    <mergeCell ref="O64:S65"/>
    <mergeCell ref="T64:W65"/>
    <mergeCell ref="X64:AA65"/>
    <mergeCell ref="A62:C63"/>
    <mergeCell ref="D62:G63"/>
    <mergeCell ref="H62:N63"/>
    <mergeCell ref="O62:S63"/>
    <mergeCell ref="T62:W63"/>
    <mergeCell ref="X62:AA63"/>
    <mergeCell ref="X51:AA55"/>
    <mergeCell ref="A56:C57"/>
    <mergeCell ref="D56:G57"/>
    <mergeCell ref="H56:N57"/>
    <mergeCell ref="O56:S57"/>
    <mergeCell ref="T56:W57"/>
    <mergeCell ref="X56:AA57"/>
    <mergeCell ref="A58:C59"/>
    <mergeCell ref="D58:G59"/>
    <mergeCell ref="H58:N59"/>
    <mergeCell ref="O58:S59"/>
    <mergeCell ref="T58:W59"/>
    <mergeCell ref="X58:AA59"/>
    <mergeCell ref="A60:C61"/>
    <mergeCell ref="D60:G61"/>
    <mergeCell ref="H60:N61"/>
    <mergeCell ref="O60:S61"/>
    <mergeCell ref="T60:W61"/>
    <mergeCell ref="A44:AA44"/>
    <mergeCell ref="A45:C50"/>
    <mergeCell ref="D45:AA45"/>
    <mergeCell ref="D46:AA49"/>
    <mergeCell ref="A51:C55"/>
    <mergeCell ref="D51:G55"/>
    <mergeCell ref="H51:N55"/>
    <mergeCell ref="O51:S55"/>
    <mergeCell ref="T51:W55"/>
    <mergeCell ref="P41:Q42"/>
    <mergeCell ref="AA41:AA42"/>
    <mergeCell ref="C43:D43"/>
    <mergeCell ref="F43:G43"/>
    <mergeCell ref="H43:I43"/>
    <mergeCell ref="J43:K43"/>
    <mergeCell ref="L43:M43"/>
    <mergeCell ref="N43:O43"/>
    <mergeCell ref="P43:Q43"/>
    <mergeCell ref="R43:S43"/>
    <mergeCell ref="V43:W43"/>
    <mergeCell ref="R41:S42"/>
    <mergeCell ref="T41:T42"/>
    <mergeCell ref="U41:U42"/>
    <mergeCell ref="V41:W42"/>
    <mergeCell ref="X41:X42"/>
    <mergeCell ref="Y41:Z42"/>
    <mergeCell ref="Y43:Z43"/>
    <mergeCell ref="B37:B38"/>
    <mergeCell ref="B41:B42"/>
    <mergeCell ref="C41:D42"/>
    <mergeCell ref="E41:E42"/>
    <mergeCell ref="F41:G42"/>
    <mergeCell ref="H41:I42"/>
    <mergeCell ref="J41:K42"/>
    <mergeCell ref="L41:M42"/>
    <mergeCell ref="N41:O42"/>
    <mergeCell ref="B39:B40"/>
    <mergeCell ref="C39:D40"/>
    <mergeCell ref="E39:E40"/>
    <mergeCell ref="F39:G40"/>
    <mergeCell ref="H39:I40"/>
    <mergeCell ref="J39:K40"/>
    <mergeCell ref="L39:M40"/>
    <mergeCell ref="N39:O40"/>
    <mergeCell ref="T37:T38"/>
    <mergeCell ref="U37:U38"/>
    <mergeCell ref="V37:W38"/>
    <mergeCell ref="X37:X38"/>
    <mergeCell ref="Y37:Z38"/>
    <mergeCell ref="AA39:AA40"/>
    <mergeCell ref="R39:S40"/>
    <mergeCell ref="T39:T40"/>
    <mergeCell ref="U39:U40"/>
    <mergeCell ref="V39:W40"/>
    <mergeCell ref="X39:X40"/>
    <mergeCell ref="Y39:Z40"/>
    <mergeCell ref="AA37:AA38"/>
    <mergeCell ref="R37:S38"/>
    <mergeCell ref="P39:Q40"/>
    <mergeCell ref="C37:D38"/>
    <mergeCell ref="E37:E38"/>
    <mergeCell ref="F37:G38"/>
    <mergeCell ref="H37:I38"/>
    <mergeCell ref="J37:K38"/>
    <mergeCell ref="L37:M38"/>
    <mergeCell ref="N37:O38"/>
    <mergeCell ref="P37:Q38"/>
    <mergeCell ref="AA33:AA34"/>
    <mergeCell ref="R33:S34"/>
    <mergeCell ref="T33:T34"/>
    <mergeCell ref="U33:U34"/>
    <mergeCell ref="V33:W34"/>
    <mergeCell ref="X33:X34"/>
    <mergeCell ref="Y33:Z34"/>
    <mergeCell ref="AA35:AA36"/>
    <mergeCell ref="R35:S36"/>
    <mergeCell ref="T35:T36"/>
    <mergeCell ref="U35:U36"/>
    <mergeCell ref="V35:W36"/>
    <mergeCell ref="X35:X36"/>
    <mergeCell ref="Y35:Z36"/>
    <mergeCell ref="B35:B36"/>
    <mergeCell ref="C35:D36"/>
    <mergeCell ref="E35:E36"/>
    <mergeCell ref="F35:G36"/>
    <mergeCell ref="H35:I36"/>
    <mergeCell ref="J35:K36"/>
    <mergeCell ref="L35:M36"/>
    <mergeCell ref="N35:O36"/>
    <mergeCell ref="P35:Q36"/>
    <mergeCell ref="B33:B34"/>
    <mergeCell ref="C33:D34"/>
    <mergeCell ref="E33:E34"/>
    <mergeCell ref="F33:G34"/>
    <mergeCell ref="H33:I34"/>
    <mergeCell ref="J33:K34"/>
    <mergeCell ref="L33:M34"/>
    <mergeCell ref="N33:O34"/>
    <mergeCell ref="P33:Q34"/>
    <mergeCell ref="AA25:AA26"/>
    <mergeCell ref="B31:B32"/>
    <mergeCell ref="C31:D32"/>
    <mergeCell ref="E31:E32"/>
    <mergeCell ref="F31:G32"/>
    <mergeCell ref="H31:I32"/>
    <mergeCell ref="J31:K32"/>
    <mergeCell ref="L31:M32"/>
    <mergeCell ref="N31:O32"/>
    <mergeCell ref="P31:Q32"/>
    <mergeCell ref="R25:S26"/>
    <mergeCell ref="T25:T26"/>
    <mergeCell ref="U25:U26"/>
    <mergeCell ref="V25:W26"/>
    <mergeCell ref="X25:X26"/>
    <mergeCell ref="Y25:Z26"/>
    <mergeCell ref="AA31:AA32"/>
    <mergeCell ref="R31:S32"/>
    <mergeCell ref="T31:T32"/>
    <mergeCell ref="U31:U32"/>
    <mergeCell ref="V31:W32"/>
    <mergeCell ref="X31:X32"/>
    <mergeCell ref="Y31:Z32"/>
    <mergeCell ref="B27:B28"/>
    <mergeCell ref="Y24:Z24"/>
    <mergeCell ref="B25:B26"/>
    <mergeCell ref="C25:D26"/>
    <mergeCell ref="E25:E26"/>
    <mergeCell ref="F25:G26"/>
    <mergeCell ref="H25:I26"/>
    <mergeCell ref="J25:K26"/>
    <mergeCell ref="L25:M26"/>
    <mergeCell ref="N25:O26"/>
    <mergeCell ref="P25:Q26"/>
    <mergeCell ref="C24:D24"/>
    <mergeCell ref="F24:G24"/>
    <mergeCell ref="H24:I24"/>
    <mergeCell ref="J24:K24"/>
    <mergeCell ref="L24:M24"/>
    <mergeCell ref="N24:O24"/>
    <mergeCell ref="P24:Q24"/>
    <mergeCell ref="R24:S24"/>
    <mergeCell ref="V24:W24"/>
    <mergeCell ref="A22:AA22"/>
    <mergeCell ref="C23:D23"/>
    <mergeCell ref="F23:G23"/>
    <mergeCell ref="H23:I23"/>
    <mergeCell ref="J23:K23"/>
    <mergeCell ref="L23:M23"/>
    <mergeCell ref="N23:O23"/>
    <mergeCell ref="P23:Q23"/>
    <mergeCell ref="R23:S23"/>
    <mergeCell ref="V23:W23"/>
    <mergeCell ref="Y23:Z23"/>
    <mergeCell ref="A21:C21"/>
    <mergeCell ref="D21:F21"/>
    <mergeCell ref="G21:J21"/>
    <mergeCell ref="K21:N21"/>
    <mergeCell ref="O21:R21"/>
    <mergeCell ref="S21:AA21"/>
    <mergeCell ref="A20:C20"/>
    <mergeCell ref="D20:F20"/>
    <mergeCell ref="G20:J20"/>
    <mergeCell ref="K20:N20"/>
    <mergeCell ref="O20:R20"/>
    <mergeCell ref="S20:AA20"/>
    <mergeCell ref="A19:C19"/>
    <mergeCell ref="D19:F19"/>
    <mergeCell ref="G19:J19"/>
    <mergeCell ref="K19:N19"/>
    <mergeCell ref="O19:R19"/>
    <mergeCell ref="S19:AA19"/>
    <mergeCell ref="A18:C18"/>
    <mergeCell ref="D18:F18"/>
    <mergeCell ref="G18:J18"/>
    <mergeCell ref="K18:N18"/>
    <mergeCell ref="O18:R18"/>
    <mergeCell ref="S18:AA18"/>
    <mergeCell ref="A17:C17"/>
    <mergeCell ref="D17:F17"/>
    <mergeCell ref="G17:J17"/>
    <mergeCell ref="K17:N17"/>
    <mergeCell ref="O17:R17"/>
    <mergeCell ref="S17:AA17"/>
    <mergeCell ref="A14:C14"/>
    <mergeCell ref="D14:F14"/>
    <mergeCell ref="G14:J14"/>
    <mergeCell ref="K14:N14"/>
    <mergeCell ref="O14:R14"/>
    <mergeCell ref="S14:AA14"/>
    <mergeCell ref="A12:C12"/>
    <mergeCell ref="D12:AA12"/>
    <mergeCell ref="A13:C13"/>
    <mergeCell ref="D13:F13"/>
    <mergeCell ref="G13:J13"/>
    <mergeCell ref="K13:N13"/>
    <mergeCell ref="O13:R13"/>
    <mergeCell ref="S13:AA13"/>
    <mergeCell ref="M10:P10"/>
    <mergeCell ref="Q10:S10"/>
    <mergeCell ref="U10:V10"/>
    <mergeCell ref="W10:Y10"/>
    <mergeCell ref="Z10:AA10"/>
    <mergeCell ref="A11:AA11"/>
    <mergeCell ref="A10:C10"/>
    <mergeCell ref="D10:F10"/>
    <mergeCell ref="G10:H10"/>
    <mergeCell ref="I10:L10"/>
    <mergeCell ref="U3:V3"/>
    <mergeCell ref="A8:C8"/>
    <mergeCell ref="I8:L8"/>
    <mergeCell ref="A9:C9"/>
    <mergeCell ref="I9:L9"/>
    <mergeCell ref="A3:C3"/>
    <mergeCell ref="D3:F3"/>
    <mergeCell ref="G3:H3"/>
    <mergeCell ref="I3:L3"/>
    <mergeCell ref="M3:P3"/>
    <mergeCell ref="Q3:S3"/>
    <mergeCell ref="A6:C6"/>
    <mergeCell ref="I6:L6"/>
    <mergeCell ref="A7:C7"/>
    <mergeCell ref="I7:L7"/>
    <mergeCell ref="E27:E28"/>
    <mergeCell ref="F27:G28"/>
    <mergeCell ref="H27:I28"/>
    <mergeCell ref="J27:K28"/>
    <mergeCell ref="L27:M28"/>
    <mergeCell ref="N27:O28"/>
    <mergeCell ref="P27:Q28"/>
    <mergeCell ref="R27:S28"/>
    <mergeCell ref="A1:AA1"/>
    <mergeCell ref="A2:C2"/>
    <mergeCell ref="D2:F2"/>
    <mergeCell ref="G2:H2"/>
    <mergeCell ref="I2:L2"/>
    <mergeCell ref="M2:P2"/>
    <mergeCell ref="Q2:S2"/>
    <mergeCell ref="U2:V2"/>
    <mergeCell ref="W2:Y2"/>
    <mergeCell ref="Z2:AA2"/>
    <mergeCell ref="W3:Y3"/>
    <mergeCell ref="Z3:AA3"/>
    <mergeCell ref="A4:C4"/>
    <mergeCell ref="I4:L4"/>
    <mergeCell ref="A5:C5"/>
    <mergeCell ref="I5:L5"/>
    <mergeCell ref="X60:AA61"/>
    <mergeCell ref="T27:T28"/>
    <mergeCell ref="U27:U28"/>
    <mergeCell ref="V27:W28"/>
    <mergeCell ref="X27:X28"/>
    <mergeCell ref="Y27:Z28"/>
    <mergeCell ref="AA27:AA28"/>
    <mergeCell ref="B29:B30"/>
    <mergeCell ref="C29:D30"/>
    <mergeCell ref="E29:E30"/>
    <mergeCell ref="F29:G30"/>
    <mergeCell ref="H29:I30"/>
    <mergeCell ref="J29:K30"/>
    <mergeCell ref="L29:M30"/>
    <mergeCell ref="N29:O30"/>
    <mergeCell ref="P29:Q30"/>
    <mergeCell ref="R29:S30"/>
    <mergeCell ref="T29:T30"/>
    <mergeCell ref="U29:U30"/>
    <mergeCell ref="V29:W30"/>
    <mergeCell ref="X29:X30"/>
    <mergeCell ref="Y29:Z30"/>
    <mergeCell ref="AA29:AA30"/>
    <mergeCell ref="C27:D28"/>
  </mergeCells>
  <phoneticPr fontId="5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7"/>
  <sheetViews>
    <sheetView topLeftCell="A58" zoomScaleSheetLayoutView="89" workbookViewId="0">
      <selection activeCell="E62" sqref="E62"/>
    </sheetView>
  </sheetViews>
  <sheetFormatPr defaultRowHeight="18.75" customHeight="1" x14ac:dyDescent="0.25"/>
  <cols>
    <col min="1" max="1" width="6.5703125" style="2" customWidth="1"/>
    <col min="2" max="3" width="2.42578125" customWidth="1"/>
    <col min="4" max="4" width="2.85546875" customWidth="1"/>
    <col min="5" max="5" width="45.140625" customWidth="1"/>
    <col min="6" max="6" width="18.85546875" style="10" customWidth="1"/>
    <col min="7" max="7" width="18.5703125" style="10" customWidth="1"/>
    <col min="8" max="8" width="9.85546875" customWidth="1"/>
    <col min="9" max="9" width="10" customWidth="1"/>
  </cols>
  <sheetData>
    <row r="1" spans="1:7" ht="18.75" customHeight="1" x14ac:dyDescent="0.25">
      <c r="C1" s="6"/>
      <c r="D1" s="6"/>
      <c r="E1" s="6"/>
    </row>
    <row r="2" spans="1:7" ht="26.25" customHeight="1" x14ac:dyDescent="0.3">
      <c r="A2" s="580" t="s">
        <v>462</v>
      </c>
      <c r="B2" s="580"/>
      <c r="C2" s="580"/>
      <c r="D2" s="580"/>
      <c r="E2" s="580"/>
      <c r="F2" s="580"/>
      <c r="G2" s="580"/>
    </row>
    <row r="3" spans="1:7" ht="18.75" customHeight="1" x14ac:dyDescent="0.3">
      <c r="A3" s="581" t="s">
        <v>494</v>
      </c>
      <c r="B3" s="580"/>
      <c r="C3" s="580"/>
      <c r="D3" s="580"/>
      <c r="E3" s="580"/>
      <c r="F3" s="580"/>
      <c r="G3" s="580"/>
    </row>
    <row r="4" spans="1:7" ht="18.75" customHeight="1" x14ac:dyDescent="0.25">
      <c r="A4" s="589" t="s">
        <v>493</v>
      </c>
      <c r="B4" s="589"/>
      <c r="C4" s="589"/>
      <c r="D4" s="589"/>
      <c r="E4" s="589"/>
      <c r="F4" s="589"/>
      <c r="G4" s="589"/>
    </row>
    <row r="5" spans="1:7" ht="18.75" customHeight="1" x14ac:dyDescent="0.25">
      <c r="A5" s="584" t="s">
        <v>1399</v>
      </c>
      <c r="B5" s="584"/>
      <c r="C5" s="584"/>
      <c r="D5" s="584"/>
      <c r="E5" s="584"/>
      <c r="F5" s="584"/>
      <c r="G5" s="584"/>
    </row>
    <row r="6" spans="1:7" ht="18.75" customHeight="1" x14ac:dyDescent="0.25">
      <c r="A6" s="582" t="s">
        <v>64</v>
      </c>
      <c r="B6" s="586" t="s">
        <v>22</v>
      </c>
      <c r="C6" s="586"/>
      <c r="D6" s="586"/>
      <c r="E6" s="587"/>
      <c r="F6" s="144" t="s">
        <v>471</v>
      </c>
      <c r="G6" s="144" t="s">
        <v>472</v>
      </c>
    </row>
    <row r="7" spans="1:7" ht="18.75" customHeight="1" x14ac:dyDescent="0.25">
      <c r="A7" s="583"/>
      <c r="B7" s="588"/>
      <c r="C7" s="588"/>
      <c r="D7" s="588"/>
      <c r="E7" s="588"/>
      <c r="F7" s="62" t="s">
        <v>479</v>
      </c>
      <c r="G7" s="63" t="s">
        <v>479</v>
      </c>
    </row>
    <row r="8" spans="1:7" ht="18.75" customHeight="1" x14ac:dyDescent="0.3">
      <c r="A8" s="12" t="s">
        <v>316</v>
      </c>
      <c r="B8" s="13" t="s">
        <v>307</v>
      </c>
      <c r="C8" s="14"/>
      <c r="D8" s="14"/>
      <c r="E8" s="14"/>
      <c r="F8" s="64"/>
      <c r="G8" s="64"/>
    </row>
    <row r="9" spans="1:7" ht="18.75" customHeight="1" x14ac:dyDescent="0.3">
      <c r="A9" s="15">
        <v>1000</v>
      </c>
      <c r="B9" s="16"/>
      <c r="C9" s="17" t="s">
        <v>270</v>
      </c>
      <c r="D9" s="14"/>
      <c r="E9" s="14"/>
      <c r="F9" s="149">
        <f>'Schedule 2600 2700'!H10</f>
        <v>0</v>
      </c>
      <c r="G9" s="149">
        <f>'Schedule 2600 2700'!I10</f>
        <v>0</v>
      </c>
    </row>
    <row r="10" spans="1:7" ht="18.75" customHeight="1" x14ac:dyDescent="0.3">
      <c r="A10" s="15">
        <v>1100</v>
      </c>
      <c r="B10" s="16"/>
      <c r="C10" s="17" t="s">
        <v>271</v>
      </c>
      <c r="D10" s="14"/>
      <c r="E10" s="14"/>
      <c r="F10" s="149">
        <f>'Schedule 2600 2700'!H30</f>
        <v>0</v>
      </c>
      <c r="G10" s="149">
        <f>'Schedule 2600 2700'!I30</f>
        <v>0</v>
      </c>
    </row>
    <row r="11" spans="1:7" ht="18.75" customHeight="1" x14ac:dyDescent="0.3">
      <c r="A11" s="15">
        <v>1200</v>
      </c>
      <c r="B11" s="16"/>
      <c r="C11" s="17" t="s">
        <v>272</v>
      </c>
      <c r="D11" s="14"/>
      <c r="E11" s="14"/>
      <c r="F11" s="149">
        <f>'Schedule 2600 2700'!H36</f>
        <v>0</v>
      </c>
      <c r="G11" s="149">
        <f>'Schedule 2600 2700'!I36</f>
        <v>0</v>
      </c>
    </row>
    <row r="12" spans="1:7" ht="18.75" customHeight="1" x14ac:dyDescent="0.3">
      <c r="A12" s="15">
        <v>1300</v>
      </c>
      <c r="B12" s="16"/>
      <c r="C12" s="17" t="s">
        <v>414</v>
      </c>
      <c r="D12" s="14"/>
      <c r="E12" s="14"/>
      <c r="F12" s="149">
        <f>'Schedule 2600 2700'!H42</f>
        <v>0</v>
      </c>
      <c r="G12" s="149">
        <f>'Schedule 2600 2700'!I42</f>
        <v>0</v>
      </c>
    </row>
    <row r="13" spans="1:7" ht="18.75" customHeight="1" x14ac:dyDescent="0.3">
      <c r="A13" s="15"/>
      <c r="B13" s="18"/>
      <c r="C13" s="19"/>
      <c r="D13" s="19" t="s">
        <v>439</v>
      </c>
      <c r="E13" s="17"/>
      <c r="F13" s="150">
        <f>SUM(F9:F12)</f>
        <v>0</v>
      </c>
      <c r="G13" s="150">
        <f>SUM(G9:G12)</f>
        <v>0</v>
      </c>
    </row>
    <row r="14" spans="1:7" ht="18.75" customHeight="1" x14ac:dyDescent="0.3">
      <c r="A14" s="12" t="s">
        <v>346</v>
      </c>
      <c r="B14" s="13" t="s">
        <v>426</v>
      </c>
      <c r="C14" s="14"/>
      <c r="D14" s="14"/>
      <c r="E14" s="14"/>
      <c r="F14" s="151"/>
      <c r="G14" s="151"/>
    </row>
    <row r="15" spans="1:7" s="6" customFormat="1" ht="18.75" customHeight="1" x14ac:dyDescent="0.3">
      <c r="A15" s="15">
        <v>2000</v>
      </c>
      <c r="B15" s="211" t="s">
        <v>308</v>
      </c>
      <c r="C15" s="90" t="s">
        <v>640</v>
      </c>
      <c r="D15" s="90"/>
      <c r="E15" s="99"/>
      <c r="F15" s="226"/>
      <c r="G15" s="226"/>
    </row>
    <row r="16" spans="1:7" ht="18.75" customHeight="1" x14ac:dyDescent="0.3">
      <c r="A16" s="20">
        <v>2100</v>
      </c>
      <c r="B16" s="16"/>
      <c r="C16" s="23"/>
      <c r="D16" s="24" t="s">
        <v>437</v>
      </c>
      <c r="E16" s="17"/>
      <c r="F16" s="151"/>
      <c r="G16" s="151"/>
    </row>
    <row r="17" spans="1:10" ht="18.75" customHeight="1" x14ac:dyDescent="0.3">
      <c r="A17" s="20">
        <v>2101</v>
      </c>
      <c r="B17" s="16"/>
      <c r="C17" s="23"/>
      <c r="D17" s="23"/>
      <c r="E17" s="17" t="s">
        <v>55</v>
      </c>
      <c r="F17" s="152"/>
      <c r="G17" s="152"/>
    </row>
    <row r="18" spans="1:10" ht="18.75" customHeight="1" x14ac:dyDescent="0.3">
      <c r="A18" s="25">
        <v>2102</v>
      </c>
      <c r="B18" s="16"/>
      <c r="C18" s="23"/>
      <c r="D18" s="23"/>
      <c r="E18" s="26" t="s">
        <v>94</v>
      </c>
      <c r="F18" s="152"/>
      <c r="G18" s="152"/>
    </row>
    <row r="19" spans="1:10" ht="18.75" customHeight="1" x14ac:dyDescent="0.3">
      <c r="A19" s="20">
        <v>2103</v>
      </c>
      <c r="B19" s="16"/>
      <c r="C19" s="23"/>
      <c r="D19" s="23"/>
      <c r="E19" s="17" t="s">
        <v>95</v>
      </c>
      <c r="F19" s="152"/>
      <c r="G19" s="152"/>
    </row>
    <row r="20" spans="1:10" ht="18.75" customHeight="1" x14ac:dyDescent="0.3">
      <c r="A20" s="20"/>
      <c r="B20" s="16"/>
      <c r="C20" s="23"/>
      <c r="D20" s="146" t="s">
        <v>261</v>
      </c>
      <c r="E20" s="147"/>
      <c r="F20" s="149">
        <f>SUM(F17:F19)</f>
        <v>0</v>
      </c>
      <c r="G20" s="149">
        <f>SUM(G17:G19)</f>
        <v>0</v>
      </c>
    </row>
    <row r="21" spans="1:10" ht="18.75" customHeight="1" x14ac:dyDescent="0.3">
      <c r="A21" s="25">
        <v>2110</v>
      </c>
      <c r="B21" s="16"/>
      <c r="C21" s="23"/>
      <c r="D21" s="24" t="s">
        <v>121</v>
      </c>
      <c r="E21" s="17"/>
      <c r="F21" s="152"/>
      <c r="G21" s="152"/>
    </row>
    <row r="22" spans="1:10" ht="18.75" customHeight="1" x14ac:dyDescent="0.3">
      <c r="A22" s="25">
        <v>2120</v>
      </c>
      <c r="B22" s="16"/>
      <c r="C22" s="23"/>
      <c r="D22" s="24" t="s">
        <v>438</v>
      </c>
      <c r="E22" s="17"/>
      <c r="F22" s="151"/>
      <c r="G22" s="151"/>
    </row>
    <row r="23" spans="1:10" ht="18.75" customHeight="1" x14ac:dyDescent="0.3">
      <c r="A23" s="25">
        <v>2121</v>
      </c>
      <c r="B23" s="16"/>
      <c r="C23" s="23"/>
      <c r="D23" s="23"/>
      <c r="E23" s="17" t="s">
        <v>55</v>
      </c>
      <c r="F23" s="152"/>
      <c r="G23" s="152"/>
    </row>
    <row r="24" spans="1:10" ht="18.75" customHeight="1" x14ac:dyDescent="0.3">
      <c r="A24" s="25">
        <v>2122</v>
      </c>
      <c r="B24" s="16"/>
      <c r="C24" s="23"/>
      <c r="D24" s="23"/>
      <c r="E24" s="26" t="s">
        <v>542</v>
      </c>
      <c r="F24" s="152"/>
      <c r="G24" s="152"/>
    </row>
    <row r="25" spans="1:10" ht="18.75" customHeight="1" x14ac:dyDescent="0.3">
      <c r="A25" s="25">
        <v>2123</v>
      </c>
      <c r="B25" s="16"/>
      <c r="C25" s="23"/>
      <c r="D25" s="23"/>
      <c r="E25" s="26" t="s">
        <v>2</v>
      </c>
      <c r="F25" s="152"/>
      <c r="G25" s="152"/>
    </row>
    <row r="26" spans="1:10" ht="18.75" customHeight="1" x14ac:dyDescent="0.3">
      <c r="A26" s="25">
        <v>2124</v>
      </c>
      <c r="B26" s="16"/>
      <c r="C26" s="23"/>
      <c r="D26" s="23"/>
      <c r="E26" s="17" t="s">
        <v>3</v>
      </c>
      <c r="F26" s="152"/>
      <c r="G26" s="152"/>
    </row>
    <row r="27" spans="1:10" ht="18.75" customHeight="1" x14ac:dyDescent="0.3">
      <c r="A27" s="25">
        <v>2125</v>
      </c>
      <c r="B27" s="16"/>
      <c r="C27" s="23"/>
      <c r="D27" s="23"/>
      <c r="E27" s="17" t="s">
        <v>111</v>
      </c>
      <c r="F27" s="152"/>
      <c r="G27" s="152"/>
    </row>
    <row r="28" spans="1:10" ht="18.75" customHeight="1" x14ac:dyDescent="0.3">
      <c r="A28" s="25">
        <v>2126</v>
      </c>
      <c r="B28" s="16"/>
      <c r="C28" s="23"/>
      <c r="D28" s="23"/>
      <c r="E28" s="17" t="s">
        <v>4</v>
      </c>
      <c r="F28" s="152"/>
      <c r="G28" s="152"/>
    </row>
    <row r="29" spans="1:10" ht="18.75" customHeight="1" x14ac:dyDescent="0.3">
      <c r="A29" s="25">
        <v>2127</v>
      </c>
      <c r="B29" s="16"/>
      <c r="C29" s="23"/>
      <c r="D29" s="23"/>
      <c r="E29" s="99" t="s">
        <v>797</v>
      </c>
      <c r="F29" s="152"/>
      <c r="G29" s="152"/>
      <c r="H29" t="s">
        <v>822</v>
      </c>
      <c r="J29" s="170"/>
    </row>
    <row r="30" spans="1:10" ht="18.75" customHeight="1" x14ac:dyDescent="0.3">
      <c r="A30" s="25"/>
      <c r="B30" s="16"/>
      <c r="C30" s="23"/>
      <c r="D30" s="146" t="s">
        <v>261</v>
      </c>
      <c r="E30" s="17"/>
      <c r="F30" s="149">
        <f>SUM(F23:F29)</f>
        <v>0</v>
      </c>
      <c r="G30" s="149">
        <f>SUM(G23:G29)</f>
        <v>0</v>
      </c>
    </row>
    <row r="31" spans="1:10" ht="18.75" customHeight="1" x14ac:dyDescent="0.3">
      <c r="A31" s="25">
        <v>2160</v>
      </c>
      <c r="B31" s="16"/>
      <c r="C31" s="23"/>
      <c r="D31" s="24" t="s">
        <v>103</v>
      </c>
      <c r="E31" s="17"/>
      <c r="F31" s="151"/>
      <c r="G31" s="151"/>
    </row>
    <row r="32" spans="1:10" ht="18.75" customHeight="1" x14ac:dyDescent="0.3">
      <c r="A32" s="25">
        <v>2161</v>
      </c>
      <c r="B32" s="16"/>
      <c r="C32" s="23"/>
      <c r="D32" s="23"/>
      <c r="E32" s="26" t="s">
        <v>104</v>
      </c>
      <c r="F32" s="152"/>
      <c r="G32" s="152"/>
    </row>
    <row r="33" spans="1:7" ht="18.75" customHeight="1" x14ac:dyDescent="0.3">
      <c r="A33" s="25">
        <v>2162</v>
      </c>
      <c r="B33" s="16"/>
      <c r="C33" s="23"/>
      <c r="D33" s="23"/>
      <c r="E33" s="26" t="s">
        <v>481</v>
      </c>
      <c r="F33" s="152"/>
      <c r="G33" s="152"/>
    </row>
    <row r="34" spans="1:7" ht="18.75" customHeight="1" x14ac:dyDescent="0.3">
      <c r="A34" s="25">
        <v>2163</v>
      </c>
      <c r="B34" s="16"/>
      <c r="C34" s="23"/>
      <c r="D34" s="23"/>
      <c r="E34" s="26" t="s">
        <v>105</v>
      </c>
      <c r="F34" s="152"/>
      <c r="G34" s="152"/>
    </row>
    <row r="35" spans="1:7" ht="18.75" customHeight="1" x14ac:dyDescent="0.3">
      <c r="A35" s="25">
        <v>2164</v>
      </c>
      <c r="B35" s="16"/>
      <c r="C35" s="23"/>
      <c r="D35" s="23"/>
      <c r="E35" s="26" t="s">
        <v>106</v>
      </c>
      <c r="F35" s="152"/>
      <c r="G35" s="152"/>
    </row>
    <row r="36" spans="1:7" ht="18.75" customHeight="1" x14ac:dyDescent="0.3">
      <c r="A36" s="25">
        <v>2165</v>
      </c>
      <c r="B36" s="16"/>
      <c r="C36" s="23"/>
      <c r="D36" s="23"/>
      <c r="E36" s="26" t="s">
        <v>102</v>
      </c>
      <c r="F36" s="152"/>
      <c r="G36" s="152"/>
    </row>
    <row r="37" spans="1:7" ht="18.75" customHeight="1" x14ac:dyDescent="0.3">
      <c r="A37" s="25"/>
      <c r="B37" s="16"/>
      <c r="C37" s="23"/>
      <c r="D37" s="23"/>
      <c r="E37" s="32"/>
      <c r="F37" s="152"/>
      <c r="G37" s="152"/>
    </row>
    <row r="38" spans="1:7" ht="18.75" customHeight="1" x14ac:dyDescent="0.3">
      <c r="A38" s="25"/>
      <c r="B38" s="16"/>
      <c r="C38" s="23"/>
      <c r="D38" s="146" t="s">
        <v>261</v>
      </c>
      <c r="E38" s="32"/>
      <c r="F38" s="149">
        <f>SUM(F32:F37)</f>
        <v>0</v>
      </c>
      <c r="G38" s="149">
        <f>SUM(G32:G37)</f>
        <v>0</v>
      </c>
    </row>
    <row r="39" spans="1:7" ht="18.75" customHeight="1" x14ac:dyDescent="0.3">
      <c r="A39" s="25">
        <v>2170</v>
      </c>
      <c r="B39" s="16"/>
      <c r="C39" s="23"/>
      <c r="D39" s="24" t="s">
        <v>107</v>
      </c>
      <c r="E39" s="32"/>
      <c r="F39" s="151"/>
      <c r="G39" s="151"/>
    </row>
    <row r="40" spans="1:7" ht="18.75" customHeight="1" x14ac:dyDescent="0.3">
      <c r="A40" s="25">
        <v>2171</v>
      </c>
      <c r="B40" s="16"/>
      <c r="C40" s="23"/>
      <c r="D40" s="24"/>
      <c r="E40" s="26" t="s">
        <v>108</v>
      </c>
      <c r="F40" s="152"/>
      <c r="G40" s="152"/>
    </row>
    <row r="41" spans="1:7" ht="18.75" customHeight="1" x14ac:dyDescent="0.3">
      <c r="A41" s="25">
        <v>2172</v>
      </c>
      <c r="B41" s="16"/>
      <c r="C41" s="23"/>
      <c r="D41" s="23"/>
      <c r="E41" s="17" t="s">
        <v>109</v>
      </c>
      <c r="F41" s="152"/>
      <c r="G41" s="152"/>
    </row>
    <row r="42" spans="1:7" ht="18.75" customHeight="1" x14ac:dyDescent="0.3">
      <c r="A42" s="25"/>
      <c r="B42" s="16"/>
      <c r="C42" s="23"/>
      <c r="D42" s="146" t="s">
        <v>261</v>
      </c>
      <c r="E42" s="17"/>
      <c r="F42" s="149">
        <f>SUM(F40:F41)</f>
        <v>0</v>
      </c>
      <c r="G42" s="149">
        <f>SUM(G40:G41)</f>
        <v>0</v>
      </c>
    </row>
    <row r="43" spans="1:7" ht="18.75" customHeight="1" x14ac:dyDescent="0.3">
      <c r="A43" s="25">
        <v>2180</v>
      </c>
      <c r="B43" s="16"/>
      <c r="C43" s="23"/>
      <c r="D43" s="24" t="s">
        <v>110</v>
      </c>
      <c r="E43" s="32"/>
      <c r="F43" s="151"/>
      <c r="G43" s="151"/>
    </row>
    <row r="44" spans="1:7" ht="18.75" customHeight="1" x14ac:dyDescent="0.3">
      <c r="A44" s="25">
        <v>2181</v>
      </c>
      <c r="B44" s="16"/>
      <c r="C44" s="23"/>
      <c r="D44" s="23"/>
      <c r="E44" s="17" t="s">
        <v>569</v>
      </c>
      <c r="F44" s="152"/>
      <c r="G44" s="152"/>
    </row>
    <row r="45" spans="1:7" ht="18.75" customHeight="1" x14ac:dyDescent="0.3">
      <c r="A45" s="25">
        <v>2182</v>
      </c>
      <c r="B45" s="16"/>
      <c r="C45" s="23"/>
      <c r="D45" s="23"/>
      <c r="E45" s="17" t="s">
        <v>39</v>
      </c>
      <c r="F45" s="152"/>
      <c r="G45" s="152"/>
    </row>
    <row r="46" spans="1:7" ht="18.75" customHeight="1" x14ac:dyDescent="0.3">
      <c r="A46" s="25">
        <v>2183</v>
      </c>
      <c r="B46" s="16"/>
      <c r="C46" s="23"/>
      <c r="D46" s="23"/>
      <c r="E46" s="17" t="s">
        <v>40</v>
      </c>
      <c r="F46" s="152"/>
      <c r="G46" s="152"/>
    </row>
    <row r="47" spans="1:7" ht="18.75" customHeight="1" x14ac:dyDescent="0.3">
      <c r="A47" s="25">
        <v>2184</v>
      </c>
      <c r="B47" s="16"/>
      <c r="C47" s="23"/>
      <c r="D47" s="23"/>
      <c r="E47" s="17" t="s">
        <v>41</v>
      </c>
      <c r="F47" s="152"/>
      <c r="G47" s="152"/>
    </row>
    <row r="48" spans="1:7" ht="18.75" customHeight="1" x14ac:dyDescent="0.3">
      <c r="A48" s="25">
        <v>2185</v>
      </c>
      <c r="B48" s="16"/>
      <c r="C48" s="23"/>
      <c r="D48" s="23"/>
      <c r="E48" s="17" t="s">
        <v>42</v>
      </c>
      <c r="F48" s="152"/>
      <c r="G48" s="152"/>
    </row>
    <row r="49" spans="1:7" ht="18.75" customHeight="1" x14ac:dyDescent="0.3">
      <c r="A49" s="25">
        <v>2186</v>
      </c>
      <c r="B49" s="16"/>
      <c r="C49" s="23"/>
      <c r="D49" s="23"/>
      <c r="E49" s="17" t="s">
        <v>43</v>
      </c>
      <c r="F49" s="152"/>
      <c r="G49" s="152"/>
    </row>
    <row r="50" spans="1:7" ht="18.75" customHeight="1" x14ac:dyDescent="0.3">
      <c r="A50" s="25">
        <v>2187</v>
      </c>
      <c r="B50" s="16"/>
      <c r="C50" s="23"/>
      <c r="D50" s="23"/>
      <c r="E50" s="17" t="s">
        <v>44</v>
      </c>
      <c r="F50" s="152"/>
      <c r="G50" s="152"/>
    </row>
    <row r="51" spans="1:7" ht="18.75" customHeight="1" x14ac:dyDescent="0.3">
      <c r="A51" s="25">
        <v>2188</v>
      </c>
      <c r="B51" s="16"/>
      <c r="C51" s="23"/>
      <c r="D51" s="23"/>
      <c r="E51" s="17" t="s">
        <v>87</v>
      </c>
      <c r="F51" s="152"/>
      <c r="G51" s="152"/>
    </row>
    <row r="52" spans="1:7" ht="18.75" customHeight="1" x14ac:dyDescent="0.3">
      <c r="A52" s="25"/>
      <c r="B52" s="16"/>
      <c r="C52" s="23"/>
      <c r="D52" s="146" t="s">
        <v>261</v>
      </c>
      <c r="E52" s="17"/>
      <c r="F52" s="149">
        <f>SUM(F44:F51)</f>
        <v>0</v>
      </c>
      <c r="G52" s="149">
        <f>SUM(G44:G51)</f>
        <v>0</v>
      </c>
    </row>
    <row r="53" spans="1:7" ht="18.75" customHeight="1" x14ac:dyDescent="0.3">
      <c r="A53" s="25">
        <v>2210</v>
      </c>
      <c r="B53" s="16"/>
      <c r="C53" s="23"/>
      <c r="D53" s="22" t="s">
        <v>397</v>
      </c>
      <c r="E53" s="17"/>
      <c r="F53" s="153"/>
      <c r="G53" s="153"/>
    </row>
    <row r="54" spans="1:7" ht="18.75" customHeight="1" x14ac:dyDescent="0.3">
      <c r="A54" s="25">
        <v>2211</v>
      </c>
      <c r="B54" s="16"/>
      <c r="C54" s="23"/>
      <c r="D54" s="23" t="s">
        <v>126</v>
      </c>
      <c r="E54" s="17"/>
      <c r="F54" s="153"/>
      <c r="G54" s="153"/>
    </row>
    <row r="55" spans="1:7" ht="18.75" customHeight="1" x14ac:dyDescent="0.3">
      <c r="A55" s="25">
        <v>2212</v>
      </c>
      <c r="B55" s="16"/>
      <c r="C55" s="23"/>
      <c r="D55" s="23"/>
      <c r="E55" s="17" t="s">
        <v>96</v>
      </c>
      <c r="F55" s="148"/>
      <c r="G55" s="148"/>
    </row>
    <row r="56" spans="1:7" ht="18.75" customHeight="1" x14ac:dyDescent="0.3">
      <c r="A56" s="25">
        <v>2213</v>
      </c>
      <c r="B56" s="16"/>
      <c r="C56" s="23"/>
      <c r="D56" s="23"/>
      <c r="E56" s="17" t="s">
        <v>97</v>
      </c>
      <c r="F56" s="148"/>
      <c r="G56" s="148"/>
    </row>
    <row r="57" spans="1:7" ht="18.75" customHeight="1" x14ac:dyDescent="0.3">
      <c r="A57" s="25">
        <v>2214</v>
      </c>
      <c r="B57" s="16"/>
      <c r="C57" s="23"/>
      <c r="D57" s="23"/>
      <c r="E57" s="17" t="s">
        <v>98</v>
      </c>
      <c r="F57" s="148"/>
      <c r="G57" s="148"/>
    </row>
    <row r="58" spans="1:7" ht="18.75" customHeight="1" x14ac:dyDescent="0.3">
      <c r="A58" s="25">
        <v>2216</v>
      </c>
      <c r="B58" s="16"/>
      <c r="C58" s="23"/>
      <c r="D58" s="23"/>
      <c r="E58" s="17" t="s">
        <v>12</v>
      </c>
      <c r="F58" s="148"/>
      <c r="G58" s="148"/>
    </row>
    <row r="59" spans="1:7" ht="18.75" customHeight="1" x14ac:dyDescent="0.3">
      <c r="A59" s="25"/>
      <c r="B59" s="16"/>
      <c r="C59" s="23"/>
      <c r="D59" s="146" t="s">
        <v>261</v>
      </c>
      <c r="E59" s="17"/>
      <c r="F59" s="154">
        <f>SUM(F54:F58)</f>
        <v>0</v>
      </c>
      <c r="G59" s="154">
        <f>SUM(G54:G58)</f>
        <v>0</v>
      </c>
    </row>
    <row r="60" spans="1:7" ht="18.75" customHeight="1" x14ac:dyDescent="0.3">
      <c r="A60" s="25">
        <v>2220</v>
      </c>
      <c r="B60" s="16"/>
      <c r="C60" s="23"/>
      <c r="D60" s="125" t="s">
        <v>132</v>
      </c>
      <c r="E60" s="26"/>
      <c r="F60" s="153"/>
      <c r="G60" s="153"/>
    </row>
    <row r="61" spans="1:7" ht="18.75" customHeight="1" x14ac:dyDescent="0.3">
      <c r="A61" s="25">
        <v>2221</v>
      </c>
      <c r="B61" s="16"/>
      <c r="C61" s="23"/>
      <c r="D61" s="52"/>
      <c r="E61" s="26" t="s">
        <v>772</v>
      </c>
      <c r="F61" s="153"/>
      <c r="G61" s="153"/>
    </row>
    <row r="62" spans="1:7" ht="18.75" customHeight="1" x14ac:dyDescent="0.3">
      <c r="A62" s="25"/>
      <c r="B62" s="16"/>
      <c r="C62" s="23"/>
      <c r="D62" s="52"/>
      <c r="E62" s="26" t="s">
        <v>828</v>
      </c>
      <c r="F62" s="148"/>
      <c r="G62" s="148"/>
    </row>
    <row r="63" spans="1:7" ht="18.75" customHeight="1" x14ac:dyDescent="0.3">
      <c r="A63" s="25"/>
      <c r="B63" s="16"/>
      <c r="C63" s="23"/>
      <c r="D63" s="52"/>
      <c r="E63" s="26" t="s">
        <v>829</v>
      </c>
      <c r="F63" s="148"/>
      <c r="G63" s="148"/>
    </row>
    <row r="64" spans="1:7" ht="18.75" customHeight="1" x14ac:dyDescent="0.3">
      <c r="A64" s="25"/>
      <c r="B64" s="16"/>
      <c r="C64" s="23"/>
      <c r="D64" s="146" t="s">
        <v>261</v>
      </c>
      <c r="E64" s="17"/>
      <c r="F64" s="154">
        <f>SUM(F62:F63)</f>
        <v>0</v>
      </c>
      <c r="G64" s="154">
        <f>SUM(G62:G63)</f>
        <v>0</v>
      </c>
    </row>
    <row r="65" spans="1:8" ht="18.75" customHeight="1" x14ac:dyDescent="0.3">
      <c r="A65" s="25">
        <v>2230</v>
      </c>
      <c r="B65" s="16"/>
      <c r="C65" s="23"/>
      <c r="D65" s="22" t="s">
        <v>19</v>
      </c>
      <c r="E65" s="17"/>
      <c r="F65" s="153"/>
      <c r="G65" s="153"/>
    </row>
    <row r="66" spans="1:8" ht="18.75" customHeight="1" x14ac:dyDescent="0.3">
      <c r="A66" s="25">
        <v>2231</v>
      </c>
      <c r="B66" s="16"/>
      <c r="C66" s="23"/>
      <c r="D66" s="23"/>
      <c r="E66" s="17" t="s">
        <v>293</v>
      </c>
      <c r="F66" s="148"/>
      <c r="G66" s="148"/>
    </row>
    <row r="67" spans="1:8" ht="18.75" customHeight="1" x14ac:dyDescent="0.3">
      <c r="A67" s="25">
        <v>2232</v>
      </c>
      <c r="B67" s="16"/>
      <c r="C67" s="23"/>
      <c r="D67" s="23"/>
      <c r="E67" s="17" t="s">
        <v>89</v>
      </c>
      <c r="F67" s="148"/>
      <c r="G67" s="148"/>
    </row>
    <row r="68" spans="1:8" ht="18.75" customHeight="1" x14ac:dyDescent="0.3">
      <c r="A68" s="25">
        <v>2233</v>
      </c>
      <c r="B68" s="34"/>
      <c r="C68" s="27"/>
      <c r="D68" s="27"/>
      <c r="E68" s="29" t="s">
        <v>368</v>
      </c>
      <c r="F68" s="148"/>
      <c r="G68" s="148"/>
      <c r="H68" s="29"/>
    </row>
    <row r="69" spans="1:8" ht="18.75" customHeight="1" x14ac:dyDescent="0.3">
      <c r="A69" s="25">
        <v>2234</v>
      </c>
      <c r="B69" s="16"/>
      <c r="C69" s="23"/>
      <c r="D69" s="23"/>
      <c r="E69" s="17" t="s">
        <v>830</v>
      </c>
      <c r="F69" s="152"/>
      <c r="G69" s="152"/>
    </row>
    <row r="70" spans="1:8" ht="18.75" customHeight="1" x14ac:dyDescent="0.3">
      <c r="A70" s="25">
        <v>2235</v>
      </c>
      <c r="B70" s="16"/>
      <c r="C70" s="23"/>
      <c r="D70" s="23"/>
      <c r="E70" s="99" t="s">
        <v>798</v>
      </c>
      <c r="F70" s="152"/>
      <c r="G70" s="152"/>
    </row>
    <row r="71" spans="1:8" ht="18.75" customHeight="1" x14ac:dyDescent="0.3">
      <c r="A71" s="25"/>
      <c r="B71" s="16"/>
      <c r="C71" s="23"/>
      <c r="D71" s="146" t="s">
        <v>261</v>
      </c>
      <c r="E71" s="17"/>
      <c r="F71" s="149">
        <f>SUM(F66:F70)</f>
        <v>0</v>
      </c>
      <c r="G71" s="149">
        <f>SUM(G66:G70)</f>
        <v>0</v>
      </c>
    </row>
    <row r="72" spans="1:8" s="6" customFormat="1" ht="18.75" customHeight="1" x14ac:dyDescent="0.3">
      <c r="A72" s="70"/>
      <c r="B72" s="209"/>
      <c r="C72" s="173" t="s">
        <v>641</v>
      </c>
      <c r="D72" s="95"/>
      <c r="E72" s="212"/>
      <c r="F72" s="214">
        <f>F20+F21+F30+F38+F42+F52+F59+F64+F71</f>
        <v>0</v>
      </c>
      <c r="G72" s="214">
        <f>G20+G21+G30+G38+G42+G52+G59+G64+G71</f>
        <v>0</v>
      </c>
    </row>
    <row r="73" spans="1:8" ht="18.75" customHeight="1" x14ac:dyDescent="0.3">
      <c r="A73" s="25">
        <v>2300</v>
      </c>
      <c r="B73" s="21" t="s">
        <v>309</v>
      </c>
      <c r="C73" s="22" t="s">
        <v>1</v>
      </c>
      <c r="D73" s="23"/>
      <c r="E73" s="17"/>
      <c r="F73" s="151"/>
      <c r="G73" s="151"/>
    </row>
    <row r="74" spans="1:8" ht="18.75" customHeight="1" x14ac:dyDescent="0.3">
      <c r="A74" s="25">
        <v>2301</v>
      </c>
      <c r="B74" s="16"/>
      <c r="C74" s="23"/>
      <c r="D74" s="23" t="s">
        <v>112</v>
      </c>
      <c r="E74" s="17"/>
      <c r="F74" s="152"/>
      <c r="G74" s="152"/>
    </row>
    <row r="75" spans="1:8" ht="18.75" customHeight="1" x14ac:dyDescent="0.3">
      <c r="A75" s="25">
        <v>2302</v>
      </c>
      <c r="B75" s="16"/>
      <c r="C75" s="23"/>
      <c r="D75" s="23" t="s">
        <v>113</v>
      </c>
      <c r="E75" s="17"/>
      <c r="F75" s="152"/>
      <c r="G75" s="152"/>
    </row>
    <row r="76" spans="1:8" ht="18.75" customHeight="1" x14ac:dyDescent="0.3">
      <c r="A76" s="25">
        <v>2303</v>
      </c>
      <c r="B76" s="16"/>
      <c r="C76" s="23"/>
      <c r="D76" s="23" t="s">
        <v>114</v>
      </c>
      <c r="E76" s="17"/>
      <c r="F76" s="152"/>
      <c r="G76" s="152"/>
    </row>
    <row r="77" spans="1:8" ht="18.75" customHeight="1" x14ac:dyDescent="0.3">
      <c r="A77" s="25">
        <v>2304</v>
      </c>
      <c r="B77" s="23"/>
      <c r="C77" s="23"/>
      <c r="D77" s="23" t="s">
        <v>741</v>
      </c>
      <c r="E77" s="17"/>
      <c r="F77" s="152"/>
      <c r="G77" s="152"/>
    </row>
    <row r="78" spans="1:8" ht="18.75" customHeight="1" x14ac:dyDescent="0.3">
      <c r="A78" s="25">
        <v>2305</v>
      </c>
      <c r="B78" s="16"/>
      <c r="C78" s="23"/>
      <c r="D78" s="23" t="s">
        <v>740</v>
      </c>
      <c r="E78" s="17"/>
      <c r="F78" s="152"/>
      <c r="G78" s="152"/>
    </row>
    <row r="79" spans="1:8" ht="18.75" customHeight="1" x14ac:dyDescent="0.3">
      <c r="A79" s="25">
        <v>2306</v>
      </c>
      <c r="B79" s="16"/>
      <c r="C79" s="23"/>
      <c r="D79" s="23" t="s">
        <v>784</v>
      </c>
      <c r="E79" s="17"/>
      <c r="F79" s="152"/>
      <c r="G79" s="152"/>
    </row>
    <row r="80" spans="1:8" ht="18.75" customHeight="1" x14ac:dyDescent="0.3">
      <c r="A80" s="25">
        <v>2307</v>
      </c>
      <c r="B80" s="16"/>
      <c r="C80" s="23"/>
      <c r="D80" s="23" t="s">
        <v>783</v>
      </c>
      <c r="E80" s="17"/>
      <c r="F80" s="155"/>
      <c r="G80" s="155"/>
    </row>
    <row r="81" spans="1:8" s="3" customFormat="1" ht="18.75" customHeight="1" x14ac:dyDescent="0.3">
      <c r="A81" s="25">
        <v>2308</v>
      </c>
      <c r="B81" s="23"/>
      <c r="C81" s="23"/>
      <c r="D81" s="23" t="s">
        <v>553</v>
      </c>
      <c r="E81" s="23"/>
      <c r="F81" s="148"/>
      <c r="G81" s="148"/>
    </row>
    <row r="82" spans="1:8" ht="18.75" customHeight="1" x14ac:dyDescent="0.3">
      <c r="A82" s="25">
        <v>2309</v>
      </c>
      <c r="B82" s="16"/>
      <c r="C82" s="23"/>
      <c r="D82" s="23" t="s">
        <v>18</v>
      </c>
      <c r="E82" s="17"/>
      <c r="F82" s="148"/>
      <c r="G82" s="148"/>
    </row>
    <row r="83" spans="1:8" ht="18.75" customHeight="1" x14ac:dyDescent="0.3">
      <c r="A83" s="25">
        <v>2310</v>
      </c>
      <c r="B83" s="16"/>
      <c r="C83" s="23"/>
      <c r="D83" s="23" t="s">
        <v>550</v>
      </c>
      <c r="E83" s="14"/>
      <c r="F83" s="148"/>
      <c r="G83" s="148"/>
    </row>
    <row r="84" spans="1:8" ht="18.75" customHeight="1" x14ac:dyDescent="0.3">
      <c r="A84" s="25">
        <v>2311</v>
      </c>
      <c r="B84" s="16"/>
      <c r="C84" s="23"/>
      <c r="D84" s="23" t="s">
        <v>549</v>
      </c>
      <c r="E84" s="17"/>
      <c r="F84" s="148"/>
      <c r="G84" s="148"/>
    </row>
    <row r="85" spans="1:8" ht="18.75" customHeight="1" x14ac:dyDescent="0.3">
      <c r="A85" s="25">
        <v>2312</v>
      </c>
      <c r="B85" s="16"/>
      <c r="C85" s="23"/>
      <c r="D85" s="23" t="s">
        <v>101</v>
      </c>
      <c r="E85" s="17"/>
      <c r="F85" s="148"/>
      <c r="G85" s="148"/>
    </row>
    <row r="86" spans="1:8" ht="18.75" customHeight="1" x14ac:dyDescent="0.3">
      <c r="A86" s="25">
        <v>2313</v>
      </c>
      <c r="B86" s="16"/>
      <c r="C86" s="23"/>
      <c r="D86" s="23" t="s">
        <v>799</v>
      </c>
      <c r="E86" s="17"/>
      <c r="F86" s="148"/>
      <c r="G86" s="148"/>
      <c r="H86" t="s">
        <v>800</v>
      </c>
    </row>
    <row r="87" spans="1:8" ht="18.75" customHeight="1" x14ac:dyDescent="0.3">
      <c r="A87" s="25">
        <v>2314</v>
      </c>
      <c r="B87" s="16"/>
      <c r="C87" s="23"/>
      <c r="D87" s="23" t="s">
        <v>801</v>
      </c>
      <c r="E87" s="17"/>
      <c r="F87" s="148"/>
      <c r="G87" s="148"/>
      <c r="H87" t="s">
        <v>802</v>
      </c>
    </row>
    <row r="88" spans="1:8" ht="18.75" customHeight="1" x14ac:dyDescent="0.3">
      <c r="A88" s="25">
        <v>2315</v>
      </c>
      <c r="B88" s="16"/>
      <c r="C88" s="23"/>
      <c r="D88" s="23" t="s">
        <v>84</v>
      </c>
      <c r="E88" s="17"/>
      <c r="F88" s="148"/>
      <c r="G88" s="148"/>
    </row>
    <row r="89" spans="1:8" s="6" customFormat="1" ht="18.75" customHeight="1" x14ac:dyDescent="0.3">
      <c r="A89" s="70">
        <v>2316</v>
      </c>
      <c r="B89" s="89"/>
      <c r="C89" s="95"/>
      <c r="D89" s="95" t="s">
        <v>551</v>
      </c>
      <c r="E89" s="99"/>
      <c r="F89" s="207"/>
      <c r="G89" s="207"/>
    </row>
    <row r="90" spans="1:8" ht="18.75" customHeight="1" x14ac:dyDescent="0.3">
      <c r="A90" s="25">
        <v>2317</v>
      </c>
      <c r="B90" s="16"/>
      <c r="C90" s="23"/>
      <c r="D90" s="23" t="s">
        <v>552</v>
      </c>
      <c r="E90" s="17"/>
      <c r="F90" s="148"/>
      <c r="G90" s="148"/>
    </row>
    <row r="91" spans="1:8" ht="18.75" customHeight="1" x14ac:dyDescent="0.3">
      <c r="A91" s="25"/>
      <c r="B91" s="16"/>
      <c r="C91" s="23"/>
      <c r="D91" s="23"/>
      <c r="E91" s="17"/>
      <c r="F91" s="148"/>
      <c r="G91" s="148"/>
    </row>
    <row r="92" spans="1:8" ht="18.75" customHeight="1" x14ac:dyDescent="0.3">
      <c r="A92" s="25"/>
      <c r="B92" s="16"/>
      <c r="C92" s="23"/>
      <c r="D92" s="23"/>
      <c r="E92" s="17"/>
      <c r="F92" s="148"/>
      <c r="G92" s="148"/>
    </row>
    <row r="93" spans="1:8" ht="18.75" customHeight="1" x14ac:dyDescent="0.3">
      <c r="A93" s="25"/>
      <c r="B93" s="18"/>
      <c r="C93" s="19" t="s">
        <v>642</v>
      </c>
      <c r="D93" s="23"/>
      <c r="E93" s="17"/>
      <c r="F93" s="156">
        <f>SUM(F74:F92)</f>
        <v>0</v>
      </c>
      <c r="G93" s="156">
        <f>SUM(G74:G92)</f>
        <v>0</v>
      </c>
    </row>
    <row r="94" spans="1:8" s="6" customFormat="1" ht="18.75" customHeight="1" x14ac:dyDescent="0.3">
      <c r="A94" s="70"/>
      <c r="B94" s="209"/>
      <c r="C94" s="173" t="s">
        <v>643</v>
      </c>
      <c r="D94" s="95"/>
      <c r="E94" s="99"/>
      <c r="F94" s="207">
        <f>F72+F93</f>
        <v>0</v>
      </c>
      <c r="G94" s="207">
        <f>G72+G93</f>
        <v>0</v>
      </c>
    </row>
    <row r="95" spans="1:8" ht="18.75" customHeight="1" x14ac:dyDescent="0.3">
      <c r="A95" s="25">
        <v>2400</v>
      </c>
      <c r="B95" s="21" t="s">
        <v>310</v>
      </c>
      <c r="C95" s="22" t="s">
        <v>1313</v>
      </c>
      <c r="D95" s="22"/>
      <c r="E95" s="17"/>
      <c r="F95" s="153"/>
      <c r="G95" s="153"/>
    </row>
    <row r="96" spans="1:8" ht="18.75" customHeight="1" x14ac:dyDescent="0.3">
      <c r="A96" s="25">
        <v>2401</v>
      </c>
      <c r="B96" s="27"/>
      <c r="C96" s="27"/>
      <c r="D96" s="27" t="s">
        <v>773</v>
      </c>
      <c r="E96" s="29"/>
      <c r="F96" s="148"/>
      <c r="G96" s="148"/>
    </row>
    <row r="97" spans="1:8" ht="18.75" customHeight="1" x14ac:dyDescent="0.3">
      <c r="A97" s="25">
        <v>2402</v>
      </c>
      <c r="B97" s="16"/>
      <c r="C97" s="23"/>
      <c r="D97" s="23" t="s">
        <v>774</v>
      </c>
      <c r="E97" s="17"/>
      <c r="F97" s="148"/>
      <c r="G97" s="148"/>
    </row>
    <row r="98" spans="1:8" ht="18.75" customHeight="1" x14ac:dyDescent="0.3">
      <c r="A98" s="25">
        <v>2403</v>
      </c>
      <c r="B98" s="23"/>
      <c r="C98" s="23"/>
      <c r="D98" s="23" t="s">
        <v>66</v>
      </c>
      <c r="E98" s="17"/>
      <c r="F98" s="148"/>
      <c r="G98" s="148"/>
    </row>
    <row r="99" spans="1:8" ht="18.75" customHeight="1" x14ac:dyDescent="0.3">
      <c r="A99" s="25"/>
      <c r="B99" s="18"/>
      <c r="C99" s="19" t="s">
        <v>831</v>
      </c>
      <c r="D99" s="23"/>
      <c r="E99" s="17"/>
      <c r="F99" s="156">
        <f>SUM(F96:F98)</f>
        <v>0</v>
      </c>
      <c r="G99" s="156">
        <f>SUM(G96:G98)</f>
        <v>0</v>
      </c>
    </row>
    <row r="100" spans="1:8" ht="18.75" customHeight="1" x14ac:dyDescent="0.3">
      <c r="A100" s="25">
        <v>2450</v>
      </c>
      <c r="B100" s="21" t="s">
        <v>311</v>
      </c>
      <c r="C100" s="24" t="s">
        <v>401</v>
      </c>
      <c r="D100" s="24"/>
      <c r="E100" s="36"/>
      <c r="F100" s="148"/>
      <c r="G100" s="148"/>
    </row>
    <row r="101" spans="1:8" ht="18.75" customHeight="1" x14ac:dyDescent="0.3">
      <c r="A101" s="25">
        <v>2500</v>
      </c>
      <c r="B101" s="24" t="s">
        <v>312</v>
      </c>
      <c r="C101" s="90" t="s">
        <v>816</v>
      </c>
      <c r="D101" s="95"/>
      <c r="E101" s="99"/>
      <c r="F101" s="153"/>
      <c r="G101" s="153"/>
    </row>
    <row r="102" spans="1:8" ht="18.75" customHeight="1" x14ac:dyDescent="0.3">
      <c r="A102" s="25">
        <v>2501</v>
      </c>
      <c r="B102" s="16"/>
      <c r="C102" s="23"/>
      <c r="D102" s="17" t="s">
        <v>273</v>
      </c>
      <c r="E102" s="17"/>
      <c r="F102" s="153"/>
      <c r="G102" s="153"/>
      <c r="H102" t="s">
        <v>817</v>
      </c>
    </row>
    <row r="103" spans="1:8" ht="18.75" customHeight="1" x14ac:dyDescent="0.3">
      <c r="A103" s="25"/>
      <c r="B103" s="16"/>
      <c r="C103" s="23"/>
      <c r="D103" s="23"/>
      <c r="E103" s="26" t="s">
        <v>828</v>
      </c>
      <c r="F103" s="148"/>
      <c r="G103" s="148"/>
    </row>
    <row r="104" spans="1:8" ht="18.75" customHeight="1" x14ac:dyDescent="0.3">
      <c r="A104" s="25"/>
      <c r="B104" s="16"/>
      <c r="C104" s="23"/>
      <c r="D104" s="23"/>
      <c r="E104" s="26" t="s">
        <v>829</v>
      </c>
      <c r="F104" s="148"/>
      <c r="G104" s="148"/>
    </row>
    <row r="105" spans="1:8" ht="18.75" customHeight="1" x14ac:dyDescent="0.3">
      <c r="A105" s="25"/>
      <c r="B105" s="18"/>
      <c r="C105" s="19" t="s">
        <v>819</v>
      </c>
      <c r="D105" s="23"/>
      <c r="E105" s="17"/>
      <c r="F105" s="156">
        <f>SUM(F103:F104)</f>
        <v>0</v>
      </c>
      <c r="G105" s="156">
        <f>SUM(G103:G104)</f>
        <v>0</v>
      </c>
    </row>
    <row r="106" spans="1:8" ht="18.75" customHeight="1" x14ac:dyDescent="0.3">
      <c r="A106" s="25">
        <v>2600</v>
      </c>
      <c r="B106" s="19" t="s">
        <v>313</v>
      </c>
      <c r="C106" s="24" t="s">
        <v>136</v>
      </c>
      <c r="D106" s="24"/>
      <c r="E106" s="36"/>
      <c r="F106" s="156">
        <f>'Schedule 2600 2700'!H225</f>
        <v>0</v>
      </c>
      <c r="G106" s="156">
        <f>'Schedule 2600 2700'!I225</f>
        <v>0</v>
      </c>
    </row>
    <row r="107" spans="1:8" ht="18.75" customHeight="1" x14ac:dyDescent="0.3">
      <c r="A107" s="25">
        <v>2700</v>
      </c>
      <c r="B107" s="18" t="s">
        <v>314</v>
      </c>
      <c r="C107" s="24" t="s">
        <v>137</v>
      </c>
      <c r="D107" s="24"/>
      <c r="E107" s="36"/>
      <c r="F107" s="156">
        <f>'Schedule 2600 2700'!H263</f>
        <v>0</v>
      </c>
      <c r="G107" s="156">
        <f>'Schedule 2600 2700'!I263</f>
        <v>0</v>
      </c>
    </row>
    <row r="108" spans="1:8" ht="18.75" customHeight="1" x14ac:dyDescent="0.3">
      <c r="A108" s="25"/>
      <c r="B108" s="18"/>
      <c r="C108" s="24" t="s">
        <v>441</v>
      </c>
      <c r="D108" s="24"/>
      <c r="E108" s="36"/>
      <c r="F108" s="156">
        <f>F72+F93+F99+F100+F105+F106+F107</f>
        <v>0</v>
      </c>
      <c r="G108" s="156">
        <f>G72+G93+G99+G100+G105+G106+G107</f>
        <v>0</v>
      </c>
    </row>
    <row r="109" spans="1:8" ht="18.75" customHeight="1" x14ac:dyDescent="0.3">
      <c r="A109" s="37" t="s">
        <v>433</v>
      </c>
      <c r="B109" s="211" t="s">
        <v>1357</v>
      </c>
      <c r="C109" s="98"/>
      <c r="D109" s="98"/>
      <c r="E109" s="115"/>
      <c r="F109" s="153"/>
      <c r="G109" s="153"/>
    </row>
    <row r="110" spans="1:8" ht="18.75" customHeight="1" x14ac:dyDescent="0.3">
      <c r="A110" s="25">
        <v>2800</v>
      </c>
      <c r="B110" s="16"/>
      <c r="C110" s="22" t="s">
        <v>13</v>
      </c>
      <c r="D110" s="23"/>
      <c r="E110" s="17"/>
      <c r="F110" s="153"/>
      <c r="G110" s="153"/>
    </row>
    <row r="111" spans="1:8" ht="18.75" customHeight="1" x14ac:dyDescent="0.3">
      <c r="A111" s="25">
        <v>2801</v>
      </c>
      <c r="B111" s="16"/>
      <c r="C111" s="23"/>
      <c r="D111" s="23" t="s">
        <v>555</v>
      </c>
      <c r="E111" s="17"/>
      <c r="F111" s="148"/>
      <c r="G111" s="148"/>
    </row>
    <row r="112" spans="1:8" ht="18.75" customHeight="1" x14ac:dyDescent="0.3">
      <c r="A112" s="25">
        <v>2802</v>
      </c>
      <c r="B112" s="16"/>
      <c r="C112" s="23"/>
      <c r="D112" s="17" t="s">
        <v>387</v>
      </c>
      <c r="E112" s="17"/>
      <c r="F112" s="148"/>
      <c r="G112" s="148"/>
    </row>
    <row r="113" spans="1:7" ht="18.75" customHeight="1" x14ac:dyDescent="0.3">
      <c r="A113" s="25">
        <v>2803</v>
      </c>
      <c r="B113" s="16"/>
      <c r="C113" s="23"/>
      <c r="D113" s="23" t="s">
        <v>14</v>
      </c>
      <c r="E113" s="17"/>
      <c r="F113" s="148"/>
      <c r="G113" s="148"/>
    </row>
    <row r="114" spans="1:7" ht="18.75" customHeight="1" x14ac:dyDescent="0.3">
      <c r="A114" s="25">
        <v>2804</v>
      </c>
      <c r="B114" s="16"/>
      <c r="C114" s="23"/>
      <c r="D114" s="23" t="s">
        <v>9</v>
      </c>
      <c r="E114" s="17"/>
      <c r="F114" s="148"/>
      <c r="G114" s="148"/>
    </row>
    <row r="115" spans="1:7" ht="18.75" customHeight="1" x14ac:dyDescent="0.3">
      <c r="A115" s="25">
        <v>2805</v>
      </c>
      <c r="B115" s="16"/>
      <c r="C115" s="23"/>
      <c r="D115" s="17" t="s">
        <v>10</v>
      </c>
      <c r="E115" s="17"/>
      <c r="F115" s="148"/>
      <c r="G115" s="148"/>
    </row>
    <row r="116" spans="1:7" ht="18.75" customHeight="1" x14ac:dyDescent="0.3">
      <c r="A116" s="25">
        <v>2806</v>
      </c>
      <c r="B116" s="16"/>
      <c r="C116" s="23"/>
      <c r="D116" s="23" t="s">
        <v>11</v>
      </c>
      <c r="E116" s="17"/>
      <c r="F116" s="148"/>
      <c r="G116" s="148"/>
    </row>
    <row r="117" spans="1:7" ht="18.75" customHeight="1" x14ac:dyDescent="0.3">
      <c r="A117" s="25">
        <v>2807</v>
      </c>
      <c r="B117" s="16"/>
      <c r="C117" s="23"/>
      <c r="D117" s="17" t="s">
        <v>8</v>
      </c>
      <c r="E117" s="17"/>
      <c r="F117" s="148"/>
      <c r="G117" s="148"/>
    </row>
    <row r="118" spans="1:7" ht="18.75" customHeight="1" x14ac:dyDescent="0.3">
      <c r="A118" s="38">
        <v>2808</v>
      </c>
      <c r="B118" s="34"/>
      <c r="C118" s="27"/>
      <c r="D118" s="29" t="s">
        <v>384</v>
      </c>
      <c r="E118" s="29"/>
      <c r="F118" s="148"/>
      <c r="G118" s="148"/>
    </row>
    <row r="119" spans="1:7" ht="18.75" customHeight="1" x14ac:dyDescent="0.3">
      <c r="A119" s="38">
        <v>2809</v>
      </c>
      <c r="B119" s="34"/>
      <c r="C119" s="27"/>
      <c r="D119" s="29" t="s">
        <v>17</v>
      </c>
      <c r="E119" s="29"/>
      <c r="F119" s="148"/>
      <c r="G119" s="148"/>
    </row>
    <row r="120" spans="1:7" ht="18.75" customHeight="1" x14ac:dyDescent="0.3">
      <c r="A120" s="38"/>
      <c r="B120" s="34"/>
      <c r="C120" s="27"/>
      <c r="D120" s="146" t="s">
        <v>261</v>
      </c>
      <c r="E120" s="29"/>
      <c r="F120" s="154">
        <f>SUM(F111:F119)</f>
        <v>0</v>
      </c>
      <c r="G120" s="154">
        <f>SUM(G111:G119)</f>
        <v>0</v>
      </c>
    </row>
    <row r="121" spans="1:7" s="6" customFormat="1" ht="18.75" customHeight="1" x14ac:dyDescent="0.3">
      <c r="A121" s="124">
        <v>2900</v>
      </c>
      <c r="B121" s="93"/>
      <c r="C121" s="106" t="s">
        <v>601</v>
      </c>
      <c r="D121" s="94"/>
      <c r="E121" s="109"/>
      <c r="F121" s="205"/>
      <c r="G121" s="205"/>
    </row>
    <row r="122" spans="1:7" s="6" customFormat="1" ht="18.75" customHeight="1" x14ac:dyDescent="0.3">
      <c r="A122" s="124">
        <v>2910</v>
      </c>
      <c r="B122" s="93"/>
      <c r="C122" s="106"/>
      <c r="D122" s="206" t="s">
        <v>557</v>
      </c>
      <c r="E122" s="109"/>
      <c r="F122" s="205"/>
      <c r="G122" s="205"/>
    </row>
    <row r="123" spans="1:7" s="6" customFormat="1" ht="18.75" customHeight="1" x14ac:dyDescent="0.3">
      <c r="A123" s="124">
        <v>2911</v>
      </c>
      <c r="B123" s="93"/>
      <c r="C123" s="106"/>
      <c r="D123" s="95" t="s">
        <v>602</v>
      </c>
      <c r="E123" s="109"/>
      <c r="F123" s="207"/>
      <c r="G123" s="207"/>
    </row>
    <row r="124" spans="1:7" s="6" customFormat="1" ht="18.75" customHeight="1" x14ac:dyDescent="0.3">
      <c r="A124" s="124">
        <v>2912</v>
      </c>
      <c r="B124" s="93"/>
      <c r="C124" s="106"/>
      <c r="D124" s="95" t="s">
        <v>603</v>
      </c>
      <c r="E124" s="109"/>
      <c r="F124" s="207"/>
      <c r="G124" s="207"/>
    </row>
    <row r="125" spans="1:7" s="6" customFormat="1" ht="18.75" customHeight="1" x14ac:dyDescent="0.3">
      <c r="A125" s="124"/>
      <c r="B125" s="93"/>
      <c r="C125" s="106"/>
      <c r="D125" s="94"/>
      <c r="E125" s="109"/>
      <c r="F125" s="207"/>
      <c r="G125" s="207"/>
    </row>
    <row r="126" spans="1:7" s="6" customFormat="1" ht="18.75" customHeight="1" x14ac:dyDescent="0.3">
      <c r="A126" s="124">
        <v>2920</v>
      </c>
      <c r="B126" s="93"/>
      <c r="C126" s="106"/>
      <c r="D126" s="208" t="s">
        <v>556</v>
      </c>
      <c r="E126" s="109"/>
      <c r="F126" s="205"/>
      <c r="G126" s="205"/>
    </row>
    <row r="127" spans="1:7" s="6" customFormat="1" ht="18.75" customHeight="1" x14ac:dyDescent="0.3">
      <c r="A127" s="124">
        <v>2921</v>
      </c>
      <c r="B127" s="96"/>
      <c r="C127" s="95"/>
      <c r="D127" s="95" t="s">
        <v>602</v>
      </c>
      <c r="E127" s="99"/>
      <c r="F127" s="207"/>
      <c r="G127" s="207"/>
    </row>
    <row r="128" spans="1:7" s="6" customFormat="1" ht="18.75" customHeight="1" x14ac:dyDescent="0.3">
      <c r="A128" s="124">
        <v>2922</v>
      </c>
      <c r="B128" s="89"/>
      <c r="C128" s="95"/>
      <c r="D128" s="95" t="s">
        <v>603</v>
      </c>
      <c r="E128" s="99"/>
      <c r="F128" s="207"/>
      <c r="G128" s="207"/>
    </row>
    <row r="129" spans="1:7" s="6" customFormat="1" ht="18.75" customHeight="1" x14ac:dyDescent="0.3">
      <c r="A129" s="124">
        <v>2923</v>
      </c>
      <c r="B129" s="89"/>
      <c r="C129" s="95"/>
      <c r="D129" s="95" t="s">
        <v>295</v>
      </c>
      <c r="E129" s="99"/>
      <c r="F129" s="207"/>
      <c r="G129" s="207"/>
    </row>
    <row r="130" spans="1:7" s="6" customFormat="1" ht="18.75" customHeight="1" x14ac:dyDescent="0.3">
      <c r="A130" s="124"/>
      <c r="B130" s="91"/>
      <c r="C130" s="91"/>
      <c r="D130" s="171" t="s">
        <v>261</v>
      </c>
      <c r="E130" s="91"/>
      <c r="F130" s="207">
        <f>SUM(F123:F129)</f>
        <v>0</v>
      </c>
      <c r="G130" s="207">
        <f>SUM(G123:G129)</f>
        <v>0</v>
      </c>
    </row>
    <row r="131" spans="1:7" s="6" customFormat="1" ht="18.75" customHeight="1" x14ac:dyDescent="0.3">
      <c r="A131" s="70"/>
      <c r="B131" s="209"/>
      <c r="C131" s="173" t="s">
        <v>440</v>
      </c>
      <c r="D131" s="95"/>
      <c r="E131" s="99"/>
      <c r="F131" s="207">
        <f>F120+F130</f>
        <v>0</v>
      </c>
      <c r="G131" s="207">
        <f>G120+G130</f>
        <v>0</v>
      </c>
    </row>
    <row r="132" spans="1:7" s="6" customFormat="1" ht="18.75" customHeight="1" x14ac:dyDescent="0.3">
      <c r="A132" s="210" t="s">
        <v>445</v>
      </c>
      <c r="B132" s="90" t="s">
        <v>427</v>
      </c>
      <c r="C132" s="95"/>
      <c r="D132" s="95"/>
      <c r="E132" s="99"/>
      <c r="F132" s="205"/>
      <c r="G132" s="205"/>
    </row>
    <row r="133" spans="1:7" s="6" customFormat="1" ht="18.75" customHeight="1" x14ac:dyDescent="0.3">
      <c r="A133" s="70">
        <v>3000</v>
      </c>
      <c r="B133" s="211" t="s">
        <v>308</v>
      </c>
      <c r="C133" s="90" t="s">
        <v>393</v>
      </c>
      <c r="D133" s="90"/>
      <c r="E133" s="95"/>
      <c r="F133" s="205"/>
      <c r="G133" s="205"/>
    </row>
    <row r="134" spans="1:7" s="6" customFormat="1" ht="18.75" customHeight="1" x14ac:dyDescent="0.3">
      <c r="A134" s="70">
        <v>3001</v>
      </c>
      <c r="B134" s="91"/>
      <c r="C134" s="91"/>
      <c r="D134" s="91" t="s">
        <v>65</v>
      </c>
      <c r="E134" s="91"/>
      <c r="F134" s="207"/>
      <c r="G134" s="207"/>
    </row>
    <row r="135" spans="1:7" s="6" customFormat="1" ht="18.75" customHeight="1" x14ac:dyDescent="0.3">
      <c r="A135" s="70">
        <v>3002</v>
      </c>
      <c r="B135" s="89"/>
      <c r="C135" s="95"/>
      <c r="D135" s="95" t="s">
        <v>5</v>
      </c>
      <c r="E135" s="95"/>
      <c r="F135" s="207"/>
      <c r="G135" s="207"/>
    </row>
    <row r="136" spans="1:7" s="6" customFormat="1" ht="18.75" customHeight="1" x14ac:dyDescent="0.3">
      <c r="A136" s="70">
        <v>3003</v>
      </c>
      <c r="B136" s="91"/>
      <c r="C136" s="91"/>
      <c r="D136" s="91" t="s">
        <v>74</v>
      </c>
      <c r="E136" s="91"/>
      <c r="F136" s="207"/>
      <c r="G136" s="207"/>
    </row>
    <row r="137" spans="1:7" s="6" customFormat="1" ht="18.75" customHeight="1" x14ac:dyDescent="0.3">
      <c r="A137" s="70"/>
      <c r="B137" s="209"/>
      <c r="C137" s="173" t="s">
        <v>442</v>
      </c>
      <c r="D137" s="95"/>
      <c r="E137" s="99"/>
      <c r="F137" s="207">
        <f>SUM(F134:F136)</f>
        <v>0</v>
      </c>
      <c r="G137" s="207">
        <f>SUM(G134:G136)</f>
        <v>0</v>
      </c>
    </row>
    <row r="138" spans="1:7" s="6" customFormat="1" ht="18.75" customHeight="1" x14ac:dyDescent="0.3">
      <c r="A138" s="70">
        <v>3100</v>
      </c>
      <c r="B138" s="92" t="s">
        <v>309</v>
      </c>
      <c r="C138" s="104" t="s">
        <v>606</v>
      </c>
      <c r="D138" s="104"/>
      <c r="E138" s="91"/>
      <c r="F138" s="205"/>
      <c r="G138" s="205"/>
    </row>
    <row r="139" spans="1:7" s="6" customFormat="1" ht="18.75" customHeight="1" x14ac:dyDescent="0.3">
      <c r="A139" s="15">
        <v>3101</v>
      </c>
      <c r="B139" s="96"/>
      <c r="C139" s="97"/>
      <c r="D139" s="97" t="s">
        <v>286</v>
      </c>
      <c r="E139" s="97"/>
      <c r="F139" s="207"/>
      <c r="G139" s="207"/>
    </row>
    <row r="140" spans="1:7" s="6" customFormat="1" ht="18.75" customHeight="1" x14ac:dyDescent="0.3">
      <c r="A140" s="15">
        <v>3102</v>
      </c>
      <c r="B140" s="89"/>
      <c r="C140" s="95"/>
      <c r="D140" s="95" t="s">
        <v>1438</v>
      </c>
      <c r="E140" s="99"/>
      <c r="F140" s="207"/>
      <c r="G140" s="207"/>
    </row>
    <row r="141" spans="1:7" s="6" customFormat="1" ht="18.75" customHeight="1" x14ac:dyDescent="0.3">
      <c r="A141" s="15">
        <v>3103</v>
      </c>
      <c r="B141" s="89"/>
      <c r="C141" s="95"/>
      <c r="D141" s="95" t="s">
        <v>1439</v>
      </c>
      <c r="E141" s="99"/>
      <c r="F141" s="207"/>
      <c r="G141" s="207"/>
    </row>
    <row r="142" spans="1:7" s="6" customFormat="1" ht="18.75" customHeight="1" x14ac:dyDescent="0.3">
      <c r="A142" s="15"/>
      <c r="B142" s="209"/>
      <c r="C142" s="173" t="s">
        <v>1440</v>
      </c>
      <c r="D142" s="95"/>
      <c r="E142" s="212"/>
      <c r="F142" s="207">
        <f>SUM(F139:F141)</f>
        <v>0</v>
      </c>
      <c r="G142" s="207">
        <f>SUM(G139:G141)</f>
        <v>0</v>
      </c>
    </row>
    <row r="143" spans="1:7" s="6" customFormat="1" ht="18.75" customHeight="1" x14ac:dyDescent="0.3">
      <c r="A143" s="15">
        <v>3200</v>
      </c>
      <c r="B143" s="211" t="s">
        <v>310</v>
      </c>
      <c r="C143" s="98" t="s">
        <v>434</v>
      </c>
      <c r="D143" s="95"/>
      <c r="E143" s="95"/>
      <c r="F143" s="205"/>
      <c r="G143" s="205"/>
    </row>
    <row r="144" spans="1:7" s="6" customFormat="1" ht="18.75" customHeight="1" x14ac:dyDescent="0.3">
      <c r="A144" s="15">
        <v>3201</v>
      </c>
      <c r="B144" s="89"/>
      <c r="C144" s="95"/>
      <c r="D144" s="95" t="s">
        <v>33</v>
      </c>
      <c r="E144" s="95"/>
      <c r="F144" s="207"/>
      <c r="G144" s="207"/>
    </row>
    <row r="145" spans="1:8" s="6" customFormat="1" ht="18.75" customHeight="1" x14ac:dyDescent="0.3">
      <c r="A145" s="70">
        <v>3202</v>
      </c>
      <c r="B145" s="95"/>
      <c r="C145" s="95"/>
      <c r="D145" s="95" t="s">
        <v>54</v>
      </c>
      <c r="E145" s="95"/>
      <c r="F145" s="207"/>
      <c r="G145" s="207"/>
    </row>
    <row r="146" spans="1:8" s="6" customFormat="1" ht="18.75" customHeight="1" x14ac:dyDescent="0.3">
      <c r="A146" s="70">
        <v>3203</v>
      </c>
      <c r="B146" s="91"/>
      <c r="C146" s="91"/>
      <c r="D146" s="91" t="s">
        <v>605</v>
      </c>
      <c r="E146" s="91"/>
      <c r="F146" s="213"/>
      <c r="G146" s="207"/>
    </row>
    <row r="147" spans="1:8" s="6" customFormat="1" ht="18.75" customHeight="1" x14ac:dyDescent="0.3">
      <c r="A147" s="15">
        <v>3204</v>
      </c>
      <c r="B147" s="89"/>
      <c r="C147" s="95"/>
      <c r="D147" s="95" t="s">
        <v>604</v>
      </c>
      <c r="E147" s="95"/>
      <c r="F147" s="207"/>
      <c r="G147" s="207"/>
    </row>
    <row r="148" spans="1:8" s="6" customFormat="1" ht="18.75" customHeight="1" x14ac:dyDescent="0.3">
      <c r="A148" s="15">
        <v>3205</v>
      </c>
      <c r="B148" s="89"/>
      <c r="C148" s="95"/>
      <c r="D148" s="87" t="s">
        <v>70</v>
      </c>
      <c r="E148" s="99"/>
      <c r="F148" s="207"/>
      <c r="G148" s="207"/>
      <c r="H148" s="6" t="s">
        <v>558</v>
      </c>
    </row>
    <row r="149" spans="1:8" s="6" customFormat="1" ht="18.75" customHeight="1" x14ac:dyDescent="0.3">
      <c r="A149" s="15"/>
      <c r="B149" s="91"/>
      <c r="C149" s="97"/>
      <c r="D149" s="88"/>
      <c r="E149" s="91"/>
      <c r="F149" s="207"/>
      <c r="G149" s="207"/>
    </row>
    <row r="150" spans="1:8" s="6" customFormat="1" ht="18.75" customHeight="1" x14ac:dyDescent="0.3">
      <c r="A150" s="15"/>
      <c r="B150" s="209"/>
      <c r="C150" s="173" t="s">
        <v>627</v>
      </c>
      <c r="D150" s="95"/>
      <c r="E150" s="212"/>
      <c r="F150" s="207">
        <f>SUM(F144:F149)</f>
        <v>0</v>
      </c>
      <c r="G150" s="207">
        <f>SUM(G144:G149)</f>
        <v>0</v>
      </c>
    </row>
    <row r="151" spans="1:8" s="6" customFormat="1" ht="18.75" customHeight="1" x14ac:dyDescent="0.3">
      <c r="A151" s="15">
        <v>3300</v>
      </c>
      <c r="B151" s="211" t="s">
        <v>311</v>
      </c>
      <c r="C151" s="90" t="s">
        <v>560</v>
      </c>
      <c r="D151" s="90"/>
      <c r="E151" s="95"/>
      <c r="F151" s="205"/>
      <c r="G151" s="205"/>
    </row>
    <row r="152" spans="1:8" s="6" customFormat="1" ht="18.75" customHeight="1" x14ac:dyDescent="0.3">
      <c r="A152" s="70">
        <v>3301</v>
      </c>
      <c r="B152" s="89"/>
      <c r="C152" s="95"/>
      <c r="D152" s="95" t="s">
        <v>561</v>
      </c>
      <c r="E152" s="99"/>
      <c r="F152" s="207"/>
      <c r="G152" s="207"/>
    </row>
    <row r="153" spans="1:8" s="6" customFormat="1" ht="18.75" customHeight="1" x14ac:dyDescent="0.3">
      <c r="A153" s="15">
        <v>3302</v>
      </c>
      <c r="B153" s="91"/>
      <c r="C153" s="91"/>
      <c r="D153" s="91" t="s">
        <v>562</v>
      </c>
      <c r="E153" s="91"/>
      <c r="F153" s="207"/>
      <c r="G153" s="207"/>
    </row>
    <row r="154" spans="1:8" s="6" customFormat="1" ht="18.75" customHeight="1" x14ac:dyDescent="0.3">
      <c r="A154" s="70">
        <v>3303</v>
      </c>
      <c r="B154" s="89"/>
      <c r="C154" s="95"/>
      <c r="D154" s="95" t="s">
        <v>563</v>
      </c>
      <c r="E154" s="95"/>
      <c r="F154" s="207"/>
      <c r="G154" s="207"/>
    </row>
    <row r="155" spans="1:8" s="6" customFormat="1" ht="18.75" customHeight="1" x14ac:dyDescent="0.3">
      <c r="A155" s="70">
        <v>3304</v>
      </c>
      <c r="B155" s="91"/>
      <c r="C155" s="91"/>
      <c r="D155" s="91" t="s">
        <v>545</v>
      </c>
      <c r="E155" s="91"/>
      <c r="F155" s="207"/>
      <c r="G155" s="207"/>
    </row>
    <row r="156" spans="1:8" s="6" customFormat="1" ht="18.75" customHeight="1" x14ac:dyDescent="0.3">
      <c r="A156" s="15"/>
      <c r="B156" s="89"/>
      <c r="C156" s="95"/>
      <c r="D156" s="87"/>
      <c r="E156" s="95"/>
      <c r="F156" s="207"/>
      <c r="G156" s="207"/>
    </row>
    <row r="157" spans="1:8" s="6" customFormat="1" ht="18.75" customHeight="1" x14ac:dyDescent="0.3">
      <c r="A157" s="70"/>
      <c r="B157" s="209"/>
      <c r="C157" s="173" t="s">
        <v>564</v>
      </c>
      <c r="D157" s="95"/>
      <c r="E157" s="212"/>
      <c r="F157" s="214">
        <f>SUM(F152:F156)</f>
        <v>0</v>
      </c>
      <c r="G157" s="214">
        <f>SUM(G152:G156)</f>
        <v>0</v>
      </c>
    </row>
    <row r="158" spans="1:8" s="6" customFormat="1" ht="18.75" customHeight="1" x14ac:dyDescent="0.3">
      <c r="A158" s="15">
        <v>3350</v>
      </c>
      <c r="B158" s="211" t="s">
        <v>312</v>
      </c>
      <c r="C158" s="90" t="s">
        <v>559</v>
      </c>
      <c r="D158" s="90"/>
      <c r="E158" s="99"/>
      <c r="F158" s="205"/>
      <c r="G158" s="205"/>
    </row>
    <row r="159" spans="1:8" s="6" customFormat="1" ht="18.75" customHeight="1" x14ac:dyDescent="0.3">
      <c r="A159" s="70">
        <v>3351</v>
      </c>
      <c r="B159" s="91"/>
      <c r="C159" s="104"/>
      <c r="D159" s="88" t="s">
        <v>275</v>
      </c>
      <c r="E159" s="88"/>
      <c r="F159" s="207"/>
      <c r="G159" s="207"/>
    </row>
    <row r="160" spans="1:8" s="6" customFormat="1" ht="18.75" customHeight="1" x14ac:dyDescent="0.3">
      <c r="A160" s="15">
        <v>3352</v>
      </c>
      <c r="B160" s="89"/>
      <c r="C160" s="95"/>
      <c r="D160" s="87" t="s">
        <v>60</v>
      </c>
      <c r="E160" s="87"/>
      <c r="F160" s="207"/>
      <c r="G160" s="207"/>
    </row>
    <row r="161" spans="1:7" s="6" customFormat="1" ht="18.75" customHeight="1" x14ac:dyDescent="0.3">
      <c r="A161" s="70"/>
      <c r="B161" s="93"/>
      <c r="C161" s="94"/>
      <c r="D161" s="94"/>
      <c r="E161" s="109"/>
      <c r="F161" s="207"/>
      <c r="G161" s="207"/>
    </row>
    <row r="162" spans="1:7" s="6" customFormat="1" ht="18.75" customHeight="1" x14ac:dyDescent="0.3">
      <c r="A162" s="15"/>
      <c r="B162" s="209"/>
      <c r="C162" s="173" t="s">
        <v>443</v>
      </c>
      <c r="D162" s="95"/>
      <c r="E162" s="99"/>
      <c r="F162" s="214">
        <f>SUM(F159:F161)</f>
        <v>0</v>
      </c>
      <c r="G162" s="214">
        <f>SUM(G159:G161)</f>
        <v>0</v>
      </c>
    </row>
    <row r="163" spans="1:7" s="6" customFormat="1" ht="18.75" customHeight="1" x14ac:dyDescent="0.3">
      <c r="A163" s="215">
        <v>3400</v>
      </c>
      <c r="B163" s="104" t="s">
        <v>313</v>
      </c>
      <c r="C163" s="104" t="s">
        <v>607</v>
      </c>
      <c r="D163" s="104"/>
      <c r="E163" s="216"/>
      <c r="F163" s="207"/>
      <c r="G163" s="207"/>
    </row>
    <row r="164" spans="1:7" s="6" customFormat="1" ht="18.75" customHeight="1" x14ac:dyDescent="0.3">
      <c r="A164" s="15">
        <v>3500</v>
      </c>
      <c r="B164" s="211" t="s">
        <v>314</v>
      </c>
      <c r="C164" s="90" t="s">
        <v>276</v>
      </c>
      <c r="D164" s="90"/>
      <c r="E164" s="95"/>
      <c r="F164" s="207"/>
      <c r="G164" s="207"/>
    </row>
    <row r="165" spans="1:7" s="6" customFormat="1" ht="18.75" customHeight="1" x14ac:dyDescent="0.3">
      <c r="A165" s="70">
        <v>3650</v>
      </c>
      <c r="B165" s="92" t="s">
        <v>315</v>
      </c>
      <c r="C165" s="104" t="s">
        <v>127</v>
      </c>
      <c r="D165" s="104"/>
      <c r="E165" s="91"/>
      <c r="F165" s="207"/>
      <c r="G165" s="207"/>
    </row>
    <row r="166" spans="1:7" s="6" customFormat="1" ht="18.75" customHeight="1" x14ac:dyDescent="0.3">
      <c r="A166" s="70">
        <v>3651</v>
      </c>
      <c r="B166" s="89"/>
      <c r="C166" s="90"/>
      <c r="D166" s="117" t="s">
        <v>598</v>
      </c>
      <c r="E166" s="95"/>
      <c r="F166" s="207"/>
      <c r="G166" s="207"/>
    </row>
    <row r="167" spans="1:7" s="6" customFormat="1" ht="18.75" customHeight="1" x14ac:dyDescent="0.3">
      <c r="A167" s="70">
        <v>3652</v>
      </c>
      <c r="B167" s="89"/>
      <c r="C167" s="90"/>
      <c r="D167" s="117" t="s">
        <v>613</v>
      </c>
      <c r="E167" s="99"/>
      <c r="F167" s="207"/>
      <c r="G167" s="207"/>
    </row>
    <row r="168" spans="1:7" s="6" customFormat="1" ht="18.75" customHeight="1" x14ac:dyDescent="0.3">
      <c r="A168" s="70">
        <v>3653</v>
      </c>
      <c r="B168" s="217"/>
      <c r="C168" s="95"/>
      <c r="D168" s="117" t="s">
        <v>614</v>
      </c>
      <c r="E168" s="218"/>
      <c r="F168" s="207"/>
      <c r="G168" s="207"/>
    </row>
    <row r="169" spans="1:7" s="6" customFormat="1" ht="18.75" customHeight="1" x14ac:dyDescent="0.3">
      <c r="A169" s="70"/>
      <c r="B169" s="219"/>
      <c r="C169" s="219" t="s">
        <v>444</v>
      </c>
      <c r="D169" s="91"/>
      <c r="E169" s="216"/>
      <c r="F169" s="207">
        <f>SUM(F166:F168)</f>
        <v>0</v>
      </c>
      <c r="G169" s="207">
        <f>SUM(G166:G168)</f>
        <v>0</v>
      </c>
    </row>
    <row r="170" spans="1:7" s="6" customFormat="1" ht="18.75" customHeight="1" x14ac:dyDescent="0.3">
      <c r="A170" s="70">
        <v>3700</v>
      </c>
      <c r="B170" s="211" t="s">
        <v>316</v>
      </c>
      <c r="C170" s="90" t="s">
        <v>277</v>
      </c>
      <c r="D170" s="90"/>
      <c r="E170" s="99"/>
      <c r="F170" s="207"/>
      <c r="G170" s="207"/>
    </row>
    <row r="171" spans="1:7" s="6" customFormat="1" ht="18.75" customHeight="1" x14ac:dyDescent="0.3">
      <c r="A171" s="70"/>
      <c r="B171" s="95"/>
      <c r="C171" s="98" t="s">
        <v>467</v>
      </c>
      <c r="D171" s="95"/>
      <c r="E171" s="220"/>
      <c r="F171" s="156">
        <f>F137+F142+F150+F157+F162+F163+F164+F169+F170</f>
        <v>0</v>
      </c>
      <c r="G171" s="156">
        <f>G137+G142+G150+G157+G162+G163+G164+G169+G170</f>
        <v>0</v>
      </c>
    </row>
    <row r="172" spans="1:7" s="6" customFormat="1" ht="18.75" customHeight="1" x14ac:dyDescent="0.3">
      <c r="A172" s="70"/>
      <c r="B172" s="211" t="s">
        <v>446</v>
      </c>
      <c r="C172" s="95"/>
      <c r="D172" s="95"/>
      <c r="E172" s="99"/>
      <c r="F172" s="156">
        <f>F13+F108+F131+F171</f>
        <v>0</v>
      </c>
      <c r="G172" s="156">
        <f>G13+G108+G131+G171</f>
        <v>0</v>
      </c>
    </row>
    <row r="173" spans="1:7" s="6" customFormat="1" ht="18.75" customHeight="1" x14ac:dyDescent="0.25">
      <c r="A173" s="585"/>
      <c r="B173" s="574" t="s">
        <v>21</v>
      </c>
      <c r="C173" s="575"/>
      <c r="D173" s="575"/>
      <c r="E173" s="576"/>
      <c r="F173" s="221" t="s">
        <v>471</v>
      </c>
      <c r="G173" s="221" t="s">
        <v>472</v>
      </c>
    </row>
    <row r="174" spans="1:7" s="6" customFormat="1" ht="18.75" customHeight="1" x14ac:dyDescent="0.25">
      <c r="A174" s="585"/>
      <c r="B174" s="577"/>
      <c r="C174" s="578"/>
      <c r="D174" s="578"/>
      <c r="E174" s="579"/>
      <c r="F174" s="222" t="s">
        <v>473</v>
      </c>
      <c r="G174" s="222"/>
    </row>
    <row r="175" spans="1:7" s="6" customFormat="1" ht="18.75" customHeight="1" x14ac:dyDescent="0.3">
      <c r="A175" s="210" t="s">
        <v>435</v>
      </c>
      <c r="B175" s="104" t="s">
        <v>1357</v>
      </c>
      <c r="C175" s="104"/>
      <c r="D175" s="104"/>
      <c r="E175" s="91"/>
      <c r="F175" s="223"/>
      <c r="G175" s="223"/>
    </row>
    <row r="176" spans="1:7" s="6" customFormat="1" ht="18.75" customHeight="1" x14ac:dyDescent="0.3">
      <c r="A176" s="15">
        <v>4000</v>
      </c>
      <c r="B176" s="114"/>
      <c r="C176" s="106" t="s">
        <v>608</v>
      </c>
      <c r="D176" s="106"/>
      <c r="E176" s="94"/>
      <c r="F176" s="223"/>
      <c r="G176" s="223"/>
    </row>
    <row r="177" spans="1:9" s="6" customFormat="1" ht="18.75" customHeight="1" x14ac:dyDescent="0.3">
      <c r="A177" s="15"/>
      <c r="B177" s="119"/>
      <c r="C177" s="90" t="s">
        <v>531</v>
      </c>
      <c r="D177" s="90"/>
      <c r="E177" s="99"/>
      <c r="F177" s="223"/>
      <c r="G177" s="223"/>
      <c r="I177" s="6" t="s">
        <v>474</v>
      </c>
    </row>
    <row r="178" spans="1:9" s="6" customFormat="1" ht="18.75" customHeight="1" x14ac:dyDescent="0.3">
      <c r="A178" s="70">
        <v>4001</v>
      </c>
      <c r="B178" s="91"/>
      <c r="C178" s="91"/>
      <c r="D178" s="91" t="s">
        <v>615</v>
      </c>
      <c r="E178" s="91"/>
      <c r="F178" s="207"/>
      <c r="G178" s="207"/>
    </row>
    <row r="179" spans="1:9" s="6" customFormat="1" ht="18.75" customHeight="1" x14ac:dyDescent="0.3">
      <c r="A179" s="70">
        <v>4002</v>
      </c>
      <c r="B179" s="95"/>
      <c r="C179" s="95"/>
      <c r="D179" s="95" t="s">
        <v>387</v>
      </c>
      <c r="E179" s="95"/>
      <c r="F179" s="207"/>
      <c r="G179" s="207"/>
    </row>
    <row r="180" spans="1:9" ht="18.75" customHeight="1" x14ac:dyDescent="0.3">
      <c r="A180" s="25"/>
      <c r="B180" s="23"/>
      <c r="C180" s="23"/>
      <c r="D180" s="23"/>
      <c r="E180" s="146" t="s">
        <v>261</v>
      </c>
      <c r="F180" s="154">
        <f>SUM(F178:F179)</f>
        <v>0</v>
      </c>
      <c r="G180" s="154">
        <f>SUM(G178:G179)</f>
        <v>0</v>
      </c>
    </row>
    <row r="181" spans="1:9" ht="18.75" customHeight="1" x14ac:dyDescent="0.3">
      <c r="A181" s="25"/>
      <c r="B181" s="16"/>
      <c r="C181" s="24" t="s">
        <v>425</v>
      </c>
      <c r="D181" s="23"/>
      <c r="E181" s="17"/>
      <c r="F181" s="153"/>
      <c r="G181" s="153"/>
    </row>
    <row r="182" spans="1:9" ht="18.75" customHeight="1" x14ac:dyDescent="0.3">
      <c r="A182" s="25">
        <v>4003</v>
      </c>
      <c r="B182" s="16"/>
      <c r="C182" s="24"/>
      <c r="D182" s="23" t="s">
        <v>8</v>
      </c>
      <c r="E182" s="17"/>
      <c r="F182" s="148"/>
      <c r="G182" s="148"/>
    </row>
    <row r="183" spans="1:9" ht="18.75" customHeight="1" x14ac:dyDescent="0.3">
      <c r="A183" s="25">
        <v>4004</v>
      </c>
      <c r="B183" s="16"/>
      <c r="C183" s="24"/>
      <c r="D183" s="23" t="s">
        <v>14</v>
      </c>
      <c r="E183" s="17"/>
      <c r="F183" s="148"/>
      <c r="G183" s="148"/>
    </row>
    <row r="184" spans="1:9" ht="18.75" customHeight="1" x14ac:dyDescent="0.3">
      <c r="A184" s="25">
        <v>4005</v>
      </c>
      <c r="B184" s="16"/>
      <c r="C184" s="24"/>
      <c r="D184" s="23" t="s">
        <v>15</v>
      </c>
      <c r="E184" s="17"/>
      <c r="F184" s="148"/>
      <c r="G184" s="148"/>
    </row>
    <row r="185" spans="1:9" ht="18.75" customHeight="1" x14ac:dyDescent="0.3">
      <c r="A185" s="25">
        <v>4006</v>
      </c>
      <c r="B185" s="16"/>
      <c r="C185" s="24"/>
      <c r="D185" s="23" t="s">
        <v>16</v>
      </c>
      <c r="E185" s="17"/>
      <c r="F185" s="148"/>
      <c r="G185" s="148"/>
    </row>
    <row r="186" spans="1:9" ht="18.75" customHeight="1" x14ac:dyDescent="0.3">
      <c r="A186" s="25">
        <v>4008</v>
      </c>
      <c r="B186" s="16"/>
      <c r="C186" s="24"/>
      <c r="D186" s="23" t="s">
        <v>386</v>
      </c>
      <c r="E186" s="17"/>
      <c r="F186" s="148"/>
      <c r="G186" s="148"/>
    </row>
    <row r="187" spans="1:9" ht="18.75" customHeight="1" x14ac:dyDescent="0.3">
      <c r="A187" s="25"/>
      <c r="B187" s="16"/>
      <c r="C187" s="24"/>
      <c r="D187" s="23"/>
      <c r="E187" s="146" t="s">
        <v>261</v>
      </c>
      <c r="F187" s="154">
        <f>SUM(F182:F186)</f>
        <v>0</v>
      </c>
      <c r="G187" s="154">
        <f>SUM(G182:G186)</f>
        <v>0</v>
      </c>
    </row>
    <row r="188" spans="1:9" ht="18.75" customHeight="1" x14ac:dyDescent="0.3">
      <c r="A188" s="25"/>
      <c r="B188" s="30"/>
      <c r="C188" s="49" t="s">
        <v>407</v>
      </c>
      <c r="D188" s="31"/>
      <c r="E188" s="50"/>
      <c r="F188" s="153"/>
      <c r="G188" s="153"/>
    </row>
    <row r="189" spans="1:9" ht="18.75" customHeight="1" x14ac:dyDescent="0.3">
      <c r="A189" s="25">
        <v>4009</v>
      </c>
      <c r="B189" s="40"/>
      <c r="C189" s="40"/>
      <c r="D189" s="40" t="s">
        <v>9</v>
      </c>
      <c r="E189" s="40"/>
      <c r="F189" s="148"/>
      <c r="G189" s="148"/>
    </row>
    <row r="190" spans="1:9" ht="18.75" customHeight="1" x14ac:dyDescent="0.3">
      <c r="A190" s="25">
        <v>4010</v>
      </c>
      <c r="B190" s="23"/>
      <c r="C190" s="23"/>
      <c r="D190" s="23" t="s">
        <v>10</v>
      </c>
      <c r="E190" s="23"/>
      <c r="F190" s="148"/>
      <c r="G190" s="148"/>
    </row>
    <row r="191" spans="1:9" ht="18.75" customHeight="1" x14ac:dyDescent="0.3">
      <c r="A191" s="25">
        <v>4011</v>
      </c>
      <c r="B191" s="16"/>
      <c r="C191" s="23"/>
      <c r="D191" s="23" t="s">
        <v>11</v>
      </c>
      <c r="E191" s="17"/>
      <c r="F191" s="148"/>
      <c r="G191" s="148"/>
    </row>
    <row r="192" spans="1:9" ht="18.75" customHeight="1" x14ac:dyDescent="0.3">
      <c r="A192" s="25">
        <v>4012</v>
      </c>
      <c r="B192" s="16"/>
      <c r="C192" s="23"/>
      <c r="D192" s="23" t="s">
        <v>385</v>
      </c>
      <c r="E192" s="17"/>
      <c r="F192" s="148"/>
      <c r="G192" s="148"/>
    </row>
    <row r="193" spans="1:7" ht="18.75" customHeight="1" x14ac:dyDescent="0.3">
      <c r="A193" s="25">
        <v>4013</v>
      </c>
      <c r="B193" s="16"/>
      <c r="C193" s="23"/>
      <c r="D193" s="23" t="s">
        <v>17</v>
      </c>
      <c r="E193" s="17"/>
      <c r="F193" s="148"/>
      <c r="G193" s="148"/>
    </row>
    <row r="194" spans="1:7" ht="18.75" customHeight="1" x14ac:dyDescent="0.3">
      <c r="A194" s="25"/>
      <c r="B194" s="40"/>
      <c r="C194" s="40"/>
      <c r="D194" s="40"/>
      <c r="E194" s="146" t="s">
        <v>261</v>
      </c>
      <c r="F194" s="154">
        <f>SUM(F189:F193)</f>
        <v>0</v>
      </c>
      <c r="G194" s="154">
        <f>SUM(G189:G193)</f>
        <v>0</v>
      </c>
    </row>
    <row r="195" spans="1:7" ht="18.75" customHeight="1" x14ac:dyDescent="0.3">
      <c r="A195" s="25">
        <v>4030</v>
      </c>
      <c r="B195" s="16"/>
      <c r="C195" s="22" t="s">
        <v>1382</v>
      </c>
      <c r="D195" s="22"/>
      <c r="E195" s="23"/>
      <c r="F195" s="148"/>
      <c r="G195" s="148"/>
    </row>
    <row r="196" spans="1:7" ht="18.75" customHeight="1" x14ac:dyDescent="0.3">
      <c r="A196" s="25">
        <v>4031</v>
      </c>
      <c r="B196" s="16"/>
      <c r="C196" s="22"/>
      <c r="D196" s="45" t="s">
        <v>1379</v>
      </c>
      <c r="E196" s="23"/>
      <c r="F196" s="148"/>
      <c r="G196" s="148"/>
    </row>
    <row r="197" spans="1:7" ht="18.75" customHeight="1" x14ac:dyDescent="0.3">
      <c r="A197" s="25">
        <v>4032</v>
      </c>
      <c r="B197" s="16"/>
      <c r="C197" s="22"/>
      <c r="D197" s="45" t="s">
        <v>646</v>
      </c>
      <c r="E197" s="23"/>
      <c r="F197" s="148"/>
      <c r="G197" s="148"/>
    </row>
    <row r="198" spans="1:7" ht="18.75" customHeight="1" x14ac:dyDescent="0.3">
      <c r="A198" s="25"/>
      <c r="B198" s="16"/>
      <c r="C198" s="22" t="s">
        <v>1380</v>
      </c>
      <c r="D198" s="22"/>
      <c r="E198" s="23"/>
      <c r="F198" s="148">
        <f>F196+F197</f>
        <v>0</v>
      </c>
      <c r="G198" s="148">
        <f>G196+G197</f>
        <v>0</v>
      </c>
    </row>
    <row r="199" spans="1:7" ht="18.75" customHeight="1" x14ac:dyDescent="0.3">
      <c r="A199" s="25">
        <v>4100</v>
      </c>
      <c r="B199" s="16"/>
      <c r="C199" s="22" t="s">
        <v>274</v>
      </c>
      <c r="D199" s="22"/>
      <c r="E199" s="23"/>
      <c r="F199" s="153"/>
      <c r="G199" s="153"/>
    </row>
    <row r="200" spans="1:7" ht="18.75" customHeight="1" x14ac:dyDescent="0.3">
      <c r="A200" s="25">
        <v>4102</v>
      </c>
      <c r="B200" s="16"/>
      <c r="C200" s="23"/>
      <c r="D200" s="23" t="s">
        <v>305</v>
      </c>
      <c r="E200" s="23"/>
      <c r="F200" s="148"/>
      <c r="G200" s="148"/>
    </row>
    <row r="201" spans="1:7" ht="18.75" customHeight="1" x14ac:dyDescent="0.3">
      <c r="A201" s="25">
        <v>4103</v>
      </c>
      <c r="B201" s="16"/>
      <c r="C201" s="23"/>
      <c r="D201" s="23" t="s">
        <v>91</v>
      </c>
      <c r="E201" s="17"/>
      <c r="F201" s="148"/>
      <c r="G201" s="148"/>
    </row>
    <row r="202" spans="1:7" ht="18.75" customHeight="1" x14ac:dyDescent="0.3">
      <c r="A202" s="25"/>
      <c r="B202" s="16"/>
      <c r="C202" s="23"/>
      <c r="D202" s="23"/>
      <c r="E202" s="146" t="s">
        <v>261</v>
      </c>
      <c r="F202" s="154">
        <f>SUM(F200:F201)</f>
        <v>0</v>
      </c>
      <c r="G202" s="154">
        <f>SUM(G200:G201)</f>
        <v>0</v>
      </c>
    </row>
    <row r="203" spans="1:7" ht="18.75" customHeight="1" x14ac:dyDescent="0.3">
      <c r="A203" s="25"/>
      <c r="B203" s="16"/>
      <c r="C203" s="23"/>
      <c r="D203" s="19" t="s">
        <v>447</v>
      </c>
      <c r="E203" s="17"/>
      <c r="F203" s="156">
        <f>F180+F187+F194+F198+F202</f>
        <v>0</v>
      </c>
      <c r="G203" s="156">
        <f>G180+G187+G194+G198+G202</f>
        <v>0</v>
      </c>
    </row>
    <row r="204" spans="1:7" ht="18.75" customHeight="1" x14ac:dyDescent="0.3">
      <c r="A204" s="37" t="s">
        <v>448</v>
      </c>
      <c r="B204" s="21" t="s">
        <v>180</v>
      </c>
      <c r="C204" s="23"/>
      <c r="D204" s="23"/>
      <c r="E204" s="17"/>
      <c r="F204" s="153"/>
      <c r="G204" s="153"/>
    </row>
    <row r="205" spans="1:7" ht="18.75" customHeight="1" x14ac:dyDescent="0.3">
      <c r="A205" s="25">
        <v>4200</v>
      </c>
      <c r="B205" s="41" t="s">
        <v>308</v>
      </c>
      <c r="C205" s="41" t="s">
        <v>122</v>
      </c>
      <c r="D205" s="40"/>
      <c r="E205" s="40"/>
      <c r="F205" s="153"/>
      <c r="G205" s="153"/>
    </row>
    <row r="206" spans="1:7" ht="18.75" customHeight="1" x14ac:dyDescent="0.3">
      <c r="A206" s="25">
        <v>4201</v>
      </c>
      <c r="B206" s="16"/>
      <c r="C206" s="23"/>
      <c r="D206" s="24" t="s">
        <v>116</v>
      </c>
      <c r="E206" s="23"/>
      <c r="F206" s="153"/>
      <c r="G206" s="153"/>
    </row>
    <row r="207" spans="1:7" ht="18.75" customHeight="1" x14ac:dyDescent="0.3">
      <c r="A207" s="25">
        <v>4202</v>
      </c>
      <c r="B207" s="40"/>
      <c r="C207" s="40"/>
      <c r="D207" s="40"/>
      <c r="E207" s="40" t="s">
        <v>609</v>
      </c>
      <c r="F207" s="148"/>
      <c r="G207" s="148"/>
    </row>
    <row r="208" spans="1:7" ht="18.75" customHeight="1" x14ac:dyDescent="0.3">
      <c r="A208" s="25">
        <v>4203</v>
      </c>
      <c r="B208" s="16"/>
      <c r="C208" s="23"/>
      <c r="D208" s="23"/>
      <c r="E208" s="23" t="s">
        <v>565</v>
      </c>
      <c r="F208" s="148"/>
      <c r="G208" s="148"/>
    </row>
    <row r="209" spans="1:7" ht="18.75" customHeight="1" x14ac:dyDescent="0.3">
      <c r="A209" s="25">
        <v>4204</v>
      </c>
      <c r="B209" s="40"/>
      <c r="C209" s="40"/>
      <c r="D209" s="40"/>
      <c r="E209" s="40" t="s">
        <v>566</v>
      </c>
      <c r="F209" s="148"/>
      <c r="G209" s="148"/>
    </row>
    <row r="210" spans="1:7" ht="18.75" customHeight="1" x14ac:dyDescent="0.3">
      <c r="A210" s="25">
        <v>4205</v>
      </c>
      <c r="B210" s="16"/>
      <c r="C210" s="23"/>
      <c r="D210" s="23"/>
      <c r="E210" s="23" t="s">
        <v>567</v>
      </c>
      <c r="F210" s="148"/>
      <c r="G210" s="148"/>
    </row>
    <row r="211" spans="1:7" ht="18.75" customHeight="1" x14ac:dyDescent="0.3">
      <c r="A211" s="25">
        <v>4206</v>
      </c>
      <c r="B211" s="40"/>
      <c r="C211" s="40"/>
      <c r="D211" s="40"/>
      <c r="E211" s="40" t="s">
        <v>808</v>
      </c>
      <c r="F211" s="148"/>
      <c r="G211" s="148"/>
    </row>
    <row r="212" spans="1:7" ht="18.75" customHeight="1" x14ac:dyDescent="0.3">
      <c r="A212" s="25">
        <v>4207</v>
      </c>
      <c r="B212" s="16"/>
      <c r="C212" s="23"/>
      <c r="D212" s="23"/>
      <c r="E212" s="23" t="s">
        <v>568</v>
      </c>
      <c r="F212" s="148"/>
      <c r="G212" s="148"/>
    </row>
    <row r="213" spans="1:7" ht="18.75" customHeight="1" x14ac:dyDescent="0.3">
      <c r="A213" s="25">
        <v>4208</v>
      </c>
      <c r="B213" s="34"/>
      <c r="C213" s="27"/>
      <c r="D213" s="27"/>
      <c r="E213" s="27" t="s">
        <v>34</v>
      </c>
      <c r="F213" s="148"/>
      <c r="G213" s="148"/>
    </row>
    <row r="214" spans="1:7" ht="18.75" customHeight="1" x14ac:dyDescent="0.3">
      <c r="A214" s="25">
        <v>4209</v>
      </c>
      <c r="B214" s="16"/>
      <c r="C214" s="23"/>
      <c r="D214" s="23"/>
      <c r="E214" s="17" t="s">
        <v>255</v>
      </c>
      <c r="F214" s="148"/>
      <c r="G214" s="148"/>
    </row>
    <row r="215" spans="1:7" ht="18.75" customHeight="1" x14ac:dyDescent="0.3">
      <c r="A215" s="25">
        <v>4210</v>
      </c>
      <c r="B215" s="16"/>
      <c r="C215" s="23"/>
      <c r="D215" s="23"/>
      <c r="E215" s="17" t="s">
        <v>215</v>
      </c>
      <c r="F215" s="148"/>
      <c r="G215" s="148"/>
    </row>
    <row r="216" spans="1:7" ht="18.75" customHeight="1" x14ac:dyDescent="0.3">
      <c r="A216" s="25">
        <v>4211</v>
      </c>
      <c r="B216" s="16"/>
      <c r="C216" s="23"/>
      <c r="D216" s="23"/>
      <c r="E216" s="17" t="s">
        <v>283</v>
      </c>
      <c r="F216" s="148"/>
      <c r="G216" s="148"/>
    </row>
    <row r="217" spans="1:7" ht="18.75" customHeight="1" x14ac:dyDescent="0.3">
      <c r="A217" s="25">
        <v>4212</v>
      </c>
      <c r="B217" s="16"/>
      <c r="C217" s="23"/>
      <c r="D217" s="23"/>
      <c r="E217" s="17" t="s">
        <v>284</v>
      </c>
      <c r="F217" s="148"/>
      <c r="G217" s="148"/>
    </row>
    <row r="218" spans="1:7" ht="18.75" customHeight="1" x14ac:dyDescent="0.3">
      <c r="A218" s="25">
        <v>4213</v>
      </c>
      <c r="B218" s="16"/>
      <c r="C218" s="23"/>
      <c r="D218" s="23"/>
      <c r="E218" s="17" t="s">
        <v>102</v>
      </c>
      <c r="F218" s="148"/>
      <c r="G218" s="148"/>
    </row>
    <row r="219" spans="1:7" ht="18.75" customHeight="1" x14ac:dyDescent="0.3">
      <c r="A219" s="25"/>
      <c r="B219" s="16"/>
      <c r="C219" s="23"/>
      <c r="D219" s="23"/>
      <c r="E219" s="17"/>
      <c r="F219" s="148"/>
      <c r="G219" s="148"/>
    </row>
    <row r="220" spans="1:7" ht="18.75" customHeight="1" x14ac:dyDescent="0.3">
      <c r="A220" s="25"/>
      <c r="B220" s="16"/>
      <c r="C220" s="23"/>
      <c r="D220" s="23"/>
      <c r="E220" s="146" t="s">
        <v>261</v>
      </c>
      <c r="F220" s="154">
        <f>SUM(F207:F219)</f>
        <v>0</v>
      </c>
      <c r="G220" s="154">
        <f>SUM(G207:G219)</f>
        <v>0</v>
      </c>
    </row>
    <row r="221" spans="1:7" ht="18.75" customHeight="1" x14ac:dyDescent="0.3">
      <c r="A221" s="25">
        <v>4230</v>
      </c>
      <c r="B221" s="30"/>
      <c r="C221" s="31"/>
      <c r="D221" s="49" t="s">
        <v>408</v>
      </c>
      <c r="E221" s="31"/>
      <c r="F221" s="153"/>
      <c r="G221" s="153"/>
    </row>
    <row r="222" spans="1:7" ht="18.75" customHeight="1" x14ac:dyDescent="0.3">
      <c r="A222" s="25">
        <v>4231</v>
      </c>
      <c r="B222" s="16"/>
      <c r="C222" s="23"/>
      <c r="D222" s="23"/>
      <c r="E222" s="23" t="s">
        <v>571</v>
      </c>
      <c r="F222" s="148"/>
      <c r="G222" s="148"/>
    </row>
    <row r="223" spans="1:7" ht="18.75" customHeight="1" x14ac:dyDescent="0.3">
      <c r="A223" s="25">
        <v>4232</v>
      </c>
      <c r="B223" s="40"/>
      <c r="C223" s="40"/>
      <c r="D223" s="40"/>
      <c r="E223" s="40" t="s">
        <v>88</v>
      </c>
      <c r="F223" s="148"/>
      <c r="G223" s="148"/>
    </row>
    <row r="224" spans="1:7" ht="18.75" customHeight="1" x14ac:dyDescent="0.3">
      <c r="A224" s="25">
        <v>4233</v>
      </c>
      <c r="B224" s="16"/>
      <c r="C224" s="23"/>
      <c r="D224" s="23"/>
      <c r="E224" s="23" t="s">
        <v>468</v>
      </c>
      <c r="F224" s="148"/>
      <c r="G224" s="148"/>
    </row>
    <row r="225" spans="1:7" ht="18.75" customHeight="1" x14ac:dyDescent="0.3">
      <c r="A225" s="25">
        <v>4234</v>
      </c>
      <c r="B225" s="40"/>
      <c r="C225" s="40"/>
      <c r="D225" s="40"/>
      <c r="E225" s="40" t="s">
        <v>72</v>
      </c>
      <c r="F225" s="148"/>
      <c r="G225" s="148"/>
    </row>
    <row r="226" spans="1:7" ht="18.75" customHeight="1" x14ac:dyDescent="0.3">
      <c r="A226" s="25">
        <v>4235</v>
      </c>
      <c r="B226" s="16"/>
      <c r="C226" s="23"/>
      <c r="D226" s="23"/>
      <c r="E226" s="23" t="s">
        <v>85</v>
      </c>
      <c r="F226" s="148"/>
      <c r="G226" s="148"/>
    </row>
    <row r="227" spans="1:7" ht="18.75" customHeight="1" x14ac:dyDescent="0.3">
      <c r="A227" s="25">
        <v>4236</v>
      </c>
      <c r="B227" s="16"/>
      <c r="C227" s="23"/>
      <c r="D227" s="40"/>
      <c r="E227" s="23" t="s">
        <v>119</v>
      </c>
      <c r="F227" s="148"/>
      <c r="G227" s="148"/>
    </row>
    <row r="228" spans="1:7" ht="18.75" customHeight="1" x14ac:dyDescent="0.3">
      <c r="A228" s="25"/>
      <c r="B228" s="16"/>
      <c r="C228" s="23"/>
      <c r="D228" s="40"/>
      <c r="E228" s="146" t="s">
        <v>261</v>
      </c>
      <c r="F228" s="154">
        <f>SUM(F222:F227)</f>
        <v>0</v>
      </c>
      <c r="G228" s="154">
        <f>SUM(G222:G227)</f>
        <v>0</v>
      </c>
    </row>
    <row r="229" spans="1:7" ht="18.75" customHeight="1" x14ac:dyDescent="0.3">
      <c r="A229" s="25">
        <v>4250</v>
      </c>
      <c r="B229" s="16"/>
      <c r="C229" s="23"/>
      <c r="D229" s="24" t="s">
        <v>195</v>
      </c>
      <c r="E229" s="23"/>
      <c r="F229" s="153"/>
      <c r="G229" s="153"/>
    </row>
    <row r="230" spans="1:7" ht="18.75" customHeight="1" x14ac:dyDescent="0.3">
      <c r="A230" s="25">
        <v>4251</v>
      </c>
      <c r="B230" s="40"/>
      <c r="C230" s="40"/>
      <c r="D230" s="40"/>
      <c r="E230" s="40" t="s">
        <v>580</v>
      </c>
      <c r="F230" s="148"/>
      <c r="G230" s="148"/>
    </row>
    <row r="231" spans="1:7" ht="18.75" customHeight="1" x14ac:dyDescent="0.3">
      <c r="A231" s="25">
        <v>4252</v>
      </c>
      <c r="B231" s="16"/>
      <c r="C231" s="23"/>
      <c r="D231" s="23"/>
      <c r="E231" s="23" t="s">
        <v>579</v>
      </c>
      <c r="F231" s="148"/>
      <c r="G231" s="148"/>
    </row>
    <row r="232" spans="1:7" ht="18.75" customHeight="1" x14ac:dyDescent="0.3">
      <c r="A232" s="25">
        <v>4253</v>
      </c>
      <c r="B232" s="16"/>
      <c r="C232" s="23"/>
      <c r="D232" s="23"/>
      <c r="E232" s="17" t="s">
        <v>581</v>
      </c>
      <c r="F232" s="148"/>
      <c r="G232" s="148"/>
    </row>
    <row r="233" spans="1:7" ht="18.75" customHeight="1" x14ac:dyDescent="0.3">
      <c r="A233" s="25">
        <v>4254</v>
      </c>
      <c r="B233" s="16"/>
      <c r="C233" s="23"/>
      <c r="D233" s="23"/>
      <c r="E233" s="17" t="s">
        <v>370</v>
      </c>
      <c r="F233" s="148"/>
      <c r="G233" s="148"/>
    </row>
    <row r="234" spans="1:7" ht="18.75" customHeight="1" x14ac:dyDescent="0.3">
      <c r="A234" s="25">
        <v>4255</v>
      </c>
      <c r="B234" s="16"/>
      <c r="C234" s="23"/>
      <c r="D234" s="23"/>
      <c r="E234" s="17" t="s">
        <v>372</v>
      </c>
      <c r="F234" s="148"/>
      <c r="G234" s="148"/>
    </row>
    <row r="235" spans="1:7" ht="18.75" customHeight="1" x14ac:dyDescent="0.3">
      <c r="A235" s="25">
        <v>4256</v>
      </c>
      <c r="B235" s="16"/>
      <c r="C235" s="23"/>
      <c r="D235" s="23"/>
      <c r="E235" s="17" t="s">
        <v>540</v>
      </c>
      <c r="F235" s="148"/>
      <c r="G235" s="148"/>
    </row>
    <row r="236" spans="1:7" ht="18.75" customHeight="1" x14ac:dyDescent="0.3">
      <c r="A236" s="25">
        <v>4257</v>
      </c>
      <c r="B236" s="16"/>
      <c r="C236" s="23"/>
      <c r="D236" s="23"/>
      <c r="E236" s="17" t="s">
        <v>423</v>
      </c>
      <c r="F236" s="148"/>
      <c r="G236" s="148"/>
    </row>
    <row r="237" spans="1:7" ht="18.75" customHeight="1" x14ac:dyDescent="0.3">
      <c r="A237" s="25">
        <v>4258</v>
      </c>
      <c r="B237" s="16"/>
      <c r="C237" s="23"/>
      <c r="D237" s="23"/>
      <c r="E237" s="17" t="s">
        <v>102</v>
      </c>
      <c r="F237" s="148"/>
      <c r="G237" s="148"/>
    </row>
    <row r="238" spans="1:7" ht="18.75" customHeight="1" x14ac:dyDescent="0.3">
      <c r="A238" s="25"/>
      <c r="B238" s="16"/>
      <c r="C238" s="23"/>
      <c r="D238" s="23"/>
      <c r="E238" s="17"/>
      <c r="F238" s="148"/>
      <c r="G238" s="148"/>
    </row>
    <row r="239" spans="1:7" ht="18.75" customHeight="1" x14ac:dyDescent="0.3">
      <c r="A239" s="25"/>
      <c r="B239" s="16"/>
      <c r="C239" s="23"/>
      <c r="D239" s="23"/>
      <c r="E239" s="17"/>
      <c r="F239" s="148"/>
      <c r="G239" s="148"/>
    </row>
    <row r="240" spans="1:7" ht="18.75" customHeight="1" x14ac:dyDescent="0.3">
      <c r="A240" s="25"/>
      <c r="B240" s="40"/>
      <c r="C240" s="40"/>
      <c r="D240" s="40"/>
      <c r="E240" s="146" t="s">
        <v>261</v>
      </c>
      <c r="F240" s="154">
        <f>SUM(F230:F239)</f>
        <v>0</v>
      </c>
      <c r="G240" s="154">
        <f>SUM(G230:G239)</f>
        <v>0</v>
      </c>
    </row>
    <row r="241" spans="1:7" ht="18.75" customHeight="1" x14ac:dyDescent="0.3">
      <c r="A241" s="25">
        <v>4260</v>
      </c>
      <c r="B241" s="16"/>
      <c r="C241" s="23"/>
      <c r="D241" s="24" t="s">
        <v>35</v>
      </c>
      <c r="E241" s="23"/>
      <c r="F241" s="153"/>
      <c r="G241" s="153"/>
    </row>
    <row r="242" spans="1:7" ht="18.75" customHeight="1" x14ac:dyDescent="0.3">
      <c r="A242" s="25">
        <v>4261</v>
      </c>
      <c r="B242" s="40"/>
      <c r="C242" s="40"/>
      <c r="D242" s="40"/>
      <c r="E242" s="51" t="s">
        <v>104</v>
      </c>
      <c r="F242" s="148"/>
      <c r="G242" s="148"/>
    </row>
    <row r="243" spans="1:7" ht="18.75" customHeight="1" x14ac:dyDescent="0.3">
      <c r="A243" s="25">
        <v>4262</v>
      </c>
      <c r="B243" s="16"/>
      <c r="C243" s="23"/>
      <c r="D243" s="23"/>
      <c r="E243" s="52" t="s">
        <v>481</v>
      </c>
      <c r="F243" s="148"/>
      <c r="G243" s="148"/>
    </row>
    <row r="244" spans="1:7" ht="18.75" customHeight="1" x14ac:dyDescent="0.3">
      <c r="A244" s="25">
        <v>4263</v>
      </c>
      <c r="B244" s="40"/>
      <c r="C244" s="40"/>
      <c r="D244" s="40"/>
      <c r="E244" s="51" t="s">
        <v>105</v>
      </c>
      <c r="F244" s="148"/>
      <c r="G244" s="148"/>
    </row>
    <row r="245" spans="1:7" ht="18.75" customHeight="1" x14ac:dyDescent="0.3">
      <c r="A245" s="25">
        <v>4264</v>
      </c>
      <c r="B245" s="16"/>
      <c r="C245" s="23"/>
      <c r="D245" s="23"/>
      <c r="E245" s="52" t="s">
        <v>106</v>
      </c>
      <c r="F245" s="148"/>
      <c r="G245" s="148"/>
    </row>
    <row r="246" spans="1:7" ht="18.75" customHeight="1" x14ac:dyDescent="0.3">
      <c r="A246" s="25">
        <v>4265</v>
      </c>
      <c r="B246" s="23"/>
      <c r="C246" s="23"/>
      <c r="D246" s="23"/>
      <c r="E246" s="26" t="s">
        <v>102</v>
      </c>
      <c r="F246" s="148"/>
      <c r="G246" s="148"/>
    </row>
    <row r="247" spans="1:7" ht="18.75" customHeight="1" x14ac:dyDescent="0.3">
      <c r="A247" s="38">
        <v>4266</v>
      </c>
      <c r="B247" s="16"/>
      <c r="C247" s="23"/>
      <c r="D247" s="23"/>
      <c r="E247" s="26" t="s">
        <v>541</v>
      </c>
      <c r="F247" s="148"/>
      <c r="G247" s="148"/>
    </row>
    <row r="248" spans="1:7" ht="18.75" customHeight="1" x14ac:dyDescent="0.3">
      <c r="A248" s="38"/>
      <c r="B248" s="16"/>
      <c r="C248" s="23"/>
      <c r="D248" s="23"/>
      <c r="E248" s="32"/>
      <c r="F248" s="148"/>
      <c r="G248" s="148"/>
    </row>
    <row r="249" spans="1:7" ht="18.75" customHeight="1" x14ac:dyDescent="0.3">
      <c r="A249" s="38"/>
      <c r="B249" s="16"/>
      <c r="C249" s="23"/>
      <c r="D249" s="23"/>
      <c r="E249" s="146" t="s">
        <v>261</v>
      </c>
      <c r="F249" s="154">
        <f>SUM(F242:F248)</f>
        <v>0</v>
      </c>
      <c r="G249" s="154">
        <f>SUM(G242:G248)</f>
        <v>0</v>
      </c>
    </row>
    <row r="250" spans="1:7" ht="18.75" customHeight="1" x14ac:dyDescent="0.3">
      <c r="A250" s="38">
        <v>4270</v>
      </c>
      <c r="B250" s="40"/>
      <c r="C250" s="40"/>
      <c r="D250" s="41" t="s">
        <v>25</v>
      </c>
      <c r="E250" s="40"/>
      <c r="F250" s="153"/>
      <c r="G250" s="153"/>
    </row>
    <row r="251" spans="1:7" ht="18.75" customHeight="1" x14ac:dyDescent="0.3">
      <c r="A251" s="25">
        <v>4271</v>
      </c>
      <c r="B251" s="16"/>
      <c r="C251" s="23"/>
      <c r="D251" s="23"/>
      <c r="E251" s="23" t="s">
        <v>133</v>
      </c>
      <c r="F251" s="148"/>
      <c r="G251" s="148"/>
    </row>
    <row r="252" spans="1:7" ht="18.75" customHeight="1" x14ac:dyDescent="0.3">
      <c r="A252" s="38">
        <v>4272</v>
      </c>
      <c r="B252" s="40"/>
      <c r="C252" s="40"/>
      <c r="D252" s="40"/>
      <c r="E252" s="40" t="s">
        <v>117</v>
      </c>
      <c r="F252" s="148"/>
      <c r="G252" s="148"/>
    </row>
    <row r="253" spans="1:7" ht="18.75" customHeight="1" x14ac:dyDescent="0.3">
      <c r="A253" s="25">
        <v>4273</v>
      </c>
      <c r="B253" s="23"/>
      <c r="C253" s="23"/>
      <c r="D253" s="23"/>
      <c r="E253" s="23" t="s">
        <v>134</v>
      </c>
      <c r="F253" s="148"/>
      <c r="G253" s="148"/>
    </row>
    <row r="254" spans="1:7" ht="18.75" customHeight="1" x14ac:dyDescent="0.3">
      <c r="A254" s="25">
        <v>4274</v>
      </c>
      <c r="B254" s="23"/>
      <c r="C254" s="23"/>
      <c r="D254" s="23"/>
      <c r="E254" s="23" t="s">
        <v>135</v>
      </c>
      <c r="F254" s="148"/>
      <c r="G254" s="148"/>
    </row>
    <row r="255" spans="1:7" ht="18.75" customHeight="1" x14ac:dyDescent="0.3">
      <c r="A255" s="25">
        <v>4275</v>
      </c>
      <c r="B255" s="23"/>
      <c r="C255" s="23"/>
      <c r="D255" s="23"/>
      <c r="E255" s="23" t="s">
        <v>102</v>
      </c>
      <c r="F255" s="148"/>
      <c r="G255" s="148"/>
    </row>
    <row r="256" spans="1:7" ht="18.75" customHeight="1" x14ac:dyDescent="0.3">
      <c r="A256" s="25"/>
      <c r="B256" s="23"/>
      <c r="C256" s="23"/>
      <c r="D256" s="23"/>
      <c r="E256" s="146" t="s">
        <v>261</v>
      </c>
      <c r="F256" s="154">
        <f>SUM(F251:F255)</f>
        <v>0</v>
      </c>
      <c r="G256" s="154">
        <f>SUM(G251:G255)</f>
        <v>0</v>
      </c>
    </row>
    <row r="257" spans="1:7" ht="18.75" customHeight="1" x14ac:dyDescent="0.3">
      <c r="A257" s="25">
        <v>4280</v>
      </c>
      <c r="B257" s="16"/>
      <c r="C257" s="23"/>
      <c r="D257" s="24" t="s">
        <v>118</v>
      </c>
      <c r="E257" s="23"/>
      <c r="F257" s="153"/>
      <c r="G257" s="153"/>
    </row>
    <row r="258" spans="1:7" ht="18.75" customHeight="1" x14ac:dyDescent="0.3">
      <c r="A258" s="25">
        <v>4281</v>
      </c>
      <c r="B258" s="16"/>
      <c r="C258" s="23"/>
      <c r="D258" s="24"/>
      <c r="E258" s="17" t="s">
        <v>256</v>
      </c>
      <c r="F258" s="148"/>
      <c r="G258" s="148"/>
    </row>
    <row r="259" spans="1:7" ht="18.75" customHeight="1" x14ac:dyDescent="0.3">
      <c r="A259" s="25">
        <v>4282</v>
      </c>
      <c r="B259" s="40"/>
      <c r="C259" s="40"/>
      <c r="D259" s="40"/>
      <c r="E259" s="40" t="s">
        <v>120</v>
      </c>
      <c r="F259" s="148"/>
      <c r="G259" s="148"/>
    </row>
    <row r="260" spans="1:7" ht="18.75" customHeight="1" x14ac:dyDescent="0.3">
      <c r="A260" s="25">
        <v>4283</v>
      </c>
      <c r="B260" s="16"/>
      <c r="C260" s="23"/>
      <c r="D260" s="23"/>
      <c r="E260" s="23" t="s">
        <v>125</v>
      </c>
      <c r="F260" s="148"/>
      <c r="G260" s="148"/>
    </row>
    <row r="261" spans="1:7" ht="18.75" customHeight="1" x14ac:dyDescent="0.3">
      <c r="A261" s="25">
        <v>4284</v>
      </c>
      <c r="B261" s="40"/>
      <c r="C261" s="40"/>
      <c r="D261" s="40"/>
      <c r="E261" s="40" t="s">
        <v>123</v>
      </c>
      <c r="F261" s="148"/>
      <c r="G261" s="148"/>
    </row>
    <row r="262" spans="1:7" ht="18.75" customHeight="1" x14ac:dyDescent="0.3">
      <c r="A262" s="25">
        <v>4285</v>
      </c>
      <c r="B262" s="34"/>
      <c r="C262" s="27"/>
      <c r="D262" s="27"/>
      <c r="E262" s="27" t="s">
        <v>124</v>
      </c>
      <c r="F262" s="148"/>
      <c r="G262" s="148"/>
    </row>
    <row r="263" spans="1:7" ht="18.75" customHeight="1" x14ac:dyDescent="0.3">
      <c r="A263" s="25"/>
      <c r="B263" s="16"/>
      <c r="C263" s="23"/>
      <c r="D263" s="23"/>
      <c r="E263" s="146" t="s">
        <v>261</v>
      </c>
      <c r="F263" s="149">
        <f>SUM(F258:F262)</f>
        <v>0</v>
      </c>
      <c r="G263" s="149">
        <f>SUM(G258:G262)</f>
        <v>0</v>
      </c>
    </row>
    <row r="264" spans="1:7" ht="18.75" customHeight="1" x14ac:dyDescent="0.3">
      <c r="A264" s="25"/>
      <c r="B264" s="16"/>
      <c r="C264" s="23"/>
      <c r="D264" s="19" t="s">
        <v>449</v>
      </c>
      <c r="E264" s="17"/>
      <c r="F264" s="150">
        <f>F220+F228+F240+F249+F256+F263</f>
        <v>0</v>
      </c>
      <c r="G264" s="150">
        <f>G220+G228+G240+G249+G256+G263</f>
        <v>0</v>
      </c>
    </row>
    <row r="265" spans="1:7" ht="18.75" customHeight="1" x14ac:dyDescent="0.3">
      <c r="A265" s="25">
        <v>4300</v>
      </c>
      <c r="B265" s="21" t="s">
        <v>309</v>
      </c>
      <c r="C265" s="24" t="s">
        <v>578</v>
      </c>
      <c r="D265" s="23"/>
      <c r="E265" s="17"/>
      <c r="F265" s="153"/>
      <c r="G265" s="153"/>
    </row>
    <row r="266" spans="1:7" ht="18.75" customHeight="1" x14ac:dyDescent="0.3">
      <c r="A266" s="25">
        <v>4301</v>
      </c>
      <c r="B266" s="21"/>
      <c r="C266" s="24" t="s">
        <v>809</v>
      </c>
      <c r="D266" s="23"/>
      <c r="E266" s="17"/>
      <c r="F266" s="153"/>
      <c r="G266" s="153"/>
    </row>
    <row r="267" spans="1:7" ht="18.75" customHeight="1" x14ac:dyDescent="0.3">
      <c r="A267" s="25">
        <v>4302</v>
      </c>
      <c r="B267" s="21"/>
      <c r="C267" s="24"/>
      <c r="D267" s="17" t="s">
        <v>569</v>
      </c>
      <c r="E267" s="17"/>
      <c r="F267" s="148"/>
      <c r="G267" s="148"/>
    </row>
    <row r="268" spans="1:7" ht="18.75" customHeight="1" x14ac:dyDescent="0.3">
      <c r="A268" s="25">
        <v>4303</v>
      </c>
      <c r="B268" s="21"/>
      <c r="C268" s="24"/>
      <c r="D268" s="17" t="s">
        <v>39</v>
      </c>
      <c r="E268" s="17"/>
      <c r="F268" s="148"/>
      <c r="G268" s="148"/>
    </row>
    <row r="269" spans="1:7" ht="18.75" customHeight="1" x14ac:dyDescent="0.3">
      <c r="A269" s="25">
        <v>4304</v>
      </c>
      <c r="B269" s="21"/>
      <c r="C269" s="24"/>
      <c r="D269" s="17" t="s">
        <v>40</v>
      </c>
      <c r="E269" s="17"/>
      <c r="F269" s="148"/>
      <c r="G269" s="148"/>
    </row>
    <row r="270" spans="1:7" ht="18.75" customHeight="1" x14ac:dyDescent="0.3">
      <c r="A270" s="25">
        <v>4305</v>
      </c>
      <c r="B270" s="21"/>
      <c r="C270" s="24"/>
      <c r="D270" s="17" t="s">
        <v>41</v>
      </c>
      <c r="E270" s="17"/>
      <c r="F270" s="148"/>
      <c r="G270" s="148"/>
    </row>
    <row r="271" spans="1:7" ht="18.75" customHeight="1" x14ac:dyDescent="0.3">
      <c r="A271" s="25">
        <v>4306</v>
      </c>
      <c r="B271" s="21"/>
      <c r="C271" s="24"/>
      <c r="D271" s="17" t="s">
        <v>42</v>
      </c>
      <c r="E271" s="17"/>
      <c r="F271" s="148"/>
      <c r="G271" s="148"/>
    </row>
    <row r="272" spans="1:7" ht="18.75" customHeight="1" x14ac:dyDescent="0.3">
      <c r="A272" s="25">
        <v>4307</v>
      </c>
      <c r="B272" s="21"/>
      <c r="C272" s="24"/>
      <c r="D272" s="17" t="s">
        <v>43</v>
      </c>
      <c r="E272" s="17"/>
      <c r="F272" s="148"/>
      <c r="G272" s="148"/>
    </row>
    <row r="273" spans="1:7" ht="18.75" customHeight="1" x14ac:dyDescent="0.3">
      <c r="A273" s="25">
        <v>4308</v>
      </c>
      <c r="B273" s="21"/>
      <c r="C273" s="24"/>
      <c r="D273" s="17" t="s">
        <v>44</v>
      </c>
      <c r="E273" s="17"/>
      <c r="F273" s="148"/>
      <c r="G273" s="148"/>
    </row>
    <row r="274" spans="1:7" ht="18.75" customHeight="1" x14ac:dyDescent="0.3">
      <c r="A274" s="25">
        <v>4309</v>
      </c>
      <c r="B274" s="21"/>
      <c r="C274" s="24"/>
      <c r="D274" s="17" t="s">
        <v>570</v>
      </c>
      <c r="E274" s="17"/>
      <c r="F274" s="148"/>
      <c r="G274" s="148"/>
    </row>
    <row r="275" spans="1:7" ht="18.75" customHeight="1" x14ac:dyDescent="0.3">
      <c r="A275" s="25">
        <v>4310</v>
      </c>
      <c r="B275" s="21"/>
      <c r="C275" s="24" t="s">
        <v>807</v>
      </c>
      <c r="D275" s="23"/>
      <c r="E275" s="17"/>
      <c r="F275" s="153"/>
      <c r="G275" s="153"/>
    </row>
    <row r="276" spans="1:7" ht="18.75" customHeight="1" x14ac:dyDescent="0.3">
      <c r="A276" s="25">
        <v>4311</v>
      </c>
      <c r="B276" s="21"/>
      <c r="C276" s="24"/>
      <c r="D276" s="23" t="s">
        <v>572</v>
      </c>
      <c r="E276" s="17"/>
      <c r="F276" s="148"/>
      <c r="G276" s="148"/>
    </row>
    <row r="277" spans="1:7" ht="18.75" customHeight="1" x14ac:dyDescent="0.3">
      <c r="A277" s="25">
        <v>4312</v>
      </c>
      <c r="B277" s="21"/>
      <c r="C277" s="24"/>
      <c r="D277" s="40" t="s">
        <v>573</v>
      </c>
      <c r="E277" s="17"/>
      <c r="F277" s="148"/>
      <c r="G277" s="148"/>
    </row>
    <row r="278" spans="1:7" ht="18.75" customHeight="1" x14ac:dyDescent="0.3">
      <c r="A278" s="25">
        <v>4313</v>
      </c>
      <c r="B278" s="21"/>
      <c r="C278" s="24"/>
      <c r="D278" s="23" t="s">
        <v>574</v>
      </c>
      <c r="E278" s="17"/>
      <c r="F278" s="148"/>
      <c r="G278" s="148"/>
    </row>
    <row r="279" spans="1:7" ht="18.75" customHeight="1" x14ac:dyDescent="0.3">
      <c r="A279" s="25">
        <v>4314</v>
      </c>
      <c r="B279" s="21"/>
      <c r="C279" s="24"/>
      <c r="D279" s="40" t="s">
        <v>575</v>
      </c>
      <c r="E279" s="17"/>
      <c r="F279" s="148"/>
      <c r="G279" s="148"/>
    </row>
    <row r="280" spans="1:7" ht="18.75" customHeight="1" x14ac:dyDescent="0.3">
      <c r="A280" s="25">
        <v>4315</v>
      </c>
      <c r="B280" s="21"/>
      <c r="C280" s="24"/>
      <c r="D280" s="23" t="s">
        <v>576</v>
      </c>
      <c r="E280" s="17"/>
      <c r="F280" s="148"/>
      <c r="G280" s="148"/>
    </row>
    <row r="281" spans="1:7" ht="18.75" customHeight="1" x14ac:dyDescent="0.3">
      <c r="A281" s="25">
        <v>4316</v>
      </c>
      <c r="B281" s="21"/>
      <c r="C281" s="24"/>
      <c r="D281" s="17" t="s">
        <v>409</v>
      </c>
      <c r="E281" s="17"/>
      <c r="F281" s="148"/>
      <c r="G281" s="148"/>
    </row>
    <row r="282" spans="1:7" ht="18.75" customHeight="1" x14ac:dyDescent="0.3">
      <c r="A282" s="25">
        <v>4317</v>
      </c>
      <c r="B282" s="21"/>
      <c r="C282" s="24"/>
      <c r="D282" s="17" t="s">
        <v>577</v>
      </c>
      <c r="E282" s="17"/>
      <c r="F282" s="148"/>
      <c r="G282" s="148"/>
    </row>
    <row r="283" spans="1:7" ht="18.75" customHeight="1" x14ac:dyDescent="0.3">
      <c r="A283" s="25">
        <v>4318</v>
      </c>
      <c r="B283" s="21"/>
      <c r="C283" s="24"/>
      <c r="D283" s="23" t="s">
        <v>804</v>
      </c>
      <c r="E283" s="17"/>
      <c r="F283" s="148"/>
      <c r="G283" s="148"/>
    </row>
    <row r="284" spans="1:7" ht="18.75" customHeight="1" x14ac:dyDescent="0.3">
      <c r="A284" s="25">
        <v>4319</v>
      </c>
      <c r="B284" s="21"/>
      <c r="C284" s="24"/>
      <c r="D284" s="23" t="s">
        <v>805</v>
      </c>
      <c r="E284" s="17"/>
      <c r="F284" s="148"/>
      <c r="G284" s="148"/>
    </row>
    <row r="285" spans="1:7" ht="18.75" customHeight="1" x14ac:dyDescent="0.3">
      <c r="A285" s="25">
        <v>4320</v>
      </c>
      <c r="B285" s="21"/>
      <c r="C285" s="24"/>
      <c r="D285" s="23" t="s">
        <v>173</v>
      </c>
      <c r="E285" s="17"/>
      <c r="F285" s="148"/>
      <c r="G285" s="148"/>
    </row>
    <row r="286" spans="1:7" ht="18.75" customHeight="1" x14ac:dyDescent="0.3">
      <c r="A286" s="25"/>
      <c r="B286" s="21"/>
      <c r="C286" s="24"/>
      <c r="D286" s="23"/>
      <c r="E286" s="17"/>
      <c r="F286" s="148"/>
      <c r="G286" s="148"/>
    </row>
    <row r="287" spans="1:7" ht="18.75" customHeight="1" x14ac:dyDescent="0.3">
      <c r="A287" s="25"/>
      <c r="B287" s="21"/>
      <c r="C287" s="24"/>
      <c r="D287" s="19" t="s">
        <v>806</v>
      </c>
      <c r="E287" s="17"/>
      <c r="F287" s="285">
        <f>SUM(F267:F286)</f>
        <v>0</v>
      </c>
      <c r="G287" s="285">
        <f>SUM(G267:G286)</f>
        <v>0</v>
      </c>
    </row>
    <row r="288" spans="1:7" ht="18.75" customHeight="1" x14ac:dyDescent="0.3">
      <c r="A288" s="25">
        <v>4330</v>
      </c>
      <c r="B288" s="21" t="s">
        <v>310</v>
      </c>
      <c r="C288" s="24" t="s">
        <v>432</v>
      </c>
      <c r="D288" s="23"/>
      <c r="E288" s="17"/>
      <c r="F288" s="148"/>
      <c r="G288" s="148"/>
    </row>
    <row r="289" spans="1:7" ht="18.75" customHeight="1" x14ac:dyDescent="0.3">
      <c r="A289" s="25">
        <v>4340</v>
      </c>
      <c r="B289" s="21" t="s">
        <v>311</v>
      </c>
      <c r="C289" s="24" t="s">
        <v>128</v>
      </c>
      <c r="D289" s="23"/>
      <c r="E289" s="17"/>
      <c r="F289" s="153"/>
      <c r="G289" s="153"/>
    </row>
    <row r="290" spans="1:7" ht="18.75" customHeight="1" x14ac:dyDescent="0.3">
      <c r="A290" s="25">
        <v>4341</v>
      </c>
      <c r="B290" s="21"/>
      <c r="C290" s="24"/>
      <c r="D290" s="54" t="s">
        <v>129</v>
      </c>
      <c r="E290" s="17"/>
      <c r="F290" s="148"/>
      <c r="G290" s="148"/>
    </row>
    <row r="291" spans="1:7" ht="18.75" customHeight="1" x14ac:dyDescent="0.3">
      <c r="A291" s="25">
        <v>4342</v>
      </c>
      <c r="B291" s="21"/>
      <c r="C291" s="24"/>
      <c r="D291" s="55" t="s">
        <v>411</v>
      </c>
      <c r="E291" s="17"/>
      <c r="F291" s="148"/>
      <c r="G291" s="148"/>
    </row>
    <row r="292" spans="1:7" ht="18.75" customHeight="1" x14ac:dyDescent="0.3">
      <c r="A292" s="25">
        <v>4343</v>
      </c>
      <c r="B292" s="21"/>
      <c r="C292" s="24"/>
      <c r="D292" s="45" t="s">
        <v>398</v>
      </c>
      <c r="E292" s="17"/>
      <c r="F292" s="148"/>
      <c r="G292" s="148"/>
    </row>
    <row r="293" spans="1:7" ht="18.75" customHeight="1" x14ac:dyDescent="0.3">
      <c r="A293" s="25">
        <v>4344</v>
      </c>
      <c r="B293" s="21"/>
      <c r="C293" s="24"/>
      <c r="D293" s="45" t="s">
        <v>130</v>
      </c>
      <c r="E293" s="17"/>
      <c r="F293" s="148"/>
      <c r="G293" s="148"/>
    </row>
    <row r="294" spans="1:7" ht="18.75" customHeight="1" x14ac:dyDescent="0.3">
      <c r="A294" s="25">
        <v>4345</v>
      </c>
      <c r="B294" s="21"/>
      <c r="C294" s="24"/>
      <c r="D294" s="17" t="s">
        <v>102</v>
      </c>
      <c r="E294" s="17"/>
      <c r="F294" s="148"/>
      <c r="G294" s="148"/>
    </row>
    <row r="295" spans="1:7" ht="18.75" customHeight="1" x14ac:dyDescent="0.3">
      <c r="A295" s="25"/>
      <c r="B295" s="21"/>
      <c r="C295" s="24"/>
      <c r="D295" s="23"/>
      <c r="E295" s="17"/>
      <c r="F295" s="148"/>
      <c r="G295" s="148"/>
    </row>
    <row r="296" spans="1:7" ht="18.75" customHeight="1" x14ac:dyDescent="0.3">
      <c r="A296" s="25"/>
      <c r="B296" s="21"/>
      <c r="C296" s="24"/>
      <c r="D296" s="19" t="s">
        <v>810</v>
      </c>
      <c r="E296" s="17"/>
      <c r="F296" s="285">
        <f>SUM(F290:F295)</f>
        <v>0</v>
      </c>
      <c r="G296" s="285">
        <f>SUM(G290:G295)</f>
        <v>0</v>
      </c>
    </row>
    <row r="297" spans="1:7" ht="18.75" customHeight="1" x14ac:dyDescent="0.3">
      <c r="A297" s="25">
        <v>4350</v>
      </c>
      <c r="B297" s="21" t="s">
        <v>312</v>
      </c>
      <c r="C297" s="24" t="s">
        <v>181</v>
      </c>
      <c r="D297" s="23"/>
      <c r="E297" s="17"/>
      <c r="F297" s="148">
        <f>'Schedule 2600 2700'!H291</f>
        <v>0</v>
      </c>
      <c r="G297" s="148">
        <f>'Schedule 2600 2700'!I291</f>
        <v>0</v>
      </c>
    </row>
    <row r="298" spans="1:7" ht="18.75" customHeight="1" x14ac:dyDescent="0.3">
      <c r="A298" s="25">
        <v>4400</v>
      </c>
      <c r="B298" s="21" t="s">
        <v>313</v>
      </c>
      <c r="C298" s="24" t="s">
        <v>182</v>
      </c>
      <c r="D298" s="23"/>
      <c r="E298" s="17"/>
      <c r="F298" s="148">
        <f>'Schedule 2600 2700'!H358</f>
        <v>0</v>
      </c>
      <c r="G298" s="148">
        <f>'Schedule 2600 2700'!I358</f>
        <v>0</v>
      </c>
    </row>
    <row r="299" spans="1:7" ht="18.75" customHeight="1" x14ac:dyDescent="0.3">
      <c r="A299" s="25">
        <v>4500</v>
      </c>
      <c r="B299" s="56" t="s">
        <v>314</v>
      </c>
      <c r="C299" s="42" t="s">
        <v>45</v>
      </c>
      <c r="D299" s="42"/>
      <c r="E299" s="40"/>
      <c r="F299" s="153"/>
      <c r="G299" s="153"/>
    </row>
    <row r="300" spans="1:7" ht="18.75" customHeight="1" x14ac:dyDescent="0.3">
      <c r="A300" s="25">
        <v>4501</v>
      </c>
      <c r="B300" s="34"/>
      <c r="C300" s="27"/>
      <c r="D300" s="27" t="s">
        <v>278</v>
      </c>
      <c r="E300" s="27"/>
      <c r="F300" s="148"/>
      <c r="G300" s="148"/>
    </row>
    <row r="301" spans="1:7" ht="18.75" customHeight="1" x14ac:dyDescent="0.3">
      <c r="A301" s="25">
        <v>4502</v>
      </c>
      <c r="B301" s="16"/>
      <c r="C301" s="23"/>
      <c r="D301" s="23" t="s">
        <v>30</v>
      </c>
      <c r="E301" s="17"/>
      <c r="F301" s="148"/>
      <c r="G301" s="148"/>
    </row>
    <row r="302" spans="1:7" ht="18.75" customHeight="1" x14ac:dyDescent="0.3">
      <c r="A302" s="25">
        <v>4503</v>
      </c>
      <c r="B302" s="16"/>
      <c r="C302" s="23"/>
      <c r="D302" s="23" t="s">
        <v>257</v>
      </c>
      <c r="E302" s="17"/>
      <c r="F302" s="148"/>
      <c r="G302" s="148"/>
    </row>
    <row r="303" spans="1:7" ht="18.75" customHeight="1" x14ac:dyDescent="0.3">
      <c r="A303" s="25"/>
      <c r="B303" s="16"/>
      <c r="C303" s="23"/>
      <c r="D303" s="19" t="s">
        <v>451</v>
      </c>
      <c r="E303" s="17"/>
      <c r="F303" s="154">
        <f>SUM(F300:F302)</f>
        <v>0</v>
      </c>
      <c r="G303" s="154">
        <f>SUM(G300:G302)</f>
        <v>0</v>
      </c>
    </row>
    <row r="304" spans="1:7" ht="18.75" customHeight="1" x14ac:dyDescent="0.3">
      <c r="A304" s="25">
        <v>4550</v>
      </c>
      <c r="B304" s="57" t="s">
        <v>315</v>
      </c>
      <c r="C304" s="53" t="s">
        <v>115</v>
      </c>
      <c r="D304" s="53"/>
      <c r="E304" s="31"/>
      <c r="F304" s="153"/>
      <c r="G304" s="153"/>
    </row>
    <row r="305" spans="1:7" ht="18.75" customHeight="1" x14ac:dyDescent="0.3">
      <c r="A305" s="25">
        <v>4551</v>
      </c>
      <c r="B305" s="16"/>
      <c r="C305" s="23"/>
      <c r="D305" s="23" t="s">
        <v>285</v>
      </c>
      <c r="E305" s="23"/>
      <c r="F305" s="148"/>
      <c r="G305" s="148"/>
    </row>
    <row r="306" spans="1:7" ht="18.75" customHeight="1" x14ac:dyDescent="0.3">
      <c r="A306" s="25">
        <v>4552</v>
      </c>
      <c r="B306" s="16"/>
      <c r="C306" s="23"/>
      <c r="D306" s="23" t="s">
        <v>373</v>
      </c>
      <c r="E306" s="17"/>
      <c r="F306" s="148"/>
      <c r="G306" s="148"/>
    </row>
    <row r="307" spans="1:7" ht="18.75" customHeight="1" x14ac:dyDescent="0.3">
      <c r="A307" s="25">
        <v>4553</v>
      </c>
      <c r="B307" s="40"/>
      <c r="C307" s="40"/>
      <c r="D307" s="40" t="s">
        <v>279</v>
      </c>
      <c r="E307" s="40"/>
      <c r="F307" s="148"/>
      <c r="G307" s="148"/>
    </row>
    <row r="308" spans="1:7" ht="18.75" customHeight="1" x14ac:dyDescent="0.3">
      <c r="A308" s="25">
        <v>4554</v>
      </c>
      <c r="B308" s="16"/>
      <c r="C308" s="23"/>
      <c r="D308" s="23" t="s">
        <v>280</v>
      </c>
      <c r="E308" s="23"/>
      <c r="F308" s="148"/>
      <c r="G308" s="148"/>
    </row>
    <row r="309" spans="1:7" ht="18.75" customHeight="1" x14ac:dyDescent="0.3">
      <c r="A309" s="25">
        <v>4555</v>
      </c>
      <c r="B309" s="40"/>
      <c r="C309" s="40"/>
      <c r="D309" s="40" t="s">
        <v>24</v>
      </c>
      <c r="E309" s="40"/>
      <c r="F309" s="148"/>
      <c r="G309" s="148"/>
    </row>
    <row r="310" spans="1:7" ht="18.75" customHeight="1" x14ac:dyDescent="0.3">
      <c r="A310" s="25">
        <v>4556</v>
      </c>
      <c r="B310" s="16"/>
      <c r="C310" s="23"/>
      <c r="D310" s="23" t="s">
        <v>203</v>
      </c>
      <c r="E310" s="23"/>
      <c r="F310" s="148"/>
      <c r="G310" s="148"/>
    </row>
    <row r="311" spans="1:7" ht="18.75" customHeight="1" x14ac:dyDescent="0.3">
      <c r="A311" s="25">
        <v>4557</v>
      </c>
      <c r="B311" s="16"/>
      <c r="C311" s="23"/>
      <c r="D311" s="23" t="s">
        <v>281</v>
      </c>
      <c r="E311" s="23"/>
      <c r="F311" s="148"/>
      <c r="G311" s="148"/>
    </row>
    <row r="312" spans="1:7" ht="18.75" customHeight="1" x14ac:dyDescent="0.3">
      <c r="A312" s="25">
        <v>4558</v>
      </c>
      <c r="B312" s="16"/>
      <c r="C312" s="23"/>
      <c r="D312" s="23" t="s">
        <v>282</v>
      </c>
      <c r="E312" s="23"/>
      <c r="F312" s="148"/>
      <c r="G312" s="148"/>
    </row>
    <row r="313" spans="1:7" ht="18.75" customHeight="1" x14ac:dyDescent="0.3">
      <c r="A313" s="25">
        <v>4559</v>
      </c>
      <c r="B313" s="16"/>
      <c r="C313" s="23"/>
      <c r="D313" s="23" t="s">
        <v>196</v>
      </c>
      <c r="E313" s="17"/>
      <c r="F313" s="148"/>
      <c r="G313" s="148"/>
    </row>
    <row r="314" spans="1:7" ht="18.75" customHeight="1" x14ac:dyDescent="0.3">
      <c r="A314" s="25">
        <v>4560</v>
      </c>
      <c r="B314" s="16"/>
      <c r="C314" s="40"/>
      <c r="D314" s="23" t="s">
        <v>240</v>
      </c>
      <c r="E314" s="23"/>
      <c r="F314" s="148"/>
      <c r="G314" s="148"/>
    </row>
    <row r="315" spans="1:7" ht="18.75" customHeight="1" x14ac:dyDescent="0.3">
      <c r="A315" s="25"/>
      <c r="B315" s="16"/>
      <c r="C315" s="40"/>
      <c r="D315" s="19" t="s">
        <v>452</v>
      </c>
      <c r="E315" s="23"/>
      <c r="F315" s="154">
        <f>SUM(F305:F314)</f>
        <v>0</v>
      </c>
      <c r="G315" s="154">
        <f>SUM(G305:G314)</f>
        <v>0</v>
      </c>
    </row>
    <row r="316" spans="1:7" ht="18.75" customHeight="1" x14ac:dyDescent="0.3">
      <c r="A316" s="25"/>
      <c r="B316" s="16"/>
      <c r="C316" s="19" t="s">
        <v>803</v>
      </c>
      <c r="D316" s="23"/>
      <c r="E316" s="23"/>
      <c r="F316" s="156">
        <f>F264+F287+F288+F297+F298+F303+F315+F296</f>
        <v>0</v>
      </c>
      <c r="G316" s="156">
        <f>G264+G287+G288+G297+G298+G303+G315+G296</f>
        <v>0</v>
      </c>
    </row>
    <row r="317" spans="1:7" ht="18.75" customHeight="1" x14ac:dyDescent="0.3">
      <c r="A317" s="37" t="s">
        <v>453</v>
      </c>
      <c r="B317" s="48" t="s">
        <v>412</v>
      </c>
      <c r="C317" s="23"/>
      <c r="D317" s="23"/>
      <c r="E317" s="23"/>
      <c r="F317" s="153"/>
      <c r="G317" s="153"/>
    </row>
    <row r="318" spans="1:7" ht="18.75" customHeight="1" x14ac:dyDescent="0.3">
      <c r="A318" s="25">
        <v>4600</v>
      </c>
      <c r="B318" s="41" t="s">
        <v>308</v>
      </c>
      <c r="C318" s="42" t="s">
        <v>413</v>
      </c>
      <c r="D318" s="42"/>
      <c r="E318" s="40"/>
      <c r="F318" s="153"/>
      <c r="G318" s="153"/>
    </row>
    <row r="319" spans="1:7" ht="18.75" customHeight="1" x14ac:dyDescent="0.3">
      <c r="A319" s="25">
        <v>4601</v>
      </c>
      <c r="B319" s="16"/>
      <c r="C319" s="23"/>
      <c r="D319" s="23" t="s">
        <v>420</v>
      </c>
      <c r="E319" s="23"/>
      <c r="F319" s="148"/>
      <c r="G319" s="148"/>
    </row>
    <row r="320" spans="1:7" ht="18.75" customHeight="1" x14ac:dyDescent="0.3">
      <c r="A320" s="25">
        <v>4602</v>
      </c>
      <c r="B320" s="16"/>
      <c r="C320" s="23"/>
      <c r="D320" s="23" t="s">
        <v>419</v>
      </c>
      <c r="E320" s="23"/>
      <c r="F320" s="148"/>
      <c r="G320" s="148"/>
    </row>
    <row r="321" spans="1:8" ht="18.75" customHeight="1" x14ac:dyDescent="0.3">
      <c r="A321" s="25">
        <v>4603</v>
      </c>
      <c r="B321" s="16"/>
      <c r="C321" s="23"/>
      <c r="D321" s="23" t="s">
        <v>355</v>
      </c>
      <c r="E321" s="23"/>
      <c r="F321" s="148"/>
      <c r="G321" s="148"/>
    </row>
    <row r="322" spans="1:8" ht="18.75" customHeight="1" x14ac:dyDescent="0.3">
      <c r="A322" s="25">
        <v>4604</v>
      </c>
      <c r="B322" s="16"/>
      <c r="C322" s="23"/>
      <c r="D322" s="23" t="s">
        <v>345</v>
      </c>
      <c r="E322" s="17"/>
      <c r="F322" s="148"/>
      <c r="G322" s="148"/>
    </row>
    <row r="323" spans="1:8" ht="18.75" customHeight="1" x14ac:dyDescent="0.3">
      <c r="A323" s="25">
        <v>4605</v>
      </c>
      <c r="B323" s="30"/>
      <c r="C323" s="31"/>
      <c r="D323" s="40" t="s">
        <v>421</v>
      </c>
      <c r="E323" s="40"/>
      <c r="F323" s="148"/>
      <c r="G323" s="148"/>
    </row>
    <row r="324" spans="1:8" ht="18.75" customHeight="1" x14ac:dyDescent="0.3">
      <c r="A324" s="25">
        <v>4606</v>
      </c>
      <c r="B324" s="16"/>
      <c r="C324" s="23"/>
      <c r="D324" s="23" t="s">
        <v>388</v>
      </c>
      <c r="E324" s="23"/>
      <c r="F324" s="148"/>
      <c r="G324" s="148"/>
    </row>
    <row r="325" spans="1:8" ht="18.75" customHeight="1" x14ac:dyDescent="0.3">
      <c r="A325" s="25">
        <v>4607</v>
      </c>
      <c r="B325" s="16"/>
      <c r="C325" s="23"/>
      <c r="D325" s="23" t="s">
        <v>49</v>
      </c>
      <c r="E325" s="23"/>
      <c r="F325" s="148"/>
      <c r="G325" s="148"/>
    </row>
    <row r="326" spans="1:8" ht="18.75" customHeight="1" x14ac:dyDescent="0.3">
      <c r="A326" s="25">
        <v>4608</v>
      </c>
      <c r="B326" s="16"/>
      <c r="C326" s="23"/>
      <c r="D326" s="23" t="s">
        <v>392</v>
      </c>
      <c r="E326" s="23"/>
      <c r="F326" s="148"/>
      <c r="G326" s="148"/>
    </row>
    <row r="327" spans="1:8" ht="18.75" customHeight="1" x14ac:dyDescent="0.3">
      <c r="A327" s="25">
        <v>4609</v>
      </c>
      <c r="B327" s="16"/>
      <c r="C327" s="23"/>
      <c r="D327" s="23" t="s">
        <v>86</v>
      </c>
      <c r="E327" s="23"/>
      <c r="F327" s="148"/>
      <c r="G327" s="148"/>
    </row>
    <row r="328" spans="1:8" ht="18.75" customHeight="1" x14ac:dyDescent="0.3">
      <c r="A328" s="25">
        <v>4610</v>
      </c>
      <c r="B328" s="16"/>
      <c r="C328" s="23"/>
      <c r="D328" s="23" t="s">
        <v>58</v>
      </c>
      <c r="E328" s="23"/>
      <c r="F328" s="148"/>
      <c r="G328" s="148"/>
    </row>
    <row r="329" spans="1:8" ht="18.75" customHeight="1" x14ac:dyDescent="0.3">
      <c r="A329" s="25">
        <v>4611</v>
      </c>
      <c r="B329" s="16"/>
      <c r="C329" s="23"/>
      <c r="D329" s="23" t="s">
        <v>390</v>
      </c>
      <c r="E329" s="23"/>
      <c r="F329" s="148"/>
      <c r="G329" s="148"/>
    </row>
    <row r="330" spans="1:8" ht="18.75" customHeight="1" x14ac:dyDescent="0.3">
      <c r="A330" s="25">
        <v>4612</v>
      </c>
      <c r="B330" s="16"/>
      <c r="C330" s="23"/>
      <c r="D330" s="23" t="s">
        <v>389</v>
      </c>
      <c r="E330" s="23"/>
      <c r="F330" s="148"/>
      <c r="G330" s="148"/>
    </row>
    <row r="331" spans="1:8" ht="18.75" customHeight="1" x14ac:dyDescent="0.3">
      <c r="A331" s="25">
        <v>4613</v>
      </c>
      <c r="B331" s="16"/>
      <c r="C331" s="23"/>
      <c r="D331" s="23" t="s">
        <v>365</v>
      </c>
      <c r="E331" s="23"/>
      <c r="F331" s="148"/>
      <c r="G331" s="148"/>
    </row>
    <row r="332" spans="1:8" ht="18.75" customHeight="1" x14ac:dyDescent="0.3">
      <c r="A332" s="25">
        <v>4614</v>
      </c>
      <c r="B332" s="16"/>
      <c r="C332" s="23"/>
      <c r="D332" s="23" t="s">
        <v>360</v>
      </c>
      <c r="E332" s="23"/>
      <c r="F332" s="148"/>
      <c r="G332" s="148"/>
    </row>
    <row r="333" spans="1:8" ht="18.75" customHeight="1" x14ac:dyDescent="0.3">
      <c r="A333" s="25">
        <v>4615</v>
      </c>
      <c r="B333" s="58"/>
      <c r="C333" s="59"/>
      <c r="D333" s="23" t="s">
        <v>361</v>
      </c>
      <c r="E333" s="59"/>
      <c r="F333" s="148"/>
      <c r="G333" s="148"/>
    </row>
    <row r="334" spans="1:8" ht="18.75" customHeight="1" x14ac:dyDescent="0.3">
      <c r="A334" s="25">
        <v>4616</v>
      </c>
      <c r="B334" s="58"/>
      <c r="C334" s="59"/>
      <c r="D334" s="23" t="s">
        <v>362</v>
      </c>
      <c r="E334" s="59"/>
      <c r="F334" s="148"/>
      <c r="G334" s="148"/>
    </row>
    <row r="335" spans="1:8" s="6" customFormat="1" ht="18.75" customHeight="1" x14ac:dyDescent="0.3">
      <c r="A335" s="70">
        <v>4617</v>
      </c>
      <c r="B335" s="224"/>
      <c r="C335" s="225"/>
      <c r="D335" s="95" t="s">
        <v>635</v>
      </c>
      <c r="E335" s="225"/>
      <c r="F335" s="207"/>
      <c r="G335" s="207"/>
      <c r="H335" s="6" t="s">
        <v>644</v>
      </c>
    </row>
    <row r="336" spans="1:8" ht="18.75" customHeight="1" x14ac:dyDescent="0.3">
      <c r="A336" s="25">
        <v>4618</v>
      </c>
      <c r="B336" s="58"/>
      <c r="C336" s="59"/>
      <c r="D336" s="23" t="s">
        <v>363</v>
      </c>
      <c r="E336" s="59"/>
      <c r="F336" s="148"/>
      <c r="G336" s="148"/>
    </row>
    <row r="337" spans="1:7" ht="18.75" customHeight="1" x14ac:dyDescent="0.3">
      <c r="A337" s="25">
        <v>4619</v>
      </c>
      <c r="B337" s="16"/>
      <c r="C337" s="23"/>
      <c r="D337" s="23" t="s">
        <v>369</v>
      </c>
      <c r="E337" s="23"/>
      <c r="F337" s="148"/>
      <c r="G337" s="148"/>
    </row>
    <row r="338" spans="1:7" ht="18.75" customHeight="1" x14ac:dyDescent="0.3">
      <c r="A338" s="25">
        <v>4620</v>
      </c>
      <c r="B338" s="16"/>
      <c r="C338" s="23"/>
      <c r="D338" s="23" t="s">
        <v>582</v>
      </c>
      <c r="E338" s="23"/>
      <c r="F338" s="148"/>
      <c r="G338" s="148"/>
    </row>
    <row r="339" spans="1:7" ht="18.75" customHeight="1" x14ac:dyDescent="0.3">
      <c r="A339" s="25">
        <v>4621</v>
      </c>
      <c r="B339" s="16"/>
      <c r="C339" s="23"/>
      <c r="D339" s="23" t="s">
        <v>57</v>
      </c>
      <c r="E339" s="23"/>
      <c r="F339" s="148"/>
      <c r="G339" s="148"/>
    </row>
    <row r="340" spans="1:7" ht="18.75" customHeight="1" x14ac:dyDescent="0.3">
      <c r="A340" s="25">
        <v>4622</v>
      </c>
      <c r="B340" s="16"/>
      <c r="C340" s="23"/>
      <c r="D340" s="23" t="s">
        <v>786</v>
      </c>
      <c r="E340" s="17"/>
      <c r="F340" s="148"/>
      <c r="G340" s="148"/>
    </row>
    <row r="341" spans="1:7" ht="18.75" customHeight="1" x14ac:dyDescent="0.3">
      <c r="A341" s="25">
        <v>4623</v>
      </c>
      <c r="B341" s="16"/>
      <c r="C341" s="23"/>
      <c r="D341" s="23" t="s">
        <v>48</v>
      </c>
      <c r="E341" s="17"/>
      <c r="F341" s="148"/>
      <c r="G341" s="148"/>
    </row>
    <row r="342" spans="1:7" ht="18.75" customHeight="1" x14ac:dyDescent="0.3">
      <c r="A342" s="25">
        <v>4624</v>
      </c>
      <c r="B342" s="16"/>
      <c r="C342" s="23"/>
      <c r="D342" s="23" t="s">
        <v>50</v>
      </c>
      <c r="E342" s="23"/>
      <c r="F342" s="148"/>
      <c r="G342" s="148"/>
    </row>
    <row r="343" spans="1:7" ht="18.75" customHeight="1" x14ac:dyDescent="0.3">
      <c r="A343" s="25">
        <v>4625</v>
      </c>
      <c r="B343" s="16"/>
      <c r="C343" s="23"/>
      <c r="D343" s="23" t="s">
        <v>364</v>
      </c>
      <c r="E343" s="23"/>
      <c r="F343" s="148"/>
      <c r="G343" s="148"/>
    </row>
    <row r="344" spans="1:7" ht="18.75" customHeight="1" x14ac:dyDescent="0.3">
      <c r="A344" s="25">
        <v>4626</v>
      </c>
      <c r="B344" s="16"/>
      <c r="C344" s="23"/>
      <c r="D344" s="52" t="s">
        <v>290</v>
      </c>
      <c r="E344" s="23"/>
      <c r="F344" s="148"/>
      <c r="G344" s="148"/>
    </row>
    <row r="345" spans="1:7" ht="18.75" customHeight="1" x14ac:dyDescent="0.3">
      <c r="A345" s="25">
        <v>4627</v>
      </c>
      <c r="B345" s="16"/>
      <c r="C345" s="23"/>
      <c r="D345" s="23" t="s">
        <v>588</v>
      </c>
      <c r="E345" s="23"/>
      <c r="F345" s="148"/>
      <c r="G345" s="148"/>
    </row>
    <row r="346" spans="1:7" ht="18.75" customHeight="1" x14ac:dyDescent="0.3">
      <c r="A346" s="25"/>
      <c r="B346" s="16"/>
      <c r="C346" s="40"/>
      <c r="D346" s="19" t="s">
        <v>454</v>
      </c>
      <c r="E346" s="23"/>
      <c r="F346" s="154">
        <f>SUM(F319:F345)</f>
        <v>0</v>
      </c>
      <c r="G346" s="154">
        <f>SUM(G319:G345)</f>
        <v>0</v>
      </c>
    </row>
    <row r="347" spans="1:7" ht="18.75" customHeight="1" x14ac:dyDescent="0.3">
      <c r="A347" s="25">
        <v>4700</v>
      </c>
      <c r="B347" s="21" t="s">
        <v>309</v>
      </c>
      <c r="C347" s="22" t="s">
        <v>60</v>
      </c>
      <c r="D347" s="22"/>
      <c r="E347" s="23"/>
      <c r="F347" s="153"/>
      <c r="G347" s="153"/>
    </row>
    <row r="348" spans="1:7" ht="18.75" customHeight="1" x14ac:dyDescent="0.3">
      <c r="A348" s="25">
        <v>4701</v>
      </c>
      <c r="B348" s="40"/>
      <c r="C348" s="40"/>
      <c r="D348" s="51" t="s">
        <v>583</v>
      </c>
      <c r="E348" s="51"/>
      <c r="F348" s="148"/>
      <c r="G348" s="148"/>
    </row>
    <row r="349" spans="1:7" ht="18.75" customHeight="1" x14ac:dyDescent="0.3">
      <c r="A349" s="25">
        <v>4702</v>
      </c>
      <c r="B349" s="16"/>
      <c r="C349" s="23"/>
      <c r="D349" s="52" t="s">
        <v>584</v>
      </c>
      <c r="E349" s="52"/>
      <c r="F349" s="148"/>
      <c r="G349" s="148"/>
    </row>
    <row r="350" spans="1:7" ht="18.75" customHeight="1" x14ac:dyDescent="0.3">
      <c r="A350" s="25">
        <v>4703</v>
      </c>
      <c r="B350" s="40"/>
      <c r="C350" s="40"/>
      <c r="D350" s="51" t="s">
        <v>585</v>
      </c>
      <c r="E350" s="51"/>
      <c r="F350" s="148"/>
      <c r="G350" s="148"/>
    </row>
    <row r="351" spans="1:7" ht="18.75" customHeight="1" x14ac:dyDescent="0.3">
      <c r="A351" s="25">
        <v>4704</v>
      </c>
      <c r="B351" s="16"/>
      <c r="C351" s="23"/>
      <c r="D351" s="52" t="s">
        <v>61</v>
      </c>
      <c r="E351" s="52"/>
      <c r="F351" s="148"/>
      <c r="G351" s="148"/>
    </row>
    <row r="352" spans="1:7" ht="18.75" customHeight="1" x14ac:dyDescent="0.3">
      <c r="A352" s="25"/>
      <c r="B352" s="16"/>
      <c r="C352" s="23"/>
      <c r="D352" s="19" t="s">
        <v>455</v>
      </c>
      <c r="E352" s="17"/>
      <c r="F352" s="154">
        <f>SUM(F348:F351)</f>
        <v>0</v>
      </c>
      <c r="G352" s="154">
        <f>SUM(G348:G351)</f>
        <v>0</v>
      </c>
    </row>
    <row r="353" spans="1:7" ht="18.75" customHeight="1" x14ac:dyDescent="0.3">
      <c r="A353" s="25">
        <v>4750</v>
      </c>
      <c r="B353" s="41" t="s">
        <v>310</v>
      </c>
      <c r="C353" s="42" t="s">
        <v>76</v>
      </c>
      <c r="D353" s="42"/>
      <c r="E353" s="40"/>
      <c r="F353" s="153"/>
      <c r="G353" s="153"/>
    </row>
    <row r="354" spans="1:7" ht="18.75" customHeight="1" x14ac:dyDescent="0.3">
      <c r="A354" s="25">
        <v>4751</v>
      </c>
      <c r="B354" s="23"/>
      <c r="C354" s="23"/>
      <c r="D354" s="23" t="s">
        <v>611</v>
      </c>
      <c r="E354" s="23"/>
      <c r="F354" s="148"/>
      <c r="G354" s="148"/>
    </row>
    <row r="355" spans="1:7" ht="18.75" customHeight="1" x14ac:dyDescent="0.3">
      <c r="A355" s="25">
        <v>4752</v>
      </c>
      <c r="B355" s="16"/>
      <c r="C355" s="23"/>
      <c r="D355" s="23" t="s">
        <v>587</v>
      </c>
      <c r="E355" s="17"/>
      <c r="F355" s="148"/>
      <c r="G355" s="148"/>
    </row>
    <row r="356" spans="1:7" ht="18.75" customHeight="1" x14ac:dyDescent="0.3">
      <c r="A356" s="25">
        <v>4753</v>
      </c>
      <c r="B356" s="40"/>
      <c r="C356" s="40"/>
      <c r="D356" s="40" t="s">
        <v>350</v>
      </c>
      <c r="E356" s="40"/>
      <c r="F356" s="148"/>
      <c r="G356" s="148"/>
    </row>
    <row r="357" spans="1:7" ht="18.75" customHeight="1" x14ac:dyDescent="0.3">
      <c r="A357" s="25">
        <v>4754</v>
      </c>
      <c r="B357" s="23"/>
      <c r="C357" s="23"/>
      <c r="D357" s="23" t="s">
        <v>597</v>
      </c>
      <c r="E357" s="23"/>
      <c r="F357" s="148"/>
      <c r="G357" s="148"/>
    </row>
    <row r="358" spans="1:7" ht="18.75" customHeight="1" x14ac:dyDescent="0.3">
      <c r="A358" s="25">
        <v>4755</v>
      </c>
      <c r="B358" s="27"/>
      <c r="C358" s="27"/>
      <c r="D358" s="27" t="s">
        <v>586</v>
      </c>
      <c r="E358" s="27"/>
      <c r="F358" s="148"/>
      <c r="G358" s="148"/>
    </row>
    <row r="359" spans="1:7" ht="18.75" customHeight="1" x14ac:dyDescent="0.3">
      <c r="A359" s="25"/>
      <c r="B359" s="16"/>
      <c r="C359" s="23"/>
      <c r="D359" s="19" t="s">
        <v>456</v>
      </c>
      <c r="E359" s="17"/>
      <c r="F359" s="154">
        <f>SUM(F354:F358)</f>
        <v>0</v>
      </c>
      <c r="G359" s="154">
        <f>SUM(G354:G358)</f>
        <v>0</v>
      </c>
    </row>
    <row r="360" spans="1:7" ht="18.75" customHeight="1" x14ac:dyDescent="0.3">
      <c r="A360" s="25">
        <v>4800</v>
      </c>
      <c r="B360" s="24" t="s">
        <v>311</v>
      </c>
      <c r="C360" s="22" t="s">
        <v>77</v>
      </c>
      <c r="D360" s="22"/>
      <c r="E360" s="23"/>
      <c r="F360" s="153"/>
      <c r="G360" s="153"/>
    </row>
    <row r="361" spans="1:7" ht="18.75" customHeight="1" x14ac:dyDescent="0.3">
      <c r="A361" s="25">
        <v>4801</v>
      </c>
      <c r="B361" s="23"/>
      <c r="C361" s="22"/>
      <c r="D361" s="52" t="s">
        <v>545</v>
      </c>
      <c r="E361" s="52"/>
      <c r="F361" s="148"/>
      <c r="G361" s="148"/>
    </row>
    <row r="362" spans="1:7" ht="18.75" customHeight="1" x14ac:dyDescent="0.3">
      <c r="A362" s="25">
        <v>4802</v>
      </c>
      <c r="B362" s="40"/>
      <c r="C362" s="40"/>
      <c r="D362" s="51" t="s">
        <v>589</v>
      </c>
      <c r="E362" s="51"/>
      <c r="F362" s="148"/>
      <c r="G362" s="148"/>
    </row>
    <row r="363" spans="1:7" ht="18.75" customHeight="1" x14ac:dyDescent="0.3">
      <c r="A363" s="25">
        <v>4803</v>
      </c>
      <c r="B363" s="23"/>
      <c r="C363" s="23"/>
      <c r="D363" s="52" t="s">
        <v>547</v>
      </c>
      <c r="E363" s="52"/>
      <c r="F363" s="148"/>
      <c r="G363" s="148"/>
    </row>
    <row r="364" spans="1:7" ht="18.75" customHeight="1" x14ac:dyDescent="0.3">
      <c r="A364" s="25">
        <v>4804</v>
      </c>
      <c r="B364" s="40"/>
      <c r="C364" s="40"/>
      <c r="D364" s="51" t="s">
        <v>590</v>
      </c>
      <c r="E364" s="51"/>
      <c r="F364" s="148"/>
      <c r="G364" s="148"/>
    </row>
    <row r="365" spans="1:7" ht="18.75" customHeight="1" x14ac:dyDescent="0.3">
      <c r="A365" s="25">
        <v>4805</v>
      </c>
      <c r="B365" s="27"/>
      <c r="C365" s="27"/>
      <c r="D365" s="27" t="s">
        <v>591</v>
      </c>
      <c r="E365" s="27"/>
      <c r="F365" s="148"/>
      <c r="G365" s="148"/>
    </row>
    <row r="366" spans="1:7" ht="18.75" customHeight="1" x14ac:dyDescent="0.3">
      <c r="A366" s="25"/>
      <c r="B366" s="16"/>
      <c r="C366" s="23"/>
      <c r="D366" s="19" t="s">
        <v>457</v>
      </c>
      <c r="E366" s="17"/>
      <c r="F366" s="154">
        <f>SUM(F361:F365)</f>
        <v>0</v>
      </c>
      <c r="G366" s="154">
        <f>SUM(G361:G365)</f>
        <v>0</v>
      </c>
    </row>
    <row r="367" spans="1:7" ht="18.75" customHeight="1" x14ac:dyDescent="0.3">
      <c r="A367" s="25">
        <v>4850</v>
      </c>
      <c r="B367" s="41" t="s">
        <v>312</v>
      </c>
      <c r="C367" s="42" t="s">
        <v>83</v>
      </c>
      <c r="D367" s="42"/>
      <c r="E367" s="40"/>
      <c r="F367" s="153"/>
      <c r="G367" s="153"/>
    </row>
    <row r="368" spans="1:7" ht="18.75" customHeight="1" x14ac:dyDescent="0.3">
      <c r="A368" s="20">
        <v>4851</v>
      </c>
      <c r="B368" s="16"/>
      <c r="C368" s="23"/>
      <c r="D368" s="23" t="s">
        <v>286</v>
      </c>
      <c r="E368" s="23"/>
      <c r="F368" s="148"/>
      <c r="G368" s="148"/>
    </row>
    <row r="369" spans="1:7" ht="18.75" customHeight="1" x14ac:dyDescent="0.3">
      <c r="A369" s="20">
        <v>4852</v>
      </c>
      <c r="B369" s="16"/>
      <c r="C369" s="23"/>
      <c r="D369" s="23" t="s">
        <v>1428</v>
      </c>
      <c r="E369" s="23"/>
      <c r="F369" s="148"/>
      <c r="G369" s="148"/>
    </row>
    <row r="370" spans="1:7" ht="18.75" customHeight="1" x14ac:dyDescent="0.3">
      <c r="A370" s="20">
        <v>4853</v>
      </c>
      <c r="B370" s="16"/>
      <c r="C370" s="23"/>
      <c r="D370" s="23" t="s">
        <v>33</v>
      </c>
      <c r="E370" s="23"/>
      <c r="F370" s="148"/>
      <c r="G370" s="148"/>
    </row>
    <row r="371" spans="1:7" ht="18.75" customHeight="1" x14ac:dyDescent="0.3">
      <c r="A371" s="25">
        <v>4854</v>
      </c>
      <c r="B371" s="40"/>
      <c r="C371" s="40"/>
      <c r="D371" s="40" t="s">
        <v>592</v>
      </c>
      <c r="E371" s="40"/>
      <c r="F371" s="148"/>
      <c r="G371" s="148"/>
    </row>
    <row r="372" spans="1:7" ht="18.75" customHeight="1" x14ac:dyDescent="0.3">
      <c r="A372" s="20">
        <v>4855</v>
      </c>
      <c r="B372" s="16"/>
      <c r="C372" s="23"/>
      <c r="D372" s="23" t="s">
        <v>610</v>
      </c>
      <c r="E372" s="23"/>
      <c r="F372" s="148"/>
      <c r="G372" s="148"/>
    </row>
    <row r="373" spans="1:7" ht="18.75" customHeight="1" x14ac:dyDescent="0.3">
      <c r="A373" s="25">
        <v>4856</v>
      </c>
      <c r="B373" s="16"/>
      <c r="C373" s="23"/>
      <c r="D373" s="52" t="s">
        <v>70</v>
      </c>
      <c r="E373" s="26"/>
      <c r="F373" s="148"/>
      <c r="G373" s="148"/>
    </row>
    <row r="374" spans="1:7" ht="18.75" customHeight="1" x14ac:dyDescent="0.3">
      <c r="A374" s="25">
        <v>4857</v>
      </c>
      <c r="B374" s="40"/>
      <c r="C374" s="40"/>
      <c r="D374" s="31" t="s">
        <v>1441</v>
      </c>
      <c r="E374" s="51"/>
      <c r="F374" s="148"/>
      <c r="G374" s="148"/>
    </row>
    <row r="375" spans="1:7" ht="18.75" customHeight="1" x14ac:dyDescent="0.3">
      <c r="A375" s="25"/>
      <c r="B375" s="16"/>
      <c r="C375" s="23"/>
      <c r="D375" s="19" t="s">
        <v>458</v>
      </c>
      <c r="E375" s="17"/>
      <c r="F375" s="154">
        <f>SUM(F368:F374)</f>
        <v>0</v>
      </c>
      <c r="G375" s="154">
        <f>SUM(G368:G374)</f>
        <v>0</v>
      </c>
    </row>
    <row r="376" spans="1:7" ht="18.75" customHeight="1" x14ac:dyDescent="0.3">
      <c r="A376" s="25">
        <v>4900</v>
      </c>
      <c r="B376" s="57" t="s">
        <v>313</v>
      </c>
      <c r="C376" s="53" t="s">
        <v>128</v>
      </c>
      <c r="D376" s="53"/>
      <c r="E376" s="31"/>
      <c r="F376" s="153"/>
      <c r="G376" s="153"/>
    </row>
    <row r="377" spans="1:7" ht="18.75" customHeight="1" x14ac:dyDescent="0.3">
      <c r="A377" s="25">
        <v>4901</v>
      </c>
      <c r="B377" s="40"/>
      <c r="C377" s="40"/>
      <c r="D377" s="44" t="s">
        <v>291</v>
      </c>
      <c r="E377" s="40"/>
      <c r="F377" s="148"/>
      <c r="G377" s="148"/>
    </row>
    <row r="378" spans="1:7" ht="18.75" customHeight="1" x14ac:dyDescent="0.3">
      <c r="A378" s="25">
        <v>4902</v>
      </c>
      <c r="B378" s="16"/>
      <c r="C378" s="23"/>
      <c r="D378" s="45" t="s">
        <v>292</v>
      </c>
      <c r="E378" s="17"/>
      <c r="F378" s="148"/>
      <c r="G378" s="148"/>
    </row>
    <row r="379" spans="1:7" s="6" customFormat="1" ht="18.75" customHeight="1" x14ac:dyDescent="0.3">
      <c r="A379" s="70">
        <v>4903</v>
      </c>
      <c r="B379" s="89"/>
      <c r="C379" s="95"/>
      <c r="D379" s="117" t="s">
        <v>612</v>
      </c>
      <c r="E379" s="95"/>
      <c r="F379" s="207"/>
      <c r="G379" s="207"/>
    </row>
    <row r="380" spans="1:7" ht="18.75" customHeight="1" x14ac:dyDescent="0.3">
      <c r="A380" s="25"/>
      <c r="B380" s="16"/>
      <c r="C380" s="23"/>
      <c r="D380" s="60" t="s">
        <v>450</v>
      </c>
      <c r="E380" s="23"/>
      <c r="F380" s="154">
        <f>SUM(F377:F379)</f>
        <v>0</v>
      </c>
      <c r="G380" s="154">
        <f>SUM(G377:G379)</f>
        <v>0</v>
      </c>
    </row>
    <row r="381" spans="1:7" ht="18.75" customHeight="1" x14ac:dyDescent="0.3">
      <c r="A381" s="25">
        <v>4940</v>
      </c>
      <c r="B381" s="21" t="s">
        <v>314</v>
      </c>
      <c r="C381" s="22" t="s">
        <v>287</v>
      </c>
      <c r="D381" s="22"/>
      <c r="E381" s="23"/>
      <c r="F381" s="148"/>
      <c r="G381" s="148"/>
    </row>
    <row r="382" spans="1:7" ht="18.75" customHeight="1" x14ac:dyDescent="0.3">
      <c r="A382" s="25">
        <v>4950</v>
      </c>
      <c r="B382" s="41" t="s">
        <v>315</v>
      </c>
      <c r="C382" s="42" t="s">
        <v>288</v>
      </c>
      <c r="D382" s="42"/>
      <c r="E382" s="40"/>
      <c r="F382" s="148"/>
      <c r="G382" s="148"/>
    </row>
    <row r="383" spans="1:7" ht="18.75" customHeight="1" x14ac:dyDescent="0.3">
      <c r="A383" s="25">
        <v>4955</v>
      </c>
      <c r="B383" s="21" t="s">
        <v>316</v>
      </c>
      <c r="C383" s="22" t="s">
        <v>289</v>
      </c>
      <c r="D383" s="22"/>
      <c r="E383" s="23"/>
      <c r="F383" s="148"/>
      <c r="G383" s="148"/>
    </row>
    <row r="384" spans="1:7" ht="18.75" customHeight="1" x14ac:dyDescent="0.3">
      <c r="A384" s="25"/>
      <c r="B384" s="21"/>
      <c r="C384" s="22" t="s">
        <v>470</v>
      </c>
      <c r="D384" s="22"/>
      <c r="E384" s="17"/>
      <c r="F384" s="156">
        <f>F346+F352+F359+F366+F375+F380+F381+F382+F383</f>
        <v>0</v>
      </c>
      <c r="G384" s="156">
        <f>G346+G352+G359+G366+G375+G380+G381+G382+G383</f>
        <v>0</v>
      </c>
    </row>
    <row r="385" spans="1:9" ht="18.75" customHeight="1" x14ac:dyDescent="0.3">
      <c r="A385" s="37" t="s">
        <v>459</v>
      </c>
      <c r="B385" s="42" t="s">
        <v>306</v>
      </c>
      <c r="C385" s="40"/>
      <c r="D385" s="40"/>
      <c r="E385" s="40"/>
      <c r="F385" s="153"/>
      <c r="G385" s="153"/>
    </row>
    <row r="386" spans="1:9" ht="18.75" customHeight="1" x14ac:dyDescent="0.3">
      <c r="A386" s="25">
        <v>6100</v>
      </c>
      <c r="B386" s="16"/>
      <c r="C386" s="23" t="s">
        <v>415</v>
      </c>
      <c r="D386" s="23"/>
      <c r="E386" s="23"/>
      <c r="F386" s="154">
        <f>'Schedule 2600 2700'!H50</f>
        <v>0</v>
      </c>
      <c r="G386" s="154">
        <f>'Schedule 2600 2700'!I50</f>
        <v>0</v>
      </c>
    </row>
    <row r="387" spans="1:9" ht="18.75" customHeight="1" x14ac:dyDescent="0.3">
      <c r="A387" s="25">
        <v>6200</v>
      </c>
      <c r="B387" s="40"/>
      <c r="C387" s="40" t="s">
        <v>416</v>
      </c>
      <c r="D387" s="40"/>
      <c r="E387" s="40"/>
      <c r="F387" s="154">
        <f>'Schedule 2600 2700'!H69</f>
        <v>0</v>
      </c>
      <c r="G387" s="154">
        <f>'Schedule 2600 2700'!I69</f>
        <v>0</v>
      </c>
    </row>
    <row r="388" spans="1:9" ht="18.75" customHeight="1" x14ac:dyDescent="0.3">
      <c r="A388" s="25">
        <v>6300</v>
      </c>
      <c r="B388" s="16"/>
      <c r="C388" s="23" t="s">
        <v>483</v>
      </c>
      <c r="D388" s="23"/>
      <c r="E388" s="23"/>
      <c r="F388" s="154">
        <f>'Schedule 2600 2700'!H74</f>
        <v>0</v>
      </c>
      <c r="G388" s="154">
        <f>'Schedule 2600 2700'!I74</f>
        <v>0</v>
      </c>
    </row>
    <row r="389" spans="1:9" ht="18.75" customHeight="1" x14ac:dyDescent="0.3">
      <c r="A389" s="25">
        <v>6400</v>
      </c>
      <c r="B389" s="16"/>
      <c r="C389" s="23" t="s">
        <v>417</v>
      </c>
      <c r="D389" s="23"/>
      <c r="E389" s="17"/>
      <c r="F389" s="154">
        <f>'Schedule 2600 2700'!H80</f>
        <v>0</v>
      </c>
      <c r="G389" s="154">
        <f>'Schedule 2600 2700'!I80</f>
        <v>0</v>
      </c>
    </row>
    <row r="390" spans="1:9" ht="18.75" customHeight="1" x14ac:dyDescent="0.3">
      <c r="A390" s="25"/>
      <c r="B390" s="40"/>
      <c r="C390" s="19" t="s">
        <v>460</v>
      </c>
      <c r="D390" s="23"/>
      <c r="E390" s="17"/>
      <c r="F390" s="156">
        <f>SUM(F386:F389)</f>
        <v>0</v>
      </c>
      <c r="G390" s="156">
        <f>SUM(G386:G389)</f>
        <v>0</v>
      </c>
      <c r="H390" s="543" t="s">
        <v>1384</v>
      </c>
      <c r="I390" s="543" t="s">
        <v>1385</v>
      </c>
    </row>
    <row r="391" spans="1:9" ht="18.75" customHeight="1" x14ac:dyDescent="0.3">
      <c r="A391" s="25"/>
      <c r="B391" s="61" t="s">
        <v>461</v>
      </c>
      <c r="C391" s="23"/>
      <c r="D391" s="23"/>
      <c r="E391" s="17"/>
      <c r="F391" s="156">
        <f>F203+F316+F384+F390</f>
        <v>0</v>
      </c>
      <c r="G391" s="156">
        <f>G203+G316+G384+G390</f>
        <v>0</v>
      </c>
      <c r="H391" s="544">
        <f>F172-F391</f>
        <v>0</v>
      </c>
      <c r="I391" s="544">
        <f>G172-G391</f>
        <v>0</v>
      </c>
    </row>
    <row r="392" spans="1:9" ht="24.75" customHeight="1" x14ac:dyDescent="0.3">
      <c r="A392" s="141" t="s">
        <v>81</v>
      </c>
      <c r="B392" s="142"/>
      <c r="C392" s="142"/>
      <c r="D392" s="142"/>
      <c r="E392" s="142"/>
      <c r="F392" s="142" t="s">
        <v>475</v>
      </c>
      <c r="G392" s="142"/>
    </row>
    <row r="393" spans="1:9" ht="18" customHeight="1" x14ac:dyDescent="0.3">
      <c r="A393" s="143"/>
      <c r="B393" s="142"/>
      <c r="C393" s="142"/>
      <c r="D393" s="142"/>
      <c r="E393" s="142"/>
      <c r="F393" s="142"/>
      <c r="G393" s="142"/>
    </row>
    <row r="394" spans="1:9" ht="18.75" customHeight="1" x14ac:dyDescent="0.3">
      <c r="A394" s="141"/>
      <c r="B394" s="142"/>
      <c r="C394" s="142"/>
      <c r="D394" s="142"/>
      <c r="E394" s="142"/>
      <c r="F394" s="142" t="s">
        <v>476</v>
      </c>
      <c r="G394" s="142"/>
    </row>
    <row r="395" spans="1:9" ht="19.5" customHeight="1" x14ac:dyDescent="0.3">
      <c r="A395" s="141" t="s">
        <v>599</v>
      </c>
      <c r="B395" s="142"/>
      <c r="C395" s="142"/>
      <c r="D395" s="142"/>
      <c r="E395" s="142"/>
      <c r="G395" s="142"/>
    </row>
    <row r="396" spans="1:9" ht="18.75" customHeight="1" x14ac:dyDescent="0.3">
      <c r="A396" s="141" t="s">
        <v>600</v>
      </c>
      <c r="B396" s="142"/>
      <c r="C396" s="142"/>
      <c r="D396" s="142"/>
      <c r="E396" s="142"/>
      <c r="F396" s="142" t="s">
        <v>477</v>
      </c>
      <c r="G396" s="142"/>
    </row>
    <row r="397" spans="1:9" ht="18.75" customHeight="1" x14ac:dyDescent="0.3">
      <c r="A397" s="143"/>
      <c r="B397" s="142"/>
      <c r="C397" s="142"/>
      <c r="D397" s="142"/>
      <c r="E397" s="142"/>
      <c r="F397" s="142"/>
      <c r="G397" s="142"/>
    </row>
  </sheetData>
  <mergeCells count="8">
    <mergeCell ref="B173:E174"/>
    <mergeCell ref="A2:G2"/>
    <mergeCell ref="A3:G3"/>
    <mergeCell ref="A6:A7"/>
    <mergeCell ref="A5:G5"/>
    <mergeCell ref="A173:A174"/>
    <mergeCell ref="B6:E7"/>
    <mergeCell ref="A4:G4"/>
  </mergeCells>
  <phoneticPr fontId="0" type="noConversion"/>
  <printOptions horizontalCentered="1"/>
  <pageMargins left="0.31496062992126" right="0.31496062992126" top="0.43" bottom="0.46" header="0.196850393700787" footer="0.196850393700787"/>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373"/>
  <sheetViews>
    <sheetView view="pageBreakPreview" topLeftCell="A88" zoomScale="90" zoomScaleSheetLayoutView="90" workbookViewId="0">
      <selection activeCell="H166" sqref="H166"/>
    </sheetView>
  </sheetViews>
  <sheetFormatPr defaultRowHeight="15" x14ac:dyDescent="0.25"/>
  <cols>
    <col min="1" max="1" width="7.5703125" customWidth="1"/>
    <col min="2" max="2" width="2.140625" customWidth="1"/>
    <col min="3" max="3" width="2.42578125" customWidth="1"/>
    <col min="4" max="4" width="2.85546875" customWidth="1"/>
    <col min="5" max="5" width="24.5703125" customWidth="1"/>
    <col min="6" max="6" width="10.85546875" customWidth="1"/>
    <col min="7" max="7" width="12.140625" customWidth="1"/>
    <col min="8" max="8" width="16.85546875" customWidth="1"/>
    <col min="9" max="9" width="17.5703125" customWidth="1"/>
    <col min="12" max="12" width="27.42578125" customWidth="1"/>
    <col min="13" max="13" width="13.5703125" customWidth="1"/>
    <col min="14" max="14" width="11.85546875" customWidth="1"/>
    <col min="15" max="15" width="13.140625" customWidth="1"/>
  </cols>
  <sheetData>
    <row r="1" spans="1:9" x14ac:dyDescent="0.25">
      <c r="A1" s="600" t="str">
        <f>'R&amp;P Account'!A3:G3</f>
        <v xml:space="preserve">                                   CHURCH,</v>
      </c>
      <c r="B1" s="600"/>
      <c r="C1" s="600"/>
      <c r="D1" s="600"/>
      <c r="E1" s="600"/>
      <c r="F1" s="600"/>
      <c r="G1" s="600"/>
      <c r="H1" s="600"/>
      <c r="I1" s="600"/>
    </row>
    <row r="2" spans="1:9" ht="23.25" customHeight="1" x14ac:dyDescent="0.3">
      <c r="A2" s="601" t="s">
        <v>299</v>
      </c>
      <c r="B2" s="601"/>
      <c r="C2" s="601"/>
      <c r="D2" s="601"/>
      <c r="E2" s="601"/>
      <c r="F2" s="601"/>
      <c r="G2" s="601"/>
      <c r="H2" s="601"/>
      <c r="I2" s="601"/>
    </row>
    <row r="3" spans="1:9" ht="15.75" customHeight="1" x14ac:dyDescent="0.25">
      <c r="A3" s="596" t="s">
        <v>64</v>
      </c>
      <c r="B3" s="597" t="s">
        <v>307</v>
      </c>
      <c r="C3" s="586"/>
      <c r="D3" s="586"/>
      <c r="E3" s="587"/>
      <c r="F3" s="512"/>
      <c r="G3" s="512"/>
      <c r="H3" s="62" t="s">
        <v>471</v>
      </c>
      <c r="I3" s="62" t="s">
        <v>472</v>
      </c>
    </row>
    <row r="4" spans="1:9" ht="15.75" customHeight="1" x14ac:dyDescent="0.25">
      <c r="A4" s="596"/>
      <c r="B4" s="598"/>
      <c r="C4" s="588"/>
      <c r="D4" s="588"/>
      <c r="E4" s="599"/>
      <c r="F4" s="271"/>
      <c r="G4" s="271"/>
      <c r="H4" s="62" t="s">
        <v>479</v>
      </c>
      <c r="I4" s="62" t="s">
        <v>479</v>
      </c>
    </row>
    <row r="5" spans="1:9" ht="17.25" x14ac:dyDescent="0.3">
      <c r="A5" s="68"/>
      <c r="B5" s="69" t="s">
        <v>302</v>
      </c>
      <c r="C5" s="11"/>
      <c r="D5" s="11"/>
      <c r="E5" s="11"/>
      <c r="F5" s="82"/>
      <c r="G5" s="82"/>
      <c r="H5" s="82"/>
      <c r="I5" s="82"/>
    </row>
    <row r="6" spans="1:9" ht="17.25" x14ac:dyDescent="0.3">
      <c r="A6" s="68"/>
      <c r="B6" s="69"/>
      <c r="C6" s="11"/>
      <c r="D6" s="516"/>
      <c r="E6" s="11"/>
      <c r="F6" s="82"/>
      <c r="G6" s="82"/>
      <c r="H6" s="82"/>
      <c r="I6" s="82"/>
    </row>
    <row r="7" spans="1:9" ht="17.25" x14ac:dyDescent="0.3">
      <c r="A7" s="70">
        <v>1000</v>
      </c>
      <c r="B7" s="23"/>
      <c r="C7" s="36" t="s">
        <v>406</v>
      </c>
      <c r="D7" s="140"/>
      <c r="E7" s="16"/>
      <c r="F7" s="517" t="s">
        <v>1276</v>
      </c>
      <c r="G7" s="517" t="s">
        <v>1277</v>
      </c>
      <c r="H7" s="157"/>
      <c r="I7" s="157"/>
    </row>
    <row r="8" spans="1:9" ht="17.25" x14ac:dyDescent="0.3">
      <c r="A8" s="70"/>
      <c r="B8" s="23"/>
      <c r="C8" s="23"/>
      <c r="D8" s="23"/>
      <c r="E8" s="23"/>
      <c r="F8" s="14"/>
      <c r="G8" s="14"/>
      <c r="H8" s="157"/>
      <c r="I8" s="157"/>
    </row>
    <row r="9" spans="1:9" ht="17.25" x14ac:dyDescent="0.3">
      <c r="A9" s="70"/>
      <c r="B9" s="23"/>
      <c r="C9" s="23"/>
      <c r="D9" s="23"/>
      <c r="E9" s="23"/>
      <c r="F9" s="14"/>
      <c r="G9" s="14"/>
      <c r="H9" s="157"/>
      <c r="I9" s="157"/>
    </row>
    <row r="10" spans="1:9" ht="17.25" x14ac:dyDescent="0.3">
      <c r="A10" s="70"/>
      <c r="B10" s="23"/>
      <c r="C10" s="23"/>
      <c r="D10" s="23"/>
      <c r="E10" s="147" t="s">
        <v>79</v>
      </c>
      <c r="F10" s="147"/>
      <c r="G10" s="147"/>
      <c r="H10" s="163">
        <f>SUM(H7:H9)</f>
        <v>0</v>
      </c>
      <c r="I10" s="163">
        <f>SUM(I7:I9)</f>
        <v>0</v>
      </c>
    </row>
    <row r="11" spans="1:9" ht="17.25" x14ac:dyDescent="0.3">
      <c r="A11" s="70"/>
      <c r="B11" s="69" t="s">
        <v>303</v>
      </c>
      <c r="C11" s="17"/>
      <c r="D11" s="72"/>
      <c r="E11" s="16"/>
      <c r="F11" s="158"/>
      <c r="G11" s="158"/>
      <c r="H11" s="158"/>
      <c r="I11" s="158"/>
    </row>
    <row r="12" spans="1:9" ht="17.25" x14ac:dyDescent="0.3">
      <c r="A12" s="70">
        <v>1100</v>
      </c>
      <c r="B12" s="16"/>
      <c r="C12" s="36" t="s">
        <v>300</v>
      </c>
      <c r="D12" s="14"/>
      <c r="E12" s="14"/>
      <c r="F12" s="158"/>
      <c r="G12" s="158"/>
      <c r="H12" s="158"/>
      <c r="I12" s="158"/>
    </row>
    <row r="13" spans="1:9" ht="17.25" x14ac:dyDescent="0.3">
      <c r="A13" s="70"/>
      <c r="B13" s="16"/>
      <c r="C13" s="24" t="s">
        <v>308</v>
      </c>
      <c r="D13" s="24" t="s">
        <v>403</v>
      </c>
      <c r="E13" s="14"/>
      <c r="F13" s="158"/>
      <c r="G13" s="158"/>
      <c r="H13" s="158"/>
      <c r="I13" s="158"/>
    </row>
    <row r="14" spans="1:9" ht="17.25" x14ac:dyDescent="0.3">
      <c r="A14" s="70"/>
      <c r="B14" s="16"/>
      <c r="C14" s="23"/>
      <c r="D14" s="23"/>
      <c r="E14" s="17"/>
      <c r="F14" s="17"/>
      <c r="G14" s="17"/>
      <c r="H14" s="159"/>
      <c r="I14" s="159"/>
    </row>
    <row r="15" spans="1:9" ht="17.25" x14ac:dyDescent="0.3">
      <c r="A15" s="70"/>
      <c r="B15" s="16"/>
      <c r="C15" s="23"/>
      <c r="D15" s="23"/>
      <c r="E15" s="17"/>
      <c r="F15" s="17"/>
      <c r="G15" s="17"/>
      <c r="H15" s="159"/>
      <c r="I15" s="159"/>
    </row>
    <row r="16" spans="1:9" ht="17.25" x14ac:dyDescent="0.3">
      <c r="A16" s="70"/>
      <c r="B16" s="593" t="s">
        <v>261</v>
      </c>
      <c r="C16" s="594"/>
      <c r="D16" s="594"/>
      <c r="E16" s="595"/>
      <c r="F16" s="513"/>
      <c r="G16" s="513"/>
      <c r="H16" s="164">
        <f>SUM(H14:H15)</f>
        <v>0</v>
      </c>
      <c r="I16" s="164">
        <f>SUM(I14:I15)</f>
        <v>0</v>
      </c>
    </row>
    <row r="17" spans="1:9" ht="17.25" x14ac:dyDescent="0.3">
      <c r="A17" s="70"/>
      <c r="B17" s="30"/>
      <c r="C17" s="49" t="s">
        <v>309</v>
      </c>
      <c r="D17" s="49" t="s">
        <v>404</v>
      </c>
      <c r="E17" s="72"/>
      <c r="F17" s="158"/>
      <c r="G17" s="158"/>
      <c r="H17" s="158"/>
      <c r="I17" s="158"/>
    </row>
    <row r="18" spans="1:9" ht="17.25" x14ac:dyDescent="0.3">
      <c r="A18" s="70"/>
      <c r="B18" s="30"/>
      <c r="C18" s="31"/>
      <c r="D18" s="31"/>
      <c r="E18" s="50"/>
      <c r="F18" s="50"/>
      <c r="G18" s="50"/>
      <c r="H18" s="157"/>
      <c r="I18" s="157"/>
    </row>
    <row r="19" spans="1:9" ht="17.25" x14ac:dyDescent="0.3">
      <c r="A19" s="70"/>
      <c r="B19" s="30"/>
      <c r="C19" s="31"/>
      <c r="D19" s="31"/>
      <c r="E19" s="50"/>
      <c r="F19" s="50"/>
      <c r="G19" s="50"/>
      <c r="H19" s="157"/>
      <c r="I19" s="157"/>
    </row>
    <row r="20" spans="1:9" ht="17.25" x14ac:dyDescent="0.3">
      <c r="A20" s="70"/>
      <c r="B20" s="593" t="s">
        <v>261</v>
      </c>
      <c r="C20" s="594"/>
      <c r="D20" s="594"/>
      <c r="E20" s="595"/>
      <c r="F20" s="513"/>
      <c r="G20" s="513"/>
      <c r="H20" s="165">
        <f>SUM(H18:H19)</f>
        <v>0</v>
      </c>
      <c r="I20" s="165">
        <f>SUM(I18:I19)</f>
        <v>0</v>
      </c>
    </row>
    <row r="21" spans="1:9" ht="17.25" x14ac:dyDescent="0.3">
      <c r="A21" s="70"/>
      <c r="B21" s="16"/>
      <c r="C21" s="24" t="s">
        <v>310</v>
      </c>
      <c r="D21" s="24" t="s">
        <v>539</v>
      </c>
      <c r="E21" s="76"/>
      <c r="F21" s="158"/>
      <c r="G21" s="158"/>
      <c r="H21" s="158"/>
      <c r="I21" s="158"/>
    </row>
    <row r="22" spans="1:9" ht="17.25" x14ac:dyDescent="0.3">
      <c r="A22" s="70"/>
      <c r="B22" s="16"/>
      <c r="C22" s="23"/>
      <c r="D22" s="23"/>
      <c r="E22" s="17"/>
      <c r="F22" s="17"/>
      <c r="G22" s="17"/>
      <c r="H22" s="157"/>
      <c r="I22" s="157"/>
    </row>
    <row r="23" spans="1:9" ht="17.25" x14ac:dyDescent="0.3">
      <c r="A23" s="70"/>
      <c r="B23" s="16"/>
      <c r="C23" s="23"/>
      <c r="D23" s="23"/>
      <c r="E23" s="17"/>
      <c r="F23" s="17"/>
      <c r="G23" s="17"/>
      <c r="H23" s="157"/>
      <c r="I23" s="157"/>
    </row>
    <row r="24" spans="1:9" ht="17.25" x14ac:dyDescent="0.3">
      <c r="A24" s="70"/>
      <c r="B24" s="593" t="s">
        <v>261</v>
      </c>
      <c r="C24" s="594"/>
      <c r="D24" s="594"/>
      <c r="E24" s="595"/>
      <c r="F24" s="513"/>
      <c r="G24" s="513"/>
      <c r="H24" s="165">
        <f>SUM(H22:H23)</f>
        <v>0</v>
      </c>
      <c r="I24" s="165">
        <f>SUM(I22:I23)</f>
        <v>0</v>
      </c>
    </row>
    <row r="25" spans="1:9" ht="17.25" x14ac:dyDescent="0.3">
      <c r="A25" s="70"/>
      <c r="B25" s="16"/>
      <c r="C25" s="24" t="s">
        <v>311</v>
      </c>
      <c r="D25" s="24" t="s">
        <v>405</v>
      </c>
      <c r="E25" s="14"/>
      <c r="F25" s="158"/>
      <c r="G25" s="158"/>
      <c r="H25" s="158"/>
      <c r="I25" s="158"/>
    </row>
    <row r="26" spans="1:9" ht="17.25" x14ac:dyDescent="0.3">
      <c r="A26" s="70"/>
      <c r="B26" s="590"/>
      <c r="C26" s="591"/>
      <c r="D26" s="591"/>
      <c r="E26" s="592"/>
      <c r="F26" s="136"/>
      <c r="G26" s="136"/>
      <c r="H26" s="159"/>
      <c r="I26" s="159"/>
    </row>
    <row r="27" spans="1:9" ht="17.25" x14ac:dyDescent="0.3">
      <c r="A27" s="70"/>
      <c r="B27" s="20"/>
      <c r="C27" s="135"/>
      <c r="D27" s="135"/>
      <c r="E27" s="136"/>
      <c r="F27" s="136"/>
      <c r="G27" s="136"/>
      <c r="H27" s="159"/>
      <c r="I27" s="159"/>
    </row>
    <row r="28" spans="1:9" ht="17.25" x14ac:dyDescent="0.3">
      <c r="A28" s="70"/>
      <c r="B28" s="20"/>
      <c r="C28" s="135"/>
      <c r="D28" s="135"/>
      <c r="E28" s="136"/>
      <c r="F28" s="136"/>
      <c r="G28" s="136"/>
      <c r="H28" s="159"/>
      <c r="I28" s="159"/>
    </row>
    <row r="29" spans="1:9" ht="17.25" x14ac:dyDescent="0.3">
      <c r="A29" s="70"/>
      <c r="B29" s="593" t="s">
        <v>261</v>
      </c>
      <c r="C29" s="594"/>
      <c r="D29" s="594"/>
      <c r="E29" s="595"/>
      <c r="F29" s="513"/>
      <c r="G29" s="513"/>
      <c r="H29" s="154">
        <f>SUM(H26:H28)</f>
        <v>0</v>
      </c>
      <c r="I29" s="154">
        <f>SUM(I26:I28)</f>
        <v>0</v>
      </c>
    </row>
    <row r="30" spans="1:9" ht="17.25" x14ac:dyDescent="0.3">
      <c r="A30" s="70"/>
      <c r="B30" s="30"/>
      <c r="C30" s="31"/>
      <c r="D30" s="31"/>
      <c r="E30" s="50" t="s">
        <v>67</v>
      </c>
      <c r="F30" s="50"/>
      <c r="G30" s="50"/>
      <c r="H30" s="165">
        <f>H16+H20+H24+H29</f>
        <v>0</v>
      </c>
      <c r="I30" s="165">
        <f>I16+I20+I24+I29</f>
        <v>0</v>
      </c>
    </row>
    <row r="31" spans="1:9" ht="17.25" x14ac:dyDescent="0.3">
      <c r="A31" s="70"/>
      <c r="B31" s="69" t="s">
        <v>304</v>
      </c>
      <c r="C31" s="17"/>
      <c r="D31" s="14"/>
      <c r="E31" s="14"/>
      <c r="F31" s="158"/>
      <c r="G31" s="158"/>
      <c r="H31" s="158"/>
      <c r="I31" s="158"/>
    </row>
    <row r="32" spans="1:9" ht="17.25" x14ac:dyDescent="0.3">
      <c r="A32" s="70">
        <v>1200</v>
      </c>
      <c r="B32" s="16"/>
      <c r="C32" s="36" t="s">
        <v>301</v>
      </c>
      <c r="D32" s="14"/>
      <c r="E32" s="14"/>
      <c r="F32" s="158"/>
      <c r="G32" s="158"/>
      <c r="H32" s="158"/>
      <c r="I32" s="158"/>
    </row>
    <row r="33" spans="1:9" ht="17.25" x14ac:dyDescent="0.3">
      <c r="A33" s="70"/>
      <c r="B33" s="16"/>
      <c r="C33" s="23"/>
      <c r="D33" s="23"/>
      <c r="E33" s="17"/>
      <c r="F33" s="17"/>
      <c r="G33" s="17"/>
      <c r="H33" s="157"/>
      <c r="I33" s="157"/>
    </row>
    <row r="34" spans="1:9" ht="17.25" x14ac:dyDescent="0.3">
      <c r="A34" s="70"/>
      <c r="B34" s="16"/>
      <c r="C34" s="23"/>
      <c r="D34" s="23"/>
      <c r="E34" s="17"/>
      <c r="F34" s="17"/>
      <c r="G34" s="17"/>
      <c r="H34" s="157"/>
      <c r="I34" s="157"/>
    </row>
    <row r="35" spans="1:9" ht="17.25" x14ac:dyDescent="0.3">
      <c r="A35" s="70"/>
      <c r="B35" s="16"/>
      <c r="C35" s="23"/>
      <c r="D35" s="23"/>
      <c r="E35" s="17"/>
      <c r="F35" s="17"/>
      <c r="G35" s="17"/>
      <c r="H35" s="157"/>
      <c r="I35" s="157"/>
    </row>
    <row r="36" spans="1:9" ht="17.25" x14ac:dyDescent="0.3">
      <c r="A36" s="70"/>
      <c r="B36" s="30"/>
      <c r="C36" s="31"/>
      <c r="D36" s="31"/>
      <c r="E36" s="36" t="s">
        <v>67</v>
      </c>
      <c r="F36" s="36"/>
      <c r="G36" s="36"/>
      <c r="H36" s="165">
        <f>SUM(H33:H35)</f>
        <v>0</v>
      </c>
      <c r="I36" s="165">
        <f>SUM(I33:I35)</f>
        <v>0</v>
      </c>
    </row>
    <row r="37" spans="1:9" ht="17.25" x14ac:dyDescent="0.3">
      <c r="A37" s="70"/>
      <c r="B37" s="41" t="s">
        <v>375</v>
      </c>
      <c r="C37" s="73"/>
      <c r="D37" s="74"/>
      <c r="E37" s="75"/>
      <c r="F37" s="158"/>
      <c r="G37" s="158"/>
      <c r="H37" s="158"/>
      <c r="I37" s="158"/>
    </row>
    <row r="38" spans="1:9" ht="17.25" x14ac:dyDescent="0.3">
      <c r="A38" s="70">
        <v>1300</v>
      </c>
      <c r="B38" s="16"/>
      <c r="C38" s="36" t="s">
        <v>0</v>
      </c>
      <c r="D38" s="14"/>
      <c r="E38" s="14"/>
      <c r="F38" s="158"/>
      <c r="G38" s="158"/>
      <c r="H38" s="158"/>
      <c r="I38" s="158"/>
    </row>
    <row r="39" spans="1:9" ht="17.25" x14ac:dyDescent="0.3">
      <c r="A39" s="70"/>
      <c r="B39" s="23"/>
      <c r="C39" s="23"/>
      <c r="D39" s="23"/>
      <c r="E39" s="23"/>
      <c r="F39" s="158"/>
      <c r="G39" s="158"/>
      <c r="H39" s="157"/>
      <c r="I39" s="157"/>
    </row>
    <row r="40" spans="1:9" ht="17.25" x14ac:dyDescent="0.3">
      <c r="A40" s="70"/>
      <c r="B40" s="23"/>
      <c r="C40" s="23"/>
      <c r="D40" s="23"/>
      <c r="E40" s="23"/>
      <c r="F40" s="158"/>
      <c r="G40" s="158"/>
      <c r="H40" s="157"/>
      <c r="I40" s="157"/>
    </row>
    <row r="41" spans="1:9" ht="17.25" x14ac:dyDescent="0.3">
      <c r="A41" s="70"/>
      <c r="B41" s="23"/>
      <c r="C41" s="23"/>
      <c r="D41" s="23"/>
      <c r="E41" s="23"/>
      <c r="F41" s="158"/>
      <c r="G41" s="158"/>
      <c r="H41" s="157"/>
      <c r="I41" s="157"/>
    </row>
    <row r="42" spans="1:9" ht="17.25" x14ac:dyDescent="0.3">
      <c r="A42" s="70"/>
      <c r="B42" s="23"/>
      <c r="C42" s="23"/>
      <c r="D42" s="23"/>
      <c r="E42" s="36" t="s">
        <v>67</v>
      </c>
      <c r="F42" s="158"/>
      <c r="G42" s="158"/>
      <c r="H42" s="165">
        <f>SUM(H39:H41)</f>
        <v>0</v>
      </c>
      <c r="I42" s="165">
        <f>SUM(I39:I41)</f>
        <v>0</v>
      </c>
    </row>
    <row r="43" spans="1:9" ht="34.5" customHeight="1" x14ac:dyDescent="0.3">
      <c r="A43" s="14"/>
      <c r="B43" s="602" t="s">
        <v>306</v>
      </c>
      <c r="C43" s="603"/>
      <c r="D43" s="603"/>
      <c r="E43" s="604"/>
      <c r="F43" s="158"/>
      <c r="G43" s="158"/>
      <c r="H43" s="158"/>
      <c r="I43" s="158"/>
    </row>
    <row r="44" spans="1:9" ht="17.25" x14ac:dyDescent="0.3">
      <c r="A44" s="68"/>
      <c r="B44" s="69" t="s">
        <v>376</v>
      </c>
      <c r="C44" s="11"/>
      <c r="D44" s="11"/>
      <c r="E44" s="11"/>
      <c r="F44" s="158"/>
      <c r="G44" s="158"/>
      <c r="H44" s="158"/>
      <c r="I44" s="158"/>
    </row>
    <row r="45" spans="1:9" ht="17.25" x14ac:dyDescent="0.3">
      <c r="A45" s="70">
        <v>6100</v>
      </c>
      <c r="B45" s="23"/>
      <c r="C45" s="36" t="s">
        <v>406</v>
      </c>
      <c r="D45" s="71"/>
      <c r="E45" s="16"/>
      <c r="F45" s="158"/>
      <c r="G45" s="158"/>
      <c r="H45" s="158"/>
      <c r="I45" s="158"/>
    </row>
    <row r="46" spans="1:9" ht="17.25" x14ac:dyDescent="0.3">
      <c r="A46" s="70"/>
      <c r="B46" s="23"/>
      <c r="C46" s="23"/>
      <c r="D46" s="23"/>
      <c r="E46" s="23"/>
      <c r="F46" s="14"/>
      <c r="G46" s="14"/>
      <c r="H46" s="157"/>
      <c r="I46" s="157"/>
    </row>
    <row r="47" spans="1:9" ht="17.25" x14ac:dyDescent="0.3">
      <c r="A47" s="70"/>
      <c r="B47" s="23"/>
      <c r="C47" s="23"/>
      <c r="D47" s="23"/>
      <c r="E47" s="23"/>
      <c r="F47" s="14"/>
      <c r="G47" s="14"/>
      <c r="H47" s="157"/>
      <c r="I47" s="157"/>
    </row>
    <row r="48" spans="1:9" ht="17.25" x14ac:dyDescent="0.3">
      <c r="A48" s="70"/>
      <c r="B48" s="23"/>
      <c r="C48" s="23"/>
      <c r="D48" s="23"/>
      <c r="E48" s="23"/>
      <c r="F48" s="14"/>
      <c r="G48" s="14"/>
      <c r="H48" s="157"/>
      <c r="I48" s="157"/>
    </row>
    <row r="49" spans="1:9" ht="17.25" x14ac:dyDescent="0.3">
      <c r="A49" s="70"/>
      <c r="B49" s="23"/>
      <c r="C49" s="23"/>
      <c r="D49" s="23"/>
      <c r="E49" s="23"/>
      <c r="F49" s="14"/>
      <c r="G49" s="14"/>
      <c r="H49" s="157"/>
      <c r="I49" s="157"/>
    </row>
    <row r="50" spans="1:9" ht="17.25" x14ac:dyDescent="0.3">
      <c r="A50" s="70"/>
      <c r="B50" s="23"/>
      <c r="C50" s="23"/>
      <c r="D50" s="23"/>
      <c r="E50" s="36" t="s">
        <v>67</v>
      </c>
      <c r="F50" s="36"/>
      <c r="G50" s="36"/>
      <c r="H50" s="165">
        <f>SUM(H46:H49)</f>
        <v>0</v>
      </c>
      <c r="I50" s="165">
        <f>SUM(I46:I49)</f>
        <v>0</v>
      </c>
    </row>
    <row r="51" spans="1:9" ht="17.25" x14ac:dyDescent="0.3">
      <c r="A51" s="70"/>
      <c r="B51" s="69" t="s">
        <v>377</v>
      </c>
      <c r="C51" s="17"/>
      <c r="D51" s="72"/>
      <c r="E51" s="16"/>
      <c r="F51" s="158"/>
      <c r="G51" s="158"/>
      <c r="H51" s="158"/>
      <c r="I51" s="158"/>
    </row>
    <row r="52" spans="1:9" ht="17.25" x14ac:dyDescent="0.3">
      <c r="A52" s="70">
        <v>6200</v>
      </c>
      <c r="B52" s="16"/>
      <c r="C52" s="36" t="s">
        <v>300</v>
      </c>
      <c r="D52" s="14"/>
      <c r="E52" s="14"/>
      <c r="F52" s="158"/>
      <c r="G52" s="158"/>
      <c r="H52" s="158"/>
      <c r="I52" s="158"/>
    </row>
    <row r="53" spans="1:9" ht="17.25" x14ac:dyDescent="0.3">
      <c r="A53" s="70"/>
      <c r="B53" s="16"/>
      <c r="C53" s="24" t="s">
        <v>308</v>
      </c>
      <c r="D53" s="24" t="s">
        <v>403</v>
      </c>
      <c r="E53" s="14"/>
      <c r="F53" s="158"/>
      <c r="G53" s="158"/>
      <c r="H53" s="158"/>
      <c r="I53" s="158"/>
    </row>
    <row r="54" spans="1:9" ht="17.25" x14ac:dyDescent="0.3">
      <c r="A54" s="70"/>
      <c r="B54" s="16"/>
      <c r="C54" s="24"/>
      <c r="D54" s="23"/>
      <c r="E54" s="17"/>
      <c r="F54" s="17"/>
      <c r="G54" s="17"/>
      <c r="H54" s="159"/>
      <c r="I54" s="159"/>
    </row>
    <row r="55" spans="1:9" ht="17.25" x14ac:dyDescent="0.3">
      <c r="A55" s="70"/>
      <c r="B55" s="16"/>
      <c r="C55" s="23"/>
      <c r="D55" s="23"/>
      <c r="E55" s="17"/>
      <c r="F55" s="17"/>
      <c r="G55" s="17"/>
      <c r="H55" s="159"/>
      <c r="I55" s="159"/>
    </row>
    <row r="56" spans="1:9" ht="17.25" x14ac:dyDescent="0.3">
      <c r="A56" s="70"/>
      <c r="B56" s="593" t="s">
        <v>261</v>
      </c>
      <c r="C56" s="594"/>
      <c r="D56" s="594"/>
      <c r="E56" s="595"/>
      <c r="F56" s="513"/>
      <c r="G56" s="513"/>
      <c r="H56" s="164">
        <f>SUM(H54:H55)</f>
        <v>0</v>
      </c>
      <c r="I56" s="164">
        <f>SUM(I54:I55)</f>
        <v>0</v>
      </c>
    </row>
    <row r="57" spans="1:9" ht="17.25" x14ac:dyDescent="0.3">
      <c r="A57" s="70"/>
      <c r="B57" s="30"/>
      <c r="C57" s="49" t="s">
        <v>309</v>
      </c>
      <c r="D57" s="49" t="s">
        <v>404</v>
      </c>
      <c r="E57" s="72"/>
      <c r="F57" s="158"/>
      <c r="G57" s="158"/>
      <c r="H57" s="158"/>
      <c r="I57" s="158"/>
    </row>
    <row r="58" spans="1:9" ht="17.25" x14ac:dyDescent="0.3">
      <c r="A58" s="70"/>
      <c r="B58" s="30"/>
      <c r="C58" s="31"/>
      <c r="D58" s="31"/>
      <c r="E58" s="50"/>
      <c r="F58" s="50"/>
      <c r="G58" s="50"/>
      <c r="H58" s="157"/>
      <c r="I58" s="157"/>
    </row>
    <row r="59" spans="1:9" ht="17.25" x14ac:dyDescent="0.3">
      <c r="A59" s="70"/>
      <c r="B59" s="30"/>
      <c r="C59" s="31"/>
      <c r="D59" s="31"/>
      <c r="E59" s="50"/>
      <c r="F59" s="50"/>
      <c r="G59" s="50"/>
      <c r="H59" s="157"/>
      <c r="I59" s="157"/>
    </row>
    <row r="60" spans="1:9" ht="17.25" x14ac:dyDescent="0.3">
      <c r="A60" s="70"/>
      <c r="B60" s="593" t="s">
        <v>261</v>
      </c>
      <c r="C60" s="594"/>
      <c r="D60" s="594"/>
      <c r="E60" s="595"/>
      <c r="F60" s="513"/>
      <c r="G60" s="513"/>
      <c r="H60" s="165">
        <f>SUM(H58:H59)</f>
        <v>0</v>
      </c>
      <c r="I60" s="165">
        <f>SUM(I58:I59)</f>
        <v>0</v>
      </c>
    </row>
    <row r="61" spans="1:9" ht="17.25" x14ac:dyDescent="0.3">
      <c r="A61" s="70"/>
      <c r="B61" s="16"/>
      <c r="C61" s="24" t="s">
        <v>310</v>
      </c>
      <c r="D61" s="24" t="s">
        <v>539</v>
      </c>
      <c r="E61" s="14"/>
      <c r="F61" s="158"/>
      <c r="G61" s="158"/>
      <c r="H61" s="158"/>
      <c r="I61" s="158"/>
    </row>
    <row r="62" spans="1:9" ht="17.25" x14ac:dyDescent="0.3">
      <c r="A62" s="70"/>
      <c r="B62" s="16"/>
      <c r="C62" s="23"/>
      <c r="D62" s="23"/>
      <c r="E62" s="17"/>
      <c r="F62" s="17"/>
      <c r="G62" s="17"/>
      <c r="H62" s="157"/>
      <c r="I62" s="157"/>
    </row>
    <row r="63" spans="1:9" ht="17.25" x14ac:dyDescent="0.3">
      <c r="A63" s="70"/>
      <c r="B63" s="16"/>
      <c r="C63" s="23"/>
      <c r="D63" s="23"/>
      <c r="E63" s="17"/>
      <c r="F63" s="17"/>
      <c r="G63" s="17"/>
      <c r="H63" s="157"/>
      <c r="I63" s="157"/>
    </row>
    <row r="64" spans="1:9" ht="17.25" x14ac:dyDescent="0.3">
      <c r="A64" s="70"/>
      <c r="B64" s="593" t="s">
        <v>261</v>
      </c>
      <c r="C64" s="594"/>
      <c r="D64" s="594"/>
      <c r="E64" s="595"/>
      <c r="F64" s="513"/>
      <c r="G64" s="513"/>
      <c r="H64" s="165">
        <f>SUM(H62:H63)</f>
        <v>0</v>
      </c>
      <c r="I64" s="165">
        <f>SUM(I62:I63)</f>
        <v>0</v>
      </c>
    </row>
    <row r="65" spans="1:31" ht="17.25" x14ac:dyDescent="0.3">
      <c r="A65" s="70"/>
      <c r="B65" s="16"/>
      <c r="C65" s="24" t="s">
        <v>311</v>
      </c>
      <c r="D65" s="24" t="s">
        <v>405</v>
      </c>
      <c r="E65" s="14"/>
      <c r="F65" s="158"/>
      <c r="G65" s="158"/>
      <c r="H65" s="158"/>
      <c r="I65" s="158"/>
    </row>
    <row r="66" spans="1:31" ht="17.25" x14ac:dyDescent="0.3">
      <c r="A66" s="70"/>
      <c r="B66" s="590"/>
      <c r="C66" s="591"/>
      <c r="D66" s="591"/>
      <c r="E66" s="592"/>
      <c r="F66" s="136"/>
      <c r="G66" s="136"/>
      <c r="H66" s="159"/>
      <c r="I66" s="159"/>
    </row>
    <row r="67" spans="1:31" ht="17.25" x14ac:dyDescent="0.3">
      <c r="A67" s="70"/>
      <c r="B67" s="20"/>
      <c r="C67" s="135"/>
      <c r="D67" s="135"/>
      <c r="E67" s="136"/>
      <c r="F67" s="136"/>
      <c r="G67" s="136"/>
      <c r="H67" s="159"/>
      <c r="I67" s="159"/>
    </row>
    <row r="68" spans="1:31" ht="17.25" x14ac:dyDescent="0.3">
      <c r="A68" s="70"/>
      <c r="B68" s="593" t="s">
        <v>474</v>
      </c>
      <c r="C68" s="594"/>
      <c r="D68" s="594"/>
      <c r="E68" s="595"/>
      <c r="F68" s="513"/>
      <c r="G68" s="513"/>
      <c r="H68" s="164">
        <f>SUM(H66:H67)</f>
        <v>0</v>
      </c>
      <c r="I68" s="164">
        <f>SUM(I66:I67)</f>
        <v>0</v>
      </c>
    </row>
    <row r="69" spans="1:31" ht="17.25" x14ac:dyDescent="0.3">
      <c r="A69" s="70"/>
      <c r="B69" s="16"/>
      <c r="C69" s="23"/>
      <c r="D69" s="23"/>
      <c r="E69" s="36" t="s">
        <v>67</v>
      </c>
      <c r="F69" s="36"/>
      <c r="G69" s="36"/>
      <c r="H69" s="164">
        <f>H56+H60+H64+H68</f>
        <v>0</v>
      </c>
      <c r="I69" s="164">
        <f>I56+I60+I64+I68</f>
        <v>0</v>
      </c>
    </row>
    <row r="70" spans="1:31" ht="17.25" x14ac:dyDescent="0.3">
      <c r="A70" s="70"/>
      <c r="B70" s="77" t="s">
        <v>378</v>
      </c>
      <c r="C70" s="17"/>
      <c r="D70" s="14"/>
      <c r="E70" s="14"/>
      <c r="F70" s="158"/>
      <c r="G70" s="158"/>
      <c r="H70" s="158"/>
      <c r="I70" s="158"/>
    </row>
    <row r="71" spans="1:31" ht="17.25" x14ac:dyDescent="0.3">
      <c r="A71" s="70">
        <v>6300</v>
      </c>
      <c r="B71" s="16"/>
      <c r="C71" s="36" t="s">
        <v>301</v>
      </c>
      <c r="D71" s="14"/>
      <c r="E71" s="14"/>
      <c r="F71" s="158"/>
      <c r="G71" s="158"/>
      <c r="H71" s="158"/>
      <c r="I71" s="158"/>
    </row>
    <row r="72" spans="1:31" ht="17.25" x14ac:dyDescent="0.3">
      <c r="A72" s="70"/>
      <c r="B72" s="590"/>
      <c r="C72" s="591"/>
      <c r="D72" s="591"/>
      <c r="E72" s="592"/>
      <c r="F72" s="136"/>
      <c r="G72" s="136"/>
      <c r="H72" s="157"/>
      <c r="I72" s="157"/>
    </row>
    <row r="73" spans="1:31" ht="17.25" x14ac:dyDescent="0.3">
      <c r="A73" s="70"/>
      <c r="B73" s="20"/>
      <c r="C73" s="135"/>
      <c r="D73" s="135"/>
      <c r="E73" s="135"/>
      <c r="F73" s="25"/>
      <c r="G73" s="25"/>
      <c r="H73" s="157"/>
      <c r="I73" s="157"/>
    </row>
    <row r="74" spans="1:31" ht="17.25" x14ac:dyDescent="0.3">
      <c r="A74" s="70"/>
      <c r="B74" s="16"/>
      <c r="C74" s="23"/>
      <c r="D74" s="23"/>
      <c r="E74" s="36" t="s">
        <v>67</v>
      </c>
      <c r="F74" s="36"/>
      <c r="G74" s="36"/>
      <c r="H74" s="164">
        <f>SUM(H72:H73)</f>
        <v>0</v>
      </c>
      <c r="I74" s="164">
        <f>SUM(I72:I73)</f>
        <v>0</v>
      </c>
    </row>
    <row r="75" spans="1:31" ht="17.25" x14ac:dyDescent="0.3">
      <c r="A75" s="70"/>
      <c r="B75" s="69" t="s">
        <v>379</v>
      </c>
      <c r="C75" s="73"/>
      <c r="D75" s="74"/>
      <c r="E75" s="75"/>
      <c r="F75" s="158"/>
      <c r="G75" s="158"/>
      <c r="H75" s="158"/>
      <c r="I75" s="158"/>
    </row>
    <row r="76" spans="1:31" ht="17.25" x14ac:dyDescent="0.3">
      <c r="A76" s="70">
        <v>6400</v>
      </c>
      <c r="B76" s="16"/>
      <c r="C76" s="36" t="s">
        <v>0</v>
      </c>
      <c r="D76" s="14"/>
      <c r="E76" s="16"/>
      <c r="F76" s="158"/>
      <c r="G76" s="158"/>
      <c r="H76" s="158"/>
      <c r="I76" s="158"/>
    </row>
    <row r="77" spans="1:31" ht="17.25" x14ac:dyDescent="0.3">
      <c r="A77" s="70"/>
      <c r="B77" s="23"/>
      <c r="C77" s="23"/>
      <c r="D77" s="23"/>
      <c r="E77" s="23"/>
      <c r="F77" s="158"/>
      <c r="G77" s="158"/>
      <c r="H77" s="159"/>
      <c r="I77" s="159"/>
    </row>
    <row r="78" spans="1:31" ht="17.25" x14ac:dyDescent="0.3">
      <c r="A78" s="70"/>
      <c r="B78" s="23"/>
      <c r="C78" s="23"/>
      <c r="D78" s="23"/>
      <c r="E78" s="23"/>
      <c r="F78" s="158"/>
      <c r="G78" s="158"/>
      <c r="H78" s="157"/>
      <c r="I78" s="157"/>
    </row>
    <row r="79" spans="1:31" ht="17.25" x14ac:dyDescent="0.3">
      <c r="A79" s="105"/>
      <c r="B79" s="27"/>
      <c r="C79" s="27"/>
      <c r="D79" s="27"/>
      <c r="E79" s="27"/>
      <c r="F79" s="158"/>
      <c r="G79" s="158"/>
      <c r="H79" s="160"/>
      <c r="I79" s="160"/>
    </row>
    <row r="80" spans="1:31" s="3" customFormat="1" ht="17.25" x14ac:dyDescent="0.3">
      <c r="A80" s="14"/>
      <c r="B80" s="23"/>
      <c r="C80" s="23"/>
      <c r="D80" s="23"/>
      <c r="E80" s="36" t="s">
        <v>67</v>
      </c>
      <c r="F80" s="158"/>
      <c r="G80" s="158"/>
      <c r="H80" s="165">
        <f>SUM(H77:H79)</f>
        <v>0</v>
      </c>
      <c r="I80" s="165">
        <f>SUM(I77:I79)</f>
        <v>0</v>
      </c>
      <c r="J80"/>
      <c r="K80"/>
      <c r="L80"/>
      <c r="M80"/>
      <c r="N80"/>
      <c r="O80"/>
      <c r="P80"/>
      <c r="Q80"/>
      <c r="R80"/>
      <c r="S80"/>
      <c r="T80"/>
      <c r="U80"/>
      <c r="V80"/>
      <c r="W80"/>
      <c r="X80"/>
      <c r="Y80"/>
      <c r="Z80"/>
      <c r="AA80"/>
      <c r="AB80"/>
      <c r="AC80"/>
      <c r="AD80"/>
      <c r="AE80"/>
    </row>
    <row r="81" spans="1:31" s="3" customFormat="1" ht="17.25" x14ac:dyDescent="0.3">
      <c r="A81" s="14"/>
      <c r="B81" s="69" t="s">
        <v>380</v>
      </c>
      <c r="C81" s="24"/>
      <c r="D81" s="23"/>
      <c r="E81" s="23"/>
      <c r="F81" s="23"/>
      <c r="G81" s="23"/>
      <c r="H81" s="157"/>
      <c r="I81" s="157"/>
      <c r="J81"/>
      <c r="K81"/>
      <c r="L81"/>
      <c r="M81"/>
      <c r="N81"/>
      <c r="O81"/>
      <c r="P81"/>
      <c r="Q81"/>
      <c r="R81"/>
      <c r="S81"/>
      <c r="T81"/>
      <c r="U81"/>
      <c r="V81"/>
      <c r="W81"/>
      <c r="X81"/>
      <c r="Y81"/>
      <c r="Z81"/>
      <c r="AA81"/>
      <c r="AB81"/>
      <c r="AC81"/>
      <c r="AD81"/>
      <c r="AE81"/>
    </row>
    <row r="82" spans="1:31" s="3" customFormat="1" ht="17.25" x14ac:dyDescent="0.3">
      <c r="A82" s="14"/>
      <c r="B82" s="23"/>
      <c r="C82" s="24" t="s">
        <v>760</v>
      </c>
      <c r="D82" s="23"/>
      <c r="E82" s="23"/>
      <c r="F82" s="23"/>
      <c r="G82" s="23"/>
      <c r="H82" s="157"/>
      <c r="I82" s="157"/>
      <c r="J82"/>
      <c r="K82"/>
      <c r="L82"/>
      <c r="M82"/>
      <c r="N82"/>
      <c r="O82"/>
      <c r="P82"/>
      <c r="Q82"/>
      <c r="R82"/>
      <c r="S82"/>
      <c r="T82"/>
      <c r="U82"/>
      <c r="V82"/>
      <c r="W82"/>
      <c r="X82"/>
      <c r="Y82"/>
      <c r="Z82"/>
      <c r="AA82"/>
      <c r="AB82"/>
      <c r="AC82"/>
      <c r="AD82"/>
      <c r="AE82"/>
    </row>
    <row r="83" spans="1:31" s="3" customFormat="1" ht="17.25" x14ac:dyDescent="0.3">
      <c r="A83" s="14"/>
      <c r="B83" s="23"/>
      <c r="C83" s="24" t="s">
        <v>308</v>
      </c>
      <c r="D83" s="146" t="s">
        <v>1430</v>
      </c>
      <c r="E83" s="146"/>
      <c r="F83" s="524" t="s">
        <v>1276</v>
      </c>
      <c r="G83" s="524" t="s">
        <v>1310</v>
      </c>
      <c r="H83" s="157"/>
      <c r="I83" s="157"/>
      <c r="J83"/>
      <c r="K83"/>
      <c r="L83"/>
      <c r="M83"/>
      <c r="N83"/>
      <c r="O83"/>
      <c r="P83"/>
      <c r="Q83"/>
      <c r="R83"/>
      <c r="S83"/>
      <c r="T83"/>
      <c r="U83"/>
      <c r="V83"/>
      <c r="W83"/>
      <c r="X83"/>
      <c r="Y83"/>
      <c r="Z83"/>
      <c r="AA83"/>
      <c r="AB83"/>
      <c r="AC83"/>
      <c r="AD83"/>
      <c r="AE83"/>
    </row>
    <row r="84" spans="1:31" s="3" customFormat="1" ht="17.25" x14ac:dyDescent="0.3">
      <c r="A84" s="14"/>
      <c r="B84" s="23"/>
      <c r="C84" s="24"/>
      <c r="D84" s="23"/>
      <c r="E84" s="23"/>
      <c r="F84" s="23"/>
      <c r="G84" s="23"/>
      <c r="H84" s="157"/>
      <c r="I84" s="157"/>
      <c r="J84"/>
      <c r="K84"/>
      <c r="L84"/>
      <c r="M84"/>
      <c r="N84"/>
      <c r="O84"/>
      <c r="P84"/>
      <c r="Q84"/>
      <c r="R84"/>
      <c r="S84"/>
      <c r="T84"/>
      <c r="U84"/>
      <c r="V84"/>
      <c r="W84"/>
      <c r="X84"/>
      <c r="Y84"/>
      <c r="Z84"/>
      <c r="AA84"/>
      <c r="AB84"/>
      <c r="AC84"/>
      <c r="AD84"/>
      <c r="AE84"/>
    </row>
    <row r="85" spans="1:31" s="3" customFormat="1" ht="17.25" x14ac:dyDescent="0.3">
      <c r="A85" s="14"/>
      <c r="B85" s="23"/>
      <c r="C85" s="24"/>
      <c r="D85" s="23"/>
      <c r="E85" s="23"/>
      <c r="F85" s="23"/>
      <c r="G85" s="23"/>
      <c r="H85" s="157"/>
      <c r="I85" s="157"/>
      <c r="J85"/>
      <c r="K85"/>
      <c r="L85"/>
      <c r="M85"/>
      <c r="N85"/>
      <c r="O85"/>
      <c r="P85"/>
      <c r="Q85"/>
      <c r="R85"/>
      <c r="S85"/>
      <c r="T85"/>
      <c r="U85"/>
      <c r="V85"/>
      <c r="W85"/>
      <c r="X85"/>
      <c r="Y85"/>
      <c r="Z85"/>
      <c r="AA85"/>
      <c r="AB85"/>
      <c r="AC85"/>
      <c r="AD85"/>
      <c r="AE85"/>
    </row>
    <row r="86" spans="1:31" s="3" customFormat="1" ht="17.25" x14ac:dyDescent="0.3">
      <c r="A86" s="14"/>
      <c r="B86" s="23"/>
      <c r="C86" s="24"/>
      <c r="D86" s="23" t="s">
        <v>79</v>
      </c>
      <c r="E86" s="23"/>
      <c r="F86" s="23"/>
      <c r="G86" s="23"/>
      <c r="H86" s="164">
        <f>SUM(H84:H85)</f>
        <v>0</v>
      </c>
      <c r="I86" s="164">
        <f>SUM(I84:I85)</f>
        <v>0</v>
      </c>
      <c r="J86"/>
      <c r="K86"/>
      <c r="L86"/>
      <c r="M86"/>
      <c r="N86"/>
      <c r="O86"/>
      <c r="P86"/>
      <c r="Q86"/>
      <c r="R86"/>
      <c r="S86"/>
      <c r="T86"/>
      <c r="U86"/>
      <c r="V86"/>
      <c r="W86"/>
      <c r="X86"/>
      <c r="Y86"/>
      <c r="Z86"/>
      <c r="AA86"/>
      <c r="AB86"/>
      <c r="AC86"/>
      <c r="AD86"/>
      <c r="AE86"/>
    </row>
    <row r="87" spans="1:31" s="3" customFormat="1" ht="17.25" x14ac:dyDescent="0.3">
      <c r="A87" s="14"/>
      <c r="B87" s="23"/>
      <c r="C87" s="24" t="s">
        <v>309</v>
      </c>
      <c r="D87" s="146" t="s">
        <v>1431</v>
      </c>
      <c r="E87" s="146"/>
      <c r="F87" s="23"/>
      <c r="G87" s="23"/>
      <c r="H87" s="157"/>
      <c r="I87" s="157"/>
      <c r="J87"/>
      <c r="K87"/>
      <c r="L87"/>
      <c r="M87"/>
      <c r="N87"/>
      <c r="O87"/>
      <c r="P87"/>
      <c r="Q87"/>
      <c r="R87"/>
      <c r="S87"/>
      <c r="T87"/>
      <c r="U87"/>
      <c r="V87"/>
      <c r="W87"/>
      <c r="X87"/>
      <c r="Y87"/>
      <c r="Z87"/>
      <c r="AA87"/>
      <c r="AB87"/>
      <c r="AC87"/>
      <c r="AD87"/>
      <c r="AE87"/>
    </row>
    <row r="88" spans="1:31" s="3" customFormat="1" ht="17.25" x14ac:dyDescent="0.3">
      <c r="A88" s="14"/>
      <c r="B88" s="23"/>
      <c r="C88" s="24"/>
      <c r="D88" s="23"/>
      <c r="E88" s="23"/>
      <c r="F88" s="23"/>
      <c r="G88" s="23"/>
      <c r="H88" s="157"/>
      <c r="I88" s="157"/>
      <c r="J88"/>
      <c r="K88"/>
      <c r="L88"/>
      <c r="M88"/>
      <c r="N88"/>
      <c r="O88"/>
      <c r="P88"/>
      <c r="Q88"/>
      <c r="R88"/>
      <c r="S88"/>
      <c r="T88"/>
      <c r="U88"/>
      <c r="V88"/>
      <c r="W88"/>
      <c r="X88"/>
      <c r="Y88"/>
      <c r="Z88"/>
      <c r="AA88"/>
      <c r="AB88"/>
      <c r="AC88"/>
      <c r="AD88"/>
      <c r="AE88"/>
    </row>
    <row r="89" spans="1:31" s="3" customFormat="1" ht="17.25" x14ac:dyDescent="0.3">
      <c r="A89" s="14"/>
      <c r="B89" s="23"/>
      <c r="C89" s="24"/>
      <c r="D89" s="23"/>
      <c r="E89" s="23"/>
      <c r="F89" s="23"/>
      <c r="G89" s="23"/>
      <c r="H89" s="157"/>
      <c r="I89" s="157"/>
      <c r="J89"/>
      <c r="K89"/>
      <c r="L89"/>
      <c r="M89"/>
      <c r="N89"/>
      <c r="O89"/>
      <c r="P89"/>
      <c r="Q89"/>
      <c r="R89"/>
      <c r="S89"/>
      <c r="T89"/>
      <c r="U89"/>
      <c r="V89"/>
      <c r="W89"/>
      <c r="X89"/>
      <c r="Y89"/>
      <c r="Z89"/>
      <c r="AA89"/>
      <c r="AB89"/>
      <c r="AC89"/>
      <c r="AD89"/>
      <c r="AE89"/>
    </row>
    <row r="90" spans="1:31" s="3" customFormat="1" ht="17.25" x14ac:dyDescent="0.3">
      <c r="A90" s="14"/>
      <c r="B90" s="23"/>
      <c r="C90" s="24"/>
      <c r="D90" s="23" t="s">
        <v>79</v>
      </c>
      <c r="E90" s="23"/>
      <c r="F90" s="23"/>
      <c r="G90" s="23"/>
      <c r="H90" s="164">
        <f>SUM(H88:H89)</f>
        <v>0</v>
      </c>
      <c r="I90" s="164">
        <f>SUM(I88:I89)</f>
        <v>0</v>
      </c>
      <c r="J90"/>
      <c r="K90"/>
      <c r="L90"/>
      <c r="M90"/>
      <c r="N90"/>
      <c r="O90"/>
      <c r="P90"/>
      <c r="Q90"/>
      <c r="R90"/>
      <c r="S90"/>
      <c r="T90"/>
      <c r="U90"/>
      <c r="V90"/>
      <c r="W90"/>
      <c r="X90"/>
      <c r="Y90"/>
      <c r="Z90"/>
      <c r="AA90"/>
      <c r="AB90"/>
      <c r="AC90"/>
      <c r="AD90"/>
      <c r="AE90"/>
    </row>
    <row r="91" spans="1:31" s="3" customFormat="1" ht="17.25" x14ac:dyDescent="0.3">
      <c r="A91" s="14"/>
      <c r="B91" s="23"/>
      <c r="C91" s="24" t="s">
        <v>310</v>
      </c>
      <c r="D91" s="23" t="s">
        <v>1432</v>
      </c>
      <c r="E91" s="23"/>
      <c r="F91" s="23"/>
      <c r="G91" s="23"/>
      <c r="H91" s="157"/>
      <c r="I91" s="157"/>
      <c r="J91"/>
      <c r="K91"/>
      <c r="L91"/>
      <c r="M91"/>
      <c r="N91"/>
      <c r="O91"/>
      <c r="P91"/>
      <c r="Q91"/>
      <c r="R91"/>
      <c r="S91"/>
      <c r="T91"/>
      <c r="U91"/>
      <c r="V91"/>
      <c r="W91"/>
      <c r="X91"/>
      <c r="Y91"/>
      <c r="Z91"/>
      <c r="AA91"/>
      <c r="AB91"/>
      <c r="AC91"/>
      <c r="AD91"/>
      <c r="AE91"/>
    </row>
    <row r="92" spans="1:31" s="3" customFormat="1" ht="17.25" x14ac:dyDescent="0.3">
      <c r="A92" s="14"/>
      <c r="B92" s="23"/>
      <c r="C92" s="24"/>
      <c r="D92" s="23"/>
      <c r="E92" s="23"/>
      <c r="F92" s="23"/>
      <c r="G92" s="23"/>
      <c r="H92" s="157"/>
      <c r="I92" s="157"/>
      <c r="J92"/>
      <c r="K92"/>
      <c r="L92"/>
      <c r="M92"/>
      <c r="N92"/>
      <c r="O92"/>
      <c r="P92"/>
      <c r="Q92"/>
      <c r="R92"/>
      <c r="S92"/>
      <c r="T92"/>
      <c r="U92"/>
      <c r="V92"/>
      <c r="W92"/>
      <c r="X92"/>
      <c r="Y92"/>
      <c r="Z92"/>
      <c r="AA92"/>
      <c r="AB92"/>
      <c r="AC92"/>
      <c r="AD92"/>
      <c r="AE92"/>
    </row>
    <row r="93" spans="1:31" s="3" customFormat="1" ht="17.25" x14ac:dyDescent="0.3">
      <c r="A93" s="14"/>
      <c r="B93" s="23"/>
      <c r="C93" s="24"/>
      <c r="D93" s="23"/>
      <c r="E93" s="23"/>
      <c r="F93" s="23"/>
      <c r="G93" s="23"/>
      <c r="H93" s="157"/>
      <c r="I93" s="157"/>
      <c r="J93"/>
      <c r="K93"/>
      <c r="L93"/>
      <c r="M93"/>
      <c r="N93"/>
      <c r="O93"/>
      <c r="P93"/>
      <c r="Q93"/>
      <c r="R93"/>
      <c r="S93"/>
      <c r="T93"/>
      <c r="U93"/>
      <c r="V93"/>
      <c r="W93"/>
      <c r="X93"/>
      <c r="Y93"/>
      <c r="Z93"/>
      <c r="AA93"/>
      <c r="AB93"/>
      <c r="AC93"/>
      <c r="AD93"/>
      <c r="AE93"/>
    </row>
    <row r="94" spans="1:31" s="3" customFormat="1" ht="17.25" x14ac:dyDescent="0.3">
      <c r="A94" s="14"/>
      <c r="B94" s="23"/>
      <c r="C94" s="24"/>
      <c r="D94" s="23" t="s">
        <v>79</v>
      </c>
      <c r="E94" s="23"/>
      <c r="F94" s="23"/>
      <c r="G94" s="23"/>
      <c r="H94" s="164">
        <f>SUM(H92:H93)</f>
        <v>0</v>
      </c>
      <c r="I94" s="164">
        <f>SUM(I92:I93)</f>
        <v>0</v>
      </c>
      <c r="J94"/>
      <c r="K94"/>
      <c r="L94"/>
      <c r="M94"/>
      <c r="N94"/>
      <c r="O94"/>
      <c r="P94"/>
      <c r="Q94"/>
      <c r="R94"/>
      <c r="S94"/>
      <c r="T94"/>
      <c r="U94"/>
      <c r="V94"/>
      <c r="W94"/>
      <c r="X94"/>
      <c r="Y94"/>
      <c r="Z94"/>
      <c r="AA94"/>
      <c r="AB94"/>
      <c r="AC94"/>
      <c r="AD94"/>
      <c r="AE94"/>
    </row>
    <row r="95" spans="1:31" s="3" customFormat="1" ht="17.25" x14ac:dyDescent="0.3">
      <c r="A95" s="14"/>
      <c r="B95" s="23"/>
      <c r="C95" s="24" t="s">
        <v>311</v>
      </c>
      <c r="D95" s="23" t="s">
        <v>1433</v>
      </c>
      <c r="E95" s="23"/>
      <c r="F95" s="23"/>
      <c r="G95" s="23"/>
      <c r="H95" s="157"/>
      <c r="I95" s="157"/>
      <c r="J95"/>
      <c r="K95"/>
      <c r="L95"/>
      <c r="M95"/>
      <c r="N95"/>
      <c r="O95"/>
      <c r="P95"/>
      <c r="Q95"/>
      <c r="R95"/>
      <c r="S95"/>
      <c r="T95"/>
      <c r="U95"/>
      <c r="V95"/>
      <c r="W95"/>
      <c r="X95"/>
      <c r="Y95"/>
      <c r="Z95"/>
      <c r="AA95"/>
      <c r="AB95"/>
      <c r="AC95"/>
      <c r="AD95"/>
      <c r="AE95"/>
    </row>
    <row r="96" spans="1:31" s="3" customFormat="1" ht="17.25" x14ac:dyDescent="0.3">
      <c r="A96" s="14"/>
      <c r="B96" s="23"/>
      <c r="C96" s="24"/>
      <c r="D96" s="23"/>
      <c r="E96" s="23"/>
      <c r="F96" s="23"/>
      <c r="G96" s="23"/>
      <c r="H96" s="157"/>
      <c r="I96" s="157"/>
      <c r="J96"/>
      <c r="K96"/>
      <c r="L96"/>
      <c r="M96"/>
      <c r="N96"/>
      <c r="O96"/>
      <c r="P96"/>
      <c r="Q96"/>
      <c r="R96"/>
      <c r="S96"/>
      <c r="T96"/>
      <c r="U96"/>
      <c r="V96"/>
      <c r="W96"/>
      <c r="X96"/>
      <c r="Y96"/>
      <c r="Z96"/>
      <c r="AA96"/>
      <c r="AB96"/>
      <c r="AC96"/>
      <c r="AD96"/>
      <c r="AE96"/>
    </row>
    <row r="97" spans="1:31" s="3" customFormat="1" ht="17.25" x14ac:dyDescent="0.3">
      <c r="A97" s="14"/>
      <c r="B97" s="23"/>
      <c r="C97" s="24"/>
      <c r="D97" s="23"/>
      <c r="E97" s="23"/>
      <c r="F97" s="23"/>
      <c r="G97" s="23"/>
      <c r="H97" s="157"/>
      <c r="I97" s="157"/>
      <c r="J97"/>
      <c r="K97"/>
      <c r="L97"/>
      <c r="M97"/>
      <c r="N97"/>
      <c r="O97"/>
      <c r="P97"/>
      <c r="Q97"/>
      <c r="R97"/>
      <c r="S97"/>
      <c r="T97"/>
      <c r="U97"/>
      <c r="V97"/>
      <c r="W97"/>
      <c r="X97"/>
      <c r="Y97"/>
      <c r="Z97"/>
      <c r="AA97"/>
      <c r="AB97"/>
      <c r="AC97"/>
      <c r="AD97"/>
      <c r="AE97"/>
    </row>
    <row r="98" spans="1:31" s="3" customFormat="1" ht="17.25" x14ac:dyDescent="0.3">
      <c r="A98" s="14"/>
      <c r="B98" s="23"/>
      <c r="C98" s="24"/>
      <c r="D98" s="23" t="s">
        <v>79</v>
      </c>
      <c r="E98" s="23"/>
      <c r="F98" s="23"/>
      <c r="G98" s="23"/>
      <c r="H98" s="164">
        <f>SUM(H96:H97)</f>
        <v>0</v>
      </c>
      <c r="I98" s="164">
        <f>SUM(I96:I97)</f>
        <v>0</v>
      </c>
      <c r="J98"/>
      <c r="K98"/>
      <c r="L98"/>
      <c r="M98"/>
      <c r="N98"/>
      <c r="O98"/>
      <c r="P98"/>
      <c r="Q98"/>
      <c r="R98"/>
      <c r="S98"/>
      <c r="T98"/>
      <c r="U98"/>
      <c r="V98"/>
      <c r="W98"/>
      <c r="X98"/>
      <c r="Y98"/>
      <c r="Z98"/>
      <c r="AA98"/>
      <c r="AB98"/>
      <c r="AC98"/>
      <c r="AD98"/>
      <c r="AE98"/>
    </row>
    <row r="99" spans="1:31" s="3" customFormat="1" ht="17.25" x14ac:dyDescent="0.3">
      <c r="A99" s="14"/>
      <c r="B99" s="23"/>
      <c r="C99" s="24"/>
      <c r="D99" s="23"/>
      <c r="E99" s="36" t="s">
        <v>67</v>
      </c>
      <c r="F99" s="36"/>
      <c r="G99" s="36"/>
      <c r="H99" s="165">
        <f>H86+H90+H94+H98</f>
        <v>0</v>
      </c>
      <c r="I99" s="165">
        <f>I86+I90+I94+I98</f>
        <v>0</v>
      </c>
      <c r="J99"/>
      <c r="K99"/>
      <c r="L99"/>
      <c r="M99"/>
      <c r="N99"/>
      <c r="O99"/>
      <c r="P99"/>
      <c r="Q99"/>
      <c r="R99"/>
      <c r="S99"/>
      <c r="T99"/>
      <c r="U99"/>
      <c r="V99"/>
      <c r="W99"/>
      <c r="X99"/>
      <c r="Y99"/>
      <c r="Z99"/>
      <c r="AA99"/>
      <c r="AB99"/>
      <c r="AC99"/>
      <c r="AD99"/>
      <c r="AE99"/>
    </row>
    <row r="100" spans="1:31" s="3" customFormat="1" ht="17.25" x14ac:dyDescent="0.3">
      <c r="A100" s="14"/>
      <c r="B100" s="69" t="s">
        <v>381</v>
      </c>
      <c r="C100" s="24"/>
      <c r="D100" s="23"/>
      <c r="E100" s="23"/>
      <c r="F100" s="23"/>
      <c r="G100" s="23"/>
      <c r="H100" s="157"/>
      <c r="I100" s="157"/>
      <c r="J100"/>
      <c r="K100"/>
      <c r="L100"/>
      <c r="M100"/>
      <c r="N100"/>
      <c r="O100"/>
      <c r="P100"/>
      <c r="Q100"/>
      <c r="R100"/>
      <c r="S100"/>
      <c r="T100"/>
      <c r="U100"/>
      <c r="V100"/>
      <c r="W100"/>
      <c r="X100"/>
      <c r="Y100"/>
      <c r="Z100"/>
      <c r="AA100"/>
      <c r="AB100"/>
      <c r="AC100"/>
      <c r="AD100"/>
      <c r="AE100"/>
    </row>
    <row r="101" spans="1:31" s="3" customFormat="1" ht="17.25" x14ac:dyDescent="0.3">
      <c r="A101" s="14"/>
      <c r="B101" s="23"/>
      <c r="C101" s="24" t="s">
        <v>1283</v>
      </c>
      <c r="D101" s="23"/>
      <c r="E101" s="23"/>
      <c r="F101" s="23"/>
      <c r="G101" s="23"/>
      <c r="H101" s="157"/>
      <c r="I101" s="157"/>
      <c r="J101"/>
      <c r="K101"/>
      <c r="L101"/>
      <c r="M101"/>
      <c r="N101"/>
      <c r="O101"/>
      <c r="P101"/>
      <c r="Q101"/>
      <c r="R101"/>
      <c r="S101"/>
      <c r="T101"/>
      <c r="U101"/>
      <c r="V101"/>
      <c r="W101"/>
      <c r="X101"/>
      <c r="Y101"/>
      <c r="Z101"/>
      <c r="AA101"/>
      <c r="AB101"/>
      <c r="AC101"/>
      <c r="AD101"/>
      <c r="AE101"/>
    </row>
    <row r="102" spans="1:31" s="3" customFormat="1" ht="17.25" x14ac:dyDescent="0.3">
      <c r="A102" s="14"/>
      <c r="B102" s="23"/>
      <c r="C102" s="24"/>
      <c r="D102" s="23"/>
      <c r="E102" s="23"/>
      <c r="F102" s="23"/>
      <c r="G102" s="23"/>
      <c r="H102" s="157"/>
      <c r="I102" s="157"/>
      <c r="J102"/>
      <c r="K102"/>
      <c r="L102"/>
      <c r="M102"/>
      <c r="N102"/>
      <c r="O102"/>
      <c r="P102"/>
      <c r="Q102"/>
      <c r="R102"/>
      <c r="S102"/>
      <c r="T102"/>
      <c r="U102"/>
      <c r="V102"/>
      <c r="W102"/>
      <c r="X102"/>
      <c r="Y102"/>
      <c r="Z102"/>
      <c r="AA102"/>
      <c r="AB102"/>
      <c r="AC102"/>
      <c r="AD102"/>
      <c r="AE102"/>
    </row>
    <row r="103" spans="1:31" s="3" customFormat="1" ht="17.25" x14ac:dyDescent="0.3">
      <c r="A103" s="14"/>
      <c r="B103" s="23"/>
      <c r="C103" s="24"/>
      <c r="D103" s="23"/>
      <c r="E103" s="23"/>
      <c r="F103" s="23"/>
      <c r="G103" s="23"/>
      <c r="H103" s="157"/>
      <c r="I103" s="157"/>
      <c r="J103"/>
      <c r="K103"/>
      <c r="L103"/>
      <c r="M103"/>
      <c r="N103"/>
      <c r="O103"/>
      <c r="P103"/>
      <c r="Q103"/>
      <c r="R103"/>
      <c r="S103"/>
      <c r="T103"/>
      <c r="U103"/>
      <c r="V103"/>
      <c r="W103"/>
      <c r="X103"/>
      <c r="Y103"/>
      <c r="Z103"/>
      <c r="AA103"/>
      <c r="AB103"/>
      <c r="AC103"/>
      <c r="AD103"/>
      <c r="AE103"/>
    </row>
    <row r="104" spans="1:31" s="3" customFormat="1" ht="17.25" x14ac:dyDescent="0.3">
      <c r="A104" s="14"/>
      <c r="B104" s="23"/>
      <c r="C104" s="24"/>
      <c r="D104" s="23"/>
      <c r="E104" s="36" t="s">
        <v>67</v>
      </c>
      <c r="F104" s="36"/>
      <c r="G104" s="36"/>
      <c r="H104" s="165">
        <f>SUM(H102:H103)</f>
        <v>0</v>
      </c>
      <c r="I104" s="165">
        <f>SUM(I102:I103)</f>
        <v>0</v>
      </c>
      <c r="J104"/>
      <c r="K104"/>
      <c r="L104"/>
      <c r="M104"/>
      <c r="N104"/>
      <c r="O104"/>
      <c r="P104"/>
      <c r="Q104"/>
      <c r="R104"/>
      <c r="S104"/>
      <c r="T104"/>
      <c r="U104"/>
      <c r="V104"/>
      <c r="W104"/>
      <c r="X104"/>
      <c r="Y104"/>
      <c r="Z104"/>
      <c r="AA104"/>
      <c r="AB104"/>
      <c r="AC104"/>
      <c r="AD104"/>
      <c r="AE104"/>
    </row>
    <row r="105" spans="1:31" s="3" customFormat="1" ht="17.25" x14ac:dyDescent="0.3">
      <c r="A105" s="14"/>
      <c r="B105" s="69" t="s">
        <v>382</v>
      </c>
      <c r="C105" s="24"/>
      <c r="D105" s="23"/>
      <c r="E105" s="23"/>
      <c r="F105" s="23"/>
      <c r="G105" s="23"/>
      <c r="H105" s="157"/>
      <c r="I105" s="157"/>
      <c r="J105"/>
      <c r="K105"/>
      <c r="L105"/>
      <c r="M105"/>
      <c r="N105"/>
      <c r="O105"/>
      <c r="P105"/>
      <c r="Q105"/>
      <c r="R105"/>
      <c r="S105"/>
      <c r="T105"/>
      <c r="U105"/>
      <c r="V105"/>
      <c r="W105"/>
      <c r="X105"/>
      <c r="Y105"/>
      <c r="Z105"/>
      <c r="AA105"/>
      <c r="AB105"/>
      <c r="AC105"/>
      <c r="AD105"/>
      <c r="AE105"/>
    </row>
    <row r="106" spans="1:31" s="3" customFormat="1" ht="17.25" x14ac:dyDescent="0.3">
      <c r="A106" s="14"/>
      <c r="B106" s="23"/>
      <c r="C106" s="24" t="s">
        <v>762</v>
      </c>
      <c r="D106" s="23"/>
      <c r="E106" s="23"/>
      <c r="F106" s="23"/>
      <c r="G106" s="23"/>
      <c r="H106" s="157"/>
      <c r="I106" s="157"/>
      <c r="J106"/>
      <c r="K106"/>
      <c r="L106"/>
      <c r="M106"/>
      <c r="N106"/>
      <c r="O106"/>
      <c r="P106"/>
      <c r="Q106"/>
      <c r="R106"/>
      <c r="S106"/>
      <c r="T106"/>
      <c r="U106"/>
      <c r="V106"/>
      <c r="W106"/>
      <c r="X106"/>
      <c r="Y106"/>
      <c r="Z106"/>
      <c r="AA106"/>
      <c r="AB106"/>
      <c r="AC106"/>
      <c r="AD106"/>
      <c r="AE106"/>
    </row>
    <row r="107" spans="1:31" s="3" customFormat="1" ht="17.25" x14ac:dyDescent="0.3">
      <c r="A107" s="14"/>
      <c r="B107" s="23"/>
      <c r="C107" s="24"/>
      <c r="D107" s="23"/>
      <c r="E107" s="23"/>
      <c r="F107" s="23"/>
      <c r="G107" s="23"/>
      <c r="H107" s="157"/>
      <c r="I107" s="157"/>
      <c r="J107"/>
      <c r="K107"/>
      <c r="L107"/>
      <c r="M107"/>
      <c r="N107"/>
      <c r="O107"/>
      <c r="P107"/>
      <c r="Q107"/>
      <c r="R107"/>
      <c r="S107"/>
      <c r="T107"/>
      <c r="U107"/>
      <c r="V107"/>
      <c r="W107"/>
      <c r="X107"/>
      <c r="Y107"/>
      <c r="Z107"/>
      <c r="AA107"/>
      <c r="AB107"/>
      <c r="AC107"/>
      <c r="AD107"/>
      <c r="AE107"/>
    </row>
    <row r="108" spans="1:31" s="3" customFormat="1" ht="17.25" x14ac:dyDescent="0.3">
      <c r="A108" s="14"/>
      <c r="B108" s="23"/>
      <c r="C108" s="23"/>
      <c r="D108" s="23"/>
      <c r="E108" s="23"/>
      <c r="F108" s="23"/>
      <c r="G108" s="23"/>
      <c r="H108" s="157"/>
      <c r="I108" s="157"/>
      <c r="J108"/>
      <c r="K108"/>
      <c r="L108"/>
      <c r="M108"/>
      <c r="N108"/>
      <c r="O108"/>
      <c r="P108"/>
      <c r="Q108"/>
      <c r="R108"/>
      <c r="S108"/>
      <c r="T108"/>
      <c r="U108"/>
      <c r="V108"/>
      <c r="W108"/>
      <c r="X108"/>
      <c r="Y108"/>
      <c r="Z108"/>
      <c r="AA108"/>
      <c r="AB108"/>
      <c r="AC108"/>
      <c r="AD108"/>
      <c r="AE108"/>
    </row>
    <row r="109" spans="1:31" s="3" customFormat="1" ht="17.25" x14ac:dyDescent="0.3">
      <c r="A109" s="14"/>
      <c r="B109" s="23"/>
      <c r="C109" s="23"/>
      <c r="D109" s="23"/>
      <c r="E109" s="36" t="s">
        <v>67</v>
      </c>
      <c r="F109" s="36"/>
      <c r="G109" s="36"/>
      <c r="H109" s="165">
        <f>SUM(H107:H108)</f>
        <v>0</v>
      </c>
      <c r="I109" s="165">
        <f>SUM(I107:I108)</f>
        <v>0</v>
      </c>
      <c r="J109"/>
      <c r="K109"/>
      <c r="L109"/>
      <c r="M109"/>
      <c r="N109"/>
      <c r="O109"/>
      <c r="P109"/>
      <c r="Q109"/>
      <c r="R109"/>
      <c r="S109"/>
      <c r="T109"/>
      <c r="U109"/>
      <c r="V109"/>
      <c r="W109"/>
      <c r="X109"/>
      <c r="Y109"/>
      <c r="Z109"/>
      <c r="AA109"/>
      <c r="AB109"/>
      <c r="AC109"/>
      <c r="AD109"/>
      <c r="AE109"/>
    </row>
    <row r="110" spans="1:31" s="3" customFormat="1" ht="17.25" x14ac:dyDescent="0.3">
      <c r="A110" s="70"/>
      <c r="B110" s="69" t="s">
        <v>383</v>
      </c>
      <c r="C110" s="73"/>
      <c r="D110" s="74"/>
      <c r="E110" s="75"/>
      <c r="F110" s="158"/>
      <c r="G110" s="158"/>
      <c r="H110" s="158"/>
      <c r="I110" s="158"/>
      <c r="J110"/>
      <c r="K110"/>
      <c r="L110"/>
      <c r="M110"/>
      <c r="N110"/>
      <c r="O110"/>
      <c r="P110"/>
      <c r="Q110"/>
      <c r="R110"/>
      <c r="S110"/>
      <c r="T110"/>
      <c r="U110"/>
      <c r="V110"/>
      <c r="W110"/>
      <c r="X110"/>
      <c r="Y110"/>
      <c r="Z110"/>
      <c r="AA110"/>
      <c r="AB110"/>
      <c r="AC110"/>
      <c r="AD110"/>
      <c r="AE110"/>
    </row>
    <row r="111" spans="1:31" s="3" customFormat="1" ht="17.25" x14ac:dyDescent="0.3">
      <c r="A111" s="70"/>
      <c r="B111" s="24" t="s">
        <v>789</v>
      </c>
      <c r="D111" s="23"/>
      <c r="E111" s="23"/>
      <c r="F111" s="23"/>
      <c r="G111" s="23"/>
      <c r="H111" s="157"/>
      <c r="I111" s="157"/>
      <c r="J111"/>
      <c r="K111"/>
      <c r="L111"/>
      <c r="M111"/>
      <c r="N111"/>
      <c r="O111"/>
      <c r="P111"/>
      <c r="Q111"/>
      <c r="R111"/>
      <c r="S111"/>
      <c r="T111"/>
      <c r="U111"/>
      <c r="V111"/>
      <c r="W111"/>
      <c r="X111"/>
      <c r="Y111"/>
      <c r="Z111"/>
      <c r="AA111"/>
      <c r="AB111"/>
      <c r="AC111"/>
      <c r="AD111"/>
      <c r="AE111"/>
    </row>
    <row r="112" spans="1:31" s="3" customFormat="1" ht="17.25" x14ac:dyDescent="0.3">
      <c r="A112" s="70"/>
      <c r="B112" s="24"/>
      <c r="C112" s="23" t="s">
        <v>1400</v>
      </c>
      <c r="D112" s="23"/>
      <c r="E112" s="23"/>
      <c r="F112" s="23"/>
      <c r="G112" s="23"/>
      <c r="H112" s="157"/>
      <c r="I112" s="157"/>
      <c r="J112"/>
      <c r="K112"/>
      <c r="L112"/>
      <c r="M112"/>
      <c r="N112"/>
      <c r="O112"/>
      <c r="P112"/>
      <c r="Q112"/>
      <c r="R112"/>
      <c r="S112"/>
      <c r="T112"/>
      <c r="U112"/>
      <c r="V112"/>
      <c r="W112"/>
      <c r="X112"/>
      <c r="Y112"/>
      <c r="Z112"/>
      <c r="AA112"/>
      <c r="AB112"/>
      <c r="AC112"/>
      <c r="AD112"/>
      <c r="AE112"/>
    </row>
    <row r="113" spans="1:31" s="3" customFormat="1" ht="17.25" x14ac:dyDescent="0.3">
      <c r="A113" s="70"/>
      <c r="B113" s="24"/>
      <c r="C113" s="23" t="s">
        <v>1278</v>
      </c>
      <c r="D113" s="23"/>
      <c r="E113" s="23"/>
      <c r="F113" s="23"/>
      <c r="G113" s="23"/>
      <c r="H113" s="157"/>
      <c r="I113" s="157"/>
      <c r="J113"/>
      <c r="K113"/>
      <c r="L113"/>
      <c r="M113"/>
      <c r="N113"/>
      <c r="O113"/>
      <c r="P113"/>
      <c r="Q113"/>
      <c r="R113"/>
      <c r="S113"/>
      <c r="T113"/>
      <c r="U113"/>
      <c r="V113"/>
      <c r="W113"/>
      <c r="X113"/>
      <c r="Y113"/>
      <c r="Z113"/>
      <c r="AA113"/>
      <c r="AB113"/>
      <c r="AC113"/>
      <c r="AD113"/>
      <c r="AE113"/>
    </row>
    <row r="114" spans="1:31" s="3" customFormat="1" ht="17.25" x14ac:dyDescent="0.3">
      <c r="A114" s="70"/>
      <c r="B114" s="24"/>
      <c r="C114" s="23" t="s">
        <v>827</v>
      </c>
      <c r="D114" s="23"/>
      <c r="E114" s="23"/>
      <c r="F114" s="23"/>
      <c r="G114" s="23"/>
      <c r="H114" s="157"/>
      <c r="I114" s="157"/>
      <c r="J114"/>
      <c r="K114"/>
      <c r="L114"/>
      <c r="M114"/>
      <c r="N114"/>
      <c r="O114"/>
      <c r="P114"/>
      <c r="Q114"/>
      <c r="R114"/>
      <c r="S114"/>
      <c r="T114"/>
      <c r="U114"/>
      <c r="V114"/>
      <c r="W114"/>
      <c r="X114"/>
      <c r="Y114"/>
      <c r="Z114"/>
      <c r="AA114"/>
      <c r="AB114"/>
      <c r="AC114"/>
      <c r="AD114"/>
      <c r="AE114"/>
    </row>
    <row r="115" spans="1:31" s="3" customFormat="1" ht="17.25" x14ac:dyDescent="0.3">
      <c r="A115" s="70"/>
      <c r="B115" s="24"/>
      <c r="C115" s="23" t="s">
        <v>790</v>
      </c>
      <c r="D115" s="23"/>
      <c r="E115" s="23"/>
      <c r="F115" s="23"/>
      <c r="G115" s="23"/>
      <c r="H115" s="157"/>
      <c r="I115" s="157"/>
      <c r="J115"/>
      <c r="K115"/>
      <c r="L115"/>
      <c r="M115"/>
      <c r="N115"/>
      <c r="O115"/>
      <c r="P115"/>
      <c r="Q115"/>
      <c r="R115"/>
      <c r="S115"/>
      <c r="T115"/>
      <c r="U115"/>
      <c r="V115"/>
      <c r="W115"/>
      <c r="X115"/>
      <c r="Y115"/>
      <c r="Z115"/>
      <c r="AA115"/>
      <c r="AB115"/>
      <c r="AC115"/>
      <c r="AD115"/>
      <c r="AE115"/>
    </row>
    <row r="116" spans="1:31" s="3" customFormat="1" ht="17.25" x14ac:dyDescent="0.3">
      <c r="A116" s="70"/>
      <c r="B116" s="23"/>
      <c r="C116" s="23" t="s">
        <v>745</v>
      </c>
      <c r="D116" s="23"/>
      <c r="E116" s="23"/>
      <c r="F116" s="23"/>
      <c r="G116" s="23"/>
      <c r="H116" s="157"/>
      <c r="I116" s="157"/>
      <c r="J116"/>
      <c r="K116"/>
      <c r="L116"/>
      <c r="M116"/>
      <c r="N116"/>
      <c r="O116"/>
      <c r="P116"/>
      <c r="Q116"/>
      <c r="R116"/>
      <c r="S116"/>
      <c r="T116"/>
      <c r="U116"/>
      <c r="V116"/>
      <c r="W116"/>
      <c r="X116"/>
      <c r="Y116"/>
      <c r="Z116"/>
      <c r="AA116"/>
      <c r="AB116"/>
      <c r="AC116"/>
      <c r="AD116"/>
      <c r="AE116"/>
    </row>
    <row r="117" spans="1:31" s="3" customFormat="1" ht="17.25" x14ac:dyDescent="0.3">
      <c r="A117" s="70"/>
      <c r="B117" s="23"/>
      <c r="C117" s="23" t="s">
        <v>742</v>
      </c>
      <c r="D117" s="23"/>
      <c r="E117" s="23"/>
      <c r="F117" s="23"/>
      <c r="G117" s="23"/>
      <c r="H117" s="157"/>
      <c r="I117" s="157"/>
      <c r="J117"/>
      <c r="K117"/>
      <c r="L117"/>
      <c r="M117"/>
      <c r="N117"/>
      <c r="O117"/>
      <c r="P117"/>
      <c r="Q117"/>
      <c r="R117"/>
      <c r="S117"/>
      <c r="T117"/>
      <c r="U117"/>
      <c r="V117"/>
      <c r="W117"/>
      <c r="X117"/>
      <c r="Y117"/>
      <c r="Z117"/>
      <c r="AA117"/>
      <c r="AB117"/>
      <c r="AC117"/>
      <c r="AD117"/>
      <c r="AE117"/>
    </row>
    <row r="118" spans="1:31" s="3" customFormat="1" ht="17.25" x14ac:dyDescent="0.3">
      <c r="A118" s="70"/>
      <c r="B118" s="23"/>
      <c r="C118" s="23" t="s">
        <v>743</v>
      </c>
      <c r="D118" s="23"/>
      <c r="E118" s="23"/>
      <c r="F118" s="23"/>
      <c r="G118" s="23"/>
      <c r="H118" s="157"/>
      <c r="I118" s="157"/>
      <c r="J118"/>
      <c r="K118"/>
      <c r="L118"/>
      <c r="M118"/>
      <c r="N118"/>
      <c r="O118"/>
      <c r="P118"/>
      <c r="Q118"/>
      <c r="R118"/>
      <c r="S118"/>
      <c r="T118"/>
      <c r="U118"/>
      <c r="V118"/>
      <c r="W118"/>
      <c r="X118"/>
      <c r="Y118"/>
      <c r="Z118"/>
      <c r="AA118"/>
      <c r="AB118"/>
      <c r="AC118"/>
      <c r="AD118"/>
      <c r="AE118"/>
    </row>
    <row r="119" spans="1:31" s="3" customFormat="1" ht="17.25" x14ac:dyDescent="0.3">
      <c r="A119" s="70"/>
      <c r="B119" s="23"/>
      <c r="C119" s="23" t="s">
        <v>744</v>
      </c>
      <c r="D119" s="23"/>
      <c r="E119" s="23"/>
      <c r="F119" s="23"/>
      <c r="G119" s="23"/>
      <c r="H119" s="157"/>
      <c r="I119" s="157"/>
      <c r="J119"/>
      <c r="K119"/>
      <c r="L119"/>
      <c r="M119"/>
      <c r="N119"/>
      <c r="O119"/>
      <c r="P119"/>
      <c r="Q119"/>
      <c r="R119"/>
      <c r="S119"/>
      <c r="T119"/>
      <c r="U119"/>
      <c r="V119"/>
      <c r="W119"/>
      <c r="X119"/>
      <c r="Y119"/>
      <c r="Z119"/>
      <c r="AA119"/>
      <c r="AB119"/>
      <c r="AC119"/>
      <c r="AD119"/>
      <c r="AE119"/>
    </row>
    <row r="120" spans="1:31" s="3" customFormat="1" ht="17.25" x14ac:dyDescent="0.3">
      <c r="A120" s="70"/>
      <c r="B120" s="23"/>
      <c r="C120" s="24"/>
      <c r="D120" s="23"/>
      <c r="E120" s="36" t="s">
        <v>67</v>
      </c>
      <c r="F120" s="36"/>
      <c r="G120" s="36"/>
      <c r="H120" s="165">
        <f>SUM(H113:H119)</f>
        <v>0</v>
      </c>
      <c r="I120" s="165">
        <f>SUM(I113:I119)</f>
        <v>0</v>
      </c>
      <c r="J120"/>
      <c r="K120"/>
      <c r="L120"/>
      <c r="M120"/>
      <c r="N120"/>
      <c r="O120"/>
      <c r="P120"/>
      <c r="Q120"/>
      <c r="R120"/>
      <c r="S120"/>
      <c r="T120"/>
      <c r="U120"/>
      <c r="V120"/>
      <c r="W120"/>
      <c r="X120"/>
      <c r="Y120"/>
      <c r="Z120"/>
      <c r="AA120"/>
      <c r="AB120"/>
      <c r="AC120"/>
      <c r="AD120"/>
      <c r="AE120"/>
    </row>
    <row r="121" spans="1:31" s="3" customFormat="1" ht="17.25" x14ac:dyDescent="0.3">
      <c r="A121" s="70"/>
      <c r="B121" s="69" t="s">
        <v>761</v>
      </c>
      <c r="C121" s="24"/>
      <c r="D121" s="23"/>
      <c r="E121" s="24"/>
      <c r="F121" s="24"/>
      <c r="G121" s="24"/>
      <c r="H121" s="165"/>
      <c r="I121" s="165"/>
      <c r="J121"/>
      <c r="K121"/>
      <c r="L121"/>
      <c r="M121"/>
      <c r="N121"/>
      <c r="O121"/>
      <c r="P121"/>
      <c r="Q121"/>
      <c r="R121"/>
      <c r="S121"/>
      <c r="T121"/>
      <c r="U121"/>
      <c r="V121"/>
      <c r="W121"/>
      <c r="X121"/>
      <c r="Y121"/>
      <c r="Z121"/>
      <c r="AA121"/>
      <c r="AB121"/>
      <c r="AC121"/>
      <c r="AD121"/>
      <c r="AE121"/>
    </row>
    <row r="122" spans="1:31" s="3" customFormat="1" ht="17.25" x14ac:dyDescent="0.3">
      <c r="A122" s="70"/>
      <c r="B122" s="24" t="s">
        <v>1311</v>
      </c>
      <c r="C122" s="24"/>
      <c r="D122" s="23"/>
      <c r="E122" s="24"/>
      <c r="F122" s="24"/>
      <c r="G122" s="24"/>
      <c r="H122" s="165"/>
      <c r="I122" s="165"/>
      <c r="J122"/>
      <c r="K122"/>
      <c r="L122"/>
      <c r="M122"/>
      <c r="N122"/>
      <c r="O122"/>
      <c r="P122"/>
      <c r="Q122"/>
      <c r="R122"/>
      <c r="S122"/>
      <c r="T122"/>
      <c r="U122"/>
      <c r="V122"/>
      <c r="W122"/>
      <c r="X122"/>
      <c r="Y122"/>
      <c r="Z122"/>
      <c r="AA122"/>
      <c r="AB122"/>
      <c r="AC122"/>
      <c r="AD122"/>
      <c r="AE122"/>
    </row>
    <row r="123" spans="1:31" s="3" customFormat="1" ht="17.25" x14ac:dyDescent="0.3">
      <c r="A123" s="70"/>
      <c r="B123" s="31">
        <v>1</v>
      </c>
      <c r="C123" s="23" t="s">
        <v>978</v>
      </c>
      <c r="D123" s="23"/>
      <c r="E123" s="24"/>
      <c r="F123" s="24"/>
      <c r="G123" s="24"/>
      <c r="H123" s="157"/>
      <c r="I123" s="157"/>
      <c r="J123"/>
      <c r="K123"/>
      <c r="L123"/>
      <c r="M123"/>
      <c r="N123"/>
      <c r="O123"/>
      <c r="P123"/>
      <c r="Q123"/>
      <c r="R123"/>
      <c r="S123"/>
      <c r="T123"/>
      <c r="U123"/>
      <c r="V123"/>
      <c r="W123"/>
      <c r="X123"/>
      <c r="Y123"/>
      <c r="Z123"/>
      <c r="AA123"/>
      <c r="AB123"/>
      <c r="AC123"/>
      <c r="AD123"/>
      <c r="AE123"/>
    </row>
    <row r="124" spans="1:31" s="3" customFormat="1" ht="17.25" x14ac:dyDescent="0.3">
      <c r="A124" s="70"/>
      <c r="B124" s="31">
        <v>2</v>
      </c>
      <c r="C124" s="23" t="s">
        <v>979</v>
      </c>
      <c r="D124" s="23"/>
      <c r="E124" s="24"/>
      <c r="F124" s="24"/>
      <c r="G124" s="24"/>
      <c r="H124" s="157"/>
      <c r="I124" s="157"/>
      <c r="J124"/>
      <c r="K124"/>
      <c r="L124"/>
      <c r="M124"/>
      <c r="N124"/>
      <c r="O124"/>
      <c r="P124"/>
      <c r="Q124"/>
      <c r="R124"/>
      <c r="S124"/>
      <c r="T124"/>
      <c r="U124"/>
      <c r="V124"/>
      <c r="W124"/>
      <c r="X124"/>
      <c r="Y124"/>
      <c r="Z124"/>
      <c r="AA124"/>
      <c r="AB124"/>
      <c r="AC124"/>
      <c r="AD124"/>
      <c r="AE124"/>
    </row>
    <row r="125" spans="1:31" s="3" customFormat="1" ht="17.25" x14ac:dyDescent="0.3">
      <c r="A125" s="70"/>
      <c r="B125" s="31">
        <v>3</v>
      </c>
      <c r="C125" s="24"/>
      <c r="D125" s="23"/>
      <c r="E125" s="24"/>
      <c r="F125" s="24"/>
      <c r="G125" s="24"/>
      <c r="H125" s="157"/>
      <c r="I125" s="157"/>
      <c r="J125"/>
      <c r="K125"/>
      <c r="L125"/>
      <c r="M125"/>
      <c r="N125"/>
      <c r="O125"/>
      <c r="P125"/>
      <c r="Q125"/>
      <c r="R125"/>
      <c r="S125"/>
      <c r="T125"/>
      <c r="U125"/>
      <c r="V125"/>
      <c r="W125"/>
      <c r="X125"/>
      <c r="Y125"/>
      <c r="Z125"/>
      <c r="AA125"/>
      <c r="AB125"/>
      <c r="AC125"/>
      <c r="AD125"/>
      <c r="AE125"/>
    </row>
    <row r="126" spans="1:31" s="3" customFormat="1" ht="17.25" x14ac:dyDescent="0.3">
      <c r="A126" s="70"/>
      <c r="B126" s="31">
        <v>4</v>
      </c>
      <c r="C126" s="24"/>
      <c r="D126" s="23"/>
      <c r="E126" s="24"/>
      <c r="F126" s="24"/>
      <c r="G126" s="24"/>
      <c r="H126" s="157"/>
      <c r="I126" s="157"/>
      <c r="J126"/>
      <c r="K126"/>
      <c r="L126"/>
      <c r="M126"/>
      <c r="N126"/>
      <c r="O126"/>
      <c r="P126"/>
      <c r="Q126"/>
      <c r="R126"/>
      <c r="S126"/>
      <c r="T126"/>
      <c r="U126"/>
      <c r="V126"/>
      <c r="W126"/>
      <c r="X126"/>
      <c r="Y126"/>
      <c r="Z126"/>
      <c r="AA126"/>
      <c r="AB126"/>
      <c r="AC126"/>
      <c r="AD126"/>
      <c r="AE126"/>
    </row>
    <row r="127" spans="1:31" s="3" customFormat="1" ht="17.25" x14ac:dyDescent="0.3">
      <c r="A127" s="70"/>
      <c r="B127" s="31"/>
      <c r="C127" s="24" t="s">
        <v>67</v>
      </c>
      <c r="D127" s="23"/>
      <c r="E127" s="24"/>
      <c r="F127" s="24"/>
      <c r="G127" s="24"/>
      <c r="H127" s="157"/>
      <c r="I127" s="157"/>
      <c r="J127"/>
      <c r="K127"/>
      <c r="L127"/>
      <c r="M127"/>
      <c r="N127"/>
      <c r="O127"/>
      <c r="P127"/>
      <c r="Q127"/>
      <c r="R127"/>
      <c r="S127"/>
      <c r="T127"/>
      <c r="U127"/>
      <c r="V127"/>
      <c r="W127"/>
      <c r="X127"/>
      <c r="Y127"/>
      <c r="Z127"/>
      <c r="AA127"/>
      <c r="AB127"/>
      <c r="AC127"/>
      <c r="AD127"/>
      <c r="AE127"/>
    </row>
    <row r="128" spans="1:31" s="3" customFormat="1" ht="17.25" x14ac:dyDescent="0.3">
      <c r="A128" s="70"/>
      <c r="B128" s="31"/>
      <c r="C128" s="24" t="s">
        <v>1308</v>
      </c>
      <c r="D128" s="23"/>
      <c r="E128" s="24"/>
      <c r="F128" s="24"/>
      <c r="G128" s="24"/>
      <c r="H128" s="157"/>
      <c r="I128" s="157"/>
      <c r="J128"/>
      <c r="K128"/>
      <c r="L128"/>
      <c r="M128"/>
      <c r="N128"/>
      <c r="O128"/>
      <c r="P128"/>
      <c r="Q128"/>
      <c r="R128"/>
      <c r="S128"/>
      <c r="T128"/>
      <c r="U128"/>
      <c r="V128"/>
      <c r="W128"/>
      <c r="X128"/>
      <c r="Y128"/>
      <c r="Z128"/>
      <c r="AA128"/>
      <c r="AB128"/>
      <c r="AC128"/>
      <c r="AD128"/>
      <c r="AE128"/>
    </row>
    <row r="129" spans="1:31" s="3" customFormat="1" ht="17.25" x14ac:dyDescent="0.3">
      <c r="A129" s="70"/>
      <c r="B129" s="31"/>
      <c r="C129" s="24"/>
      <c r="D129" s="23"/>
      <c r="E129" s="24"/>
      <c r="F129" s="24"/>
      <c r="G129" s="24"/>
      <c r="H129" s="165"/>
      <c r="I129" s="165"/>
      <c r="J129"/>
      <c r="K129"/>
      <c r="L129"/>
      <c r="M129"/>
      <c r="N129"/>
      <c r="O129"/>
      <c r="P129"/>
      <c r="Q129"/>
      <c r="R129"/>
      <c r="S129"/>
      <c r="T129"/>
      <c r="U129"/>
      <c r="V129"/>
      <c r="W129"/>
      <c r="X129"/>
      <c r="Y129"/>
      <c r="Z129"/>
      <c r="AA129"/>
      <c r="AB129"/>
      <c r="AC129"/>
      <c r="AD129"/>
      <c r="AE129"/>
    </row>
    <row r="130" spans="1:31" s="3" customFormat="1" ht="17.25" x14ac:dyDescent="0.3">
      <c r="A130" s="70"/>
      <c r="B130" s="69" t="s">
        <v>1307</v>
      </c>
      <c r="C130" s="24"/>
      <c r="D130" s="23"/>
      <c r="E130" s="24"/>
      <c r="F130" s="24"/>
      <c r="G130" s="24"/>
      <c r="H130" s="157"/>
      <c r="I130" s="157"/>
      <c r="J130"/>
      <c r="K130"/>
      <c r="L130"/>
      <c r="M130"/>
      <c r="N130"/>
      <c r="O130"/>
      <c r="P130"/>
      <c r="Q130"/>
      <c r="R130"/>
      <c r="S130"/>
      <c r="T130"/>
      <c r="U130"/>
      <c r="V130"/>
      <c r="W130"/>
      <c r="X130"/>
      <c r="Y130"/>
      <c r="Z130"/>
      <c r="AA130"/>
      <c r="AB130"/>
      <c r="AC130"/>
      <c r="AD130"/>
      <c r="AE130"/>
    </row>
    <row r="131" spans="1:31" s="3" customFormat="1" ht="17.25" x14ac:dyDescent="0.3">
      <c r="A131" s="70"/>
      <c r="B131" s="24" t="s">
        <v>1312</v>
      </c>
      <c r="C131" s="24"/>
      <c r="D131" s="23"/>
      <c r="E131" s="23"/>
      <c r="F131" s="23"/>
      <c r="G131" s="23"/>
      <c r="H131" s="157"/>
      <c r="I131" s="157"/>
      <c r="J131" t="s">
        <v>793</v>
      </c>
      <c r="K131"/>
      <c r="L131"/>
      <c r="M131"/>
      <c r="N131"/>
      <c r="O131"/>
      <c r="P131"/>
      <c r="Q131"/>
      <c r="R131"/>
      <c r="S131"/>
      <c r="T131"/>
      <c r="U131"/>
      <c r="V131"/>
      <c r="W131"/>
      <c r="X131"/>
      <c r="Y131"/>
      <c r="Z131"/>
      <c r="AA131"/>
      <c r="AB131"/>
      <c r="AC131"/>
      <c r="AD131"/>
      <c r="AE131"/>
    </row>
    <row r="132" spans="1:31" s="3" customFormat="1" ht="17.25" x14ac:dyDescent="0.3">
      <c r="A132" s="70"/>
      <c r="B132" s="23"/>
      <c r="C132" s="24" t="s">
        <v>749</v>
      </c>
      <c r="D132" s="23"/>
      <c r="E132" s="23"/>
      <c r="F132" s="23"/>
      <c r="G132" s="23"/>
      <c r="H132" s="157"/>
      <c r="I132" s="157"/>
      <c r="J132" t="s">
        <v>794</v>
      </c>
      <c r="K132"/>
      <c r="L132"/>
      <c r="M132"/>
      <c r="N132"/>
      <c r="O132"/>
      <c r="P132"/>
      <c r="Q132"/>
      <c r="R132"/>
      <c r="S132"/>
      <c r="T132"/>
      <c r="U132"/>
      <c r="V132"/>
      <c r="W132"/>
      <c r="X132"/>
      <c r="Y132"/>
      <c r="Z132"/>
      <c r="AA132"/>
      <c r="AB132"/>
      <c r="AC132"/>
      <c r="AD132"/>
      <c r="AE132"/>
    </row>
    <row r="133" spans="1:31" s="3" customFormat="1" ht="17.25" x14ac:dyDescent="0.3">
      <c r="A133" s="70"/>
      <c r="B133" s="23"/>
      <c r="C133" s="24"/>
      <c r="D133" s="23"/>
      <c r="E133" s="23"/>
      <c r="F133" s="23"/>
      <c r="G133" s="23"/>
      <c r="H133" s="157"/>
      <c r="I133" s="157"/>
      <c r="J133"/>
      <c r="K133"/>
      <c r="L133"/>
      <c r="M133"/>
      <c r="N133"/>
      <c r="O133"/>
      <c r="P133"/>
      <c r="Q133"/>
      <c r="R133"/>
      <c r="S133"/>
      <c r="T133"/>
      <c r="U133"/>
      <c r="V133"/>
      <c r="W133"/>
      <c r="X133"/>
      <c r="Y133"/>
      <c r="Z133"/>
      <c r="AA133"/>
      <c r="AB133"/>
      <c r="AC133"/>
      <c r="AD133"/>
      <c r="AE133"/>
    </row>
    <row r="134" spans="1:31" s="3" customFormat="1" ht="17.25" x14ac:dyDescent="0.3">
      <c r="A134" s="70"/>
      <c r="B134" s="23"/>
      <c r="C134" s="24" t="s">
        <v>832</v>
      </c>
      <c r="D134" s="23"/>
      <c r="E134" s="23"/>
      <c r="F134" s="23"/>
      <c r="G134" s="23"/>
      <c r="H134" s="157"/>
      <c r="I134" s="157"/>
      <c r="J134"/>
      <c r="K134"/>
      <c r="L134"/>
      <c r="M134"/>
      <c r="N134"/>
      <c r="O134"/>
      <c r="P134"/>
      <c r="Q134"/>
      <c r="R134"/>
      <c r="S134"/>
      <c r="T134"/>
      <c r="U134"/>
      <c r="V134"/>
      <c r="W134"/>
      <c r="X134"/>
      <c r="Y134"/>
      <c r="Z134"/>
      <c r="AA134"/>
      <c r="AB134"/>
      <c r="AC134"/>
      <c r="AD134"/>
      <c r="AE134"/>
    </row>
    <row r="135" spans="1:31" s="3" customFormat="1" ht="17.25" x14ac:dyDescent="0.3">
      <c r="A135" s="70"/>
      <c r="B135" s="23"/>
      <c r="C135" s="24"/>
      <c r="D135" s="23"/>
      <c r="E135" s="23"/>
      <c r="F135" s="23"/>
      <c r="G135" s="23"/>
      <c r="H135" s="157"/>
      <c r="I135" s="157"/>
      <c r="J135"/>
      <c r="K135"/>
      <c r="L135"/>
      <c r="M135"/>
      <c r="N135"/>
      <c r="O135"/>
      <c r="P135"/>
      <c r="Q135"/>
      <c r="R135"/>
      <c r="S135"/>
      <c r="T135"/>
      <c r="U135"/>
      <c r="V135"/>
      <c r="W135"/>
      <c r="X135"/>
      <c r="Y135"/>
      <c r="Z135"/>
      <c r="AA135"/>
      <c r="AB135"/>
      <c r="AC135"/>
      <c r="AD135"/>
      <c r="AE135"/>
    </row>
    <row r="136" spans="1:31" s="3" customFormat="1" ht="17.25" x14ac:dyDescent="0.3">
      <c r="A136" s="70"/>
      <c r="B136" s="23"/>
      <c r="C136" s="24" t="s">
        <v>748</v>
      </c>
      <c r="D136" s="23"/>
      <c r="E136" s="23"/>
      <c r="F136" s="23"/>
      <c r="G136" s="23"/>
      <c r="H136" s="157"/>
      <c r="I136" s="157"/>
      <c r="J136"/>
      <c r="K136"/>
      <c r="L136"/>
      <c r="M136"/>
      <c r="N136"/>
      <c r="O136"/>
      <c r="P136"/>
      <c r="Q136"/>
      <c r="R136"/>
      <c r="S136"/>
      <c r="T136"/>
      <c r="U136"/>
      <c r="V136"/>
      <c r="W136"/>
      <c r="X136"/>
      <c r="Y136"/>
      <c r="Z136"/>
      <c r="AA136"/>
      <c r="AB136"/>
      <c r="AC136"/>
      <c r="AD136"/>
      <c r="AE136"/>
    </row>
    <row r="137" spans="1:31" s="3" customFormat="1" ht="17.25" x14ac:dyDescent="0.3">
      <c r="A137" s="70"/>
      <c r="B137" s="23"/>
      <c r="C137" s="24"/>
      <c r="D137" s="23"/>
      <c r="E137" s="24"/>
      <c r="F137" s="24"/>
      <c r="G137" s="24"/>
      <c r="H137" s="157"/>
      <c r="I137" s="157"/>
      <c r="J137"/>
      <c r="K137"/>
      <c r="L137"/>
      <c r="M137"/>
      <c r="N137"/>
      <c r="O137"/>
      <c r="P137"/>
      <c r="Q137"/>
      <c r="R137"/>
      <c r="S137"/>
      <c r="T137"/>
      <c r="U137"/>
      <c r="V137"/>
      <c r="W137"/>
      <c r="X137"/>
      <c r="Y137"/>
      <c r="Z137"/>
      <c r="AA137"/>
      <c r="AB137"/>
      <c r="AC137"/>
      <c r="AD137"/>
      <c r="AE137"/>
    </row>
    <row r="138" spans="1:31" s="3" customFormat="1" ht="17.25" x14ac:dyDescent="0.3">
      <c r="A138" s="70"/>
      <c r="B138" s="69" t="s">
        <v>763</v>
      </c>
      <c r="C138" s="24"/>
      <c r="D138" s="23"/>
      <c r="E138" s="24"/>
      <c r="F138" s="24"/>
      <c r="G138" s="24"/>
      <c r="H138" s="157"/>
      <c r="I138" s="157"/>
      <c r="J138"/>
      <c r="K138"/>
      <c r="L138"/>
      <c r="M138"/>
      <c r="N138"/>
      <c r="O138"/>
      <c r="P138"/>
      <c r="Q138"/>
      <c r="R138"/>
      <c r="S138"/>
      <c r="T138"/>
      <c r="U138"/>
      <c r="V138"/>
      <c r="W138"/>
      <c r="X138"/>
      <c r="Y138"/>
      <c r="Z138"/>
      <c r="AA138"/>
      <c r="AB138"/>
      <c r="AC138"/>
      <c r="AD138"/>
      <c r="AE138"/>
    </row>
    <row r="139" spans="1:31" s="3" customFormat="1" ht="17.25" x14ac:dyDescent="0.3">
      <c r="A139" s="70"/>
      <c r="B139" s="24" t="s">
        <v>775</v>
      </c>
      <c r="C139" s="24"/>
      <c r="D139" s="23"/>
      <c r="E139" s="23"/>
      <c r="F139" s="23"/>
      <c r="G139" s="23"/>
      <c r="H139" s="157"/>
      <c r="I139" s="157"/>
      <c r="J139" t="s">
        <v>792</v>
      </c>
      <c r="K139"/>
      <c r="L139"/>
      <c r="M139"/>
      <c r="N139"/>
      <c r="O139"/>
      <c r="P139"/>
      <c r="Q139"/>
      <c r="R139"/>
      <c r="S139"/>
      <c r="T139"/>
      <c r="U139"/>
      <c r="V139"/>
      <c r="W139"/>
      <c r="X139"/>
      <c r="Y139"/>
      <c r="Z139"/>
      <c r="AA139"/>
      <c r="AB139"/>
      <c r="AC139"/>
      <c r="AD139"/>
      <c r="AE139"/>
    </row>
    <row r="140" spans="1:31" s="3" customFormat="1" ht="17.25" x14ac:dyDescent="0.3">
      <c r="A140" s="70"/>
      <c r="B140" s="23"/>
      <c r="C140" s="23" t="s">
        <v>746</v>
      </c>
      <c r="D140" s="23"/>
      <c r="E140" s="23"/>
      <c r="F140" s="23"/>
      <c r="G140" s="23"/>
      <c r="H140" s="157"/>
      <c r="I140" s="157"/>
      <c r="J140"/>
      <c r="K140"/>
      <c r="L140"/>
      <c r="M140"/>
      <c r="N140"/>
      <c r="O140"/>
      <c r="P140"/>
      <c r="Q140"/>
      <c r="R140"/>
      <c r="S140"/>
      <c r="T140"/>
      <c r="U140"/>
      <c r="V140"/>
      <c r="W140"/>
      <c r="X140"/>
      <c r="Y140"/>
      <c r="Z140"/>
      <c r="AA140"/>
      <c r="AB140"/>
      <c r="AC140"/>
      <c r="AD140"/>
      <c r="AE140"/>
    </row>
    <row r="141" spans="1:31" s="3" customFormat="1" ht="17.25" x14ac:dyDescent="0.3">
      <c r="A141" s="70"/>
      <c r="B141" s="23"/>
      <c r="C141" s="23"/>
      <c r="D141" s="23"/>
      <c r="E141" s="23"/>
      <c r="F141" s="23"/>
      <c r="G141" s="23"/>
      <c r="H141" s="157"/>
      <c r="I141" s="157"/>
      <c r="J141"/>
      <c r="K141"/>
      <c r="L141"/>
      <c r="M141"/>
      <c r="N141"/>
      <c r="O141"/>
      <c r="P141"/>
      <c r="Q141"/>
      <c r="R141"/>
      <c r="S141"/>
      <c r="T141"/>
      <c r="U141"/>
      <c r="V141"/>
      <c r="W141"/>
      <c r="X141"/>
      <c r="Y141"/>
      <c r="Z141"/>
      <c r="AA141"/>
      <c r="AB141"/>
      <c r="AC141"/>
      <c r="AD141"/>
      <c r="AE141"/>
    </row>
    <row r="142" spans="1:31" s="3" customFormat="1" ht="17.25" x14ac:dyDescent="0.3">
      <c r="A142" s="70"/>
      <c r="B142" s="23"/>
      <c r="C142" s="23"/>
      <c r="D142" s="23"/>
      <c r="E142" s="23"/>
      <c r="F142" s="23"/>
      <c r="G142" s="23"/>
      <c r="H142" s="157"/>
      <c r="I142" s="157"/>
      <c r="J142"/>
      <c r="K142"/>
      <c r="L142"/>
      <c r="M142"/>
      <c r="N142"/>
      <c r="O142"/>
      <c r="P142"/>
      <c r="Q142"/>
      <c r="R142"/>
      <c r="S142"/>
      <c r="T142"/>
      <c r="U142"/>
      <c r="V142"/>
      <c r="W142"/>
      <c r="X142"/>
      <c r="Y142"/>
      <c r="Z142"/>
      <c r="AA142"/>
      <c r="AB142"/>
      <c r="AC142"/>
      <c r="AD142"/>
      <c r="AE142"/>
    </row>
    <row r="143" spans="1:31" s="3" customFormat="1" ht="17.25" x14ac:dyDescent="0.3">
      <c r="A143" s="70"/>
      <c r="B143" s="23"/>
      <c r="C143" s="23" t="s">
        <v>747</v>
      </c>
      <c r="D143" s="23"/>
      <c r="E143" s="23"/>
      <c r="F143" s="23"/>
      <c r="G143" s="23"/>
      <c r="H143" s="157"/>
      <c r="I143" s="157"/>
      <c r="K143"/>
      <c r="L143"/>
      <c r="M143"/>
      <c r="N143"/>
      <c r="O143"/>
      <c r="P143"/>
      <c r="Q143"/>
      <c r="R143"/>
      <c r="S143"/>
      <c r="T143"/>
      <c r="U143"/>
      <c r="V143"/>
      <c r="W143"/>
      <c r="X143"/>
      <c r="Y143"/>
      <c r="Z143"/>
      <c r="AA143"/>
      <c r="AB143"/>
      <c r="AC143"/>
      <c r="AD143"/>
      <c r="AE143"/>
    </row>
    <row r="144" spans="1:31" s="3" customFormat="1" ht="17.25" x14ac:dyDescent="0.3">
      <c r="A144" s="70"/>
      <c r="B144" s="23"/>
      <c r="C144" s="23"/>
      <c r="D144" s="23"/>
      <c r="E144" s="23"/>
      <c r="F144" s="23"/>
      <c r="G144" s="23"/>
      <c r="H144" s="157"/>
      <c r="I144" s="157"/>
      <c r="J144"/>
      <c r="K144"/>
      <c r="L144"/>
      <c r="M144"/>
      <c r="N144"/>
      <c r="O144"/>
      <c r="P144"/>
      <c r="Q144"/>
      <c r="R144"/>
      <c r="S144"/>
      <c r="T144"/>
      <c r="U144"/>
      <c r="V144"/>
      <c r="W144"/>
      <c r="X144"/>
      <c r="Y144"/>
      <c r="Z144"/>
      <c r="AA144"/>
      <c r="AB144"/>
      <c r="AC144"/>
      <c r="AD144"/>
      <c r="AE144"/>
    </row>
    <row r="145" spans="1:31" s="3" customFormat="1" ht="17.25" x14ac:dyDescent="0.3">
      <c r="A145" s="70"/>
      <c r="B145" s="23"/>
      <c r="C145" s="23"/>
      <c r="D145" s="23"/>
      <c r="E145" s="23"/>
      <c r="F145" s="23"/>
      <c r="G145" s="23"/>
      <c r="H145" s="157"/>
      <c r="I145" s="157"/>
      <c r="J145"/>
      <c r="K145"/>
      <c r="L145"/>
      <c r="M145"/>
      <c r="N145"/>
      <c r="O145"/>
      <c r="P145"/>
      <c r="Q145"/>
      <c r="R145"/>
      <c r="S145"/>
      <c r="T145"/>
      <c r="U145"/>
      <c r="V145"/>
      <c r="W145"/>
      <c r="X145"/>
      <c r="Y145"/>
      <c r="Z145"/>
      <c r="AA145"/>
      <c r="AB145"/>
      <c r="AC145"/>
      <c r="AD145"/>
      <c r="AE145"/>
    </row>
    <row r="146" spans="1:31" s="3" customFormat="1" ht="17.25" x14ac:dyDescent="0.3">
      <c r="A146" s="70"/>
      <c r="B146" s="23"/>
      <c r="C146" s="23" t="s">
        <v>748</v>
      </c>
      <c r="D146" s="23"/>
      <c r="E146" s="23"/>
      <c r="F146" s="23"/>
      <c r="G146" s="23"/>
      <c r="H146" s="157"/>
      <c r="I146" s="157"/>
      <c r="J146"/>
      <c r="K146"/>
      <c r="L146"/>
      <c r="M146"/>
      <c r="N146"/>
      <c r="O146"/>
      <c r="P146"/>
      <c r="Q146"/>
      <c r="R146"/>
      <c r="S146"/>
      <c r="T146"/>
      <c r="U146"/>
      <c r="V146"/>
      <c r="W146"/>
      <c r="X146"/>
      <c r="Y146"/>
      <c r="Z146"/>
      <c r="AA146"/>
      <c r="AB146"/>
      <c r="AC146"/>
      <c r="AD146"/>
      <c r="AE146"/>
    </row>
    <row r="147" spans="1:31" s="3" customFormat="1" ht="17.25" x14ac:dyDescent="0.3">
      <c r="A147" s="70"/>
      <c r="B147" s="23"/>
      <c r="C147" s="24"/>
      <c r="D147" s="23"/>
      <c r="E147" s="23"/>
      <c r="F147" s="23"/>
      <c r="G147" s="23"/>
      <c r="H147" s="157"/>
      <c r="I147" s="157"/>
      <c r="J147"/>
      <c r="K147"/>
      <c r="L147"/>
      <c r="M147"/>
      <c r="N147"/>
      <c r="O147"/>
      <c r="P147"/>
      <c r="Q147"/>
      <c r="R147"/>
      <c r="S147"/>
      <c r="T147"/>
      <c r="U147"/>
      <c r="V147"/>
      <c r="W147"/>
      <c r="X147"/>
      <c r="Y147"/>
      <c r="Z147"/>
      <c r="AA147"/>
      <c r="AB147"/>
      <c r="AC147"/>
      <c r="AD147"/>
      <c r="AE147"/>
    </row>
    <row r="148" spans="1:31" s="3" customFormat="1" ht="17.25" x14ac:dyDescent="0.3">
      <c r="A148" s="70"/>
      <c r="B148" s="69" t="s">
        <v>764</v>
      </c>
      <c r="C148" s="24"/>
      <c r="D148" s="23"/>
      <c r="E148" s="23"/>
      <c r="F148" s="23"/>
      <c r="G148" s="23"/>
      <c r="H148" s="157"/>
      <c r="I148" s="157"/>
      <c r="J148"/>
      <c r="K148"/>
      <c r="L148"/>
      <c r="M148"/>
      <c r="N148"/>
      <c r="O148"/>
      <c r="P148"/>
      <c r="Q148"/>
      <c r="R148"/>
      <c r="S148"/>
      <c r="T148"/>
      <c r="U148"/>
      <c r="V148"/>
      <c r="W148"/>
      <c r="X148"/>
      <c r="Y148"/>
      <c r="Z148"/>
      <c r="AA148"/>
      <c r="AB148"/>
      <c r="AC148"/>
      <c r="AD148"/>
      <c r="AE148"/>
    </row>
    <row r="149" spans="1:31" s="3" customFormat="1" ht="17.25" x14ac:dyDescent="0.3">
      <c r="A149" s="70"/>
      <c r="B149" s="23"/>
      <c r="C149" s="24" t="s">
        <v>750</v>
      </c>
      <c r="D149" s="23"/>
      <c r="E149" s="23"/>
      <c r="F149" s="23"/>
      <c r="G149" s="23"/>
      <c r="H149" s="157"/>
      <c r="I149" s="157"/>
      <c r="J149" t="s">
        <v>791</v>
      </c>
      <c r="K149"/>
      <c r="L149"/>
      <c r="M149"/>
      <c r="N149"/>
      <c r="O149"/>
      <c r="P149"/>
      <c r="Q149"/>
      <c r="R149"/>
      <c r="S149"/>
      <c r="T149"/>
      <c r="U149"/>
      <c r="V149"/>
      <c r="W149"/>
      <c r="X149"/>
      <c r="Y149"/>
      <c r="Z149"/>
      <c r="AA149"/>
      <c r="AB149"/>
      <c r="AC149"/>
      <c r="AD149"/>
      <c r="AE149"/>
    </row>
    <row r="150" spans="1:31" s="3" customFormat="1" ht="17.25" x14ac:dyDescent="0.3">
      <c r="A150" s="70"/>
      <c r="B150" s="23"/>
      <c r="C150" s="24"/>
      <c r="D150" s="23" t="s">
        <v>751</v>
      </c>
      <c r="E150" s="23" t="s">
        <v>752</v>
      </c>
      <c r="F150" s="23"/>
      <c r="G150" s="23"/>
      <c r="H150" s="157"/>
      <c r="I150" s="157"/>
      <c r="K150"/>
      <c r="L150"/>
      <c r="M150"/>
      <c r="N150"/>
      <c r="O150"/>
      <c r="P150"/>
      <c r="Q150"/>
      <c r="R150"/>
      <c r="S150"/>
      <c r="T150"/>
      <c r="U150"/>
      <c r="V150"/>
      <c r="W150"/>
      <c r="X150"/>
      <c r="Y150"/>
      <c r="Z150"/>
      <c r="AA150"/>
      <c r="AB150"/>
      <c r="AC150"/>
      <c r="AD150"/>
      <c r="AE150"/>
    </row>
    <row r="151" spans="1:31" s="3" customFormat="1" ht="17.25" x14ac:dyDescent="0.3">
      <c r="A151" s="70"/>
      <c r="B151" s="23"/>
      <c r="C151" s="24"/>
      <c r="D151" s="23"/>
      <c r="E151" s="23"/>
      <c r="F151" s="23"/>
      <c r="G151" s="23"/>
      <c r="H151" s="157"/>
      <c r="I151" s="157"/>
      <c r="J151"/>
      <c r="K151"/>
      <c r="L151"/>
      <c r="M151"/>
      <c r="N151"/>
      <c r="O151"/>
      <c r="P151"/>
      <c r="Q151"/>
      <c r="R151"/>
      <c r="S151"/>
      <c r="T151"/>
      <c r="U151"/>
      <c r="V151"/>
      <c r="W151"/>
      <c r="X151"/>
      <c r="Y151"/>
      <c r="Z151"/>
      <c r="AA151"/>
      <c r="AB151"/>
      <c r="AC151"/>
      <c r="AD151"/>
      <c r="AE151"/>
    </row>
    <row r="152" spans="1:31" s="3" customFormat="1" ht="17.25" x14ac:dyDescent="0.3">
      <c r="A152" s="70"/>
      <c r="B152" s="23"/>
      <c r="C152" s="24"/>
      <c r="D152" s="23" t="s">
        <v>753</v>
      </c>
      <c r="E152" s="23" t="s">
        <v>754</v>
      </c>
      <c r="F152" s="23"/>
      <c r="G152" s="23"/>
      <c r="H152" s="157"/>
      <c r="I152" s="157"/>
      <c r="J152"/>
      <c r="K152"/>
      <c r="L152"/>
      <c r="M152"/>
      <c r="N152"/>
      <c r="O152"/>
      <c r="P152"/>
      <c r="Q152"/>
      <c r="R152"/>
      <c r="S152"/>
      <c r="T152"/>
      <c r="U152"/>
      <c r="V152"/>
      <c r="W152"/>
      <c r="X152"/>
      <c r="Y152"/>
      <c r="Z152"/>
      <c r="AA152"/>
      <c r="AB152"/>
      <c r="AC152"/>
      <c r="AD152"/>
      <c r="AE152"/>
    </row>
    <row r="153" spans="1:31" s="3" customFormat="1" ht="17.25" x14ac:dyDescent="0.3">
      <c r="A153" s="70"/>
      <c r="B153" s="23"/>
      <c r="C153" s="24"/>
      <c r="D153" s="23"/>
      <c r="E153" s="23"/>
      <c r="F153" s="23"/>
      <c r="G153" s="23"/>
      <c r="H153" s="157"/>
      <c r="I153" s="157"/>
      <c r="J153"/>
      <c r="K153"/>
      <c r="L153"/>
      <c r="M153"/>
      <c r="N153"/>
      <c r="O153"/>
      <c r="P153"/>
      <c r="Q153"/>
      <c r="R153"/>
      <c r="S153"/>
      <c r="T153"/>
      <c r="U153"/>
      <c r="V153"/>
      <c r="W153"/>
      <c r="X153"/>
      <c r="Y153"/>
      <c r="Z153"/>
      <c r="AA153"/>
      <c r="AB153"/>
      <c r="AC153"/>
      <c r="AD153"/>
      <c r="AE153"/>
    </row>
    <row r="154" spans="1:31" s="3" customFormat="1" ht="17.25" x14ac:dyDescent="0.3">
      <c r="A154" s="70"/>
      <c r="B154" s="23"/>
      <c r="C154" s="24"/>
      <c r="D154" s="23" t="s">
        <v>756</v>
      </c>
      <c r="E154" s="23" t="s">
        <v>755</v>
      </c>
      <c r="F154" s="23"/>
      <c r="G154" s="23"/>
      <c r="H154" s="157"/>
      <c r="I154" s="157"/>
      <c r="J154"/>
      <c r="K154"/>
      <c r="L154"/>
      <c r="M154"/>
      <c r="N154"/>
      <c r="O154"/>
      <c r="P154"/>
      <c r="Q154"/>
      <c r="R154"/>
      <c r="S154"/>
      <c r="T154"/>
      <c r="U154"/>
      <c r="V154"/>
      <c r="W154"/>
      <c r="X154"/>
      <c r="Y154"/>
      <c r="Z154"/>
      <c r="AA154"/>
      <c r="AB154"/>
      <c r="AC154"/>
      <c r="AD154"/>
      <c r="AE154"/>
    </row>
    <row r="155" spans="1:31" s="3" customFormat="1" ht="17.25" x14ac:dyDescent="0.3">
      <c r="A155" s="70"/>
      <c r="B155" s="23"/>
      <c r="C155" s="24"/>
      <c r="D155" s="23"/>
      <c r="E155" s="23"/>
      <c r="F155" s="23"/>
      <c r="G155" s="23"/>
      <c r="H155" s="157"/>
      <c r="I155" s="157"/>
      <c r="J155"/>
      <c r="K155"/>
      <c r="L155"/>
      <c r="M155"/>
      <c r="N155"/>
      <c r="O155"/>
      <c r="P155"/>
      <c r="Q155"/>
      <c r="R155"/>
      <c r="S155"/>
      <c r="T155"/>
      <c r="U155"/>
      <c r="V155"/>
      <c r="W155"/>
      <c r="X155"/>
      <c r="Y155"/>
      <c r="Z155"/>
      <c r="AA155"/>
      <c r="AB155"/>
      <c r="AC155"/>
      <c r="AD155"/>
      <c r="AE155"/>
    </row>
    <row r="156" spans="1:31" s="3" customFormat="1" ht="17.25" x14ac:dyDescent="0.3">
      <c r="A156" s="70"/>
      <c r="B156" s="23"/>
      <c r="C156" s="24"/>
      <c r="D156" s="23" t="s">
        <v>757</v>
      </c>
      <c r="E156" s="23" t="s">
        <v>770</v>
      </c>
      <c r="F156" s="23"/>
      <c r="G156" s="23"/>
      <c r="H156" s="157"/>
      <c r="I156" s="157"/>
      <c r="J156"/>
      <c r="K156"/>
      <c r="L156"/>
      <c r="M156"/>
      <c r="N156"/>
      <c r="O156"/>
      <c r="P156"/>
      <c r="Q156"/>
      <c r="R156"/>
      <c r="S156"/>
      <c r="T156"/>
      <c r="U156"/>
      <c r="V156"/>
      <c r="W156"/>
      <c r="X156"/>
      <c r="Y156"/>
      <c r="Z156"/>
      <c r="AA156"/>
      <c r="AB156"/>
      <c r="AC156"/>
      <c r="AD156"/>
      <c r="AE156"/>
    </row>
    <row r="157" spans="1:31" s="3" customFormat="1" ht="17.25" x14ac:dyDescent="0.3">
      <c r="A157" s="70"/>
      <c r="B157" s="23"/>
      <c r="C157" s="24"/>
      <c r="D157" s="23"/>
      <c r="E157" s="23"/>
      <c r="F157" s="23"/>
      <c r="G157" s="23"/>
      <c r="H157" s="157"/>
      <c r="I157" s="157"/>
      <c r="J157"/>
      <c r="K157"/>
      <c r="L157"/>
      <c r="M157"/>
      <c r="N157"/>
      <c r="O157"/>
      <c r="P157"/>
      <c r="Q157"/>
      <c r="R157"/>
      <c r="S157"/>
      <c r="T157"/>
      <c r="U157"/>
      <c r="V157"/>
      <c r="W157"/>
      <c r="X157"/>
      <c r="Y157"/>
      <c r="Z157"/>
      <c r="AA157"/>
      <c r="AB157"/>
      <c r="AC157"/>
      <c r="AD157"/>
      <c r="AE157"/>
    </row>
    <row r="158" spans="1:31" s="3" customFormat="1" ht="17.25" x14ac:dyDescent="0.3">
      <c r="A158" s="70"/>
      <c r="B158" s="23"/>
      <c r="C158" s="24"/>
      <c r="D158" s="23" t="s">
        <v>758</v>
      </c>
      <c r="E158" s="23" t="s">
        <v>759</v>
      </c>
      <c r="F158" s="23"/>
      <c r="G158" s="23"/>
      <c r="H158" s="157"/>
      <c r="I158" s="157"/>
      <c r="J158"/>
      <c r="K158"/>
      <c r="L158"/>
      <c r="M158"/>
      <c r="N158"/>
      <c r="O158"/>
      <c r="P158"/>
      <c r="Q158"/>
      <c r="R158"/>
      <c r="S158"/>
      <c r="T158"/>
      <c r="U158"/>
      <c r="V158"/>
      <c r="W158"/>
      <c r="X158"/>
      <c r="Y158"/>
      <c r="Z158"/>
      <c r="AA158"/>
      <c r="AB158"/>
      <c r="AC158"/>
      <c r="AD158"/>
      <c r="AE158"/>
    </row>
    <row r="159" spans="1:31" s="3" customFormat="1" ht="17.25" x14ac:dyDescent="0.3">
      <c r="A159" s="70"/>
      <c r="B159" s="23"/>
      <c r="C159" s="24"/>
      <c r="D159" s="23"/>
      <c r="E159" s="23"/>
      <c r="F159" s="23"/>
      <c r="G159" s="23"/>
      <c r="H159" s="157"/>
      <c r="I159" s="157"/>
      <c r="J159"/>
      <c r="K159"/>
      <c r="L159"/>
      <c r="M159"/>
      <c r="N159"/>
      <c r="O159"/>
      <c r="P159"/>
      <c r="Q159"/>
      <c r="R159"/>
      <c r="S159"/>
      <c r="T159"/>
      <c r="U159"/>
      <c r="V159"/>
      <c r="W159"/>
      <c r="X159"/>
      <c r="Y159"/>
      <c r="Z159"/>
      <c r="AA159"/>
      <c r="AB159"/>
      <c r="AC159"/>
      <c r="AD159"/>
      <c r="AE159"/>
    </row>
    <row r="160" spans="1:31" s="3" customFormat="1" ht="17.25" x14ac:dyDescent="0.3">
      <c r="A160" s="70"/>
      <c r="B160" s="69" t="s">
        <v>766</v>
      </c>
      <c r="C160" s="24"/>
      <c r="D160" s="23"/>
      <c r="E160" s="23"/>
      <c r="F160" s="23"/>
      <c r="G160" s="23"/>
      <c r="H160" s="157"/>
      <c r="I160" s="157"/>
      <c r="J160"/>
      <c r="K160"/>
      <c r="L160"/>
      <c r="M160"/>
      <c r="N160"/>
      <c r="O160"/>
      <c r="P160"/>
      <c r="Q160"/>
      <c r="R160"/>
      <c r="S160"/>
      <c r="T160"/>
      <c r="U160"/>
      <c r="V160"/>
      <c r="W160"/>
      <c r="X160"/>
      <c r="Y160"/>
      <c r="Z160"/>
      <c r="AA160"/>
      <c r="AB160"/>
      <c r="AC160"/>
      <c r="AD160"/>
      <c r="AE160"/>
    </row>
    <row r="161" spans="1:31" s="3" customFormat="1" ht="17.25" x14ac:dyDescent="0.3">
      <c r="A161" s="70"/>
      <c r="B161" s="23"/>
      <c r="C161" s="24" t="s">
        <v>1291</v>
      </c>
      <c r="D161" s="23"/>
      <c r="E161" s="23"/>
      <c r="F161" s="23"/>
      <c r="G161" s="23"/>
      <c r="H161" s="157"/>
      <c r="I161" s="157"/>
      <c r="J161"/>
      <c r="K161"/>
      <c r="L161"/>
      <c r="M161"/>
      <c r="N161"/>
      <c r="O161"/>
      <c r="P161"/>
      <c r="Q161"/>
      <c r="R161"/>
      <c r="S161"/>
      <c r="T161"/>
      <c r="U161"/>
      <c r="V161"/>
      <c r="W161"/>
      <c r="X161"/>
      <c r="Y161"/>
      <c r="Z161"/>
      <c r="AA161"/>
      <c r="AB161"/>
      <c r="AC161"/>
      <c r="AD161"/>
      <c r="AE161"/>
    </row>
    <row r="162" spans="1:31" s="3" customFormat="1" ht="17.25" x14ac:dyDescent="0.3">
      <c r="A162" s="70"/>
      <c r="B162" s="23"/>
      <c r="C162" s="24"/>
      <c r="D162" s="23"/>
      <c r="E162" s="23"/>
      <c r="F162" s="562" t="s">
        <v>1450</v>
      </c>
      <c r="G162" s="562" t="s">
        <v>1451</v>
      </c>
      <c r="H162" s="563" t="s">
        <v>1452</v>
      </c>
      <c r="I162" s="563" t="s">
        <v>1453</v>
      </c>
      <c r="J162"/>
      <c r="K162"/>
      <c r="L162"/>
      <c r="M162"/>
      <c r="N162"/>
      <c r="O162"/>
      <c r="P162"/>
      <c r="Q162"/>
      <c r="R162"/>
      <c r="S162"/>
      <c r="T162"/>
      <c r="U162"/>
      <c r="V162"/>
      <c r="W162"/>
      <c r="X162"/>
      <c r="Y162"/>
      <c r="Z162"/>
      <c r="AA162"/>
      <c r="AB162"/>
      <c r="AC162"/>
      <c r="AD162"/>
      <c r="AE162"/>
    </row>
    <row r="163" spans="1:31" s="3" customFormat="1" ht="17.25" x14ac:dyDescent="0.3">
      <c r="A163" s="70"/>
      <c r="B163" s="23"/>
      <c r="C163" s="24"/>
      <c r="D163" s="23" t="s">
        <v>751</v>
      </c>
      <c r="E163" s="23" t="s">
        <v>752</v>
      </c>
      <c r="F163" s="23"/>
      <c r="G163" s="23"/>
      <c r="H163" s="157"/>
      <c r="I163" s="157"/>
      <c r="J163"/>
      <c r="K163"/>
      <c r="L163"/>
      <c r="M163"/>
      <c r="N163"/>
      <c r="O163"/>
      <c r="P163"/>
      <c r="Q163"/>
      <c r="R163"/>
      <c r="S163"/>
      <c r="T163"/>
      <c r="U163"/>
      <c r="V163"/>
      <c r="W163"/>
      <c r="X163"/>
      <c r="Y163"/>
      <c r="Z163"/>
      <c r="AA163"/>
      <c r="AB163"/>
      <c r="AC163"/>
      <c r="AD163"/>
      <c r="AE163"/>
    </row>
    <row r="164" spans="1:31" s="3" customFormat="1" ht="17.25" x14ac:dyDescent="0.3">
      <c r="A164" s="70"/>
      <c r="B164" s="23"/>
      <c r="C164" s="24"/>
      <c r="D164" s="23"/>
      <c r="E164" s="23"/>
      <c r="F164" s="23"/>
      <c r="G164" s="23"/>
      <c r="H164" s="157"/>
      <c r="I164" s="157"/>
      <c r="J164"/>
      <c r="K164"/>
      <c r="L164"/>
      <c r="M164"/>
      <c r="N164"/>
      <c r="O164"/>
      <c r="P164"/>
      <c r="Q164"/>
      <c r="R164"/>
      <c r="S164"/>
      <c r="T164"/>
      <c r="U164"/>
      <c r="V164"/>
      <c r="W164"/>
      <c r="X164"/>
      <c r="Y164"/>
      <c r="Z164"/>
      <c r="AA164"/>
      <c r="AB164"/>
      <c r="AC164"/>
      <c r="AD164"/>
      <c r="AE164"/>
    </row>
    <row r="165" spans="1:31" s="3" customFormat="1" ht="17.25" x14ac:dyDescent="0.3">
      <c r="A165" s="70"/>
      <c r="B165" s="23"/>
      <c r="C165" s="24"/>
      <c r="D165" s="23" t="s">
        <v>753</v>
      </c>
      <c r="E165" s="23" t="s">
        <v>1454</v>
      </c>
      <c r="F165" s="23"/>
      <c r="G165" s="23"/>
      <c r="H165" s="157"/>
      <c r="I165" s="157"/>
      <c r="J165"/>
      <c r="K165"/>
      <c r="L165"/>
      <c r="M165"/>
      <c r="N165"/>
      <c r="O165"/>
      <c r="P165"/>
      <c r="Q165"/>
      <c r="R165"/>
      <c r="S165"/>
      <c r="T165"/>
      <c r="U165"/>
      <c r="V165"/>
      <c r="W165"/>
      <c r="X165"/>
      <c r="Y165"/>
      <c r="Z165"/>
      <c r="AA165"/>
      <c r="AB165"/>
      <c r="AC165"/>
      <c r="AD165"/>
      <c r="AE165"/>
    </row>
    <row r="166" spans="1:31" s="3" customFormat="1" ht="17.25" x14ac:dyDescent="0.3">
      <c r="A166" s="70"/>
      <c r="B166" s="23"/>
      <c r="C166" s="24"/>
      <c r="D166" s="23"/>
      <c r="E166" s="23"/>
      <c r="F166" s="23"/>
      <c r="G166" s="23"/>
      <c r="H166" s="157"/>
      <c r="I166" s="157"/>
      <c r="J166"/>
      <c r="K166"/>
      <c r="L166"/>
      <c r="M166"/>
      <c r="N166"/>
      <c r="O166"/>
      <c r="P166"/>
      <c r="Q166"/>
      <c r="R166"/>
      <c r="S166"/>
      <c r="T166"/>
      <c r="U166"/>
      <c r="V166"/>
      <c r="W166"/>
      <c r="X166"/>
      <c r="Y166"/>
      <c r="Z166"/>
      <c r="AA166"/>
      <c r="AB166"/>
      <c r="AC166"/>
      <c r="AD166"/>
      <c r="AE166"/>
    </row>
    <row r="167" spans="1:31" s="3" customFormat="1" ht="17.25" x14ac:dyDescent="0.3">
      <c r="A167" s="70"/>
      <c r="B167" s="23"/>
      <c r="C167" s="24"/>
      <c r="D167" s="23" t="s">
        <v>756</v>
      </c>
      <c r="E167" s="23" t="s">
        <v>1447</v>
      </c>
      <c r="F167" s="23"/>
      <c r="G167" s="23"/>
      <c r="H167" s="157"/>
      <c r="I167" s="157"/>
      <c r="J167"/>
      <c r="K167"/>
      <c r="L167"/>
      <c r="M167"/>
      <c r="N167"/>
      <c r="O167"/>
      <c r="P167"/>
      <c r="Q167"/>
      <c r="R167"/>
      <c r="S167"/>
      <c r="T167"/>
      <c r="U167"/>
      <c r="V167"/>
      <c r="W167"/>
      <c r="X167"/>
      <c r="Y167"/>
      <c r="Z167"/>
      <c r="AA167"/>
      <c r="AB167"/>
      <c r="AC167"/>
      <c r="AD167"/>
      <c r="AE167"/>
    </row>
    <row r="168" spans="1:31" s="3" customFormat="1" ht="17.25" x14ac:dyDescent="0.3">
      <c r="A168" s="70"/>
      <c r="B168" s="23"/>
      <c r="C168" s="24"/>
      <c r="D168" s="23"/>
      <c r="E168" s="23"/>
      <c r="F168" s="23"/>
      <c r="G168" s="23"/>
      <c r="H168" s="157"/>
      <c r="I168" s="157"/>
      <c r="J168"/>
      <c r="K168"/>
      <c r="L168"/>
      <c r="M168"/>
      <c r="N168"/>
      <c r="O168"/>
      <c r="P168"/>
      <c r="Q168"/>
      <c r="R168"/>
      <c r="S168"/>
      <c r="T168"/>
      <c r="U168"/>
      <c r="V168"/>
      <c r="W168"/>
      <c r="X168"/>
      <c r="Y168"/>
      <c r="Z168"/>
      <c r="AA168"/>
      <c r="AB168"/>
      <c r="AC168"/>
      <c r="AD168"/>
      <c r="AE168"/>
    </row>
    <row r="169" spans="1:31" s="3" customFormat="1" ht="17.25" x14ac:dyDescent="0.3">
      <c r="A169" s="70"/>
      <c r="B169" s="23"/>
      <c r="C169" s="24"/>
      <c r="D169" s="23" t="s">
        <v>757</v>
      </c>
      <c r="E169" s="23" t="s">
        <v>1448</v>
      </c>
      <c r="F169" s="23"/>
      <c r="G169" s="23"/>
      <c r="H169" s="157"/>
      <c r="I169" s="157"/>
      <c r="J169"/>
      <c r="K169"/>
      <c r="L169"/>
      <c r="M169"/>
      <c r="N169"/>
      <c r="O169"/>
      <c r="P169"/>
      <c r="Q169"/>
      <c r="R169"/>
      <c r="S169"/>
      <c r="T169"/>
      <c r="U169"/>
      <c r="V169"/>
      <c r="W169"/>
      <c r="X169"/>
      <c r="Y169"/>
      <c r="Z169"/>
      <c r="AA169"/>
      <c r="AB169"/>
      <c r="AC169"/>
      <c r="AD169"/>
      <c r="AE169"/>
    </row>
    <row r="170" spans="1:31" s="3" customFormat="1" ht="17.25" x14ac:dyDescent="0.3">
      <c r="A170" s="70"/>
      <c r="B170" s="23"/>
      <c r="C170" s="24"/>
      <c r="D170" s="23"/>
      <c r="E170" s="23"/>
      <c r="F170" s="23"/>
      <c r="G170" s="23"/>
      <c r="H170" s="157"/>
      <c r="I170" s="157"/>
      <c r="J170"/>
      <c r="K170"/>
      <c r="L170"/>
      <c r="M170"/>
      <c r="N170"/>
      <c r="O170"/>
      <c r="P170"/>
      <c r="Q170"/>
      <c r="R170"/>
      <c r="S170"/>
      <c r="T170"/>
      <c r="U170"/>
      <c r="V170"/>
      <c r="W170"/>
      <c r="X170"/>
      <c r="Y170"/>
      <c r="Z170"/>
      <c r="AA170"/>
      <c r="AB170"/>
      <c r="AC170"/>
      <c r="AD170"/>
      <c r="AE170"/>
    </row>
    <row r="171" spans="1:31" s="3" customFormat="1" ht="17.25" x14ac:dyDescent="0.3">
      <c r="A171" s="70"/>
      <c r="B171" s="23"/>
      <c r="C171" s="24"/>
      <c r="D171" s="23" t="s">
        <v>758</v>
      </c>
      <c r="E171" s="23" t="s">
        <v>1449</v>
      </c>
      <c r="F171" s="23"/>
      <c r="G171" s="23"/>
      <c r="H171" s="157"/>
      <c r="I171" s="157"/>
      <c r="J171"/>
      <c r="K171"/>
      <c r="L171"/>
      <c r="M171"/>
      <c r="N171"/>
      <c r="O171"/>
      <c r="P171"/>
      <c r="Q171"/>
      <c r="R171"/>
      <c r="S171"/>
      <c r="T171"/>
      <c r="U171"/>
      <c r="V171"/>
      <c r="W171"/>
      <c r="X171"/>
      <c r="Y171"/>
      <c r="Z171"/>
      <c r="AA171"/>
      <c r="AB171"/>
      <c r="AC171"/>
      <c r="AD171"/>
      <c r="AE171"/>
    </row>
    <row r="172" spans="1:31" s="3" customFormat="1" ht="17.25" x14ac:dyDescent="0.3">
      <c r="A172" s="70"/>
      <c r="B172" s="23"/>
      <c r="C172" s="24"/>
      <c r="D172" s="23"/>
      <c r="E172" s="23"/>
      <c r="F172" s="23"/>
      <c r="G172" s="23"/>
      <c r="H172" s="157"/>
      <c r="I172" s="157"/>
      <c r="J172"/>
      <c r="K172"/>
      <c r="L172"/>
      <c r="M172"/>
      <c r="N172"/>
      <c r="O172"/>
      <c r="P172"/>
      <c r="Q172"/>
      <c r="R172"/>
      <c r="S172"/>
      <c r="T172"/>
      <c r="U172"/>
      <c r="V172"/>
      <c r="W172"/>
      <c r="X172"/>
      <c r="Y172"/>
      <c r="Z172"/>
      <c r="AA172"/>
      <c r="AB172"/>
      <c r="AC172"/>
      <c r="AD172"/>
      <c r="AE172"/>
    </row>
    <row r="173" spans="1:31" s="3" customFormat="1" ht="17.25" x14ac:dyDescent="0.3">
      <c r="A173" s="70"/>
      <c r="B173" s="23"/>
      <c r="C173" s="24"/>
      <c r="D173" s="23"/>
      <c r="E173" s="23"/>
      <c r="F173" s="23"/>
      <c r="G173" s="23"/>
      <c r="H173" s="157"/>
      <c r="I173" s="157"/>
      <c r="J173"/>
      <c r="K173"/>
      <c r="L173"/>
      <c r="M173"/>
      <c r="N173"/>
      <c r="O173"/>
      <c r="P173"/>
      <c r="Q173"/>
      <c r="R173"/>
      <c r="S173"/>
      <c r="T173"/>
      <c r="U173"/>
      <c r="V173"/>
      <c r="W173"/>
      <c r="X173"/>
      <c r="Y173"/>
      <c r="Z173"/>
      <c r="AA173"/>
      <c r="AB173"/>
      <c r="AC173"/>
      <c r="AD173"/>
      <c r="AE173"/>
    </row>
    <row r="174" spans="1:31" s="3" customFormat="1" ht="17.25" x14ac:dyDescent="0.3">
      <c r="A174" s="70"/>
      <c r="B174" s="23"/>
      <c r="C174" s="24"/>
      <c r="D174" s="23"/>
      <c r="E174" s="23"/>
      <c r="F174" s="23"/>
      <c r="G174" s="23"/>
      <c r="H174" s="157"/>
      <c r="I174" s="157"/>
      <c r="J174"/>
      <c r="K174"/>
      <c r="L174"/>
      <c r="M174"/>
      <c r="N174"/>
      <c r="O174"/>
      <c r="P174"/>
      <c r="Q174"/>
      <c r="R174"/>
      <c r="S174"/>
      <c r="T174"/>
      <c r="U174"/>
      <c r="V174"/>
      <c r="W174"/>
      <c r="X174"/>
      <c r="Y174"/>
      <c r="Z174"/>
      <c r="AA174"/>
      <c r="AB174"/>
      <c r="AC174"/>
      <c r="AD174"/>
      <c r="AE174"/>
    </row>
    <row r="175" spans="1:31" s="3" customFormat="1" ht="17.25" x14ac:dyDescent="0.3">
      <c r="A175" s="70"/>
      <c r="B175" s="69" t="s">
        <v>767</v>
      </c>
      <c r="C175" s="24"/>
      <c r="D175" s="23"/>
      <c r="E175" s="23"/>
      <c r="F175" s="23"/>
      <c r="G175" s="23"/>
      <c r="H175" s="157"/>
      <c r="I175" s="157"/>
      <c r="J175"/>
      <c r="K175"/>
      <c r="L175"/>
      <c r="M175"/>
      <c r="N175"/>
      <c r="O175"/>
      <c r="P175"/>
      <c r="Q175"/>
      <c r="R175"/>
      <c r="S175"/>
      <c r="T175"/>
      <c r="U175"/>
      <c r="V175"/>
      <c r="W175"/>
      <c r="X175"/>
      <c r="Y175"/>
      <c r="Z175"/>
      <c r="AA175"/>
      <c r="AB175"/>
      <c r="AC175"/>
      <c r="AD175"/>
      <c r="AE175"/>
    </row>
    <row r="176" spans="1:31" s="3" customFormat="1" ht="27" customHeight="1" x14ac:dyDescent="0.3">
      <c r="A176" s="70"/>
      <c r="B176" s="23"/>
      <c r="C176" s="24" t="s">
        <v>1292</v>
      </c>
      <c r="D176" s="23"/>
      <c r="E176" s="23"/>
      <c r="F176" s="23"/>
      <c r="G176" s="518" t="s">
        <v>1293</v>
      </c>
      <c r="H176" s="520" t="s">
        <v>1294</v>
      </c>
      <c r="I176" s="520" t="s">
        <v>79</v>
      </c>
      <c r="J176"/>
      <c r="K176"/>
      <c r="L176"/>
      <c r="M176"/>
      <c r="N176"/>
      <c r="O176"/>
      <c r="P176"/>
      <c r="Q176"/>
      <c r="R176"/>
      <c r="S176"/>
      <c r="T176"/>
      <c r="U176"/>
      <c r="V176"/>
      <c r="W176"/>
      <c r="X176"/>
      <c r="Y176"/>
      <c r="Z176"/>
      <c r="AA176"/>
      <c r="AB176"/>
      <c r="AC176"/>
      <c r="AD176"/>
      <c r="AE176"/>
    </row>
    <row r="177" spans="1:31" s="3" customFormat="1" ht="17.25" x14ac:dyDescent="0.3">
      <c r="A177" s="70"/>
      <c r="B177" s="23">
        <v>1</v>
      </c>
      <c r="C177" s="24" t="s">
        <v>1295</v>
      </c>
      <c r="D177" s="23"/>
      <c r="E177" s="23"/>
      <c r="F177" s="23"/>
      <c r="G177" s="14"/>
      <c r="H177" s="158"/>
      <c r="I177" s="158"/>
      <c r="J177"/>
      <c r="K177"/>
      <c r="L177"/>
      <c r="M177"/>
      <c r="N177"/>
      <c r="O177"/>
      <c r="P177"/>
      <c r="Q177"/>
      <c r="R177"/>
      <c r="S177"/>
      <c r="T177"/>
      <c r="U177"/>
      <c r="V177"/>
      <c r="W177"/>
      <c r="X177"/>
      <c r="Y177"/>
      <c r="Z177"/>
      <c r="AA177"/>
      <c r="AB177"/>
      <c r="AC177"/>
      <c r="AD177"/>
      <c r="AE177"/>
    </row>
    <row r="178" spans="1:31" s="3" customFormat="1" ht="17.25" x14ac:dyDescent="0.3">
      <c r="A178" s="70"/>
      <c r="B178" s="23"/>
      <c r="C178" s="24"/>
      <c r="D178" s="23" t="s">
        <v>296</v>
      </c>
      <c r="E178" s="23"/>
      <c r="F178" s="23"/>
      <c r="G178" s="14"/>
      <c r="H178" s="157"/>
      <c r="I178" s="157"/>
      <c r="J178"/>
      <c r="K178"/>
      <c r="L178"/>
      <c r="M178"/>
      <c r="N178"/>
      <c r="O178"/>
      <c r="P178"/>
      <c r="Q178"/>
      <c r="R178"/>
      <c r="S178"/>
      <c r="T178"/>
      <c r="U178"/>
      <c r="V178"/>
      <c r="W178"/>
      <c r="X178"/>
      <c r="Y178"/>
      <c r="Z178"/>
      <c r="AA178"/>
      <c r="AB178"/>
      <c r="AC178"/>
      <c r="AD178"/>
      <c r="AE178"/>
    </row>
    <row r="179" spans="1:31" s="3" customFormat="1" ht="17.25" x14ac:dyDescent="0.3">
      <c r="A179" s="70"/>
      <c r="B179" s="23"/>
      <c r="C179" s="24"/>
      <c r="D179" s="23" t="s">
        <v>1296</v>
      </c>
      <c r="E179" s="23"/>
      <c r="F179" s="23"/>
      <c r="G179" s="14"/>
      <c r="H179" s="157"/>
      <c r="I179" s="157"/>
      <c r="J179"/>
      <c r="K179"/>
      <c r="L179"/>
      <c r="M179"/>
      <c r="N179"/>
      <c r="O179"/>
      <c r="P179"/>
      <c r="Q179"/>
      <c r="R179"/>
      <c r="S179"/>
      <c r="T179"/>
      <c r="U179"/>
      <c r="V179"/>
      <c r="W179"/>
      <c r="X179"/>
      <c r="Y179"/>
      <c r="Z179"/>
      <c r="AA179"/>
      <c r="AB179"/>
      <c r="AC179"/>
      <c r="AD179"/>
      <c r="AE179"/>
    </row>
    <row r="180" spans="1:31" s="3" customFormat="1" ht="17.25" x14ac:dyDescent="0.3">
      <c r="A180" s="70"/>
      <c r="B180" s="23"/>
      <c r="C180" s="24"/>
      <c r="D180" s="23" t="s">
        <v>1297</v>
      </c>
      <c r="E180" s="23"/>
      <c r="F180" s="23"/>
      <c r="G180" s="14"/>
      <c r="H180" s="157"/>
      <c r="I180" s="157"/>
      <c r="J180"/>
      <c r="K180"/>
      <c r="L180"/>
      <c r="M180"/>
      <c r="N180"/>
      <c r="O180"/>
      <c r="P180"/>
      <c r="Q180"/>
      <c r="R180"/>
      <c r="S180"/>
      <c r="T180"/>
      <c r="U180"/>
      <c r="V180"/>
      <c r="W180"/>
      <c r="X180"/>
      <c r="Y180"/>
      <c r="Z180"/>
      <c r="AA180"/>
      <c r="AB180"/>
      <c r="AC180"/>
      <c r="AD180"/>
      <c r="AE180"/>
    </row>
    <row r="181" spans="1:31" s="3" customFormat="1" ht="17.25" x14ac:dyDescent="0.3">
      <c r="A181" s="70"/>
      <c r="B181" s="23"/>
      <c r="C181" s="24"/>
      <c r="D181" s="23" t="s">
        <v>1298</v>
      </c>
      <c r="E181" s="23"/>
      <c r="F181" s="23"/>
      <c r="G181" s="14"/>
      <c r="H181" s="157"/>
      <c r="I181" s="157"/>
      <c r="J181"/>
      <c r="K181"/>
      <c r="L181"/>
      <c r="M181"/>
      <c r="N181"/>
      <c r="O181"/>
      <c r="P181"/>
      <c r="Q181"/>
      <c r="R181"/>
      <c r="S181"/>
      <c r="T181"/>
      <c r="U181"/>
      <c r="V181"/>
      <c r="W181"/>
      <c r="X181"/>
      <c r="Y181"/>
      <c r="Z181"/>
      <c r="AA181"/>
      <c r="AB181"/>
      <c r="AC181"/>
      <c r="AD181"/>
      <c r="AE181"/>
    </row>
    <row r="182" spans="1:31" s="3" customFormat="1" ht="17.25" x14ac:dyDescent="0.3">
      <c r="A182" s="70"/>
      <c r="B182" s="23"/>
      <c r="C182" s="24"/>
      <c r="D182" s="23"/>
      <c r="E182" s="23" t="s">
        <v>79</v>
      </c>
      <c r="F182" s="23"/>
      <c r="G182" s="14"/>
      <c r="H182" s="157">
        <f>SUM(H178:H181)</f>
        <v>0</v>
      </c>
      <c r="I182" s="157">
        <f>SUM(I178:I181)</f>
        <v>0</v>
      </c>
      <c r="J182"/>
      <c r="K182"/>
      <c r="L182"/>
      <c r="M182"/>
      <c r="N182"/>
      <c r="O182"/>
      <c r="P182"/>
      <c r="Q182"/>
      <c r="R182"/>
      <c r="S182"/>
      <c r="T182"/>
      <c r="U182"/>
      <c r="V182"/>
      <c r="W182"/>
      <c r="X182"/>
      <c r="Y182"/>
      <c r="Z182"/>
      <c r="AA182"/>
      <c r="AB182"/>
      <c r="AC182"/>
      <c r="AD182"/>
      <c r="AE182"/>
    </row>
    <row r="183" spans="1:31" s="3" customFormat="1" ht="17.25" x14ac:dyDescent="0.3">
      <c r="A183" s="70"/>
      <c r="B183" s="23">
        <v>2</v>
      </c>
      <c r="C183" s="24" t="s">
        <v>602</v>
      </c>
      <c r="D183" s="23"/>
      <c r="E183" s="23"/>
      <c r="F183" s="23"/>
      <c r="G183" s="14"/>
      <c r="H183" s="157"/>
      <c r="I183" s="157"/>
      <c r="J183"/>
      <c r="K183"/>
      <c r="L183"/>
      <c r="M183"/>
      <c r="N183"/>
      <c r="O183"/>
      <c r="P183"/>
      <c r="Q183"/>
      <c r="R183"/>
      <c r="S183"/>
      <c r="T183"/>
      <c r="U183"/>
      <c r="V183"/>
      <c r="W183"/>
      <c r="X183"/>
      <c r="Y183"/>
      <c r="Z183"/>
      <c r="AA183"/>
      <c r="AB183"/>
      <c r="AC183"/>
      <c r="AD183"/>
      <c r="AE183"/>
    </row>
    <row r="184" spans="1:31" s="3" customFormat="1" ht="17.25" x14ac:dyDescent="0.3">
      <c r="A184" s="70"/>
      <c r="B184" s="23"/>
      <c r="C184" s="24"/>
      <c r="D184" s="23"/>
      <c r="E184" s="23"/>
      <c r="F184" s="23"/>
      <c r="G184" s="14"/>
      <c r="H184" s="157"/>
      <c r="I184" s="157"/>
      <c r="J184"/>
      <c r="K184"/>
      <c r="L184"/>
      <c r="M184"/>
      <c r="N184"/>
      <c r="O184"/>
      <c r="P184"/>
      <c r="Q184"/>
      <c r="R184"/>
      <c r="S184"/>
      <c r="T184"/>
      <c r="U184"/>
      <c r="V184"/>
      <c r="W184"/>
      <c r="X184"/>
      <c r="Y184"/>
      <c r="Z184"/>
      <c r="AA184"/>
      <c r="AB184"/>
      <c r="AC184"/>
      <c r="AD184"/>
      <c r="AE184"/>
    </row>
    <row r="185" spans="1:31" s="3" customFormat="1" ht="17.25" x14ac:dyDescent="0.3">
      <c r="A185" s="288"/>
      <c r="B185" s="98" t="s">
        <v>768</v>
      </c>
      <c r="C185" s="98"/>
      <c r="D185" s="98"/>
      <c r="E185" s="98"/>
      <c r="F185" s="98"/>
      <c r="G185" s="98"/>
      <c r="H185" s="533"/>
      <c r="I185" s="533"/>
      <c r="J185"/>
      <c r="K185"/>
      <c r="L185"/>
      <c r="M185"/>
      <c r="N185"/>
      <c r="O185"/>
      <c r="P185"/>
      <c r="Q185"/>
      <c r="R185"/>
      <c r="S185"/>
      <c r="T185"/>
      <c r="U185"/>
      <c r="V185"/>
      <c r="W185"/>
      <c r="X185"/>
      <c r="Y185"/>
      <c r="Z185"/>
      <c r="AA185"/>
      <c r="AB185"/>
      <c r="AC185"/>
      <c r="AD185"/>
      <c r="AE185"/>
    </row>
    <row r="186" spans="1:31" ht="17.25" x14ac:dyDescent="0.3">
      <c r="A186" s="540"/>
      <c r="B186" s="100"/>
      <c r="C186" s="100" t="s">
        <v>1349</v>
      </c>
      <c r="D186" s="100"/>
      <c r="E186" s="100"/>
      <c r="F186" s="100"/>
      <c r="G186" s="100"/>
      <c r="H186" s="534"/>
      <c r="I186" s="534"/>
    </row>
    <row r="187" spans="1:31" ht="17.25" x14ac:dyDescent="0.3">
      <c r="A187" s="540">
        <v>5461</v>
      </c>
      <c r="B187" s="100" t="s">
        <v>308</v>
      </c>
      <c r="C187" s="536" t="s">
        <v>534</v>
      </c>
      <c r="D187" s="6"/>
      <c r="E187" s="100"/>
      <c r="F187" s="100"/>
      <c r="G187" s="100"/>
      <c r="H187" s="534"/>
      <c r="I187" s="534"/>
      <c r="L187" s="553" t="s">
        <v>1393</v>
      </c>
      <c r="M187" s="545" t="s">
        <v>1394</v>
      </c>
      <c r="N187" s="545" t="s">
        <v>1395</v>
      </c>
      <c r="O187" s="545" t="s">
        <v>1396</v>
      </c>
    </row>
    <row r="188" spans="1:31" ht="17.25" x14ac:dyDescent="0.3">
      <c r="A188" s="540"/>
      <c r="B188" s="100"/>
      <c r="C188" s="100"/>
      <c r="D188" s="95" t="s">
        <v>7</v>
      </c>
      <c r="E188" s="100"/>
      <c r="F188" s="100"/>
      <c r="G188" s="100"/>
      <c r="H188" s="267"/>
      <c r="I188" s="267"/>
      <c r="L188" s="14" t="s">
        <v>555</v>
      </c>
      <c r="M188" s="157">
        <f>'R&amp;P Account'!F111</f>
        <v>0</v>
      </c>
      <c r="N188" s="159">
        <f>'R&amp;P Account'!F178</f>
        <v>0</v>
      </c>
      <c r="O188" s="159">
        <f>M188-N188</f>
        <v>0</v>
      </c>
    </row>
    <row r="189" spans="1:31" ht="17.25" x14ac:dyDescent="0.3">
      <c r="A189" s="540"/>
      <c r="B189" s="100"/>
      <c r="C189" s="100"/>
      <c r="D189" s="95" t="s">
        <v>387</v>
      </c>
      <c r="E189" s="100"/>
      <c r="F189" s="100"/>
      <c r="G189" s="100"/>
      <c r="H189" s="267"/>
      <c r="I189" s="267"/>
      <c r="L189" s="14" t="s">
        <v>387</v>
      </c>
      <c r="M189" s="157">
        <f>'R&amp;P Account'!F112</f>
        <v>0</v>
      </c>
      <c r="N189" s="159">
        <f>'R&amp;P Account'!F179</f>
        <v>0</v>
      </c>
      <c r="O189" s="159">
        <f t="shared" ref="O189:O195" si="0">M189-N189</f>
        <v>0</v>
      </c>
    </row>
    <row r="190" spans="1:31" ht="17.25" x14ac:dyDescent="0.3">
      <c r="A190" s="540"/>
      <c r="B190" s="100"/>
      <c r="C190" s="100"/>
      <c r="D190" s="97"/>
      <c r="E190" s="95" t="s">
        <v>79</v>
      </c>
      <c r="F190" s="100"/>
      <c r="G190" s="100"/>
      <c r="H190" s="267">
        <f>SUM(H188:H189)</f>
        <v>0</v>
      </c>
      <c r="I190" s="267">
        <f>SUM(I188:I189)</f>
        <v>0</v>
      </c>
      <c r="L190" s="14" t="s">
        <v>14</v>
      </c>
      <c r="M190" s="157">
        <f>'R&amp;P Account'!F113</f>
        <v>0</v>
      </c>
      <c r="N190" s="159">
        <f>'R&amp;P Account'!F183</f>
        <v>0</v>
      </c>
      <c r="O190" s="159">
        <f t="shared" si="0"/>
        <v>0</v>
      </c>
    </row>
    <row r="191" spans="1:31" ht="17.25" x14ac:dyDescent="0.3">
      <c r="A191" s="540">
        <v>5462</v>
      </c>
      <c r="B191" s="100" t="s">
        <v>309</v>
      </c>
      <c r="C191" s="98" t="s">
        <v>533</v>
      </c>
      <c r="D191" s="100"/>
      <c r="E191" s="100"/>
      <c r="F191" s="100"/>
      <c r="G191" s="100"/>
      <c r="H191" s="534"/>
      <c r="I191" s="534"/>
      <c r="L191" s="14" t="s">
        <v>9</v>
      </c>
      <c r="M191" s="157">
        <f>'R&amp;P Account'!F114</f>
        <v>0</v>
      </c>
      <c r="N191" s="159">
        <f>'R&amp;P Account'!F189</f>
        <v>0</v>
      </c>
      <c r="O191" s="159">
        <f t="shared" si="0"/>
        <v>0</v>
      </c>
    </row>
    <row r="192" spans="1:31" ht="17.25" x14ac:dyDescent="0.3">
      <c r="A192" s="540"/>
      <c r="B192" s="100"/>
      <c r="C192" s="100"/>
      <c r="D192" s="95" t="s">
        <v>8</v>
      </c>
      <c r="E192" s="100"/>
      <c r="F192" s="100"/>
      <c r="G192" s="100"/>
      <c r="H192" s="267"/>
      <c r="I192" s="267"/>
      <c r="L192" s="14" t="s">
        <v>10</v>
      </c>
      <c r="M192" s="157">
        <f>'R&amp;P Account'!F115</f>
        <v>0</v>
      </c>
      <c r="N192" s="159">
        <f>'R&amp;P Account'!F190</f>
        <v>0</v>
      </c>
      <c r="O192" s="159">
        <f t="shared" si="0"/>
        <v>0</v>
      </c>
    </row>
    <row r="193" spans="1:15" ht="17.25" x14ac:dyDescent="0.3">
      <c r="A193" s="540"/>
      <c r="B193" s="100"/>
      <c r="C193" s="100"/>
      <c r="D193" s="95" t="s">
        <v>14</v>
      </c>
      <c r="E193" s="100"/>
      <c r="F193" s="100"/>
      <c r="G193" s="100"/>
      <c r="H193" s="267"/>
      <c r="I193" s="267"/>
      <c r="L193" s="14" t="s">
        <v>11</v>
      </c>
      <c r="M193" s="157">
        <f>'R&amp;P Account'!F116</f>
        <v>0</v>
      </c>
      <c r="N193" s="159">
        <f>'R&amp;P Account'!F191</f>
        <v>0</v>
      </c>
      <c r="O193" s="159">
        <f t="shared" si="0"/>
        <v>0</v>
      </c>
    </row>
    <row r="194" spans="1:15" ht="17.25" x14ac:dyDescent="0.3">
      <c r="A194" s="540"/>
      <c r="B194" s="100"/>
      <c r="C194" s="100"/>
      <c r="D194" s="95" t="s">
        <v>15</v>
      </c>
      <c r="E194" s="100"/>
      <c r="F194" s="100"/>
      <c r="G194" s="100"/>
      <c r="H194" s="267"/>
      <c r="I194" s="267"/>
      <c r="L194" s="14" t="s">
        <v>8</v>
      </c>
      <c r="M194" s="157">
        <f>'R&amp;P Account'!F117</f>
        <v>0</v>
      </c>
      <c r="N194" s="159">
        <f>'R&amp;P Account'!F182</f>
        <v>0</v>
      </c>
      <c r="O194" s="159">
        <f t="shared" si="0"/>
        <v>0</v>
      </c>
    </row>
    <row r="195" spans="1:15" ht="17.25" x14ac:dyDescent="0.3">
      <c r="A195" s="540"/>
      <c r="B195" s="100"/>
      <c r="C195" s="100"/>
      <c r="D195" s="95" t="s">
        <v>16</v>
      </c>
      <c r="E195" s="100"/>
      <c r="F195" s="100"/>
      <c r="G195" s="100"/>
      <c r="H195" s="267"/>
      <c r="I195" s="267"/>
      <c r="L195" s="14" t="s">
        <v>384</v>
      </c>
      <c r="M195" s="157">
        <f>'R&amp;P Account'!F118</f>
        <v>0</v>
      </c>
      <c r="N195" s="159">
        <f>'R&amp;P Account'!F192</f>
        <v>0</v>
      </c>
      <c r="O195" s="159">
        <f t="shared" si="0"/>
        <v>0</v>
      </c>
    </row>
    <row r="196" spans="1:15" ht="17.25" x14ac:dyDescent="0.3">
      <c r="A196" s="540"/>
      <c r="B196" s="100"/>
      <c r="C196" s="100"/>
      <c r="D196" s="95" t="s">
        <v>646</v>
      </c>
      <c r="E196" s="100"/>
      <c r="F196" s="100"/>
      <c r="G196" s="100"/>
      <c r="H196" s="267"/>
      <c r="I196" s="267"/>
      <c r="L196" s="76" t="s">
        <v>67</v>
      </c>
      <c r="M196" s="162">
        <f>SUM(M188:M195)</f>
        <v>0</v>
      </c>
      <c r="N196" s="162">
        <f t="shared" ref="N196:O196" si="1">SUM(N188:N195)</f>
        <v>0</v>
      </c>
      <c r="O196" s="162">
        <f t="shared" si="1"/>
        <v>0</v>
      </c>
    </row>
    <row r="197" spans="1:15" ht="17.25" x14ac:dyDescent="0.3">
      <c r="A197" s="540"/>
      <c r="B197" s="100"/>
      <c r="C197" s="100"/>
      <c r="D197" s="95" t="s">
        <v>386</v>
      </c>
      <c r="E197" s="100"/>
      <c r="F197" s="100"/>
      <c r="G197" s="100"/>
      <c r="H197" s="267"/>
      <c r="I197" s="267"/>
    </row>
    <row r="198" spans="1:15" ht="17.25" x14ac:dyDescent="0.3">
      <c r="A198" s="540"/>
      <c r="B198" s="100"/>
      <c r="C198" s="100"/>
      <c r="D198" s="97"/>
      <c r="E198" s="95" t="s">
        <v>79</v>
      </c>
      <c r="F198" s="100"/>
      <c r="G198" s="100"/>
      <c r="H198" s="267">
        <f>SUM(H192:H197)</f>
        <v>0</v>
      </c>
      <c r="I198" s="267">
        <f>SUM(I192:I197)</f>
        <v>0</v>
      </c>
    </row>
    <row r="199" spans="1:15" ht="17.25" x14ac:dyDescent="0.3">
      <c r="A199" s="540">
        <v>5463</v>
      </c>
      <c r="B199" s="100" t="s">
        <v>310</v>
      </c>
      <c r="C199" s="98" t="s">
        <v>535</v>
      </c>
      <c r="D199" s="100"/>
      <c r="E199" s="100"/>
      <c r="F199" s="100"/>
      <c r="G199" s="100"/>
      <c r="H199" s="534"/>
      <c r="I199" s="534"/>
    </row>
    <row r="200" spans="1:15" ht="17.25" x14ac:dyDescent="0.3">
      <c r="A200" s="540"/>
      <c r="B200" s="100"/>
      <c r="C200" s="100"/>
      <c r="D200" s="95" t="s">
        <v>9</v>
      </c>
      <c r="E200" s="100"/>
      <c r="F200" s="100"/>
      <c r="G200" s="100"/>
      <c r="H200" s="267"/>
      <c r="I200" s="267"/>
    </row>
    <row r="201" spans="1:15" ht="17.25" x14ac:dyDescent="0.3">
      <c r="A201" s="540"/>
      <c r="B201" s="100"/>
      <c r="C201" s="100"/>
      <c r="D201" s="95" t="s">
        <v>10</v>
      </c>
      <c r="E201" s="100"/>
      <c r="F201" s="100"/>
      <c r="G201" s="100"/>
      <c r="H201" s="267"/>
      <c r="I201" s="267"/>
    </row>
    <row r="202" spans="1:15" ht="17.25" x14ac:dyDescent="0.3">
      <c r="A202" s="540"/>
      <c r="B202" s="100"/>
      <c r="C202" s="100"/>
      <c r="D202" s="95" t="s">
        <v>11</v>
      </c>
      <c r="E202" s="100"/>
      <c r="F202" s="100"/>
      <c r="G202" s="100"/>
      <c r="H202" s="267"/>
      <c r="I202" s="267"/>
    </row>
    <row r="203" spans="1:15" ht="17.25" x14ac:dyDescent="0.3">
      <c r="A203" s="540"/>
      <c r="B203" s="100"/>
      <c r="C203" s="100"/>
      <c r="D203" s="95" t="s">
        <v>385</v>
      </c>
      <c r="E203" s="100"/>
      <c r="F203" s="100"/>
      <c r="G203" s="100"/>
      <c r="H203" s="267"/>
      <c r="I203" s="267"/>
    </row>
    <row r="204" spans="1:15" ht="17.25" x14ac:dyDescent="0.3">
      <c r="A204" s="540"/>
      <c r="B204" s="100"/>
      <c r="C204" s="100"/>
      <c r="D204" s="95" t="s">
        <v>17</v>
      </c>
      <c r="E204" s="100"/>
      <c r="F204" s="100"/>
      <c r="G204" s="100"/>
      <c r="H204" s="267"/>
      <c r="I204" s="267"/>
    </row>
    <row r="205" spans="1:15" ht="17.25" x14ac:dyDescent="0.3">
      <c r="A205" s="540"/>
      <c r="B205" s="100"/>
      <c r="C205" s="100"/>
      <c r="D205" s="97"/>
      <c r="E205" s="95" t="s">
        <v>79</v>
      </c>
      <c r="F205" s="100"/>
      <c r="G205" s="100"/>
      <c r="H205" s="267">
        <f>SUM(H200:H204)</f>
        <v>0</v>
      </c>
      <c r="I205" s="267">
        <f>SUM(I200:I204)</f>
        <v>0</v>
      </c>
    </row>
    <row r="206" spans="1:15" ht="17.25" x14ac:dyDescent="0.3">
      <c r="A206" s="540"/>
      <c r="B206" s="98" t="s">
        <v>769</v>
      </c>
      <c r="C206" s="100"/>
      <c r="D206" s="100"/>
      <c r="E206" s="100"/>
      <c r="F206" s="100"/>
      <c r="G206" s="100"/>
      <c r="H206" s="534"/>
      <c r="I206" s="534"/>
    </row>
    <row r="207" spans="1:15" ht="17.25" x14ac:dyDescent="0.3">
      <c r="A207" s="540">
        <v>4000</v>
      </c>
      <c r="B207" s="100"/>
      <c r="C207" s="100" t="s">
        <v>1359</v>
      </c>
      <c r="D207" s="100"/>
      <c r="E207" s="100"/>
      <c r="F207" s="100"/>
      <c r="G207" s="100"/>
      <c r="H207" s="534"/>
      <c r="I207" s="534"/>
    </row>
    <row r="208" spans="1:15" ht="17.25" x14ac:dyDescent="0.3">
      <c r="A208" s="540"/>
      <c r="B208" s="100"/>
      <c r="C208" s="536" t="s">
        <v>534</v>
      </c>
      <c r="D208" s="100"/>
      <c r="E208" s="100"/>
      <c r="F208" s="100"/>
      <c r="G208" s="100"/>
      <c r="H208" s="534"/>
      <c r="I208" s="534"/>
    </row>
    <row r="209" spans="1:17" ht="17.25" x14ac:dyDescent="0.3">
      <c r="A209" s="540"/>
      <c r="B209" s="100"/>
      <c r="C209" s="100"/>
      <c r="D209" s="100"/>
      <c r="E209" s="100"/>
      <c r="F209" s="100"/>
      <c r="G209" s="100"/>
      <c r="H209" s="267"/>
      <c r="I209" s="267"/>
    </row>
    <row r="210" spans="1:17" ht="17.25" x14ac:dyDescent="0.3">
      <c r="A210" s="540"/>
      <c r="B210" s="100"/>
      <c r="C210" s="98" t="s">
        <v>533</v>
      </c>
      <c r="D210" s="100"/>
      <c r="E210" s="100"/>
      <c r="F210" s="100"/>
      <c r="G210" s="100"/>
      <c r="H210" s="534"/>
      <c r="I210" s="534"/>
    </row>
    <row r="211" spans="1:17" ht="17.25" x14ac:dyDescent="0.3">
      <c r="A211" s="540"/>
      <c r="B211" s="100"/>
      <c r="C211" s="100"/>
      <c r="D211" s="100"/>
      <c r="E211" s="100"/>
      <c r="F211" s="100"/>
      <c r="G211" s="100"/>
      <c r="H211" s="267"/>
      <c r="I211" s="267"/>
    </row>
    <row r="212" spans="1:17" ht="17.25" x14ac:dyDescent="0.3">
      <c r="A212" s="540"/>
      <c r="B212" s="100"/>
      <c r="C212" s="98" t="s">
        <v>535</v>
      </c>
      <c r="D212" s="100"/>
      <c r="E212" s="100"/>
      <c r="F212" s="100"/>
      <c r="G212" s="100"/>
      <c r="H212" s="534"/>
      <c r="I212" s="534"/>
    </row>
    <row r="213" spans="1:17" ht="17.25" x14ac:dyDescent="0.3">
      <c r="A213" s="540"/>
      <c r="B213" s="100"/>
      <c r="C213" s="100"/>
      <c r="D213" s="100"/>
      <c r="E213" s="100"/>
      <c r="F213" s="100"/>
      <c r="G213" s="100"/>
      <c r="H213" s="267"/>
      <c r="I213" s="267"/>
    </row>
    <row r="214" spans="1:17" ht="17.25" x14ac:dyDescent="0.3">
      <c r="A214" s="529"/>
      <c r="B214" s="24" t="s">
        <v>776</v>
      </c>
      <c r="C214" s="49"/>
      <c r="D214" s="49"/>
      <c r="E214" s="49"/>
      <c r="F214" s="49"/>
      <c r="G214" s="49"/>
      <c r="H214" s="161"/>
      <c r="I214" s="161"/>
    </row>
    <row r="215" spans="1:17" ht="17.25" x14ac:dyDescent="0.3">
      <c r="A215" s="38">
        <v>2600</v>
      </c>
      <c r="B215" s="30"/>
      <c r="C215" s="49" t="s">
        <v>136</v>
      </c>
      <c r="D215" s="49"/>
      <c r="E215" s="78"/>
      <c r="F215" s="78"/>
      <c r="G215" s="78"/>
      <c r="H215" s="161"/>
      <c r="I215" s="161"/>
    </row>
    <row r="216" spans="1:17" ht="17.25" x14ac:dyDescent="0.3">
      <c r="A216" s="25">
        <v>2601</v>
      </c>
      <c r="B216" s="40"/>
      <c r="C216" s="41"/>
      <c r="D216" s="79" t="s">
        <v>138</v>
      </c>
      <c r="E216" s="41"/>
      <c r="F216" s="41"/>
      <c r="G216" s="41"/>
      <c r="H216" s="157"/>
      <c r="I216" s="157"/>
    </row>
    <row r="217" spans="1:17" ht="17.25" x14ac:dyDescent="0.3">
      <c r="A217" s="25">
        <v>2602</v>
      </c>
      <c r="B217" s="16"/>
      <c r="C217" s="24"/>
      <c r="D217" s="80" t="s">
        <v>139</v>
      </c>
      <c r="E217" s="36"/>
      <c r="F217" s="36"/>
      <c r="G217" s="36"/>
      <c r="H217" s="157"/>
      <c r="I217" s="157"/>
      <c r="Q217" s="2"/>
    </row>
    <row r="218" spans="1:17" ht="17.25" x14ac:dyDescent="0.3">
      <c r="A218" s="25">
        <v>2603</v>
      </c>
      <c r="B218" s="40"/>
      <c r="C218" s="41"/>
      <c r="D218" s="51" t="s">
        <v>140</v>
      </c>
      <c r="E218" s="41"/>
      <c r="F218" s="41"/>
      <c r="G218" s="41"/>
      <c r="H218" s="157"/>
      <c r="I218" s="157"/>
    </row>
    <row r="219" spans="1:17" ht="17.25" x14ac:dyDescent="0.3">
      <c r="A219" s="25">
        <v>2604</v>
      </c>
      <c r="B219" s="40"/>
      <c r="C219" s="41"/>
      <c r="D219" s="51" t="s">
        <v>395</v>
      </c>
      <c r="E219" s="41"/>
      <c r="F219" s="41"/>
      <c r="G219" s="41"/>
      <c r="H219" s="157"/>
      <c r="I219" s="157"/>
    </row>
    <row r="220" spans="1:17" ht="17.25" x14ac:dyDescent="0.3">
      <c r="A220" s="25">
        <v>2605</v>
      </c>
      <c r="B220" s="16"/>
      <c r="C220" s="24"/>
      <c r="D220" s="52" t="s">
        <v>141</v>
      </c>
      <c r="E220" s="36"/>
      <c r="F220" s="36"/>
      <c r="G220" s="36"/>
      <c r="H220" s="157"/>
      <c r="I220" s="157"/>
    </row>
    <row r="221" spans="1:17" ht="17.25" x14ac:dyDescent="0.3">
      <c r="A221" s="25">
        <v>2606</v>
      </c>
      <c r="B221" s="40"/>
      <c r="C221" s="41"/>
      <c r="D221" s="51" t="s">
        <v>142</v>
      </c>
      <c r="E221" s="41"/>
      <c r="F221" s="41"/>
      <c r="G221" s="41"/>
      <c r="H221" s="157"/>
      <c r="I221" s="157"/>
    </row>
    <row r="222" spans="1:17" ht="17.25" x14ac:dyDescent="0.3">
      <c r="A222" s="25">
        <v>2607</v>
      </c>
      <c r="B222" s="16"/>
      <c r="C222" s="24"/>
      <c r="D222" s="52" t="s">
        <v>143</v>
      </c>
      <c r="E222" s="36"/>
      <c r="F222" s="36"/>
      <c r="G222" s="36"/>
      <c r="H222" s="157"/>
      <c r="I222" s="157"/>
    </row>
    <row r="223" spans="1:17" ht="17.25" x14ac:dyDescent="0.3">
      <c r="A223" s="25">
        <v>2608</v>
      </c>
      <c r="B223" s="40"/>
      <c r="C223" s="41"/>
      <c r="D223" s="51" t="s">
        <v>144</v>
      </c>
      <c r="E223" s="41"/>
      <c r="F223" s="41"/>
      <c r="G223" s="41"/>
      <c r="H223" s="157"/>
      <c r="I223" s="157"/>
    </row>
    <row r="224" spans="1:17" ht="17.25" x14ac:dyDescent="0.3">
      <c r="A224" s="25">
        <v>2609</v>
      </c>
      <c r="B224" s="16"/>
      <c r="C224" s="24"/>
      <c r="D224" s="52" t="s">
        <v>131</v>
      </c>
      <c r="E224" s="36"/>
      <c r="F224" s="36"/>
      <c r="G224" s="36"/>
      <c r="H224" s="162"/>
      <c r="I224" s="162"/>
    </row>
    <row r="225" spans="1:9" ht="17.25" x14ac:dyDescent="0.3">
      <c r="A225" s="25"/>
      <c r="B225" s="16"/>
      <c r="C225" s="24"/>
      <c r="D225" s="24"/>
      <c r="E225" s="36" t="s">
        <v>67</v>
      </c>
      <c r="F225" s="36"/>
      <c r="G225" s="36"/>
      <c r="H225" s="165">
        <f>SUM(H216:H224)</f>
        <v>0</v>
      </c>
      <c r="I225" s="165">
        <f>SUM(I216:I224)</f>
        <v>0</v>
      </c>
    </row>
    <row r="226" spans="1:9" ht="17.25" x14ac:dyDescent="0.3">
      <c r="A226" s="25"/>
      <c r="B226" s="41" t="s">
        <v>777</v>
      </c>
      <c r="C226" s="41"/>
      <c r="D226" s="41"/>
      <c r="E226" s="41"/>
      <c r="F226" s="41"/>
      <c r="G226" s="41"/>
      <c r="H226" s="158"/>
      <c r="I226" s="158"/>
    </row>
    <row r="227" spans="1:9" ht="17.25" x14ac:dyDescent="0.3">
      <c r="A227" s="25">
        <v>2700</v>
      </c>
      <c r="B227" s="34"/>
      <c r="C227" s="28" t="s">
        <v>137</v>
      </c>
      <c r="D227" s="28"/>
      <c r="E227" s="81"/>
      <c r="F227" s="81"/>
      <c r="G227" s="81"/>
      <c r="H227" s="158"/>
      <c r="I227" s="158"/>
    </row>
    <row r="228" spans="1:9" ht="17.25" x14ac:dyDescent="0.3">
      <c r="A228" s="25">
        <v>2701</v>
      </c>
      <c r="B228" s="16"/>
      <c r="C228" s="24"/>
      <c r="D228" s="83" t="s">
        <v>145</v>
      </c>
      <c r="E228" s="36"/>
      <c r="F228" s="36"/>
      <c r="G228" s="36"/>
      <c r="H228" s="157"/>
      <c r="I228" s="157"/>
    </row>
    <row r="229" spans="1:9" ht="17.25" x14ac:dyDescent="0.3">
      <c r="A229" s="25">
        <v>2702</v>
      </c>
      <c r="B229" s="40"/>
      <c r="C229" s="41"/>
      <c r="D229" s="79" t="s">
        <v>146</v>
      </c>
      <c r="E229" s="41"/>
      <c r="F229" s="41"/>
      <c r="G229" s="41"/>
      <c r="H229" s="162"/>
      <c r="I229" s="162"/>
    </row>
    <row r="230" spans="1:9" ht="17.25" x14ac:dyDescent="0.3">
      <c r="A230" s="25">
        <v>2703</v>
      </c>
      <c r="B230" s="16"/>
      <c r="C230" s="24"/>
      <c r="D230" s="80" t="s">
        <v>147</v>
      </c>
      <c r="E230" s="36"/>
      <c r="F230" s="36"/>
      <c r="G230" s="36"/>
      <c r="H230" s="157"/>
      <c r="I230" s="157"/>
    </row>
    <row r="231" spans="1:9" ht="17.25" x14ac:dyDescent="0.3">
      <c r="A231" s="25">
        <v>2704</v>
      </c>
      <c r="B231" s="40"/>
      <c r="C231" s="41"/>
      <c r="D231" s="84" t="s">
        <v>148</v>
      </c>
      <c r="E231" s="41"/>
      <c r="F231" s="41"/>
      <c r="G231" s="41"/>
      <c r="H231" s="157"/>
      <c r="I231" s="157"/>
    </row>
    <row r="232" spans="1:9" ht="17.25" x14ac:dyDescent="0.3">
      <c r="A232" s="25">
        <v>2705</v>
      </c>
      <c r="B232" s="16"/>
      <c r="C232" s="24"/>
      <c r="D232" s="85" t="s">
        <v>149</v>
      </c>
      <c r="E232" s="36"/>
      <c r="F232" s="36"/>
      <c r="G232" s="36"/>
      <c r="H232" s="157"/>
      <c r="I232" s="157"/>
    </row>
    <row r="233" spans="1:9" ht="17.25" x14ac:dyDescent="0.3">
      <c r="A233" s="25">
        <v>2706</v>
      </c>
      <c r="B233" s="40"/>
      <c r="C233" s="41"/>
      <c r="D233" s="84" t="s">
        <v>150</v>
      </c>
      <c r="E233" s="41"/>
      <c r="F233" s="41"/>
      <c r="G233" s="41"/>
      <c r="H233" s="157"/>
      <c r="I233" s="157"/>
    </row>
    <row r="234" spans="1:9" ht="17.25" x14ac:dyDescent="0.3">
      <c r="A234" s="25">
        <v>2707</v>
      </c>
      <c r="B234" s="16"/>
      <c r="C234" s="24"/>
      <c r="D234" s="83" t="s">
        <v>151</v>
      </c>
      <c r="E234" s="36"/>
      <c r="F234" s="36"/>
      <c r="G234" s="36"/>
      <c r="H234" s="157"/>
      <c r="I234" s="157"/>
    </row>
    <row r="235" spans="1:9" ht="17.25" x14ac:dyDescent="0.3">
      <c r="A235" s="25">
        <v>2708</v>
      </c>
      <c r="B235" s="40"/>
      <c r="C235" s="41"/>
      <c r="D235" s="86" t="s">
        <v>152</v>
      </c>
      <c r="E235" s="41"/>
      <c r="F235" s="41"/>
      <c r="G235" s="41"/>
      <c r="H235" s="157"/>
      <c r="I235" s="157"/>
    </row>
    <row r="236" spans="1:9" ht="17.25" x14ac:dyDescent="0.3">
      <c r="A236" s="25">
        <v>2709</v>
      </c>
      <c r="B236" s="16"/>
      <c r="C236" s="24"/>
      <c r="D236" s="80" t="s">
        <v>153</v>
      </c>
      <c r="E236" s="36"/>
      <c r="F236" s="36"/>
      <c r="G236" s="36"/>
      <c r="H236" s="157"/>
      <c r="I236" s="157"/>
    </row>
    <row r="237" spans="1:9" ht="17.25" x14ac:dyDescent="0.3">
      <c r="A237" s="25">
        <v>2710</v>
      </c>
      <c r="B237" s="40"/>
      <c r="C237" s="41"/>
      <c r="D237" s="84" t="s">
        <v>154</v>
      </c>
      <c r="E237" s="41"/>
      <c r="F237" s="41"/>
      <c r="G237" s="41"/>
      <c r="H237" s="157"/>
      <c r="I237" s="157"/>
    </row>
    <row r="238" spans="1:9" ht="17.25" x14ac:dyDescent="0.3">
      <c r="A238" s="25">
        <v>2711</v>
      </c>
      <c r="B238" s="16"/>
      <c r="C238" s="24"/>
      <c r="D238" s="85" t="s">
        <v>155</v>
      </c>
      <c r="E238" s="36"/>
      <c r="F238" s="36"/>
      <c r="G238" s="36"/>
      <c r="H238" s="157"/>
      <c r="I238" s="157"/>
    </row>
    <row r="239" spans="1:9" ht="17.25" x14ac:dyDescent="0.3">
      <c r="A239" s="25">
        <v>2712</v>
      </c>
      <c r="B239" s="40"/>
      <c r="C239" s="41"/>
      <c r="D239" s="84" t="s">
        <v>156</v>
      </c>
      <c r="E239" s="41"/>
      <c r="F239" s="41"/>
      <c r="G239" s="41"/>
      <c r="H239" s="157"/>
      <c r="I239" s="157"/>
    </row>
    <row r="240" spans="1:9" ht="17.25" x14ac:dyDescent="0.3">
      <c r="A240" s="25">
        <v>2713</v>
      </c>
      <c r="B240" s="16"/>
      <c r="C240" s="24"/>
      <c r="D240" s="80" t="s">
        <v>157</v>
      </c>
      <c r="E240" s="36"/>
      <c r="F240" s="36"/>
      <c r="G240" s="36"/>
      <c r="H240" s="157"/>
      <c r="I240" s="157"/>
    </row>
    <row r="241" spans="1:9" ht="17.25" x14ac:dyDescent="0.3">
      <c r="A241" s="25">
        <v>2714</v>
      </c>
      <c r="B241" s="40"/>
      <c r="C241" s="41"/>
      <c r="D241" s="79" t="s">
        <v>158</v>
      </c>
      <c r="E241" s="41"/>
      <c r="F241" s="41"/>
      <c r="G241" s="41"/>
      <c r="H241" s="157"/>
      <c r="I241" s="157"/>
    </row>
    <row r="242" spans="1:9" ht="17.25" x14ac:dyDescent="0.3">
      <c r="A242" s="25">
        <v>2715</v>
      </c>
      <c r="B242" s="16"/>
      <c r="C242" s="24"/>
      <c r="D242" s="80" t="s">
        <v>159</v>
      </c>
      <c r="E242" s="36"/>
      <c r="F242" s="36"/>
      <c r="G242" s="36"/>
      <c r="H242" s="157"/>
      <c r="I242" s="157"/>
    </row>
    <row r="243" spans="1:9" ht="17.25" x14ac:dyDescent="0.3">
      <c r="A243" s="25">
        <v>2716</v>
      </c>
      <c r="B243" s="40"/>
      <c r="C243" s="41"/>
      <c r="D243" s="79" t="s">
        <v>160</v>
      </c>
      <c r="E243" s="41"/>
      <c r="F243" s="41"/>
      <c r="G243" s="41"/>
      <c r="H243" s="157"/>
      <c r="I243" s="157"/>
    </row>
    <row r="244" spans="1:9" ht="17.25" x14ac:dyDescent="0.3">
      <c r="A244" s="25">
        <v>2717</v>
      </c>
      <c r="B244" s="16"/>
      <c r="C244" s="24"/>
      <c r="D244" s="80" t="s">
        <v>161</v>
      </c>
      <c r="E244" s="36"/>
      <c r="F244" s="36"/>
      <c r="G244" s="36"/>
      <c r="H244" s="157"/>
      <c r="I244" s="157"/>
    </row>
    <row r="245" spans="1:9" ht="17.25" x14ac:dyDescent="0.3">
      <c r="A245" s="25">
        <v>2718</v>
      </c>
      <c r="B245" s="40"/>
      <c r="C245" s="41"/>
      <c r="D245" s="79" t="s">
        <v>162</v>
      </c>
      <c r="E245" s="41"/>
      <c r="F245" s="41"/>
      <c r="G245" s="41"/>
      <c r="H245" s="157"/>
      <c r="I245" s="157"/>
    </row>
    <row r="246" spans="1:9" ht="17.25" x14ac:dyDescent="0.3">
      <c r="A246" s="25">
        <v>2719</v>
      </c>
      <c r="B246" s="16"/>
      <c r="C246" s="24"/>
      <c r="D246" s="80" t="s">
        <v>163</v>
      </c>
      <c r="E246" s="36"/>
      <c r="F246" s="36"/>
      <c r="G246" s="36"/>
      <c r="H246" s="157"/>
      <c r="I246" s="157"/>
    </row>
    <row r="247" spans="1:9" ht="17.25" x14ac:dyDescent="0.3">
      <c r="A247" s="25">
        <v>2720</v>
      </c>
      <c r="B247" s="40"/>
      <c r="C247" s="41"/>
      <c r="D247" s="79" t="s">
        <v>164</v>
      </c>
      <c r="E247" s="41"/>
      <c r="F247" s="41"/>
      <c r="G247" s="41"/>
      <c r="H247" s="157"/>
      <c r="I247" s="157"/>
    </row>
    <row r="248" spans="1:9" ht="17.25" x14ac:dyDescent="0.3">
      <c r="A248" s="25">
        <v>2721</v>
      </c>
      <c r="B248" s="16"/>
      <c r="C248" s="24"/>
      <c r="D248" s="85" t="s">
        <v>165</v>
      </c>
      <c r="E248" s="36"/>
      <c r="F248" s="36"/>
      <c r="G248" s="36"/>
      <c r="H248" s="157"/>
      <c r="I248" s="157"/>
    </row>
    <row r="249" spans="1:9" ht="17.25" x14ac:dyDescent="0.3">
      <c r="A249" s="25">
        <v>2722</v>
      </c>
      <c r="B249" s="40"/>
      <c r="C249" s="41"/>
      <c r="D249" s="84" t="s">
        <v>166</v>
      </c>
      <c r="E249" s="41"/>
      <c r="F249" s="41"/>
      <c r="G249" s="41"/>
      <c r="H249" s="157"/>
      <c r="I249" s="157"/>
    </row>
    <row r="250" spans="1:9" ht="17.25" x14ac:dyDescent="0.3">
      <c r="A250" s="25">
        <v>2723</v>
      </c>
      <c r="B250" s="16"/>
      <c r="C250" s="24"/>
      <c r="D250" s="85" t="s">
        <v>167</v>
      </c>
      <c r="E250" s="36"/>
      <c r="F250" s="36"/>
      <c r="G250" s="36"/>
      <c r="H250" s="157"/>
      <c r="I250" s="157"/>
    </row>
    <row r="251" spans="1:9" ht="17.25" x14ac:dyDescent="0.3">
      <c r="A251" s="25">
        <v>2724</v>
      </c>
      <c r="B251" s="40"/>
      <c r="C251" s="41"/>
      <c r="D251" s="51" t="s">
        <v>168</v>
      </c>
      <c r="E251" s="41"/>
      <c r="F251" s="41"/>
      <c r="G251" s="41"/>
      <c r="H251" s="157"/>
      <c r="I251" s="157"/>
    </row>
    <row r="252" spans="1:9" ht="17.25" x14ac:dyDescent="0.3">
      <c r="A252" s="25">
        <v>2725</v>
      </c>
      <c r="B252" s="16"/>
      <c r="C252" s="24"/>
      <c r="D252" s="52" t="s">
        <v>169</v>
      </c>
      <c r="E252" s="36"/>
      <c r="F252" s="36"/>
      <c r="G252" s="36"/>
      <c r="H252" s="157"/>
      <c r="I252" s="157"/>
    </row>
    <row r="253" spans="1:9" ht="17.25" x14ac:dyDescent="0.3">
      <c r="A253" s="25">
        <v>2726</v>
      </c>
      <c r="B253" s="40"/>
      <c r="C253" s="41"/>
      <c r="D253" s="51" t="s">
        <v>170</v>
      </c>
      <c r="E253" s="41"/>
      <c r="F253" s="41"/>
      <c r="G253" s="41"/>
      <c r="H253" s="157"/>
      <c r="I253" s="157"/>
    </row>
    <row r="254" spans="1:9" ht="17.25" x14ac:dyDescent="0.3">
      <c r="A254" s="25">
        <v>2727</v>
      </c>
      <c r="B254" s="16"/>
      <c r="C254" s="24"/>
      <c r="D254" s="52" t="s">
        <v>171</v>
      </c>
      <c r="E254" s="36"/>
      <c r="F254" s="36"/>
      <c r="G254" s="36"/>
      <c r="H254" s="157"/>
      <c r="I254" s="157"/>
    </row>
    <row r="255" spans="1:9" ht="17.25" x14ac:dyDescent="0.3">
      <c r="A255" s="25">
        <v>2728</v>
      </c>
      <c r="B255" s="40"/>
      <c r="C255" s="40"/>
      <c r="D255" s="51" t="s">
        <v>172</v>
      </c>
      <c r="E255" s="40"/>
      <c r="F255" s="40"/>
      <c r="G255" s="40"/>
      <c r="H255" s="157"/>
      <c r="I255" s="157"/>
    </row>
    <row r="256" spans="1:9" ht="17.25" x14ac:dyDescent="0.3">
      <c r="A256" s="25">
        <v>2729</v>
      </c>
      <c r="B256" s="16"/>
      <c r="C256" s="23"/>
      <c r="D256" s="52" t="s">
        <v>173</v>
      </c>
      <c r="E256" s="17"/>
      <c r="F256" s="17"/>
      <c r="G256" s="17"/>
      <c r="H256" s="157"/>
      <c r="I256" s="157"/>
    </row>
    <row r="257" spans="1:9" ht="17.25" x14ac:dyDescent="0.3">
      <c r="A257" s="25">
        <v>2730</v>
      </c>
      <c r="B257" s="40"/>
      <c r="C257" s="40"/>
      <c r="D257" s="51" t="s">
        <v>174</v>
      </c>
      <c r="E257" s="40"/>
      <c r="F257" s="40"/>
      <c r="G257" s="40"/>
      <c r="H257" s="157"/>
      <c r="I257" s="157"/>
    </row>
    <row r="258" spans="1:9" ht="17.25" x14ac:dyDescent="0.3">
      <c r="A258" s="25">
        <v>2731</v>
      </c>
      <c r="B258" s="16"/>
      <c r="C258" s="23"/>
      <c r="D258" s="52" t="s">
        <v>175</v>
      </c>
      <c r="E258" s="17"/>
      <c r="F258" s="17"/>
      <c r="G258" s="17"/>
      <c r="H258" s="157"/>
      <c r="I258" s="157"/>
    </row>
    <row r="259" spans="1:9" ht="17.25" x14ac:dyDescent="0.3">
      <c r="A259" s="25">
        <v>2732</v>
      </c>
      <c r="B259" s="40"/>
      <c r="C259" s="40"/>
      <c r="D259" s="51" t="s">
        <v>176</v>
      </c>
      <c r="E259" s="40"/>
      <c r="F259" s="40"/>
      <c r="G259" s="40"/>
      <c r="H259" s="157"/>
      <c r="I259" s="157"/>
    </row>
    <row r="260" spans="1:9" ht="17.25" x14ac:dyDescent="0.3">
      <c r="A260" s="25">
        <v>2733</v>
      </c>
      <c r="B260" s="16"/>
      <c r="C260" s="23"/>
      <c r="D260" s="52" t="s">
        <v>177</v>
      </c>
      <c r="E260" s="17"/>
      <c r="F260" s="17"/>
      <c r="G260" s="17"/>
      <c r="H260" s="157"/>
      <c r="I260" s="157"/>
    </row>
    <row r="261" spans="1:9" ht="17.25" x14ac:dyDescent="0.3">
      <c r="A261" s="25">
        <v>2734</v>
      </c>
      <c r="B261" s="40"/>
      <c r="C261" s="40"/>
      <c r="D261" s="51" t="s">
        <v>178</v>
      </c>
      <c r="E261" s="40"/>
      <c r="F261" s="40"/>
      <c r="G261" s="40"/>
      <c r="H261" s="157"/>
      <c r="I261" s="157"/>
    </row>
    <row r="262" spans="1:9" ht="17.25" x14ac:dyDescent="0.3">
      <c r="A262" s="33">
        <v>2735</v>
      </c>
      <c r="B262" s="34"/>
      <c r="C262" s="27"/>
      <c r="D262" s="138" t="s">
        <v>179</v>
      </c>
      <c r="E262" s="29"/>
      <c r="F262" s="29"/>
      <c r="G262" s="29"/>
      <c r="H262" s="160"/>
      <c r="I262" s="160"/>
    </row>
    <row r="263" spans="1:9" s="3" customFormat="1" ht="17.25" x14ac:dyDescent="0.3">
      <c r="A263" s="25"/>
      <c r="B263" s="16"/>
      <c r="C263" s="23"/>
      <c r="D263" s="23"/>
      <c r="E263" s="36" t="s">
        <v>67</v>
      </c>
      <c r="F263" s="36"/>
      <c r="G263" s="36"/>
      <c r="H263" s="165">
        <f>SUM(H228:H262)</f>
        <v>0</v>
      </c>
      <c r="I263" s="165">
        <f>SUM(I228:I262)</f>
        <v>0</v>
      </c>
    </row>
    <row r="264" spans="1:9" ht="17.25" x14ac:dyDescent="0.3">
      <c r="A264" s="72"/>
      <c r="B264" s="57" t="s">
        <v>1350</v>
      </c>
      <c r="C264" s="49"/>
      <c r="D264" s="49"/>
      <c r="E264" s="78"/>
      <c r="F264" s="78"/>
      <c r="G264" s="78"/>
      <c r="H264" s="161"/>
      <c r="I264" s="161"/>
    </row>
    <row r="265" spans="1:9" ht="17.25" x14ac:dyDescent="0.3">
      <c r="A265" s="25">
        <v>4350</v>
      </c>
      <c r="B265" s="34"/>
      <c r="C265" s="28" t="s">
        <v>181</v>
      </c>
      <c r="D265" s="27"/>
      <c r="E265" s="29"/>
      <c r="F265" s="29"/>
      <c r="G265" s="29"/>
      <c r="H265" s="158"/>
      <c r="I265" s="158"/>
    </row>
    <row r="266" spans="1:9" ht="17.25" x14ac:dyDescent="0.3">
      <c r="A266" s="25">
        <v>4351</v>
      </c>
      <c r="B266" s="16"/>
      <c r="C266" s="24"/>
      <c r="D266" s="80" t="s">
        <v>183</v>
      </c>
      <c r="E266" s="17"/>
      <c r="F266" s="17"/>
      <c r="G266" s="17"/>
      <c r="H266" s="157"/>
      <c r="I266" s="157"/>
    </row>
    <row r="267" spans="1:9" ht="17.25" x14ac:dyDescent="0.3">
      <c r="A267" s="25">
        <v>4352</v>
      </c>
      <c r="B267" s="75"/>
      <c r="C267" s="41"/>
      <c r="D267" s="79" t="s">
        <v>184</v>
      </c>
      <c r="E267" s="73"/>
      <c r="F267" s="73"/>
      <c r="G267" s="73"/>
      <c r="H267" s="157"/>
      <c r="I267" s="157"/>
    </row>
    <row r="268" spans="1:9" ht="17.25" x14ac:dyDescent="0.3">
      <c r="A268" s="25">
        <v>4353</v>
      </c>
      <c r="B268" s="16"/>
      <c r="C268" s="24"/>
      <c r="D268" s="80" t="s">
        <v>185</v>
      </c>
      <c r="E268" s="17"/>
      <c r="F268" s="17"/>
      <c r="G268" s="17"/>
      <c r="H268" s="157"/>
      <c r="I268" s="157"/>
    </row>
    <row r="269" spans="1:9" ht="17.25" x14ac:dyDescent="0.3">
      <c r="A269" s="25">
        <v>4354</v>
      </c>
      <c r="B269" s="75"/>
      <c r="C269" s="41"/>
      <c r="D269" s="79" t="s">
        <v>186</v>
      </c>
      <c r="E269" s="73"/>
      <c r="F269" s="73"/>
      <c r="G269" s="73"/>
      <c r="H269" s="157"/>
      <c r="I269" s="157"/>
    </row>
    <row r="270" spans="1:9" ht="17.25" x14ac:dyDescent="0.3">
      <c r="A270" s="25">
        <v>4355</v>
      </c>
      <c r="B270" s="16"/>
      <c r="C270" s="24"/>
      <c r="D270" s="80" t="s">
        <v>187</v>
      </c>
      <c r="E270" s="17"/>
      <c r="F270" s="17"/>
      <c r="G270" s="17"/>
      <c r="H270" s="157"/>
      <c r="I270" s="157"/>
    </row>
    <row r="271" spans="1:9" ht="17.25" x14ac:dyDescent="0.3">
      <c r="A271" s="25">
        <v>4356</v>
      </c>
      <c r="B271" s="75"/>
      <c r="C271" s="41"/>
      <c r="D271" s="79" t="s">
        <v>188</v>
      </c>
      <c r="E271" s="73"/>
      <c r="F271" s="73"/>
      <c r="G271" s="73"/>
      <c r="H271" s="157"/>
      <c r="I271" s="157"/>
    </row>
    <row r="272" spans="1:9" ht="17.25" x14ac:dyDescent="0.3">
      <c r="A272" s="25">
        <v>4357</v>
      </c>
      <c r="B272" s="16"/>
      <c r="C272" s="24"/>
      <c r="D272" s="80" t="s">
        <v>189</v>
      </c>
      <c r="E272" s="17"/>
      <c r="F272" s="17"/>
      <c r="G272" s="17"/>
      <c r="H272" s="157"/>
      <c r="I272" s="157"/>
    </row>
    <row r="273" spans="1:9" ht="17.25" x14ac:dyDescent="0.3">
      <c r="A273" s="25">
        <v>4358</v>
      </c>
      <c r="B273" s="75"/>
      <c r="C273" s="41"/>
      <c r="D273" s="84" t="s">
        <v>190</v>
      </c>
      <c r="E273" s="73"/>
      <c r="F273" s="73"/>
      <c r="G273" s="73"/>
      <c r="H273" s="157"/>
      <c r="I273" s="157"/>
    </row>
    <row r="274" spans="1:9" ht="17.25" x14ac:dyDescent="0.3">
      <c r="A274" s="25">
        <v>4359</v>
      </c>
      <c r="B274" s="16"/>
      <c r="C274" s="24"/>
      <c r="D274" s="85" t="s">
        <v>191</v>
      </c>
      <c r="E274" s="17"/>
      <c r="F274" s="17"/>
      <c r="G274" s="17"/>
      <c r="H274" s="157"/>
      <c r="I274" s="157"/>
    </row>
    <row r="275" spans="1:9" ht="17.25" x14ac:dyDescent="0.3">
      <c r="A275" s="25">
        <v>4360</v>
      </c>
      <c r="B275" s="75"/>
      <c r="C275" s="41"/>
      <c r="D275" s="84" t="s">
        <v>192</v>
      </c>
      <c r="E275" s="73"/>
      <c r="F275" s="73"/>
      <c r="G275" s="73"/>
      <c r="H275" s="157"/>
      <c r="I275" s="157"/>
    </row>
    <row r="276" spans="1:9" ht="17.25" x14ac:dyDescent="0.3">
      <c r="A276" s="25">
        <v>4361</v>
      </c>
      <c r="B276" s="16"/>
      <c r="C276" s="24"/>
      <c r="D276" s="80" t="s">
        <v>193</v>
      </c>
      <c r="E276" s="17"/>
      <c r="F276" s="17"/>
      <c r="G276" s="17"/>
      <c r="H276" s="157"/>
      <c r="I276" s="157"/>
    </row>
    <row r="277" spans="1:9" ht="17.25" x14ac:dyDescent="0.3">
      <c r="A277" s="25">
        <v>4362</v>
      </c>
      <c r="B277" s="75"/>
      <c r="C277" s="41"/>
      <c r="D277" s="79" t="s">
        <v>194</v>
      </c>
      <c r="E277" s="73"/>
      <c r="F277" s="73"/>
      <c r="G277" s="73"/>
      <c r="H277" s="157"/>
      <c r="I277" s="157"/>
    </row>
    <row r="278" spans="1:9" ht="17.25" x14ac:dyDescent="0.3">
      <c r="A278" s="25">
        <v>4363</v>
      </c>
      <c r="B278" s="16"/>
      <c r="C278" s="24"/>
      <c r="D278" s="85" t="s">
        <v>195</v>
      </c>
      <c r="E278" s="17"/>
      <c r="F278" s="17"/>
      <c r="G278" s="17"/>
      <c r="H278" s="157"/>
      <c r="I278" s="157"/>
    </row>
    <row r="279" spans="1:9" ht="17.25" x14ac:dyDescent="0.3">
      <c r="A279" s="25">
        <v>4364</v>
      </c>
      <c r="B279" s="75"/>
      <c r="C279" s="41"/>
      <c r="D279" s="84" t="s">
        <v>196</v>
      </c>
      <c r="E279" s="73"/>
      <c r="F279" s="73"/>
      <c r="G279" s="73"/>
      <c r="H279" s="157"/>
      <c r="I279" s="157"/>
    </row>
    <row r="280" spans="1:9" ht="17.25" x14ac:dyDescent="0.3">
      <c r="A280" s="25">
        <v>4365</v>
      </c>
      <c r="B280" s="16"/>
      <c r="C280" s="24"/>
      <c r="D280" s="85" t="s">
        <v>197</v>
      </c>
      <c r="E280" s="17"/>
      <c r="F280" s="17"/>
      <c r="G280" s="17"/>
      <c r="H280" s="157"/>
      <c r="I280" s="157"/>
    </row>
    <row r="281" spans="1:9" ht="17.25" x14ac:dyDescent="0.3">
      <c r="A281" s="25">
        <v>4366</v>
      </c>
      <c r="B281" s="75"/>
      <c r="C281" s="41"/>
      <c r="D281" s="79" t="s">
        <v>198</v>
      </c>
      <c r="E281" s="73"/>
      <c r="F281" s="73"/>
      <c r="G281" s="73"/>
      <c r="H281" s="157"/>
      <c r="I281" s="157"/>
    </row>
    <row r="282" spans="1:9" ht="17.25" x14ac:dyDescent="0.3">
      <c r="A282" s="25">
        <v>4367</v>
      </c>
      <c r="B282" s="16"/>
      <c r="C282" s="24"/>
      <c r="D282" s="87" t="s">
        <v>199</v>
      </c>
      <c r="E282" s="17"/>
      <c r="F282" s="17"/>
      <c r="G282" s="17"/>
      <c r="H282" s="157"/>
      <c r="I282" s="157"/>
    </row>
    <row r="283" spans="1:9" ht="17.25" x14ac:dyDescent="0.3">
      <c r="A283" s="25">
        <v>4368</v>
      </c>
      <c r="B283" s="75"/>
      <c r="C283" s="41"/>
      <c r="D283" s="88" t="s">
        <v>200</v>
      </c>
      <c r="E283" s="73"/>
      <c r="F283" s="73"/>
      <c r="G283" s="73"/>
      <c r="H283" s="157"/>
      <c r="I283" s="157"/>
    </row>
    <row r="284" spans="1:9" ht="17.25" x14ac:dyDescent="0.3">
      <c r="A284" s="25">
        <v>4369</v>
      </c>
      <c r="B284" s="16"/>
      <c r="C284" s="24"/>
      <c r="D284" s="87" t="s">
        <v>201</v>
      </c>
      <c r="E284" s="17"/>
      <c r="F284" s="17"/>
      <c r="G284" s="17"/>
      <c r="H284" s="157"/>
      <c r="I284" s="157"/>
    </row>
    <row r="285" spans="1:9" ht="17.25" x14ac:dyDescent="0.3">
      <c r="A285" s="25">
        <v>4370</v>
      </c>
      <c r="B285" s="75"/>
      <c r="C285" s="41"/>
      <c r="D285" s="88" t="s">
        <v>202</v>
      </c>
      <c r="E285" s="73"/>
      <c r="F285" s="73"/>
      <c r="G285" s="73"/>
      <c r="H285" s="157"/>
      <c r="I285" s="157"/>
    </row>
    <row r="286" spans="1:9" ht="17.25" x14ac:dyDescent="0.3">
      <c r="A286" s="25">
        <v>4371</v>
      </c>
      <c r="B286" s="16"/>
      <c r="C286" s="24"/>
      <c r="D286" s="52" t="s">
        <v>203</v>
      </c>
      <c r="E286" s="17"/>
      <c r="F286" s="17"/>
      <c r="G286" s="17"/>
      <c r="H286" s="157"/>
      <c r="I286" s="157"/>
    </row>
    <row r="287" spans="1:9" ht="17.25" x14ac:dyDescent="0.3">
      <c r="A287" s="25">
        <v>4372</v>
      </c>
      <c r="B287" s="75"/>
      <c r="C287" s="41"/>
      <c r="D287" s="51" t="s">
        <v>204</v>
      </c>
      <c r="E287" s="73"/>
      <c r="F287" s="73"/>
      <c r="G287" s="73"/>
      <c r="H287" s="157"/>
      <c r="I287" s="157"/>
    </row>
    <row r="288" spans="1:9" ht="17.25" x14ac:dyDescent="0.3">
      <c r="A288" s="25">
        <v>4373</v>
      </c>
      <c r="B288" s="16"/>
      <c r="C288" s="24"/>
      <c r="D288" s="52" t="s">
        <v>205</v>
      </c>
      <c r="E288" s="17"/>
      <c r="F288" s="17"/>
      <c r="G288" s="17"/>
      <c r="H288" s="157"/>
      <c r="I288" s="157"/>
    </row>
    <row r="289" spans="1:9" ht="17.25" x14ac:dyDescent="0.3">
      <c r="A289" s="25">
        <v>4374</v>
      </c>
      <c r="B289" s="75"/>
      <c r="C289" s="41"/>
      <c r="D289" s="51" t="s">
        <v>206</v>
      </c>
      <c r="E289" s="73"/>
      <c r="F289" s="73"/>
      <c r="G289" s="73"/>
      <c r="H289" s="157"/>
      <c r="I289" s="157"/>
    </row>
    <row r="290" spans="1:9" ht="17.25" x14ac:dyDescent="0.3">
      <c r="A290" s="33">
        <v>4375</v>
      </c>
      <c r="B290" s="34"/>
      <c r="C290" s="27"/>
      <c r="D290" s="138" t="s">
        <v>102</v>
      </c>
      <c r="E290" s="29"/>
      <c r="F290" s="29"/>
      <c r="G290" s="29"/>
      <c r="H290" s="160"/>
      <c r="I290" s="160"/>
    </row>
    <row r="291" spans="1:9" s="3" customFormat="1" ht="17.25" x14ac:dyDescent="0.3">
      <c r="A291" s="14"/>
      <c r="B291" s="16"/>
      <c r="C291" s="23"/>
      <c r="D291" s="52"/>
      <c r="E291" s="36" t="s">
        <v>67</v>
      </c>
      <c r="F291" s="36"/>
      <c r="G291" s="36"/>
      <c r="H291" s="165">
        <f>SUM(H266:H290)</f>
        <v>0</v>
      </c>
      <c r="I291" s="165">
        <f>SUM(I266:I290)</f>
        <v>0</v>
      </c>
    </row>
    <row r="292" spans="1:9" ht="17.25" x14ac:dyDescent="0.3">
      <c r="A292" s="72"/>
      <c r="B292" s="57" t="s">
        <v>1351</v>
      </c>
      <c r="C292" s="49"/>
      <c r="D292" s="139"/>
      <c r="E292" s="78"/>
      <c r="F292" s="78"/>
      <c r="G292" s="78"/>
      <c r="H292" s="161"/>
      <c r="I292" s="161"/>
    </row>
    <row r="293" spans="1:9" ht="17.25" x14ac:dyDescent="0.3">
      <c r="A293" s="25">
        <v>4400</v>
      </c>
      <c r="B293" s="34"/>
      <c r="C293" s="28" t="s">
        <v>182</v>
      </c>
      <c r="D293" s="27"/>
      <c r="E293" s="29"/>
      <c r="F293" s="29"/>
      <c r="G293" s="29"/>
      <c r="H293" s="158"/>
      <c r="I293" s="158"/>
    </row>
    <row r="294" spans="1:9" ht="17.25" x14ac:dyDescent="0.3">
      <c r="A294" s="25">
        <v>4401</v>
      </c>
      <c r="B294" s="16"/>
      <c r="C294" s="24"/>
      <c r="D294" s="80" t="s">
        <v>187</v>
      </c>
      <c r="E294" s="17"/>
      <c r="F294" s="17"/>
      <c r="G294" s="17"/>
      <c r="H294" s="157"/>
      <c r="I294" s="157"/>
    </row>
    <row r="295" spans="1:9" ht="17.25" x14ac:dyDescent="0.3">
      <c r="A295" s="25">
        <v>4402</v>
      </c>
      <c r="B295" s="75"/>
      <c r="C295" s="41"/>
      <c r="D295" s="79" t="s">
        <v>189</v>
      </c>
      <c r="E295" s="73"/>
      <c r="F295" s="73"/>
      <c r="G295" s="73"/>
      <c r="H295" s="157"/>
      <c r="I295" s="157"/>
    </row>
    <row r="296" spans="1:9" ht="17.25" x14ac:dyDescent="0.3">
      <c r="A296" s="25">
        <v>4403</v>
      </c>
      <c r="B296" s="16"/>
      <c r="C296" s="24"/>
      <c r="D296" s="85" t="s">
        <v>190</v>
      </c>
      <c r="E296" s="17"/>
      <c r="F296" s="17"/>
      <c r="G296" s="17"/>
      <c r="H296" s="157"/>
      <c r="I296" s="157"/>
    </row>
    <row r="297" spans="1:9" ht="17.25" x14ac:dyDescent="0.3">
      <c r="A297" s="25">
        <v>4404</v>
      </c>
      <c r="B297" s="75"/>
      <c r="C297" s="41"/>
      <c r="D297" s="84" t="s">
        <v>207</v>
      </c>
      <c r="E297" s="73"/>
      <c r="F297" s="73"/>
      <c r="G297" s="73"/>
      <c r="H297" s="157"/>
      <c r="I297" s="157"/>
    </row>
    <row r="298" spans="1:9" ht="17.25" x14ac:dyDescent="0.3">
      <c r="A298" s="25">
        <v>4405</v>
      </c>
      <c r="B298" s="16"/>
      <c r="C298" s="24"/>
      <c r="D298" s="85" t="s">
        <v>192</v>
      </c>
      <c r="E298" s="17"/>
      <c r="F298" s="17"/>
      <c r="G298" s="17"/>
      <c r="H298" s="157"/>
      <c r="I298" s="157"/>
    </row>
    <row r="299" spans="1:9" ht="17.25" x14ac:dyDescent="0.3">
      <c r="A299" s="25">
        <v>4406</v>
      </c>
      <c r="B299" s="75"/>
      <c r="C299" s="41"/>
      <c r="D299" s="79" t="s">
        <v>193</v>
      </c>
      <c r="E299" s="73"/>
      <c r="F299" s="73"/>
      <c r="G299" s="73"/>
      <c r="H299" s="157"/>
      <c r="I299" s="157"/>
    </row>
    <row r="300" spans="1:9" ht="17.25" x14ac:dyDescent="0.3">
      <c r="A300" s="25">
        <v>4407</v>
      </c>
      <c r="B300" s="16"/>
      <c r="C300" s="24"/>
      <c r="D300" s="80" t="s">
        <v>194</v>
      </c>
      <c r="E300" s="17"/>
      <c r="F300" s="17"/>
      <c r="G300" s="17"/>
      <c r="H300" s="157"/>
      <c r="I300" s="157"/>
    </row>
    <row r="301" spans="1:9" ht="17.25" x14ac:dyDescent="0.3">
      <c r="A301" s="25">
        <v>4408</v>
      </c>
      <c r="B301" s="75"/>
      <c r="C301" s="41"/>
      <c r="D301" s="84" t="s">
        <v>195</v>
      </c>
      <c r="E301" s="73"/>
      <c r="F301" s="73"/>
      <c r="G301" s="73"/>
      <c r="H301" s="157"/>
      <c r="I301" s="157"/>
    </row>
    <row r="302" spans="1:9" ht="17.25" x14ac:dyDescent="0.3">
      <c r="A302" s="25">
        <v>4409</v>
      </c>
      <c r="B302" s="16"/>
      <c r="C302" s="24"/>
      <c r="D302" s="85" t="s">
        <v>196</v>
      </c>
      <c r="E302" s="17"/>
      <c r="F302" s="17"/>
      <c r="G302" s="17"/>
      <c r="H302" s="157"/>
      <c r="I302" s="157"/>
    </row>
    <row r="303" spans="1:9" ht="17.25" x14ac:dyDescent="0.3">
      <c r="A303" s="25">
        <v>4410</v>
      </c>
      <c r="B303" s="16"/>
      <c r="C303" s="24"/>
      <c r="D303" s="85" t="s">
        <v>208</v>
      </c>
      <c r="E303" s="17"/>
      <c r="F303" s="17"/>
      <c r="G303" s="17"/>
      <c r="H303" s="157"/>
      <c r="I303" s="157"/>
    </row>
    <row r="304" spans="1:9" ht="17.25" x14ac:dyDescent="0.3">
      <c r="A304" s="25">
        <v>4411</v>
      </c>
      <c r="B304" s="16"/>
      <c r="C304" s="24"/>
      <c r="D304" s="85" t="s">
        <v>209</v>
      </c>
      <c r="E304" s="17"/>
      <c r="F304" s="17"/>
      <c r="G304" s="17"/>
      <c r="H304" s="157"/>
      <c r="I304" s="157"/>
    </row>
    <row r="305" spans="1:9" ht="17.25" x14ac:dyDescent="0.3">
      <c r="A305" s="25">
        <v>4412</v>
      </c>
      <c r="B305" s="75"/>
      <c r="C305" s="41"/>
      <c r="D305" s="84" t="s">
        <v>210</v>
      </c>
      <c r="E305" s="73"/>
      <c r="F305" s="73"/>
      <c r="G305" s="73"/>
      <c r="H305" s="157"/>
      <c r="I305" s="157"/>
    </row>
    <row r="306" spans="1:9" ht="17.25" x14ac:dyDescent="0.3">
      <c r="A306" s="25">
        <v>4413</v>
      </c>
      <c r="B306" s="16"/>
      <c r="C306" s="24"/>
      <c r="D306" s="85" t="s">
        <v>197</v>
      </c>
      <c r="E306" s="17"/>
      <c r="F306" s="17"/>
      <c r="G306" s="17"/>
      <c r="H306" s="157"/>
      <c r="I306" s="157"/>
    </row>
    <row r="307" spans="1:9" ht="17.25" x14ac:dyDescent="0.3">
      <c r="A307" s="25">
        <v>4414</v>
      </c>
      <c r="B307" s="75"/>
      <c r="C307" s="41"/>
      <c r="D307" s="84" t="s">
        <v>205</v>
      </c>
      <c r="E307" s="73"/>
      <c r="F307" s="73"/>
      <c r="G307" s="73"/>
      <c r="H307" s="157"/>
      <c r="I307" s="157"/>
    </row>
    <row r="308" spans="1:9" ht="17.25" x14ac:dyDescent="0.3">
      <c r="A308" s="25">
        <v>4415</v>
      </c>
      <c r="B308" s="16"/>
      <c r="C308" s="24"/>
      <c r="D308" s="80" t="s">
        <v>211</v>
      </c>
      <c r="E308" s="17"/>
      <c r="F308" s="17"/>
      <c r="G308" s="17"/>
      <c r="H308" s="157"/>
      <c r="I308" s="157"/>
    </row>
    <row r="309" spans="1:9" ht="17.25" x14ac:dyDescent="0.3">
      <c r="A309" s="25">
        <v>4416</v>
      </c>
      <c r="B309" s="75"/>
      <c r="C309" s="41"/>
      <c r="D309" s="79" t="s">
        <v>203</v>
      </c>
      <c r="E309" s="73"/>
      <c r="F309" s="73"/>
      <c r="G309" s="73"/>
      <c r="H309" s="157"/>
      <c r="I309" s="157"/>
    </row>
    <row r="310" spans="1:9" ht="17.25" x14ac:dyDescent="0.3">
      <c r="A310" s="25">
        <v>4417</v>
      </c>
      <c r="B310" s="16"/>
      <c r="C310" s="24"/>
      <c r="D310" s="80" t="s">
        <v>198</v>
      </c>
      <c r="E310" s="17"/>
      <c r="F310" s="17"/>
      <c r="G310" s="17"/>
      <c r="H310" s="157"/>
      <c r="I310" s="157"/>
    </row>
    <row r="311" spans="1:9" ht="17.25" x14ac:dyDescent="0.3">
      <c r="A311" s="25">
        <v>4418</v>
      </c>
      <c r="B311" s="16"/>
      <c r="C311" s="24"/>
      <c r="D311" s="80" t="s">
        <v>212</v>
      </c>
      <c r="E311" s="17"/>
      <c r="F311" s="17"/>
      <c r="G311" s="17"/>
      <c r="H311" s="157"/>
      <c r="I311" s="157"/>
    </row>
    <row r="312" spans="1:9" ht="17.25" x14ac:dyDescent="0.3">
      <c r="A312" s="25">
        <v>4419</v>
      </c>
      <c r="B312" s="16"/>
      <c r="C312" s="24"/>
      <c r="D312" s="80" t="s">
        <v>213</v>
      </c>
      <c r="E312" s="17"/>
      <c r="F312" s="17"/>
      <c r="G312" s="17"/>
      <c r="H312" s="157"/>
      <c r="I312" s="157"/>
    </row>
    <row r="313" spans="1:9" ht="17.25" x14ac:dyDescent="0.3">
      <c r="A313" s="25">
        <v>4420</v>
      </c>
      <c r="B313" s="75"/>
      <c r="C313" s="41"/>
      <c r="D313" s="79" t="s">
        <v>214</v>
      </c>
      <c r="E313" s="73"/>
      <c r="F313" s="73"/>
      <c r="G313" s="73"/>
      <c r="H313" s="157"/>
      <c r="I313" s="157"/>
    </row>
    <row r="314" spans="1:9" ht="17.25" x14ac:dyDescent="0.3">
      <c r="A314" s="25">
        <v>4421</v>
      </c>
      <c r="B314" s="16"/>
      <c r="C314" s="24"/>
      <c r="D314" s="80" t="s">
        <v>215</v>
      </c>
      <c r="E314" s="17"/>
      <c r="F314" s="17"/>
      <c r="G314" s="17"/>
      <c r="H314" s="157"/>
      <c r="I314" s="157"/>
    </row>
    <row r="315" spans="1:9" ht="17.25" x14ac:dyDescent="0.3">
      <c r="A315" s="25">
        <v>4422</v>
      </c>
      <c r="B315" s="75"/>
      <c r="C315" s="41"/>
      <c r="D315" s="79" t="s">
        <v>216</v>
      </c>
      <c r="E315" s="73"/>
      <c r="F315" s="73"/>
      <c r="G315" s="73"/>
      <c r="H315" s="157"/>
      <c r="I315" s="157"/>
    </row>
    <row r="316" spans="1:9" ht="17.25" x14ac:dyDescent="0.3">
      <c r="A316" s="25">
        <v>4423</v>
      </c>
      <c r="B316" s="16"/>
      <c r="C316" s="24"/>
      <c r="D316" s="80" t="s">
        <v>217</v>
      </c>
      <c r="E316" s="17"/>
      <c r="F316" s="17"/>
      <c r="G316" s="17"/>
      <c r="H316" s="157"/>
      <c r="I316" s="157"/>
    </row>
    <row r="317" spans="1:9" ht="17.25" x14ac:dyDescent="0.3">
      <c r="A317" s="25">
        <v>4424</v>
      </c>
      <c r="B317" s="75"/>
      <c r="C317" s="41"/>
      <c r="D317" s="79" t="s">
        <v>218</v>
      </c>
      <c r="E317" s="73"/>
      <c r="F317" s="73"/>
      <c r="G317" s="73"/>
      <c r="H317" s="157"/>
      <c r="I317" s="157"/>
    </row>
    <row r="318" spans="1:9" ht="17.25" x14ac:dyDescent="0.3">
      <c r="A318" s="25">
        <v>4425</v>
      </c>
      <c r="B318" s="16"/>
      <c r="C318" s="24"/>
      <c r="D318" s="80" t="s">
        <v>219</v>
      </c>
      <c r="E318" s="17"/>
      <c r="F318" s="17"/>
      <c r="G318" s="17"/>
      <c r="H318" s="157"/>
      <c r="I318" s="157"/>
    </row>
    <row r="319" spans="1:9" ht="17.25" x14ac:dyDescent="0.3">
      <c r="A319" s="25">
        <v>4426</v>
      </c>
      <c r="B319" s="75"/>
      <c r="C319" s="41"/>
      <c r="D319" s="84" t="s">
        <v>220</v>
      </c>
      <c r="E319" s="73"/>
      <c r="F319" s="73"/>
      <c r="G319" s="73"/>
      <c r="H319" s="157"/>
      <c r="I319" s="157"/>
    </row>
    <row r="320" spans="1:9" ht="17.25" x14ac:dyDescent="0.3">
      <c r="A320" s="25">
        <v>4427</v>
      </c>
      <c r="B320" s="16"/>
      <c r="C320" s="24"/>
      <c r="D320" s="80" t="s">
        <v>221</v>
      </c>
      <c r="E320" s="17"/>
      <c r="F320" s="17"/>
      <c r="G320" s="17"/>
      <c r="H320" s="157"/>
      <c r="I320" s="157"/>
    </row>
    <row r="321" spans="1:9" ht="17.25" x14ac:dyDescent="0.3">
      <c r="A321" s="25">
        <v>4428</v>
      </c>
      <c r="B321" s="75"/>
      <c r="C321" s="41"/>
      <c r="D321" s="79" t="s">
        <v>222</v>
      </c>
      <c r="E321" s="73"/>
      <c r="F321" s="73"/>
      <c r="G321" s="73"/>
      <c r="H321" s="157"/>
      <c r="I321" s="157"/>
    </row>
    <row r="322" spans="1:9" ht="17.25" x14ac:dyDescent="0.3">
      <c r="A322" s="25">
        <v>4429</v>
      </c>
      <c r="B322" s="16"/>
      <c r="C322" s="24"/>
      <c r="D322" s="80" t="s">
        <v>223</v>
      </c>
      <c r="E322" s="17"/>
      <c r="F322" s="17"/>
      <c r="G322" s="17"/>
      <c r="H322" s="157"/>
      <c r="I322" s="157"/>
    </row>
    <row r="323" spans="1:9" ht="17.25" x14ac:dyDescent="0.3">
      <c r="A323" s="25">
        <v>4430</v>
      </c>
      <c r="B323" s="75"/>
      <c r="C323" s="41"/>
      <c r="D323" s="84" t="s">
        <v>224</v>
      </c>
      <c r="E323" s="73"/>
      <c r="F323" s="73"/>
      <c r="G323" s="73"/>
      <c r="H323" s="157"/>
      <c r="I323" s="157"/>
    </row>
    <row r="324" spans="1:9" ht="17.25" x14ac:dyDescent="0.3">
      <c r="A324" s="25">
        <v>4431</v>
      </c>
      <c r="B324" s="16"/>
      <c r="C324" s="24"/>
      <c r="D324" s="80" t="s">
        <v>225</v>
      </c>
      <c r="E324" s="17"/>
      <c r="F324" s="17"/>
      <c r="G324" s="17"/>
      <c r="H324" s="157"/>
      <c r="I324" s="157"/>
    </row>
    <row r="325" spans="1:9" ht="17.25" x14ac:dyDescent="0.3">
      <c r="A325" s="25">
        <v>4432</v>
      </c>
      <c r="B325" s="75"/>
      <c r="C325" s="41"/>
      <c r="D325" s="79" t="s">
        <v>226</v>
      </c>
      <c r="E325" s="73"/>
      <c r="F325" s="73"/>
      <c r="G325" s="73"/>
      <c r="H325" s="157"/>
      <c r="I325" s="157"/>
    </row>
    <row r="326" spans="1:9" ht="17.25" x14ac:dyDescent="0.3">
      <c r="A326" s="25">
        <v>4433</v>
      </c>
      <c r="B326" s="16"/>
      <c r="C326" s="24"/>
      <c r="D326" s="52" t="s">
        <v>227</v>
      </c>
      <c r="E326" s="17"/>
      <c r="F326" s="17"/>
      <c r="G326" s="17"/>
      <c r="H326" s="157"/>
      <c r="I326" s="157"/>
    </row>
    <row r="327" spans="1:9" ht="17.25" x14ac:dyDescent="0.3">
      <c r="A327" s="25">
        <v>4434</v>
      </c>
      <c r="B327" s="75"/>
      <c r="C327" s="41"/>
      <c r="D327" s="51" t="s">
        <v>228</v>
      </c>
      <c r="E327" s="73"/>
      <c r="F327" s="73"/>
      <c r="G327" s="73"/>
      <c r="H327" s="157"/>
      <c r="I327" s="157"/>
    </row>
    <row r="328" spans="1:9" ht="17.25" x14ac:dyDescent="0.3">
      <c r="A328" s="25">
        <v>4435</v>
      </c>
      <c r="B328" s="16"/>
      <c r="C328" s="24"/>
      <c r="D328" s="52" t="s">
        <v>206</v>
      </c>
      <c r="E328" s="17"/>
      <c r="F328" s="17"/>
      <c r="G328" s="17"/>
      <c r="H328" s="157"/>
      <c r="I328" s="157"/>
    </row>
    <row r="329" spans="1:9" ht="17.25" x14ac:dyDescent="0.3">
      <c r="A329" s="25">
        <v>4436</v>
      </c>
      <c r="B329" s="75"/>
      <c r="C329" s="41"/>
      <c r="D329" s="51" t="s">
        <v>229</v>
      </c>
      <c r="E329" s="73"/>
      <c r="F329" s="73"/>
      <c r="G329" s="73"/>
      <c r="H329" s="157"/>
      <c r="I329" s="157"/>
    </row>
    <row r="330" spans="1:9" ht="17.25" x14ac:dyDescent="0.3">
      <c r="A330" s="25">
        <v>4437</v>
      </c>
      <c r="B330" s="16"/>
      <c r="C330" s="24"/>
      <c r="D330" s="52" t="s">
        <v>230</v>
      </c>
      <c r="E330" s="17"/>
      <c r="F330" s="17"/>
      <c r="G330" s="17"/>
      <c r="H330" s="157"/>
      <c r="I330" s="157"/>
    </row>
    <row r="331" spans="1:9" ht="17.25" x14ac:dyDescent="0.3">
      <c r="A331" s="25">
        <v>4438</v>
      </c>
      <c r="B331" s="40"/>
      <c r="C331" s="40"/>
      <c r="D331" s="51" t="s">
        <v>231</v>
      </c>
      <c r="E331" s="40"/>
      <c r="F331" s="40"/>
      <c r="G331" s="40"/>
      <c r="H331" s="157"/>
      <c r="I331" s="157"/>
    </row>
    <row r="332" spans="1:9" ht="17.25" x14ac:dyDescent="0.3">
      <c r="A332" s="25">
        <v>4439</v>
      </c>
      <c r="B332" s="16"/>
      <c r="C332" s="23"/>
      <c r="D332" s="52" t="s">
        <v>232</v>
      </c>
      <c r="E332" s="17"/>
      <c r="F332" s="17"/>
      <c r="G332" s="17"/>
      <c r="H332" s="157"/>
      <c r="I332" s="157"/>
    </row>
    <row r="333" spans="1:9" ht="17.25" x14ac:dyDescent="0.3">
      <c r="A333" s="25">
        <v>4440</v>
      </c>
      <c r="B333" s="40"/>
      <c r="C333" s="40"/>
      <c r="D333" s="51" t="s">
        <v>233</v>
      </c>
      <c r="E333" s="40"/>
      <c r="F333" s="40"/>
      <c r="G333" s="40"/>
      <c r="H333" s="157"/>
      <c r="I333" s="157"/>
    </row>
    <row r="334" spans="1:9" ht="17.25" x14ac:dyDescent="0.3">
      <c r="A334" s="25">
        <v>4441</v>
      </c>
      <c r="B334" s="16"/>
      <c r="C334" s="23"/>
      <c r="D334" s="52" t="s">
        <v>234</v>
      </c>
      <c r="E334" s="17"/>
      <c r="F334" s="17"/>
      <c r="G334" s="17"/>
      <c r="H334" s="157"/>
      <c r="I334" s="157"/>
    </row>
    <row r="335" spans="1:9" ht="17.25" x14ac:dyDescent="0.3">
      <c r="A335" s="25">
        <v>4442</v>
      </c>
      <c r="B335" s="40"/>
      <c r="C335" s="40"/>
      <c r="D335" s="51" t="s">
        <v>235</v>
      </c>
      <c r="E335" s="40"/>
      <c r="F335" s="40"/>
      <c r="G335" s="40"/>
      <c r="H335" s="157"/>
      <c r="I335" s="157"/>
    </row>
    <row r="336" spans="1:9" ht="17.25" x14ac:dyDescent="0.3">
      <c r="A336" s="25">
        <v>4443</v>
      </c>
      <c r="B336" s="16"/>
      <c r="C336" s="23"/>
      <c r="D336" s="52" t="s">
        <v>175</v>
      </c>
      <c r="E336" s="17"/>
      <c r="F336" s="17"/>
      <c r="G336" s="17"/>
      <c r="H336" s="157"/>
      <c r="I336" s="157"/>
    </row>
    <row r="337" spans="1:9" ht="17.25" x14ac:dyDescent="0.3">
      <c r="A337" s="25">
        <v>4444</v>
      </c>
      <c r="B337" s="40"/>
      <c r="C337" s="40"/>
      <c r="D337" s="51" t="s">
        <v>236</v>
      </c>
      <c r="E337" s="40"/>
      <c r="F337" s="40"/>
      <c r="G337" s="40"/>
      <c r="H337" s="157"/>
      <c r="I337" s="157"/>
    </row>
    <row r="338" spans="1:9" ht="17.25" x14ac:dyDescent="0.3">
      <c r="A338" s="25">
        <v>4445</v>
      </c>
      <c r="B338" s="16"/>
      <c r="C338" s="23"/>
      <c r="D338" s="52" t="s">
        <v>237</v>
      </c>
      <c r="E338" s="17"/>
      <c r="F338" s="17"/>
      <c r="G338" s="17"/>
      <c r="H338" s="157"/>
      <c r="I338" s="157"/>
    </row>
    <row r="339" spans="1:9" ht="17.25" x14ac:dyDescent="0.3">
      <c r="A339" s="25">
        <v>4446</v>
      </c>
      <c r="B339" s="40"/>
      <c r="C339" s="40"/>
      <c r="D339" s="51" t="s">
        <v>238</v>
      </c>
      <c r="E339" s="40"/>
      <c r="F339" s="40"/>
      <c r="G339" s="40"/>
      <c r="H339" s="157"/>
      <c r="I339" s="157"/>
    </row>
    <row r="340" spans="1:9" ht="17.25" x14ac:dyDescent="0.3">
      <c r="A340" s="25">
        <v>4447</v>
      </c>
      <c r="B340" s="16"/>
      <c r="C340" s="23"/>
      <c r="D340" s="52" t="s">
        <v>239</v>
      </c>
      <c r="E340" s="17"/>
      <c r="F340" s="17"/>
      <c r="G340" s="17"/>
      <c r="H340" s="157"/>
      <c r="I340" s="157"/>
    </row>
    <row r="341" spans="1:9" ht="17.25" x14ac:dyDescent="0.3">
      <c r="A341" s="25">
        <v>4448</v>
      </c>
      <c r="B341" s="40"/>
      <c r="C341" s="40"/>
      <c r="D341" s="51" t="s">
        <v>240</v>
      </c>
      <c r="E341" s="40"/>
      <c r="F341" s="40"/>
      <c r="G341" s="40"/>
      <c r="H341" s="157"/>
      <c r="I341" s="157"/>
    </row>
    <row r="342" spans="1:9" ht="17.25" x14ac:dyDescent="0.3">
      <c r="A342" s="25">
        <v>4449</v>
      </c>
      <c r="B342" s="16"/>
      <c r="C342" s="23"/>
      <c r="D342" s="52" t="s">
        <v>241</v>
      </c>
      <c r="E342" s="17"/>
      <c r="F342" s="17"/>
      <c r="G342" s="17"/>
      <c r="H342" s="157"/>
      <c r="I342" s="157"/>
    </row>
    <row r="343" spans="1:9" ht="17.25" x14ac:dyDescent="0.3">
      <c r="A343" s="25">
        <v>4450</v>
      </c>
      <c r="B343" s="40"/>
      <c r="C343" s="40"/>
      <c r="D343" s="51" t="s">
        <v>242</v>
      </c>
      <c r="E343" s="40"/>
      <c r="F343" s="40"/>
      <c r="G343" s="40"/>
      <c r="H343" s="157"/>
      <c r="I343" s="157"/>
    </row>
    <row r="344" spans="1:9" ht="17.25" x14ac:dyDescent="0.3">
      <c r="A344" s="25">
        <v>4451</v>
      </c>
      <c r="B344" s="16"/>
      <c r="C344" s="23"/>
      <c r="D344" s="52" t="s">
        <v>195</v>
      </c>
      <c r="E344" s="17"/>
      <c r="F344" s="17"/>
      <c r="G344" s="17"/>
      <c r="H344" s="157"/>
      <c r="I344" s="157"/>
    </row>
    <row r="345" spans="1:9" ht="17.25" x14ac:dyDescent="0.3">
      <c r="A345" s="25">
        <v>4452</v>
      </c>
      <c r="B345" s="40"/>
      <c r="C345" s="40"/>
      <c r="D345" s="51" t="s">
        <v>243</v>
      </c>
      <c r="E345" s="40"/>
      <c r="F345" s="40"/>
      <c r="G345" s="40"/>
      <c r="H345" s="157"/>
      <c r="I345" s="157"/>
    </row>
    <row r="346" spans="1:9" ht="17.25" x14ac:dyDescent="0.3">
      <c r="A346" s="25">
        <v>4453</v>
      </c>
      <c r="B346" s="16"/>
      <c r="C346" s="23"/>
      <c r="D346" s="52" t="s">
        <v>244</v>
      </c>
      <c r="E346" s="17"/>
      <c r="F346" s="17"/>
      <c r="G346" s="17"/>
      <c r="H346" s="157"/>
      <c r="I346" s="157"/>
    </row>
    <row r="347" spans="1:9" ht="17.25" x14ac:dyDescent="0.3">
      <c r="A347" s="25">
        <v>4454</v>
      </c>
      <c r="B347" s="23"/>
      <c r="C347" s="23"/>
      <c r="D347" s="52" t="s">
        <v>245</v>
      </c>
      <c r="E347" s="23"/>
      <c r="F347" s="23"/>
      <c r="G347" s="23"/>
      <c r="H347" s="157"/>
      <c r="I347" s="157"/>
    </row>
    <row r="348" spans="1:9" ht="17.25" x14ac:dyDescent="0.3">
      <c r="A348" s="25">
        <v>4455</v>
      </c>
      <c r="B348" s="16"/>
      <c r="C348" s="23"/>
      <c r="D348" s="52" t="s">
        <v>246</v>
      </c>
      <c r="E348" s="17"/>
      <c r="F348" s="17"/>
      <c r="G348" s="17"/>
      <c r="H348" s="157"/>
      <c r="I348" s="157"/>
    </row>
    <row r="349" spans="1:9" ht="17.25" x14ac:dyDescent="0.3">
      <c r="A349" s="25">
        <v>4456</v>
      </c>
      <c r="B349" s="40"/>
      <c r="C349" s="40"/>
      <c r="D349" s="51" t="s">
        <v>247</v>
      </c>
      <c r="E349" s="40"/>
      <c r="F349" s="40"/>
      <c r="G349" s="40"/>
      <c r="H349" s="157"/>
      <c r="I349" s="157"/>
    </row>
    <row r="350" spans="1:9" ht="17.25" x14ac:dyDescent="0.3">
      <c r="A350" s="25">
        <v>4457</v>
      </c>
      <c r="B350" s="16"/>
      <c r="C350" s="23"/>
      <c r="D350" s="52" t="s">
        <v>248</v>
      </c>
      <c r="E350" s="17"/>
      <c r="F350" s="17"/>
      <c r="G350" s="17"/>
      <c r="H350" s="157"/>
      <c r="I350" s="157"/>
    </row>
    <row r="351" spans="1:9" ht="17.25" x14ac:dyDescent="0.3">
      <c r="A351" s="25">
        <v>4458</v>
      </c>
      <c r="B351" s="40"/>
      <c r="C351" s="40"/>
      <c r="D351" s="51" t="s">
        <v>249</v>
      </c>
      <c r="E351" s="40"/>
      <c r="F351" s="40"/>
      <c r="G351" s="40"/>
      <c r="H351" s="157"/>
      <c r="I351" s="157"/>
    </row>
    <row r="352" spans="1:9" ht="17.25" x14ac:dyDescent="0.3">
      <c r="A352" s="25">
        <v>4459</v>
      </c>
      <c r="B352" s="16"/>
      <c r="C352" s="23"/>
      <c r="D352" s="52" t="s">
        <v>250</v>
      </c>
      <c r="E352" s="17"/>
      <c r="F352" s="17"/>
      <c r="G352" s="17"/>
      <c r="H352" s="157"/>
      <c r="I352" s="157"/>
    </row>
    <row r="353" spans="1:9" ht="17.25" x14ac:dyDescent="0.3">
      <c r="A353" s="25">
        <v>4460</v>
      </c>
      <c r="B353" s="40"/>
      <c r="C353" s="40"/>
      <c r="D353" s="51" t="s">
        <v>251</v>
      </c>
      <c r="E353" s="40"/>
      <c r="F353" s="40"/>
      <c r="G353" s="40"/>
      <c r="H353" s="157"/>
      <c r="I353" s="157"/>
    </row>
    <row r="354" spans="1:9" ht="17.25" x14ac:dyDescent="0.3">
      <c r="A354" s="25">
        <v>4461</v>
      </c>
      <c r="B354" s="16"/>
      <c r="C354" s="23"/>
      <c r="D354" s="52" t="s">
        <v>194</v>
      </c>
      <c r="E354" s="17"/>
      <c r="F354" s="17"/>
      <c r="G354" s="17"/>
      <c r="H354" s="157"/>
      <c r="I354" s="157"/>
    </row>
    <row r="355" spans="1:9" ht="17.25" x14ac:dyDescent="0.3">
      <c r="A355" s="25">
        <v>4462</v>
      </c>
      <c r="B355" s="40"/>
      <c r="C355" s="40"/>
      <c r="D355" s="51" t="s">
        <v>252</v>
      </c>
      <c r="E355" s="40"/>
      <c r="F355" s="40"/>
      <c r="G355" s="40"/>
      <c r="H355" s="157"/>
      <c r="I355" s="157"/>
    </row>
    <row r="356" spans="1:9" ht="17.25" x14ac:dyDescent="0.3">
      <c r="A356" s="25">
        <v>4463</v>
      </c>
      <c r="B356" s="16"/>
      <c r="C356" s="23"/>
      <c r="D356" s="52" t="s">
        <v>254</v>
      </c>
      <c r="E356" s="17"/>
      <c r="F356" s="17"/>
      <c r="G356" s="17"/>
      <c r="H356" s="157"/>
      <c r="I356" s="157"/>
    </row>
    <row r="357" spans="1:9" ht="17.25" x14ac:dyDescent="0.3">
      <c r="A357" s="25">
        <v>4464</v>
      </c>
      <c r="B357" s="40"/>
      <c r="C357" s="40"/>
      <c r="D357" s="51" t="s">
        <v>253</v>
      </c>
      <c r="E357" s="40"/>
      <c r="F357" s="40"/>
      <c r="G357" s="40"/>
      <c r="H357" s="157"/>
      <c r="I357" s="157"/>
    </row>
    <row r="358" spans="1:9" ht="17.25" x14ac:dyDescent="0.3">
      <c r="A358" s="14"/>
      <c r="B358" s="23"/>
      <c r="C358" s="23"/>
      <c r="D358" s="23"/>
      <c r="E358" s="24" t="s">
        <v>67</v>
      </c>
      <c r="F358" s="24"/>
      <c r="G358" s="24"/>
      <c r="H358" s="165">
        <f>SUM(H294:H357)</f>
        <v>0</v>
      </c>
      <c r="I358" s="165">
        <f>SUM(I294:I357)</f>
        <v>0</v>
      </c>
    </row>
    <row r="359" spans="1:9" ht="17.25" x14ac:dyDescent="0.3">
      <c r="H359" s="40"/>
      <c r="I359" s="40"/>
    </row>
    <row r="360" spans="1:9" ht="17.25" x14ac:dyDescent="0.3">
      <c r="H360" s="40"/>
      <c r="I360" s="40"/>
    </row>
    <row r="361" spans="1:9" ht="17.25" x14ac:dyDescent="0.3">
      <c r="H361" s="40"/>
      <c r="I361" s="40"/>
    </row>
    <row r="362" spans="1:9" ht="17.25" x14ac:dyDescent="0.3">
      <c r="H362" s="40"/>
      <c r="I362" s="40"/>
    </row>
    <row r="363" spans="1:9" ht="17.25" x14ac:dyDescent="0.3">
      <c r="H363" s="40"/>
      <c r="I363" s="40"/>
    </row>
    <row r="364" spans="1:9" ht="17.25" x14ac:dyDescent="0.3">
      <c r="H364" s="40"/>
      <c r="I364" s="40"/>
    </row>
    <row r="365" spans="1:9" ht="17.25" x14ac:dyDescent="0.3">
      <c r="H365" s="40"/>
      <c r="I365" s="40"/>
    </row>
    <row r="366" spans="1:9" ht="17.25" x14ac:dyDescent="0.3">
      <c r="H366" s="40"/>
      <c r="I366" s="40"/>
    </row>
    <row r="367" spans="1:9" ht="17.25" x14ac:dyDescent="0.3">
      <c r="H367" s="40"/>
      <c r="I367" s="40"/>
    </row>
    <row r="368" spans="1:9" ht="17.25" x14ac:dyDescent="0.3">
      <c r="H368" s="40"/>
      <c r="I368" s="40"/>
    </row>
    <row r="369" spans="8:9" ht="17.25" x14ac:dyDescent="0.3">
      <c r="H369" s="40"/>
      <c r="I369" s="40"/>
    </row>
    <row r="370" spans="8:9" ht="17.25" x14ac:dyDescent="0.3">
      <c r="H370" s="40"/>
      <c r="I370" s="40"/>
    </row>
    <row r="371" spans="8:9" ht="17.25" x14ac:dyDescent="0.3">
      <c r="H371" s="40"/>
      <c r="I371" s="40"/>
    </row>
    <row r="372" spans="8:9" ht="17.25" x14ac:dyDescent="0.3">
      <c r="H372" s="40"/>
      <c r="I372" s="40"/>
    </row>
    <row r="373" spans="8:9" ht="17.25" x14ac:dyDescent="0.3">
      <c r="H373" s="40"/>
      <c r="I373" s="40"/>
    </row>
  </sheetData>
  <mergeCells count="16">
    <mergeCell ref="A1:I1"/>
    <mergeCell ref="A2:I2"/>
    <mergeCell ref="B43:E43"/>
    <mergeCell ref="B16:E16"/>
    <mergeCell ref="B20:E20"/>
    <mergeCell ref="B29:E29"/>
    <mergeCell ref="B72:E72"/>
    <mergeCell ref="B56:E56"/>
    <mergeCell ref="B60:E60"/>
    <mergeCell ref="A3:A4"/>
    <mergeCell ref="B3:E4"/>
    <mergeCell ref="B64:E64"/>
    <mergeCell ref="B66:E66"/>
    <mergeCell ref="B24:E24"/>
    <mergeCell ref="B26:E26"/>
    <mergeCell ref="B68:E68"/>
  </mergeCells>
  <phoneticPr fontId="56" type="noConversion"/>
  <pageMargins left="0.7" right="0.7" top="0.57999999999999996" bottom="0.44" header="0.3" footer="0.3"/>
  <pageSetup paperSize="9" scale="85" orientation="portrait" r:id="rId1"/>
  <rowBreaks count="6" manualBreakCount="6">
    <brk id="42" max="16383" man="1"/>
    <brk id="109" max="16383" man="1"/>
    <brk id="174" max="16383" man="1"/>
    <brk id="257" max="16383" man="1"/>
    <brk id="303" max="16383" man="1"/>
    <brk id="3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56"/>
  <sheetViews>
    <sheetView topLeftCell="A46" zoomScaleSheetLayoutView="90" workbookViewId="0">
      <selection activeCell="F55" sqref="F55"/>
    </sheetView>
  </sheetViews>
  <sheetFormatPr defaultRowHeight="19.5" customHeight="1" x14ac:dyDescent="0.25"/>
  <cols>
    <col min="1" max="1" width="7.140625" style="2" customWidth="1"/>
    <col min="2" max="4" width="3.140625" customWidth="1"/>
    <col min="5" max="5" width="44.5703125" customWidth="1"/>
    <col min="6" max="7" width="20.85546875" customWidth="1"/>
  </cols>
  <sheetData>
    <row r="1" spans="1:7" ht="28.5" customHeight="1" x14ac:dyDescent="0.3">
      <c r="A1" s="580" t="str">
        <f>'R&amp;P Account'!A2:G2</f>
        <v>MALANKARA ORTHODOX SYRIAN CHURCH</v>
      </c>
      <c r="B1" s="580"/>
      <c r="C1" s="580"/>
      <c r="D1" s="580"/>
      <c r="E1" s="580"/>
      <c r="F1" s="580"/>
      <c r="G1" s="580"/>
    </row>
    <row r="2" spans="1:7" ht="19.5" customHeight="1" x14ac:dyDescent="0.3">
      <c r="A2" s="580" t="str">
        <f>'R&amp;P Account'!A3:G3</f>
        <v xml:space="preserve">                                   CHURCH,</v>
      </c>
      <c r="B2" s="580"/>
      <c r="C2" s="580"/>
      <c r="D2" s="580"/>
      <c r="E2" s="580"/>
      <c r="F2" s="580"/>
      <c r="G2" s="580"/>
    </row>
    <row r="3" spans="1:7" ht="19.5" customHeight="1" x14ac:dyDescent="0.25">
      <c r="A3" s="565" t="str">
        <f>'R&amp;P Account'!A4:G4</f>
        <v xml:space="preserve">Under Diocese of </v>
      </c>
      <c r="B3" s="565"/>
      <c r="C3" s="565"/>
      <c r="D3" s="565"/>
      <c r="E3" s="565"/>
      <c r="F3" s="565"/>
      <c r="G3" s="565"/>
    </row>
    <row r="4" spans="1:7" ht="19.5" customHeight="1" x14ac:dyDescent="0.25">
      <c r="A4" s="605" t="s">
        <v>1401</v>
      </c>
      <c r="B4" s="605"/>
      <c r="C4" s="605"/>
      <c r="D4" s="605"/>
      <c r="E4" s="605"/>
      <c r="F4" s="605"/>
      <c r="G4" s="605"/>
    </row>
    <row r="5" spans="1:7" ht="19.5" customHeight="1" x14ac:dyDescent="0.25">
      <c r="A5" s="607" t="s">
        <v>64</v>
      </c>
      <c r="B5" s="596" t="s">
        <v>62</v>
      </c>
      <c r="C5" s="596"/>
      <c r="D5" s="596"/>
      <c r="E5" s="596"/>
      <c r="F5" s="145" t="s">
        <v>471</v>
      </c>
      <c r="G5" s="145" t="s">
        <v>472</v>
      </c>
    </row>
    <row r="6" spans="1:7" ht="19.5" customHeight="1" x14ac:dyDescent="0.25">
      <c r="A6" s="607"/>
      <c r="B6" s="596"/>
      <c r="C6" s="596"/>
      <c r="D6" s="596"/>
      <c r="E6" s="596"/>
      <c r="F6" s="7" t="s">
        <v>480</v>
      </c>
      <c r="G6" s="7" t="s">
        <v>480</v>
      </c>
    </row>
    <row r="7" spans="1:7" ht="19.5" customHeight="1" x14ac:dyDescent="0.3">
      <c r="A7" s="25">
        <v>2000</v>
      </c>
      <c r="B7" s="89" t="s">
        <v>308</v>
      </c>
      <c r="C7" s="90" t="s">
        <v>399</v>
      </c>
      <c r="D7" s="90"/>
      <c r="E7" s="90"/>
      <c r="F7" s="1"/>
      <c r="G7" s="1"/>
    </row>
    <row r="8" spans="1:7" ht="19.5" customHeight="1" x14ac:dyDescent="0.3">
      <c r="A8" s="25">
        <v>2100</v>
      </c>
      <c r="B8" s="91"/>
      <c r="C8" s="91"/>
      <c r="D8" s="92" t="s">
        <v>93</v>
      </c>
      <c r="E8" s="91"/>
      <c r="F8" s="1"/>
      <c r="G8" s="1"/>
    </row>
    <row r="9" spans="1:7" ht="19.5" customHeight="1" x14ac:dyDescent="0.3">
      <c r="A9" s="20">
        <v>2101</v>
      </c>
      <c r="B9" s="93"/>
      <c r="C9" s="94"/>
      <c r="D9" s="94"/>
      <c r="E9" s="94" t="s">
        <v>55</v>
      </c>
      <c r="F9" s="159">
        <f>'R&amp;P Account'!F17</f>
        <v>0</v>
      </c>
      <c r="G9" s="159">
        <f>'R&amp;P Account'!G17</f>
        <v>0</v>
      </c>
    </row>
    <row r="10" spans="1:7" ht="19.5" customHeight="1" x14ac:dyDescent="0.3">
      <c r="A10" s="25">
        <v>2102</v>
      </c>
      <c r="B10" s="89"/>
      <c r="C10" s="95"/>
      <c r="D10" s="95"/>
      <c r="E10" s="87" t="s">
        <v>94</v>
      </c>
      <c r="F10" s="159">
        <f>'R&amp;P Account'!F18</f>
        <v>0</v>
      </c>
      <c r="G10" s="159">
        <f>'R&amp;P Account'!G18</f>
        <v>0</v>
      </c>
    </row>
    <row r="11" spans="1:7" ht="19.5" customHeight="1" x14ac:dyDescent="0.3">
      <c r="A11" s="20">
        <v>2103</v>
      </c>
      <c r="B11" s="96"/>
      <c r="C11" s="97"/>
      <c r="D11" s="97"/>
      <c r="E11" s="97" t="s">
        <v>95</v>
      </c>
      <c r="F11" s="159">
        <f>'R&amp;P Account'!F19</f>
        <v>0</v>
      </c>
      <c r="G11" s="159">
        <f>'R&amp;P Account'!G19</f>
        <v>0</v>
      </c>
    </row>
    <row r="12" spans="1:7" ht="19.5" customHeight="1" x14ac:dyDescent="0.3">
      <c r="A12" s="20"/>
      <c r="B12" s="96"/>
      <c r="C12" s="97"/>
      <c r="D12" s="171" t="s">
        <v>261</v>
      </c>
      <c r="E12" s="97"/>
      <c r="F12" s="164">
        <f>SUM(F9:F11)</f>
        <v>0</v>
      </c>
      <c r="G12" s="164">
        <f>SUM(G9:G11)</f>
        <v>0</v>
      </c>
    </row>
    <row r="13" spans="1:7" ht="19.5" customHeight="1" x14ac:dyDescent="0.3">
      <c r="A13" s="25">
        <v>2110</v>
      </c>
      <c r="B13" s="89"/>
      <c r="C13" s="95"/>
      <c r="D13" s="98" t="s">
        <v>400</v>
      </c>
      <c r="E13" s="99"/>
      <c r="F13" s="164">
        <f>'R&amp;P Account'!F21</f>
        <v>0</v>
      </c>
      <c r="G13" s="164">
        <f>'R&amp;P Account'!G21</f>
        <v>0</v>
      </c>
    </row>
    <row r="14" spans="1:7" ht="19.5" customHeight="1" x14ac:dyDescent="0.3">
      <c r="A14" s="25">
        <v>2120</v>
      </c>
      <c r="B14" s="96"/>
      <c r="C14" s="91"/>
      <c r="D14" s="100" t="s">
        <v>100</v>
      </c>
      <c r="E14" s="91"/>
      <c r="F14" s="166"/>
      <c r="G14" s="166"/>
    </row>
    <row r="15" spans="1:7" ht="19.5" customHeight="1" x14ac:dyDescent="0.3">
      <c r="A15" s="25">
        <v>2121</v>
      </c>
      <c r="B15" s="89"/>
      <c r="C15" s="95"/>
      <c r="D15" s="94"/>
      <c r="E15" s="94" t="s">
        <v>55</v>
      </c>
      <c r="F15" s="159">
        <f>'R&amp;P Account'!F23</f>
        <v>0</v>
      </c>
      <c r="G15" s="159">
        <f>'R&amp;P Account'!G23</f>
        <v>0</v>
      </c>
    </row>
    <row r="16" spans="1:7" ht="19.5" customHeight="1" x14ac:dyDescent="0.3">
      <c r="A16" s="25">
        <v>2122</v>
      </c>
      <c r="B16" s="89"/>
      <c r="C16" s="95"/>
      <c r="D16" s="95"/>
      <c r="E16" s="87" t="s">
        <v>94</v>
      </c>
      <c r="F16" s="159">
        <f>'R&amp;P Account'!F24</f>
        <v>0</v>
      </c>
      <c r="G16" s="159">
        <f>'R&amp;P Account'!G24</f>
        <v>0</v>
      </c>
    </row>
    <row r="17" spans="1:7" ht="19.5" customHeight="1" x14ac:dyDescent="0.3">
      <c r="A17" s="25">
        <v>2123</v>
      </c>
      <c r="B17" s="89"/>
      <c r="C17" s="95"/>
      <c r="D17" s="95"/>
      <c r="E17" s="101" t="s">
        <v>2</v>
      </c>
      <c r="F17" s="159">
        <f>'R&amp;P Account'!F25</f>
        <v>0</v>
      </c>
      <c r="G17" s="159">
        <f>'R&amp;P Account'!G25</f>
        <v>0</v>
      </c>
    </row>
    <row r="18" spans="1:7" ht="19.5" customHeight="1" x14ac:dyDescent="0.3">
      <c r="A18" s="25">
        <v>2124</v>
      </c>
      <c r="B18" s="89"/>
      <c r="C18" s="95"/>
      <c r="D18" s="95"/>
      <c r="E18" s="99" t="s">
        <v>3</v>
      </c>
      <c r="F18" s="159">
        <f>'R&amp;P Account'!F26</f>
        <v>0</v>
      </c>
      <c r="G18" s="159">
        <f>'R&amp;P Account'!G26</f>
        <v>0</v>
      </c>
    </row>
    <row r="19" spans="1:7" ht="19.5" customHeight="1" x14ac:dyDescent="0.3">
      <c r="A19" s="25">
        <v>2125</v>
      </c>
      <c r="B19" s="89"/>
      <c r="C19" s="95"/>
      <c r="D19" s="95"/>
      <c r="E19" s="99" t="s">
        <v>111</v>
      </c>
      <c r="F19" s="159">
        <f>'R&amp;P Account'!F27</f>
        <v>0</v>
      </c>
      <c r="G19" s="159">
        <f>'R&amp;P Account'!G27</f>
        <v>0</v>
      </c>
    </row>
    <row r="20" spans="1:7" ht="19.5" customHeight="1" x14ac:dyDescent="0.3">
      <c r="A20" s="25">
        <v>2126</v>
      </c>
      <c r="B20" s="89"/>
      <c r="C20" s="95"/>
      <c r="D20" s="95"/>
      <c r="E20" s="99" t="s">
        <v>554</v>
      </c>
      <c r="F20" s="159">
        <f>'R&amp;P Account'!F28</f>
        <v>0</v>
      </c>
      <c r="G20" s="159">
        <f>'R&amp;P Account'!G28</f>
        <v>0</v>
      </c>
    </row>
    <row r="21" spans="1:7" ht="19.5" customHeight="1" x14ac:dyDescent="0.3">
      <c r="A21" s="25">
        <v>2127</v>
      </c>
      <c r="B21" s="89"/>
      <c r="C21" s="95"/>
      <c r="D21" s="97"/>
      <c r="E21" s="99" t="s">
        <v>797</v>
      </c>
      <c r="F21" s="159">
        <f>'R&amp;P Account'!F29</f>
        <v>0</v>
      </c>
      <c r="G21" s="159">
        <f>'R&amp;P Account'!G29</f>
        <v>0</v>
      </c>
    </row>
    <row r="22" spans="1:7" ht="19.5" customHeight="1" x14ac:dyDescent="0.3">
      <c r="A22" s="25"/>
      <c r="B22" s="89"/>
      <c r="C22" s="95"/>
      <c r="D22" s="171" t="s">
        <v>261</v>
      </c>
      <c r="E22" s="99"/>
      <c r="F22" s="164">
        <f>SUM(F15:F21)</f>
        <v>0</v>
      </c>
      <c r="G22" s="164">
        <f>SUM(G15:G21)</f>
        <v>0</v>
      </c>
    </row>
    <row r="23" spans="1:7" ht="19.5" customHeight="1" x14ac:dyDescent="0.3">
      <c r="A23" s="25">
        <v>2160</v>
      </c>
      <c r="B23" s="89"/>
      <c r="C23" s="95"/>
      <c r="D23" s="98" t="s">
        <v>103</v>
      </c>
      <c r="E23" s="99"/>
      <c r="F23" s="166"/>
      <c r="G23" s="166"/>
    </row>
    <row r="24" spans="1:7" ht="19.5" customHeight="1" x14ac:dyDescent="0.3">
      <c r="A24" s="25">
        <v>2161</v>
      </c>
      <c r="B24" s="102"/>
      <c r="C24" s="91"/>
      <c r="D24" s="91"/>
      <c r="E24" s="88" t="s">
        <v>104</v>
      </c>
      <c r="F24" s="159">
        <f>'R&amp;P Account'!F32</f>
        <v>0</v>
      </c>
      <c r="G24" s="159">
        <f>'R&amp;P Account'!G32</f>
        <v>0</v>
      </c>
    </row>
    <row r="25" spans="1:7" ht="19.5" customHeight="1" x14ac:dyDescent="0.3">
      <c r="A25" s="25">
        <v>2162</v>
      </c>
      <c r="B25" s="89"/>
      <c r="C25" s="95"/>
      <c r="D25" s="95"/>
      <c r="E25" s="101" t="s">
        <v>482</v>
      </c>
      <c r="F25" s="159">
        <f>'R&amp;P Account'!F33</f>
        <v>0</v>
      </c>
      <c r="G25" s="159">
        <f>'R&amp;P Account'!G33</f>
        <v>0</v>
      </c>
    </row>
    <row r="26" spans="1:7" ht="19.5" customHeight="1" x14ac:dyDescent="0.3">
      <c r="A26" s="25">
        <v>2163</v>
      </c>
      <c r="B26" s="102"/>
      <c r="C26" s="91"/>
      <c r="D26" s="91"/>
      <c r="E26" s="88" t="s">
        <v>105</v>
      </c>
      <c r="F26" s="159">
        <f>'R&amp;P Account'!F34</f>
        <v>0</v>
      </c>
      <c r="G26" s="159">
        <f>'R&amp;P Account'!G34</f>
        <v>0</v>
      </c>
    </row>
    <row r="27" spans="1:7" ht="19.5" customHeight="1" x14ac:dyDescent="0.3">
      <c r="A27" s="25">
        <v>2164</v>
      </c>
      <c r="B27" s="93"/>
      <c r="C27" s="94"/>
      <c r="D27" s="94"/>
      <c r="E27" s="103" t="s">
        <v>106</v>
      </c>
      <c r="F27" s="159">
        <f>'R&amp;P Account'!F35</f>
        <v>0</v>
      </c>
      <c r="G27" s="159">
        <f>'R&amp;P Account'!G35</f>
        <v>0</v>
      </c>
    </row>
    <row r="28" spans="1:7" ht="19.5" customHeight="1" x14ac:dyDescent="0.3">
      <c r="A28" s="25">
        <v>2165</v>
      </c>
      <c r="B28" s="89"/>
      <c r="C28" s="95"/>
      <c r="D28" s="95"/>
      <c r="E28" s="101" t="s">
        <v>102</v>
      </c>
      <c r="F28" s="159">
        <f>'R&amp;P Account'!F36</f>
        <v>0</v>
      </c>
      <c r="G28" s="159">
        <f>'R&amp;P Account'!G36</f>
        <v>0</v>
      </c>
    </row>
    <row r="29" spans="1:7" ht="19.5" customHeight="1" x14ac:dyDescent="0.3">
      <c r="A29" s="25"/>
      <c r="B29" s="89"/>
      <c r="C29" s="95"/>
      <c r="D29" s="171" t="s">
        <v>261</v>
      </c>
      <c r="E29" s="101"/>
      <c r="F29" s="164">
        <f>SUM(F24:F28)</f>
        <v>0</v>
      </c>
      <c r="G29" s="164">
        <f>SUM(G24:G28)</f>
        <v>0</v>
      </c>
    </row>
    <row r="30" spans="1:7" ht="19.5" customHeight="1" x14ac:dyDescent="0.3">
      <c r="A30" s="25">
        <v>2170</v>
      </c>
      <c r="B30" s="102"/>
      <c r="C30" s="91"/>
      <c r="D30" s="92" t="s">
        <v>107</v>
      </c>
      <c r="E30" s="91"/>
      <c r="F30" s="166"/>
      <c r="G30" s="166"/>
    </row>
    <row r="31" spans="1:7" ht="19.5" customHeight="1" x14ac:dyDescent="0.3">
      <c r="A31" s="25">
        <v>2171</v>
      </c>
      <c r="B31" s="89"/>
      <c r="C31" s="95"/>
      <c r="D31" s="95"/>
      <c r="E31" s="101" t="s">
        <v>108</v>
      </c>
      <c r="F31" s="159">
        <f>'R&amp;P Account'!F40</f>
        <v>0</v>
      </c>
      <c r="G31" s="159">
        <f>'R&amp;P Account'!G40</f>
        <v>0</v>
      </c>
    </row>
    <row r="32" spans="1:7" ht="19.5" customHeight="1" x14ac:dyDescent="0.3">
      <c r="A32" s="25">
        <v>2172</v>
      </c>
      <c r="B32" s="89"/>
      <c r="C32" s="95"/>
      <c r="D32" s="95"/>
      <c r="E32" s="99" t="s">
        <v>109</v>
      </c>
      <c r="F32" s="159">
        <f>'R&amp;P Account'!F41</f>
        <v>0</v>
      </c>
      <c r="G32" s="159">
        <f>'R&amp;P Account'!G41</f>
        <v>0</v>
      </c>
    </row>
    <row r="33" spans="1:7" ht="19.5" customHeight="1" x14ac:dyDescent="0.3">
      <c r="A33" s="25"/>
      <c r="B33" s="102"/>
      <c r="C33" s="91"/>
      <c r="D33" s="171" t="s">
        <v>261</v>
      </c>
      <c r="E33" s="91"/>
      <c r="F33" s="164">
        <f>SUM(F31:F32)</f>
        <v>0</v>
      </c>
      <c r="G33" s="164">
        <f>SUM(G31:G32)</f>
        <v>0</v>
      </c>
    </row>
    <row r="34" spans="1:7" ht="19.5" customHeight="1" x14ac:dyDescent="0.3">
      <c r="A34" s="25">
        <v>2180</v>
      </c>
      <c r="B34" s="89"/>
      <c r="C34" s="95"/>
      <c r="D34" s="98" t="s">
        <v>110</v>
      </c>
      <c r="E34" s="99"/>
      <c r="F34" s="166"/>
      <c r="G34" s="166"/>
    </row>
    <row r="35" spans="1:7" ht="19.5" customHeight="1" x14ac:dyDescent="0.3">
      <c r="A35" s="25">
        <v>2181</v>
      </c>
      <c r="B35" s="96"/>
      <c r="C35" s="97"/>
      <c r="D35" s="97"/>
      <c r="E35" s="97" t="s">
        <v>38</v>
      </c>
      <c r="F35" s="159">
        <f>'R&amp;P Account'!F44</f>
        <v>0</v>
      </c>
      <c r="G35" s="159">
        <f>'R&amp;P Account'!G44</f>
        <v>0</v>
      </c>
    </row>
    <row r="36" spans="1:7" ht="19.5" customHeight="1" x14ac:dyDescent="0.3">
      <c r="A36" s="25">
        <v>2182</v>
      </c>
      <c r="B36" s="89"/>
      <c r="C36" s="95"/>
      <c r="D36" s="95"/>
      <c r="E36" s="95" t="s">
        <v>39</v>
      </c>
      <c r="F36" s="159">
        <f>'R&amp;P Account'!F45</f>
        <v>0</v>
      </c>
      <c r="G36" s="159">
        <f>'R&amp;P Account'!G45</f>
        <v>0</v>
      </c>
    </row>
    <row r="37" spans="1:7" ht="19.5" customHeight="1" x14ac:dyDescent="0.3">
      <c r="A37" s="25">
        <v>2183</v>
      </c>
      <c r="B37" s="102"/>
      <c r="C37" s="91"/>
      <c r="D37" s="91"/>
      <c r="E37" s="91" t="s">
        <v>40</v>
      </c>
      <c r="F37" s="159">
        <f>'R&amp;P Account'!F46</f>
        <v>0</v>
      </c>
      <c r="G37" s="159">
        <f>'R&amp;P Account'!G46</f>
        <v>0</v>
      </c>
    </row>
    <row r="38" spans="1:7" ht="19.5" customHeight="1" x14ac:dyDescent="0.3">
      <c r="A38" s="25">
        <v>2184</v>
      </c>
      <c r="B38" s="89"/>
      <c r="C38" s="95"/>
      <c r="D38" s="95"/>
      <c r="E38" s="95" t="s">
        <v>41</v>
      </c>
      <c r="F38" s="159">
        <f>'R&amp;P Account'!F47</f>
        <v>0</v>
      </c>
      <c r="G38" s="159">
        <f>'R&amp;P Account'!G47</f>
        <v>0</v>
      </c>
    </row>
    <row r="39" spans="1:7" ht="19.5" customHeight="1" x14ac:dyDescent="0.3">
      <c r="A39" s="25">
        <v>2185</v>
      </c>
      <c r="B39" s="96"/>
      <c r="C39" s="97"/>
      <c r="D39" s="91"/>
      <c r="E39" s="91" t="s">
        <v>42</v>
      </c>
      <c r="F39" s="159">
        <f>'R&amp;P Account'!F48</f>
        <v>0</v>
      </c>
      <c r="G39" s="159">
        <f>'R&amp;P Account'!G48</f>
        <v>0</v>
      </c>
    </row>
    <row r="40" spans="1:7" ht="19.5" customHeight="1" x14ac:dyDescent="0.3">
      <c r="A40" s="25">
        <v>2186</v>
      </c>
      <c r="B40" s="89"/>
      <c r="C40" s="95"/>
      <c r="D40" s="95"/>
      <c r="E40" s="95" t="s">
        <v>43</v>
      </c>
      <c r="F40" s="159">
        <f>'R&amp;P Account'!F49</f>
        <v>0</v>
      </c>
      <c r="G40" s="159">
        <f>'R&amp;P Account'!G49</f>
        <v>0</v>
      </c>
    </row>
    <row r="41" spans="1:7" ht="19.5" customHeight="1" x14ac:dyDescent="0.3">
      <c r="A41" s="25">
        <v>2187</v>
      </c>
      <c r="B41" s="89"/>
      <c r="C41" s="95"/>
      <c r="D41" s="95"/>
      <c r="E41" s="95" t="s">
        <v>44</v>
      </c>
      <c r="F41" s="159">
        <f>'R&amp;P Account'!F50</f>
        <v>0</v>
      </c>
      <c r="G41" s="159">
        <f>'R&amp;P Account'!G50</f>
        <v>0</v>
      </c>
    </row>
    <row r="42" spans="1:7" ht="19.5" customHeight="1" x14ac:dyDescent="0.3">
      <c r="A42" s="25">
        <v>2188</v>
      </c>
      <c r="B42" s="89"/>
      <c r="C42" s="95"/>
      <c r="D42" s="95"/>
      <c r="E42" s="99" t="s">
        <v>87</v>
      </c>
      <c r="F42" s="159">
        <f>'R&amp;P Account'!F51</f>
        <v>0</v>
      </c>
      <c r="G42" s="159">
        <f>'R&amp;P Account'!G51</f>
        <v>0</v>
      </c>
    </row>
    <row r="43" spans="1:7" ht="19.5" customHeight="1" x14ac:dyDescent="0.3">
      <c r="A43" s="25"/>
      <c r="B43" s="89"/>
      <c r="C43" s="95"/>
      <c r="D43" s="171" t="s">
        <v>261</v>
      </c>
      <c r="E43" s="99"/>
      <c r="F43" s="164">
        <f>SUM(F35:F42)</f>
        <v>0</v>
      </c>
      <c r="G43" s="164">
        <f>SUM(G35:G42)</f>
        <v>0</v>
      </c>
    </row>
    <row r="44" spans="1:7" ht="19.5" customHeight="1" x14ac:dyDescent="0.3">
      <c r="A44" s="25">
        <v>2210</v>
      </c>
      <c r="B44" s="102"/>
      <c r="C44" s="91"/>
      <c r="D44" s="104" t="s">
        <v>397</v>
      </c>
      <c r="E44" s="91"/>
      <c r="F44" s="166"/>
      <c r="G44" s="166"/>
    </row>
    <row r="45" spans="1:7" ht="19.5" customHeight="1" x14ac:dyDescent="0.3">
      <c r="A45" s="25">
        <v>2211</v>
      </c>
      <c r="B45" s="89"/>
      <c r="C45" s="95"/>
      <c r="D45" s="95"/>
      <c r="E45" s="95" t="s">
        <v>126</v>
      </c>
      <c r="F45" s="166"/>
      <c r="G45" s="166"/>
    </row>
    <row r="46" spans="1:7" ht="19.5" customHeight="1" x14ac:dyDescent="0.3">
      <c r="A46" s="25">
        <v>2212</v>
      </c>
      <c r="B46" s="89"/>
      <c r="C46" s="95"/>
      <c r="D46" s="95"/>
      <c r="E46" s="99" t="s">
        <v>294</v>
      </c>
      <c r="F46" s="159">
        <f>'R&amp;P Account'!F55</f>
        <v>0</v>
      </c>
      <c r="G46" s="159">
        <f>'R&amp;P Account'!G55</f>
        <v>0</v>
      </c>
    </row>
    <row r="47" spans="1:7" ht="19.5" customHeight="1" x14ac:dyDescent="0.3">
      <c r="A47" s="105">
        <v>2214</v>
      </c>
      <c r="B47" s="89"/>
      <c r="C47" s="95"/>
      <c r="D47" s="95"/>
      <c r="E47" s="91" t="s">
        <v>332</v>
      </c>
      <c r="F47" s="166"/>
      <c r="G47" s="166"/>
    </row>
    <row r="48" spans="1:7" ht="19.5" customHeight="1" x14ac:dyDescent="0.3">
      <c r="A48" s="70">
        <v>2215</v>
      </c>
      <c r="B48" s="89"/>
      <c r="C48" s="95"/>
      <c r="D48" s="95"/>
      <c r="E48" s="99" t="s">
        <v>333</v>
      </c>
      <c r="F48" s="167"/>
      <c r="G48" s="167"/>
    </row>
    <row r="49" spans="1:7" ht="19.5" customHeight="1" x14ac:dyDescent="0.3">
      <c r="A49" s="25">
        <v>2216</v>
      </c>
      <c r="B49" s="93"/>
      <c r="C49" s="94"/>
      <c r="D49" s="94"/>
      <c r="E49" s="94" t="s">
        <v>12</v>
      </c>
      <c r="F49" s="159">
        <f>'R&amp;P Account'!F58</f>
        <v>0</v>
      </c>
      <c r="G49" s="159">
        <f>'R&amp;P Account'!G58</f>
        <v>0</v>
      </c>
    </row>
    <row r="50" spans="1:7" ht="19.5" customHeight="1" x14ac:dyDescent="0.3">
      <c r="A50" s="25"/>
      <c r="B50" s="89"/>
      <c r="C50" s="95"/>
      <c r="D50" s="179" t="s">
        <v>261</v>
      </c>
      <c r="E50" s="99"/>
      <c r="F50" s="164">
        <f>SUM(F46:F49)</f>
        <v>0</v>
      </c>
      <c r="G50" s="164">
        <f>SUM(G46:G49)</f>
        <v>0</v>
      </c>
    </row>
    <row r="51" spans="1:7" ht="19.5" customHeight="1" x14ac:dyDescent="0.3">
      <c r="A51" s="25">
        <v>2220</v>
      </c>
      <c r="B51" s="89"/>
      <c r="C51" s="95"/>
      <c r="D51" s="90" t="s">
        <v>132</v>
      </c>
      <c r="E51" s="99"/>
      <c r="F51" s="166"/>
      <c r="G51" s="166"/>
    </row>
    <row r="52" spans="1:7" ht="19.5" customHeight="1" x14ac:dyDescent="0.3">
      <c r="A52" s="25">
        <v>2221</v>
      </c>
      <c r="B52" s="89"/>
      <c r="C52" s="95"/>
      <c r="D52" s="95"/>
      <c r="E52" s="99" t="s">
        <v>772</v>
      </c>
      <c r="F52" s="166"/>
      <c r="G52" s="166"/>
    </row>
    <row r="53" spans="1:7" ht="19.5" customHeight="1" x14ac:dyDescent="0.3">
      <c r="A53" s="25"/>
      <c r="B53" s="89"/>
      <c r="C53" s="95"/>
      <c r="D53" s="95"/>
      <c r="E53" s="26" t="s">
        <v>828</v>
      </c>
      <c r="F53" s="159">
        <f>'R&amp;P Account'!F62</f>
        <v>0</v>
      </c>
      <c r="G53" s="159">
        <f>'R&amp;P Account'!G62</f>
        <v>0</v>
      </c>
    </row>
    <row r="54" spans="1:7" ht="19.5" customHeight="1" x14ac:dyDescent="0.3">
      <c r="A54" s="25"/>
      <c r="B54" s="89"/>
      <c r="C54" s="95"/>
      <c r="D54" s="95"/>
      <c r="E54" s="26" t="s">
        <v>829</v>
      </c>
      <c r="F54" s="159">
        <f>'R&amp;P Account'!F63</f>
        <v>0</v>
      </c>
      <c r="G54" s="159">
        <f>'R&amp;P Account'!G63</f>
        <v>0</v>
      </c>
    </row>
    <row r="55" spans="1:7" ht="19.5" customHeight="1" x14ac:dyDescent="0.3">
      <c r="A55" s="25"/>
      <c r="B55" s="96"/>
      <c r="C55" s="97"/>
      <c r="D55" s="171" t="s">
        <v>261</v>
      </c>
      <c r="E55" s="116"/>
      <c r="F55" s="164">
        <f>SUM(F53:F54)</f>
        <v>0</v>
      </c>
      <c r="G55" s="164">
        <f>SUM(G53:G54)</f>
        <v>0</v>
      </c>
    </row>
    <row r="56" spans="1:7" ht="19.5" customHeight="1" x14ac:dyDescent="0.3">
      <c r="A56" s="25">
        <v>2230</v>
      </c>
      <c r="B56" s="89"/>
      <c r="C56" s="95"/>
      <c r="D56" s="90" t="s">
        <v>19</v>
      </c>
      <c r="E56" s="99"/>
      <c r="F56" s="166"/>
      <c r="G56" s="166"/>
    </row>
    <row r="57" spans="1:7" ht="19.5" customHeight="1" x14ac:dyDescent="0.3">
      <c r="A57" s="25">
        <v>2231</v>
      </c>
      <c r="B57" s="102"/>
      <c r="C57" s="91"/>
      <c r="D57" s="91"/>
      <c r="E57" s="91" t="s">
        <v>90</v>
      </c>
      <c r="F57" s="159">
        <f>'R&amp;P Account'!F66</f>
        <v>0</v>
      </c>
      <c r="G57" s="159">
        <f>'R&amp;P Account'!G66</f>
        <v>0</v>
      </c>
    </row>
    <row r="58" spans="1:7" ht="19.5" customHeight="1" x14ac:dyDescent="0.3">
      <c r="A58" s="25">
        <v>2232</v>
      </c>
      <c r="B58" s="89"/>
      <c r="C58" s="95"/>
      <c r="D58" s="95"/>
      <c r="E58" s="95" t="s">
        <v>89</v>
      </c>
      <c r="F58" s="159">
        <f>'R&amp;P Account'!F67</f>
        <v>0</v>
      </c>
      <c r="G58" s="159">
        <f>'R&amp;P Account'!G67</f>
        <v>0</v>
      </c>
    </row>
    <row r="59" spans="1:7" ht="19.5" customHeight="1" x14ac:dyDescent="0.3">
      <c r="A59" s="25">
        <v>2233</v>
      </c>
      <c r="B59" s="89"/>
      <c r="C59" s="95"/>
      <c r="D59" s="95"/>
      <c r="E59" s="99" t="s">
        <v>368</v>
      </c>
      <c r="F59" s="159">
        <f>'R&amp;P Account'!F68</f>
        <v>0</v>
      </c>
      <c r="G59" s="159">
        <f>'R&amp;P Account'!G68</f>
        <v>0</v>
      </c>
    </row>
    <row r="60" spans="1:7" ht="19.5" customHeight="1" x14ac:dyDescent="0.3">
      <c r="A60" s="25">
        <v>2234</v>
      </c>
      <c r="B60" s="102"/>
      <c r="C60" s="91"/>
      <c r="D60" s="91"/>
      <c r="E60" s="97" t="s">
        <v>99</v>
      </c>
      <c r="F60" s="159">
        <f>'R&amp;P Account'!F69</f>
        <v>0</v>
      </c>
      <c r="G60" s="159">
        <f>'R&amp;P Account'!G69</f>
        <v>0</v>
      </c>
    </row>
    <row r="61" spans="1:7" ht="19.5" customHeight="1" x14ac:dyDescent="0.3">
      <c r="A61" s="25">
        <v>2235</v>
      </c>
      <c r="B61" s="89"/>
      <c r="C61" s="95"/>
      <c r="D61" s="95"/>
      <c r="E61" s="95" t="s">
        <v>798</v>
      </c>
      <c r="F61" s="159">
        <f>'R&amp;P Account'!F70</f>
        <v>0</v>
      </c>
      <c r="G61" s="159">
        <f>'R&amp;P Account'!G70</f>
        <v>0</v>
      </c>
    </row>
    <row r="62" spans="1:7" ht="19.5" customHeight="1" x14ac:dyDescent="0.3">
      <c r="A62" s="25"/>
      <c r="B62" s="89"/>
      <c r="C62" s="95"/>
      <c r="D62" s="171" t="s">
        <v>261</v>
      </c>
      <c r="E62" s="99"/>
      <c r="F62" s="164">
        <f>SUM(F57:F61)</f>
        <v>0</v>
      </c>
      <c r="G62" s="164">
        <f>SUM(G57:G61)</f>
        <v>0</v>
      </c>
    </row>
    <row r="63" spans="1:7" ht="19.5" customHeight="1" x14ac:dyDescent="0.3">
      <c r="A63" s="25"/>
      <c r="B63" s="89"/>
      <c r="C63" s="173" t="s">
        <v>484</v>
      </c>
      <c r="D63" s="95"/>
      <c r="E63" s="99"/>
      <c r="F63" s="172">
        <f>F12+F13+F22+F29+F33+F43+F50+F55+F62</f>
        <v>0</v>
      </c>
      <c r="G63" s="172">
        <f>G12+G13+G22+G29+G33+G43+G50+G55+G62</f>
        <v>0</v>
      </c>
    </row>
    <row r="64" spans="1:7" ht="19.5" customHeight="1" x14ac:dyDescent="0.3">
      <c r="A64" s="25">
        <v>2300</v>
      </c>
      <c r="B64" s="102" t="s">
        <v>309</v>
      </c>
      <c r="C64" s="104" t="s">
        <v>1</v>
      </c>
      <c r="D64" s="104"/>
      <c r="E64" s="91"/>
      <c r="F64" s="166"/>
      <c r="G64" s="166"/>
    </row>
    <row r="65" spans="1:7" ht="19.5" customHeight="1" x14ac:dyDescent="0.3">
      <c r="A65" s="25">
        <v>2301</v>
      </c>
      <c r="B65" s="89"/>
      <c r="C65" s="95"/>
      <c r="D65" s="95"/>
      <c r="E65" s="95" t="s">
        <v>112</v>
      </c>
      <c r="F65" s="159">
        <f>'R&amp;P Account'!F74</f>
        <v>0</v>
      </c>
      <c r="G65" s="159">
        <f>'R&amp;P Account'!G74</f>
        <v>0</v>
      </c>
    </row>
    <row r="66" spans="1:7" ht="19.5" customHeight="1" x14ac:dyDescent="0.3">
      <c r="A66" s="25">
        <v>2302</v>
      </c>
      <c r="B66" s="102"/>
      <c r="C66" s="91"/>
      <c r="D66" s="91"/>
      <c r="E66" s="91" t="s">
        <v>113</v>
      </c>
      <c r="F66" s="159">
        <f>'R&amp;P Account'!F75</f>
        <v>0</v>
      </c>
      <c r="G66" s="159">
        <f>'R&amp;P Account'!G75</f>
        <v>0</v>
      </c>
    </row>
    <row r="67" spans="1:7" ht="19.5" customHeight="1" x14ac:dyDescent="0.3">
      <c r="A67" s="25">
        <v>2303</v>
      </c>
      <c r="B67" s="89"/>
      <c r="C67" s="95"/>
      <c r="D67" s="95"/>
      <c r="E67" s="95" t="s">
        <v>114</v>
      </c>
      <c r="F67" s="159">
        <f>'R&amp;P Account'!F76</f>
        <v>0</v>
      </c>
      <c r="G67" s="159">
        <f>'R&amp;P Account'!G76</f>
        <v>0</v>
      </c>
    </row>
    <row r="68" spans="1:7" ht="19.5" customHeight="1" x14ac:dyDescent="0.3">
      <c r="A68" s="25">
        <v>2304</v>
      </c>
      <c r="B68" s="94"/>
      <c r="C68" s="94"/>
      <c r="D68" s="94"/>
      <c r="E68" s="23" t="s">
        <v>741</v>
      </c>
      <c r="F68" s="159">
        <f>'R&amp;P Account'!F77</f>
        <v>0</v>
      </c>
      <c r="G68" s="159">
        <f>'R&amp;P Account'!G77</f>
        <v>0</v>
      </c>
    </row>
    <row r="69" spans="1:7" ht="19.5" customHeight="1" x14ac:dyDescent="0.3">
      <c r="A69" s="25">
        <v>2305</v>
      </c>
      <c r="B69" s="89"/>
      <c r="C69" s="95"/>
      <c r="D69" s="95"/>
      <c r="E69" s="23" t="s">
        <v>740</v>
      </c>
      <c r="F69" s="159">
        <f>'R&amp;P Account'!F78</f>
        <v>0</v>
      </c>
      <c r="G69" s="159">
        <f>'R&amp;P Account'!G78</f>
        <v>0</v>
      </c>
    </row>
    <row r="70" spans="1:7" ht="19.5" customHeight="1" x14ac:dyDescent="0.3">
      <c r="A70" s="25">
        <v>2306</v>
      </c>
      <c r="B70" s="93"/>
      <c r="C70" s="94"/>
      <c r="D70" s="94"/>
      <c r="E70" s="23" t="s">
        <v>784</v>
      </c>
      <c r="F70" s="159">
        <f>'R&amp;P Account'!F79</f>
        <v>0</v>
      </c>
      <c r="G70" s="159">
        <f>'R&amp;P Account'!G79</f>
        <v>0</v>
      </c>
    </row>
    <row r="71" spans="1:7" ht="19.5" customHeight="1" x14ac:dyDescent="0.3">
      <c r="A71" s="25">
        <v>2307</v>
      </c>
      <c r="B71" s="89"/>
      <c r="C71" s="95"/>
      <c r="D71" s="95"/>
      <c r="E71" s="23" t="s">
        <v>783</v>
      </c>
      <c r="F71" s="159">
        <f>'R&amp;P Account'!F80</f>
        <v>0</v>
      </c>
      <c r="G71" s="159">
        <f>'R&amp;P Account'!G80</f>
        <v>0</v>
      </c>
    </row>
    <row r="72" spans="1:7" ht="19.5" customHeight="1" x14ac:dyDescent="0.3">
      <c r="A72" s="25">
        <v>2308</v>
      </c>
      <c r="B72" s="93"/>
      <c r="C72" s="94"/>
      <c r="D72" s="94"/>
      <c r="E72" s="94" t="s">
        <v>6</v>
      </c>
      <c r="F72" s="159">
        <f>'R&amp;P Account'!F81</f>
        <v>0</v>
      </c>
      <c r="G72" s="159">
        <f>'R&amp;P Account'!G81</f>
        <v>0</v>
      </c>
    </row>
    <row r="73" spans="1:7" ht="19.5" customHeight="1" x14ac:dyDescent="0.3">
      <c r="A73" s="25">
        <v>2309</v>
      </c>
      <c r="B73" s="89"/>
      <c r="C73" s="95"/>
      <c r="D73" s="95"/>
      <c r="E73" s="95" t="s">
        <v>18</v>
      </c>
      <c r="F73" s="159">
        <f>'R&amp;P Account'!F82</f>
        <v>0</v>
      </c>
      <c r="G73" s="159">
        <f>'R&amp;P Account'!G82</f>
        <v>0</v>
      </c>
    </row>
    <row r="74" spans="1:7" ht="19.5" customHeight="1" x14ac:dyDescent="0.3">
      <c r="A74" s="25">
        <v>2310</v>
      </c>
      <c r="B74" s="93"/>
      <c r="C74" s="94"/>
      <c r="D74" s="94"/>
      <c r="E74" s="94" t="s">
        <v>550</v>
      </c>
      <c r="F74" s="159">
        <f>'R&amp;P Account'!F83</f>
        <v>0</v>
      </c>
      <c r="G74" s="159">
        <f>'R&amp;P Account'!G83</f>
        <v>0</v>
      </c>
    </row>
    <row r="75" spans="1:7" ht="19.5" customHeight="1" x14ac:dyDescent="0.3">
      <c r="A75" s="25">
        <v>2311</v>
      </c>
      <c r="B75" s="89"/>
      <c r="C75" s="95"/>
      <c r="D75" s="95"/>
      <c r="E75" s="95" t="s">
        <v>549</v>
      </c>
      <c r="F75" s="159">
        <f>'R&amp;P Account'!F84</f>
        <v>0</v>
      </c>
      <c r="G75" s="159">
        <f>'R&amp;P Account'!G84</f>
        <v>0</v>
      </c>
    </row>
    <row r="76" spans="1:7" ht="19.5" customHeight="1" x14ac:dyDescent="0.3">
      <c r="A76" s="25">
        <v>2312</v>
      </c>
      <c r="B76" s="93"/>
      <c r="C76" s="94"/>
      <c r="D76" s="94"/>
      <c r="E76" s="94" t="s">
        <v>101</v>
      </c>
      <c r="F76" s="159">
        <f>'R&amp;P Account'!F85</f>
        <v>0</v>
      </c>
      <c r="G76" s="159">
        <f>'R&amp;P Account'!G85</f>
        <v>0</v>
      </c>
    </row>
    <row r="77" spans="1:7" ht="19.5" customHeight="1" x14ac:dyDescent="0.3">
      <c r="A77" s="25">
        <v>2313</v>
      </c>
      <c r="B77" s="93"/>
      <c r="C77" s="94"/>
      <c r="D77" s="94"/>
      <c r="E77" s="94" t="s">
        <v>799</v>
      </c>
      <c r="F77" s="159">
        <f>'R&amp;P Account'!F86</f>
        <v>0</v>
      </c>
      <c r="G77" s="159">
        <f>'R&amp;P Account'!G86</f>
        <v>0</v>
      </c>
    </row>
    <row r="78" spans="1:7" ht="19.5" customHeight="1" x14ac:dyDescent="0.3">
      <c r="A78" s="25">
        <v>2314</v>
      </c>
      <c r="B78" s="93"/>
      <c r="C78" s="94"/>
      <c r="D78" s="94"/>
      <c r="E78" s="94" t="s">
        <v>821</v>
      </c>
      <c r="F78" s="159">
        <f>'R&amp;P Account'!F87</f>
        <v>0</v>
      </c>
      <c r="G78" s="159">
        <f>'R&amp;P Account'!G87</f>
        <v>0</v>
      </c>
    </row>
    <row r="79" spans="1:7" ht="19.5" customHeight="1" x14ac:dyDescent="0.3">
      <c r="A79" s="25">
        <v>2315</v>
      </c>
      <c r="B79" s="93"/>
      <c r="C79" s="94"/>
      <c r="D79" s="94"/>
      <c r="E79" s="94" t="s">
        <v>84</v>
      </c>
      <c r="F79" s="159">
        <f>'R&amp;P Account'!F88</f>
        <v>0</v>
      </c>
      <c r="G79" s="159">
        <f>'R&amp;P Account'!G88</f>
        <v>0</v>
      </c>
    </row>
    <row r="80" spans="1:7" ht="19.5" customHeight="1" x14ac:dyDescent="0.3">
      <c r="A80" s="25">
        <v>2316</v>
      </c>
      <c r="B80" s="93"/>
      <c r="C80" s="94"/>
      <c r="D80" s="94"/>
      <c r="E80" s="23" t="s">
        <v>551</v>
      </c>
      <c r="F80" s="159">
        <f>'R&amp;P Account'!F89</f>
        <v>0</v>
      </c>
      <c r="G80" s="159">
        <f>'R&amp;P Account'!G89</f>
        <v>0</v>
      </c>
    </row>
    <row r="81" spans="1:7" ht="19.5" customHeight="1" x14ac:dyDescent="0.3">
      <c r="A81" s="25">
        <v>2317</v>
      </c>
      <c r="B81" s="89"/>
      <c r="C81" s="95"/>
      <c r="D81" s="95"/>
      <c r="E81" s="95" t="s">
        <v>552</v>
      </c>
      <c r="F81" s="159">
        <f>'R&amp;P Account'!F90</f>
        <v>0</v>
      </c>
      <c r="G81" s="159">
        <f>'R&amp;P Account'!G90</f>
        <v>0</v>
      </c>
    </row>
    <row r="82" spans="1:7" ht="19.5" customHeight="1" x14ac:dyDescent="0.3">
      <c r="A82" s="38"/>
      <c r="B82" s="96"/>
      <c r="C82" s="97"/>
      <c r="D82" s="97"/>
      <c r="E82" s="97"/>
      <c r="F82" s="159"/>
      <c r="G82" s="159"/>
    </row>
    <row r="83" spans="1:7" ht="19.5" customHeight="1" x14ac:dyDescent="0.3">
      <c r="A83" s="38"/>
      <c r="B83" s="96"/>
      <c r="C83" s="174" t="s">
        <v>485</v>
      </c>
      <c r="D83" s="97"/>
      <c r="E83" s="97"/>
      <c r="F83" s="172">
        <f>SUM(F65:F81)</f>
        <v>0</v>
      </c>
      <c r="G83" s="172">
        <f>SUM(G65:G81)</f>
        <v>0</v>
      </c>
    </row>
    <row r="84" spans="1:7" ht="19.5" customHeight="1" x14ac:dyDescent="0.3">
      <c r="A84" s="38">
        <v>2400</v>
      </c>
      <c r="B84" s="96" t="s">
        <v>310</v>
      </c>
      <c r="C84" s="107" t="s">
        <v>1314</v>
      </c>
      <c r="D84" s="107"/>
      <c r="E84" s="107"/>
      <c r="F84" s="166"/>
      <c r="G84" s="166"/>
    </row>
    <row r="85" spans="1:7" ht="19.5" customHeight="1" x14ac:dyDescent="0.3">
      <c r="A85" s="25">
        <v>2401</v>
      </c>
      <c r="B85" s="91"/>
      <c r="C85" s="91"/>
      <c r="D85" s="91"/>
      <c r="E85" s="91" t="s">
        <v>773</v>
      </c>
      <c r="F85" s="159">
        <f>'R&amp;P Account'!F96</f>
        <v>0</v>
      </c>
      <c r="G85" s="159">
        <f>'R&amp;P Account'!G96</f>
        <v>0</v>
      </c>
    </row>
    <row r="86" spans="1:7" ht="19.5" customHeight="1" x14ac:dyDescent="0.3">
      <c r="A86" s="25">
        <v>2402</v>
      </c>
      <c r="B86" s="89"/>
      <c r="C86" s="95"/>
      <c r="D86" s="95"/>
      <c r="E86" s="95" t="s">
        <v>774</v>
      </c>
      <c r="F86" s="159">
        <f>'R&amp;P Account'!F97</f>
        <v>0</v>
      </c>
      <c r="G86" s="159">
        <f>'R&amp;P Account'!G97</f>
        <v>0</v>
      </c>
    </row>
    <row r="87" spans="1:7" ht="19.5" customHeight="1" x14ac:dyDescent="0.3">
      <c r="A87" s="25">
        <v>2403</v>
      </c>
      <c r="B87" s="91"/>
      <c r="C87" s="91"/>
      <c r="D87" s="91"/>
      <c r="E87" s="95" t="s">
        <v>66</v>
      </c>
      <c r="F87" s="159">
        <f>'R&amp;P Account'!F98</f>
        <v>0</v>
      </c>
      <c r="G87" s="159">
        <f>'R&amp;P Account'!G98</f>
        <v>0</v>
      </c>
    </row>
    <row r="88" spans="1:7" ht="19.5" customHeight="1" x14ac:dyDescent="0.3">
      <c r="A88" s="25"/>
      <c r="B88" s="89"/>
      <c r="C88" s="173" t="s">
        <v>486</v>
      </c>
      <c r="D88" s="95"/>
      <c r="E88" s="95"/>
      <c r="F88" s="172">
        <f>SUM(F85:F87)</f>
        <v>0</v>
      </c>
      <c r="G88" s="172">
        <f>SUM(G85:G87)</f>
        <v>0</v>
      </c>
    </row>
    <row r="89" spans="1:7" ht="19.5" customHeight="1" x14ac:dyDescent="0.3">
      <c r="A89" s="25">
        <v>2450</v>
      </c>
      <c r="B89" s="89" t="s">
        <v>311</v>
      </c>
      <c r="C89" s="98" t="s">
        <v>401</v>
      </c>
      <c r="D89" s="98"/>
      <c r="E89" s="98"/>
      <c r="F89" s="159">
        <f>'R&amp;P Account'!F100</f>
        <v>0</v>
      </c>
      <c r="G89" s="159">
        <f>'R&amp;P Account'!G100</f>
        <v>0</v>
      </c>
    </row>
    <row r="90" spans="1:7" ht="19.5" customHeight="1" x14ac:dyDescent="0.3">
      <c r="A90" s="108">
        <v>2500</v>
      </c>
      <c r="B90" s="91" t="s">
        <v>312</v>
      </c>
      <c r="C90" s="106" t="s">
        <v>816</v>
      </c>
      <c r="D90" s="104"/>
      <c r="E90" s="91"/>
      <c r="F90" s="166"/>
      <c r="G90" s="166"/>
    </row>
    <row r="91" spans="1:7" ht="19.5" customHeight="1" x14ac:dyDescent="0.3">
      <c r="A91" s="25">
        <v>2501</v>
      </c>
      <c r="B91" s="89"/>
      <c r="C91" s="95"/>
      <c r="D91" s="95"/>
      <c r="E91" s="99" t="s">
        <v>273</v>
      </c>
      <c r="F91" s="166"/>
      <c r="G91" s="166"/>
    </row>
    <row r="92" spans="1:7" ht="19.5" customHeight="1" x14ac:dyDescent="0.3">
      <c r="A92" s="38"/>
      <c r="B92" s="89"/>
      <c r="C92" s="95"/>
      <c r="D92" s="95"/>
      <c r="E92" s="26" t="s">
        <v>828</v>
      </c>
      <c r="F92" s="159">
        <f>'R&amp;P Account'!F103</f>
        <v>0</v>
      </c>
      <c r="G92" s="159">
        <f>'R&amp;P Account'!G103</f>
        <v>0</v>
      </c>
    </row>
    <row r="93" spans="1:7" ht="19.5" customHeight="1" x14ac:dyDescent="0.3">
      <c r="A93" s="38"/>
      <c r="B93" s="89"/>
      <c r="C93" s="95"/>
      <c r="D93" s="95"/>
      <c r="E93" s="26" t="s">
        <v>829</v>
      </c>
      <c r="F93" s="159">
        <f>'R&amp;P Account'!F104</f>
        <v>0</v>
      </c>
      <c r="G93" s="159">
        <f>'R&amp;P Account'!G104</f>
        <v>0</v>
      </c>
    </row>
    <row r="94" spans="1:7" ht="19.5" customHeight="1" x14ac:dyDescent="0.3">
      <c r="A94" s="38"/>
      <c r="B94" s="89"/>
      <c r="C94" s="173" t="s">
        <v>818</v>
      </c>
      <c r="D94" s="95"/>
      <c r="E94" s="99"/>
      <c r="F94" s="159">
        <f>SUM(F92:F93)</f>
        <v>0</v>
      </c>
      <c r="G94" s="159">
        <f>SUM(G92:G93)</f>
        <v>0</v>
      </c>
    </row>
    <row r="95" spans="1:7" ht="19.5" customHeight="1" x14ac:dyDescent="0.3">
      <c r="A95" s="38">
        <v>2600</v>
      </c>
      <c r="B95" s="91" t="s">
        <v>313</v>
      </c>
      <c r="C95" s="92" t="s">
        <v>136</v>
      </c>
      <c r="D95" s="92"/>
      <c r="E95" s="92"/>
      <c r="F95" s="159">
        <f>'R&amp;P Account'!F106</f>
        <v>0</v>
      </c>
      <c r="G95" s="159">
        <f>'R&amp;P Account'!G106</f>
        <v>0</v>
      </c>
    </row>
    <row r="96" spans="1:7" ht="19.5" customHeight="1" x14ac:dyDescent="0.3">
      <c r="A96" s="38">
        <v>2700</v>
      </c>
      <c r="B96" s="89" t="s">
        <v>314</v>
      </c>
      <c r="C96" s="98" t="s">
        <v>137</v>
      </c>
      <c r="D96" s="98"/>
      <c r="E96" s="98"/>
      <c r="F96" s="159">
        <f>'R&amp;P Account'!F107</f>
        <v>0</v>
      </c>
      <c r="G96" s="159">
        <f>'R&amp;P Account'!G107</f>
        <v>0</v>
      </c>
    </row>
    <row r="97" spans="1:7" ht="19.5" customHeight="1" x14ac:dyDescent="0.3">
      <c r="A97" s="124"/>
      <c r="B97" s="89" t="s">
        <v>315</v>
      </c>
      <c r="C97" s="98" t="s">
        <v>1356</v>
      </c>
      <c r="D97" s="98"/>
      <c r="E97" s="98"/>
      <c r="F97" s="532"/>
      <c r="G97" s="532"/>
    </row>
    <row r="98" spans="1:7" ht="19.5" customHeight="1" x14ac:dyDescent="0.3">
      <c r="A98" s="124">
        <v>2800</v>
      </c>
      <c r="B98" s="93"/>
      <c r="C98" s="539" t="s">
        <v>1355</v>
      </c>
      <c r="D98" s="539"/>
      <c r="E98" s="539"/>
      <c r="F98" s="532"/>
      <c r="G98" s="532"/>
    </row>
    <row r="99" spans="1:7" ht="19.5" customHeight="1" x14ac:dyDescent="0.3">
      <c r="A99" s="38">
        <v>2900</v>
      </c>
      <c r="B99" s="93"/>
      <c r="C99" s="106" t="s">
        <v>624</v>
      </c>
      <c r="D99" s="106"/>
      <c r="E99" s="94"/>
      <c r="F99" s="166"/>
      <c r="G99" s="166"/>
    </row>
    <row r="100" spans="1:7" ht="19.5" customHeight="1" x14ac:dyDescent="0.3">
      <c r="A100" s="38">
        <v>2910</v>
      </c>
      <c r="B100" s="93"/>
      <c r="C100" s="196" t="s">
        <v>557</v>
      </c>
      <c r="D100" s="106"/>
      <c r="E100" s="94"/>
      <c r="F100" s="166"/>
      <c r="G100" s="166"/>
    </row>
    <row r="101" spans="1:7" ht="19.5" customHeight="1" x14ac:dyDescent="0.3">
      <c r="A101" s="25">
        <v>2911</v>
      </c>
      <c r="B101" s="89"/>
      <c r="C101" s="3"/>
      <c r="D101" s="23" t="s">
        <v>602</v>
      </c>
      <c r="E101" s="99"/>
      <c r="F101" s="159">
        <f>'R&amp;P Account'!F123</f>
        <v>0</v>
      </c>
      <c r="G101" s="159">
        <f>'R&amp;P Account'!G123</f>
        <v>0</v>
      </c>
    </row>
    <row r="102" spans="1:7" ht="19.5" customHeight="1" x14ac:dyDescent="0.3">
      <c r="A102" s="38">
        <v>2912</v>
      </c>
      <c r="B102" s="102"/>
      <c r="D102" s="31" t="s">
        <v>603</v>
      </c>
      <c r="E102" s="91"/>
      <c r="F102" s="159">
        <f>'R&amp;P Account'!F124</f>
        <v>0</v>
      </c>
      <c r="G102" s="159">
        <f>'R&amp;P Account'!G124</f>
        <v>0</v>
      </c>
    </row>
    <row r="103" spans="1:7" ht="19.5" customHeight="1" x14ac:dyDescent="0.3">
      <c r="A103" s="38"/>
      <c r="B103" s="93"/>
      <c r="C103" s="27"/>
      <c r="D103" s="106"/>
      <c r="E103" s="94"/>
      <c r="F103" s="159"/>
      <c r="G103" s="159"/>
    </row>
    <row r="104" spans="1:7" ht="19.5" customHeight="1" x14ac:dyDescent="0.3">
      <c r="A104" s="38">
        <v>2920</v>
      </c>
      <c r="B104" s="93"/>
      <c r="C104" s="197" t="s">
        <v>556</v>
      </c>
      <c r="D104" s="106"/>
      <c r="E104" s="94"/>
      <c r="F104" s="166"/>
      <c r="G104" s="166"/>
    </row>
    <row r="105" spans="1:7" ht="19.5" customHeight="1" x14ac:dyDescent="0.3">
      <c r="A105" s="38">
        <v>2921</v>
      </c>
      <c r="B105" s="93"/>
      <c r="D105" s="23" t="s">
        <v>602</v>
      </c>
      <c r="E105" s="94"/>
      <c r="F105" s="159">
        <f>'R&amp;P Account'!F127</f>
        <v>0</v>
      </c>
      <c r="G105" s="159">
        <f>'R&amp;P Account'!G127</f>
        <v>0</v>
      </c>
    </row>
    <row r="106" spans="1:7" ht="19.5" customHeight="1" x14ac:dyDescent="0.3">
      <c r="A106" s="38">
        <v>2922</v>
      </c>
      <c r="B106" s="93"/>
      <c r="D106" s="23" t="s">
        <v>603</v>
      </c>
      <c r="E106" s="94"/>
      <c r="F106" s="159">
        <f>'R&amp;P Account'!F128</f>
        <v>0</v>
      </c>
      <c r="G106" s="159">
        <f>'R&amp;P Account'!G128</f>
        <v>0</v>
      </c>
    </row>
    <row r="107" spans="1:7" ht="19.5" customHeight="1" x14ac:dyDescent="0.3">
      <c r="A107" s="38">
        <v>2923</v>
      </c>
      <c r="B107" s="93"/>
      <c r="D107" s="40" t="s">
        <v>295</v>
      </c>
      <c r="E107" s="94"/>
      <c r="F107" s="159">
        <f>'R&amp;P Account'!F129</f>
        <v>0</v>
      </c>
      <c r="G107" s="159">
        <f>'R&amp;P Account'!G129</f>
        <v>0</v>
      </c>
    </row>
    <row r="108" spans="1:7" ht="19.5" customHeight="1" x14ac:dyDescent="0.3">
      <c r="A108" s="38"/>
      <c r="B108" s="93"/>
      <c r="C108" s="106"/>
      <c r="D108" s="106"/>
      <c r="E108" s="94"/>
      <c r="F108" s="159"/>
      <c r="G108" s="159"/>
    </row>
    <row r="109" spans="1:7" ht="19.5" customHeight="1" x14ac:dyDescent="0.3">
      <c r="A109" s="38"/>
      <c r="B109" s="89"/>
      <c r="C109" s="179" t="s">
        <v>487</v>
      </c>
      <c r="D109" s="95"/>
      <c r="E109" s="99"/>
      <c r="F109" s="164">
        <f>SUM(F101:F108)</f>
        <v>0</v>
      </c>
      <c r="G109" s="164">
        <f>SUM(G101:G108)</f>
        <v>0</v>
      </c>
    </row>
    <row r="110" spans="1:7" ht="19.5" customHeight="1" x14ac:dyDescent="0.3">
      <c r="A110" s="38"/>
      <c r="B110" s="89"/>
      <c r="C110" s="95" t="s">
        <v>488</v>
      </c>
      <c r="D110" s="95"/>
      <c r="E110" s="99"/>
      <c r="F110" s="172">
        <f>F109+F98</f>
        <v>0</v>
      </c>
      <c r="G110" s="172">
        <f>G109+G98</f>
        <v>0</v>
      </c>
    </row>
    <row r="111" spans="1:7" ht="19.5" customHeight="1" x14ac:dyDescent="0.3">
      <c r="A111" s="25">
        <v>5820</v>
      </c>
      <c r="B111" s="91" t="s">
        <v>316</v>
      </c>
      <c r="C111" s="92" t="s">
        <v>334</v>
      </c>
      <c r="D111" s="92"/>
      <c r="E111" s="92"/>
      <c r="F111" s="159"/>
      <c r="G111" s="159"/>
    </row>
    <row r="112" spans="1:7" ht="19.5" customHeight="1" x14ac:dyDescent="0.3">
      <c r="A112" s="110">
        <v>5821</v>
      </c>
      <c r="B112" s="89"/>
      <c r="C112" s="95"/>
      <c r="D112" s="111" t="s">
        <v>337</v>
      </c>
      <c r="E112" s="99"/>
      <c r="F112" s="159"/>
      <c r="G112" s="159"/>
    </row>
    <row r="113" spans="1:7" ht="19.5" customHeight="1" x14ac:dyDescent="0.3">
      <c r="A113" s="25">
        <v>5822</v>
      </c>
      <c r="B113" s="89"/>
      <c r="C113" s="95"/>
      <c r="D113" s="111" t="s">
        <v>338</v>
      </c>
      <c r="E113" s="99"/>
      <c r="F113" s="159"/>
      <c r="G113" s="159"/>
    </row>
    <row r="114" spans="1:7" ht="19.5" customHeight="1" x14ac:dyDescent="0.3">
      <c r="A114" s="110">
        <v>5823</v>
      </c>
      <c r="B114" s="89"/>
      <c r="C114" s="95"/>
      <c r="D114" s="111" t="s">
        <v>339</v>
      </c>
      <c r="E114" s="99"/>
      <c r="F114" s="159"/>
      <c r="G114" s="159"/>
    </row>
    <row r="115" spans="1:7" ht="19.5" customHeight="1" x14ac:dyDescent="0.3">
      <c r="A115" s="176"/>
      <c r="B115" s="96"/>
      <c r="C115" s="174" t="s">
        <v>489</v>
      </c>
      <c r="D115" s="177"/>
      <c r="E115" s="116"/>
      <c r="F115" s="159">
        <f>SUM(F112:F114)</f>
        <v>0</v>
      </c>
      <c r="G115" s="159">
        <f>SUM(G112:G114)</f>
        <v>0</v>
      </c>
    </row>
    <row r="116" spans="1:7" ht="19.5" customHeight="1" x14ac:dyDescent="0.3">
      <c r="A116" s="38">
        <v>2980</v>
      </c>
      <c r="B116" s="96" t="s">
        <v>317</v>
      </c>
      <c r="C116" s="107" t="s">
        <v>430</v>
      </c>
      <c r="D116" s="100"/>
      <c r="E116" s="112"/>
      <c r="F116" s="159"/>
      <c r="G116" s="159"/>
    </row>
    <row r="117" spans="1:7" ht="19.5" customHeight="1" x14ac:dyDescent="0.3">
      <c r="A117" s="38">
        <v>2981</v>
      </c>
      <c r="B117" s="89" t="s">
        <v>318</v>
      </c>
      <c r="C117" s="90" t="s">
        <v>429</v>
      </c>
      <c r="D117" s="98"/>
      <c r="E117" s="115"/>
      <c r="F117" s="159"/>
      <c r="G117" s="159"/>
    </row>
    <row r="118" spans="1:7" ht="19.5" customHeight="1" x14ac:dyDescent="0.3">
      <c r="A118" s="38"/>
      <c r="B118" s="91"/>
      <c r="C118" s="104" t="s">
        <v>490</v>
      </c>
      <c r="D118" s="92"/>
      <c r="E118" s="92"/>
      <c r="F118" s="172">
        <f>F63+F83+F88+F89+F94+F95+F96+F110+F115+F116+F117</f>
        <v>0</v>
      </c>
      <c r="G118" s="172">
        <f>G63+G83+G88+G89+G94+G95+G96+G110+G115+G116+G117</f>
        <v>0</v>
      </c>
    </row>
    <row r="119" spans="1:7" ht="19.5" customHeight="1" x14ac:dyDescent="0.3">
      <c r="A119" s="25">
        <v>2999</v>
      </c>
      <c r="B119" s="119" t="s">
        <v>431</v>
      </c>
      <c r="C119" s="90"/>
      <c r="D119" s="90"/>
      <c r="E119" s="99"/>
      <c r="F119" s="159"/>
      <c r="G119" s="159"/>
    </row>
    <row r="120" spans="1:7" ht="19.5" customHeight="1" x14ac:dyDescent="0.3">
      <c r="A120" s="25"/>
      <c r="B120" s="95"/>
      <c r="C120" s="95"/>
      <c r="D120" s="95"/>
      <c r="E120" s="113" t="s">
        <v>67</v>
      </c>
      <c r="F120" s="159">
        <f>F118+F119</f>
        <v>0</v>
      </c>
      <c r="G120" s="159">
        <f>G118+G119</f>
        <v>0</v>
      </c>
    </row>
    <row r="121" spans="1:7" ht="19.5" customHeight="1" x14ac:dyDescent="0.3">
      <c r="A121" s="67"/>
      <c r="B121" s="91"/>
      <c r="C121" s="91"/>
      <c r="D121" s="91"/>
      <c r="E121" s="91"/>
      <c r="F121" s="168"/>
      <c r="G121" s="168"/>
    </row>
    <row r="122" spans="1:7" ht="19.5" customHeight="1" x14ac:dyDescent="0.25">
      <c r="A122" s="596" t="s">
        <v>64</v>
      </c>
      <c r="B122" s="606" t="s">
        <v>63</v>
      </c>
      <c r="C122" s="606"/>
      <c r="D122" s="606"/>
      <c r="E122" s="606"/>
      <c r="F122" s="145" t="s">
        <v>471</v>
      </c>
      <c r="G122" s="145" t="s">
        <v>472</v>
      </c>
    </row>
    <row r="123" spans="1:7" ht="19.5" customHeight="1" x14ac:dyDescent="0.25">
      <c r="A123" s="596"/>
      <c r="B123" s="606"/>
      <c r="C123" s="606"/>
      <c r="D123" s="606"/>
      <c r="E123" s="606"/>
      <c r="F123" s="7" t="s">
        <v>480</v>
      </c>
      <c r="G123" s="7" t="s">
        <v>480</v>
      </c>
    </row>
    <row r="124" spans="1:7" ht="19.5" customHeight="1" x14ac:dyDescent="0.3">
      <c r="A124" s="70"/>
      <c r="B124" s="89" t="s">
        <v>320</v>
      </c>
      <c r="C124" s="90" t="s">
        <v>1358</v>
      </c>
      <c r="D124" s="90"/>
      <c r="E124" s="178"/>
      <c r="F124" s="531"/>
      <c r="G124" s="531"/>
    </row>
    <row r="125" spans="1:7" ht="19.5" customHeight="1" x14ac:dyDescent="0.3">
      <c r="A125" s="70">
        <v>4000</v>
      </c>
      <c r="B125" s="91"/>
      <c r="C125" s="104" t="s">
        <v>1361</v>
      </c>
      <c r="D125" s="104"/>
      <c r="E125" s="104"/>
      <c r="F125" s="167">
        <v>0</v>
      </c>
      <c r="G125" s="167">
        <v>0</v>
      </c>
    </row>
    <row r="126" spans="1:7" ht="19.5" customHeight="1" x14ac:dyDescent="0.3">
      <c r="A126" s="25">
        <v>4030</v>
      </c>
      <c r="B126" s="89"/>
      <c r="C126" s="90" t="s">
        <v>1381</v>
      </c>
      <c r="D126" s="90"/>
      <c r="E126" s="90"/>
      <c r="F126" s="531"/>
      <c r="G126" s="531"/>
    </row>
    <row r="127" spans="1:7" ht="19.5" customHeight="1" x14ac:dyDescent="0.3">
      <c r="A127" s="25">
        <v>4031</v>
      </c>
      <c r="B127" s="89"/>
      <c r="C127" s="90"/>
      <c r="D127" s="45" t="s">
        <v>1379</v>
      </c>
      <c r="E127" s="90"/>
      <c r="F127" s="159">
        <f>'R&amp;P Account'!F196</f>
        <v>0</v>
      </c>
      <c r="G127" s="159">
        <f>'R&amp;P Account'!G196</f>
        <v>0</v>
      </c>
    </row>
    <row r="128" spans="1:7" ht="19.5" customHeight="1" x14ac:dyDescent="0.3">
      <c r="A128" s="25">
        <v>4032</v>
      </c>
      <c r="B128" s="89"/>
      <c r="C128" s="90"/>
      <c r="D128" s="45" t="s">
        <v>646</v>
      </c>
      <c r="E128" s="90"/>
      <c r="F128" s="159">
        <f>'R&amp;P Account'!F197</f>
        <v>0</v>
      </c>
      <c r="G128" s="159">
        <f>'R&amp;P Account'!G197</f>
        <v>0</v>
      </c>
    </row>
    <row r="129" spans="1:7" ht="19.5" customHeight="1" x14ac:dyDescent="0.3">
      <c r="A129" s="25"/>
      <c r="B129" s="89"/>
      <c r="C129" s="179" t="s">
        <v>261</v>
      </c>
      <c r="D129" s="90"/>
      <c r="E129" s="90"/>
      <c r="F129" s="542">
        <f>F127+F128</f>
        <v>0</v>
      </c>
      <c r="G129" s="542">
        <f>G127+G128</f>
        <v>0</v>
      </c>
    </row>
    <row r="130" spans="1:7" ht="19.5" customHeight="1" x14ac:dyDescent="0.3">
      <c r="A130" s="25">
        <v>4100</v>
      </c>
      <c r="B130" s="89"/>
      <c r="C130" s="90" t="s">
        <v>274</v>
      </c>
      <c r="D130" s="90"/>
      <c r="E130" s="178"/>
      <c r="F130" s="166"/>
      <c r="G130" s="166"/>
    </row>
    <row r="131" spans="1:7" ht="19.5" customHeight="1" x14ac:dyDescent="0.3">
      <c r="A131" s="25">
        <v>4102</v>
      </c>
      <c r="B131" s="102"/>
      <c r="C131" s="91"/>
      <c r="D131" s="91" t="s">
        <v>305</v>
      </c>
      <c r="E131" s="91"/>
      <c r="F131" s="159">
        <f>'R&amp;P Account'!F200</f>
        <v>0</v>
      </c>
      <c r="G131" s="159">
        <f>'R&amp;P Account'!G200</f>
        <v>0</v>
      </c>
    </row>
    <row r="132" spans="1:7" ht="19.5" customHeight="1" x14ac:dyDescent="0.3">
      <c r="A132" s="25">
        <v>4103</v>
      </c>
      <c r="B132" s="89"/>
      <c r="C132" s="95"/>
      <c r="D132" s="95" t="s">
        <v>91</v>
      </c>
      <c r="E132" s="99"/>
      <c r="F132" s="159">
        <f>'R&amp;P Account'!F201</f>
        <v>0</v>
      </c>
      <c r="G132" s="159">
        <f>'R&amp;P Account'!G201</f>
        <v>0</v>
      </c>
    </row>
    <row r="133" spans="1:7" ht="19.5" customHeight="1" x14ac:dyDescent="0.3">
      <c r="A133" s="25"/>
      <c r="B133" s="89"/>
      <c r="C133" s="179" t="s">
        <v>261</v>
      </c>
      <c r="D133" s="95"/>
      <c r="E133" s="99"/>
      <c r="F133" s="164">
        <f>SUM(F131:F132)</f>
        <v>0</v>
      </c>
      <c r="G133" s="164">
        <f>SUM(G131:G132)</f>
        <v>0</v>
      </c>
    </row>
    <row r="134" spans="1:7" ht="19.5" customHeight="1" x14ac:dyDescent="0.3">
      <c r="A134" s="25"/>
      <c r="B134" s="89"/>
      <c r="C134" s="173" t="s">
        <v>491</v>
      </c>
      <c r="D134" s="95"/>
      <c r="E134" s="99"/>
      <c r="F134" s="172">
        <f>F129+F133+F125</f>
        <v>0</v>
      </c>
      <c r="G134" s="172">
        <f>G129+G133+G125</f>
        <v>0</v>
      </c>
    </row>
    <row r="135" spans="1:7" ht="19.5" customHeight="1" x14ac:dyDescent="0.3">
      <c r="A135" s="25">
        <v>4200</v>
      </c>
      <c r="B135" s="89" t="s">
        <v>321</v>
      </c>
      <c r="C135" s="98" t="s">
        <v>296</v>
      </c>
      <c r="D135" s="98"/>
      <c r="E135" s="99"/>
      <c r="F135" s="166"/>
      <c r="G135" s="166"/>
    </row>
    <row r="136" spans="1:7" ht="19.5" customHeight="1" x14ac:dyDescent="0.3">
      <c r="A136" s="25">
        <v>4201</v>
      </c>
      <c r="B136" s="89"/>
      <c r="C136" s="95"/>
      <c r="D136" s="115" t="s">
        <v>116</v>
      </c>
      <c r="E136" s="99"/>
      <c r="F136" s="166"/>
      <c r="G136" s="166"/>
    </row>
    <row r="137" spans="1:7" ht="19.5" customHeight="1" x14ac:dyDescent="0.3">
      <c r="A137" s="25">
        <v>4202</v>
      </c>
      <c r="B137" s="91"/>
      <c r="C137" s="91"/>
      <c r="D137" s="91"/>
      <c r="E137" s="91" t="s">
        <v>32</v>
      </c>
      <c r="F137" s="159">
        <f>'R&amp;P Account'!F207</f>
        <v>0</v>
      </c>
      <c r="G137" s="159">
        <f>'R&amp;P Account'!G207</f>
        <v>0</v>
      </c>
    </row>
    <row r="138" spans="1:7" ht="19.5" customHeight="1" x14ac:dyDescent="0.3">
      <c r="A138" s="25">
        <v>4203</v>
      </c>
      <c r="B138" s="89"/>
      <c r="C138" s="95"/>
      <c r="D138" s="95"/>
      <c r="E138" s="95" t="s">
        <v>27</v>
      </c>
      <c r="F138" s="159">
        <f>'R&amp;P Account'!F208</f>
        <v>0</v>
      </c>
      <c r="G138" s="159">
        <f>'R&amp;P Account'!G208</f>
        <v>0</v>
      </c>
    </row>
    <row r="139" spans="1:7" ht="19.5" customHeight="1" x14ac:dyDescent="0.3">
      <c r="A139" s="25">
        <v>4204</v>
      </c>
      <c r="B139" s="91"/>
      <c r="C139" s="91"/>
      <c r="D139" s="91"/>
      <c r="E139" s="91" t="s">
        <v>36</v>
      </c>
      <c r="F139" s="159">
        <f>'R&amp;P Account'!F209</f>
        <v>0</v>
      </c>
      <c r="G139" s="159">
        <f>'R&amp;P Account'!G209</f>
        <v>0</v>
      </c>
    </row>
    <row r="140" spans="1:7" ht="19.5" customHeight="1" x14ac:dyDescent="0.3">
      <c r="A140" s="25">
        <v>4205</v>
      </c>
      <c r="B140" s="89"/>
      <c r="C140" s="95"/>
      <c r="D140" s="95"/>
      <c r="E140" s="95" t="s">
        <v>37</v>
      </c>
      <c r="F140" s="159">
        <f>'R&amp;P Account'!F210</f>
        <v>0</v>
      </c>
      <c r="G140" s="159">
        <f>'R&amp;P Account'!G210</f>
        <v>0</v>
      </c>
    </row>
    <row r="141" spans="1:7" ht="19.5" customHeight="1" x14ac:dyDescent="0.3">
      <c r="A141" s="25">
        <v>4206</v>
      </c>
      <c r="B141" s="91"/>
      <c r="C141" s="91"/>
      <c r="D141" s="91"/>
      <c r="E141" s="91" t="s">
        <v>82</v>
      </c>
      <c r="F141" s="159">
        <f>'R&amp;P Account'!F211</f>
        <v>0</v>
      </c>
      <c r="G141" s="159">
        <f>'R&amp;P Account'!G211</f>
        <v>0</v>
      </c>
    </row>
    <row r="142" spans="1:7" ht="19.5" customHeight="1" x14ac:dyDescent="0.3">
      <c r="A142" s="25">
        <v>4207</v>
      </c>
      <c r="B142" s="89"/>
      <c r="C142" s="95"/>
      <c r="D142" s="95"/>
      <c r="E142" s="95" t="s">
        <v>92</v>
      </c>
      <c r="F142" s="159">
        <f>'R&amp;P Account'!F212</f>
        <v>0</v>
      </c>
      <c r="G142" s="159">
        <f>'R&amp;P Account'!G212</f>
        <v>0</v>
      </c>
    </row>
    <row r="143" spans="1:7" ht="19.5" customHeight="1" x14ac:dyDescent="0.3">
      <c r="A143" s="25">
        <v>4208</v>
      </c>
      <c r="B143" s="93"/>
      <c r="C143" s="94"/>
      <c r="D143" s="94"/>
      <c r="E143" s="94" t="s">
        <v>34</v>
      </c>
      <c r="F143" s="159">
        <f>'R&amp;P Account'!F213</f>
        <v>0</v>
      </c>
      <c r="G143" s="159">
        <f>'R&amp;P Account'!G213</f>
        <v>0</v>
      </c>
    </row>
    <row r="144" spans="1:7" ht="19.5" customHeight="1" x14ac:dyDescent="0.3">
      <c r="A144" s="25">
        <v>4209</v>
      </c>
      <c r="B144" s="89"/>
      <c r="C144" s="95"/>
      <c r="D144" s="95"/>
      <c r="E144" s="99" t="s">
        <v>255</v>
      </c>
      <c r="F144" s="159">
        <f>'R&amp;P Account'!F214</f>
        <v>0</v>
      </c>
      <c r="G144" s="159">
        <f>'R&amp;P Account'!G214</f>
        <v>0</v>
      </c>
    </row>
    <row r="145" spans="1:7" ht="19.5" customHeight="1" x14ac:dyDescent="0.3">
      <c r="A145" s="25">
        <v>4210</v>
      </c>
      <c r="B145" s="91"/>
      <c r="C145" s="91"/>
      <c r="D145" s="91"/>
      <c r="E145" s="91" t="s">
        <v>23</v>
      </c>
      <c r="F145" s="159">
        <f>'R&amp;P Account'!F215</f>
        <v>0</v>
      </c>
      <c r="G145" s="159">
        <f>'R&amp;P Account'!G215</f>
        <v>0</v>
      </c>
    </row>
    <row r="146" spans="1:7" ht="19.5" customHeight="1" x14ac:dyDescent="0.3">
      <c r="A146" s="25">
        <v>4211</v>
      </c>
      <c r="B146" s="89"/>
      <c r="C146" s="95"/>
      <c r="D146" s="95"/>
      <c r="E146" s="99" t="s">
        <v>283</v>
      </c>
      <c r="F146" s="159">
        <f>'R&amp;P Account'!F216</f>
        <v>0</v>
      </c>
      <c r="G146" s="159">
        <f>'R&amp;P Account'!G216</f>
        <v>0</v>
      </c>
    </row>
    <row r="147" spans="1:7" ht="19.5" customHeight="1" x14ac:dyDescent="0.3">
      <c r="A147" s="25">
        <v>4212</v>
      </c>
      <c r="B147" s="91"/>
      <c r="C147" s="91"/>
      <c r="D147" s="91"/>
      <c r="E147" s="91" t="s">
        <v>284</v>
      </c>
      <c r="F147" s="159">
        <f>'R&amp;P Account'!F217</f>
        <v>0</v>
      </c>
      <c r="G147" s="159">
        <f>'R&amp;P Account'!G217</f>
        <v>0</v>
      </c>
    </row>
    <row r="148" spans="1:7" ht="19.5" customHeight="1" x14ac:dyDescent="0.3">
      <c r="A148" s="25">
        <v>4213</v>
      </c>
      <c r="B148" s="89"/>
      <c r="C148" s="95"/>
      <c r="D148" s="95"/>
      <c r="E148" s="99" t="s">
        <v>102</v>
      </c>
      <c r="F148" s="159">
        <f>'R&amp;P Account'!F218</f>
        <v>0</v>
      </c>
      <c r="G148" s="159">
        <f>'R&amp;P Account'!G218</f>
        <v>0</v>
      </c>
    </row>
    <row r="149" spans="1:7" ht="19.5" customHeight="1" x14ac:dyDescent="0.3">
      <c r="A149" s="25"/>
      <c r="B149" s="89"/>
      <c r="C149" s="95"/>
      <c r="D149" s="179" t="s">
        <v>261</v>
      </c>
      <c r="E149" s="99"/>
      <c r="F149" s="164">
        <f>SUM(F137:F148)</f>
        <v>0</v>
      </c>
      <c r="G149" s="164">
        <f>SUM(G137:G148)</f>
        <v>0</v>
      </c>
    </row>
    <row r="150" spans="1:7" ht="19.5" customHeight="1" x14ac:dyDescent="0.3">
      <c r="A150" s="25">
        <v>4230</v>
      </c>
      <c r="B150" s="89"/>
      <c r="C150" s="95"/>
      <c r="D150" s="98" t="s">
        <v>408</v>
      </c>
      <c r="E150" s="99"/>
      <c r="F150" s="166"/>
      <c r="G150" s="166"/>
    </row>
    <row r="151" spans="1:7" ht="19.5" customHeight="1" x14ac:dyDescent="0.3">
      <c r="A151" s="25">
        <v>4231</v>
      </c>
      <c r="B151" s="96"/>
      <c r="C151" s="97"/>
      <c r="D151" s="97"/>
      <c r="E151" s="97" t="s">
        <v>71</v>
      </c>
      <c r="F151" s="159">
        <f>'R&amp;P Account'!F222</f>
        <v>0</v>
      </c>
      <c r="G151" s="159">
        <f>'R&amp;P Account'!G222</f>
        <v>0</v>
      </c>
    </row>
    <row r="152" spans="1:7" ht="19.5" customHeight="1" x14ac:dyDescent="0.3">
      <c r="A152" s="25">
        <v>4232</v>
      </c>
      <c r="B152" s="91"/>
      <c r="C152" s="91"/>
      <c r="D152" s="91"/>
      <c r="E152" s="91" t="s">
        <v>88</v>
      </c>
      <c r="F152" s="159">
        <f>'R&amp;P Account'!F223</f>
        <v>0</v>
      </c>
      <c r="G152" s="159">
        <f>'R&amp;P Account'!G223</f>
        <v>0</v>
      </c>
    </row>
    <row r="153" spans="1:7" ht="19.5" customHeight="1" x14ac:dyDescent="0.3">
      <c r="A153" s="25">
        <v>4233</v>
      </c>
      <c r="B153" s="89"/>
      <c r="C153" s="95"/>
      <c r="D153" s="95"/>
      <c r="E153" s="95" t="s">
        <v>469</v>
      </c>
      <c r="F153" s="159">
        <f>'R&amp;P Account'!F224</f>
        <v>0</v>
      </c>
      <c r="G153" s="159">
        <f>'R&amp;P Account'!G224</f>
        <v>0</v>
      </c>
    </row>
    <row r="154" spans="1:7" ht="19.5" customHeight="1" x14ac:dyDescent="0.3">
      <c r="A154" s="25">
        <v>4234</v>
      </c>
      <c r="B154" s="91"/>
      <c r="C154" s="91"/>
      <c r="D154" s="91"/>
      <c r="E154" s="91" t="s">
        <v>72</v>
      </c>
      <c r="F154" s="159">
        <f>'R&amp;P Account'!F225</f>
        <v>0</v>
      </c>
      <c r="G154" s="159">
        <f>'R&amp;P Account'!G225</f>
        <v>0</v>
      </c>
    </row>
    <row r="155" spans="1:7" ht="19.5" customHeight="1" x14ac:dyDescent="0.3">
      <c r="A155" s="25">
        <v>4235</v>
      </c>
      <c r="B155" s="89"/>
      <c r="C155" s="95"/>
      <c r="D155" s="95"/>
      <c r="E155" s="95" t="s">
        <v>85</v>
      </c>
      <c r="F155" s="159">
        <f>'R&amp;P Account'!F226</f>
        <v>0</v>
      </c>
      <c r="G155" s="159">
        <f>'R&amp;P Account'!G226</f>
        <v>0</v>
      </c>
    </row>
    <row r="156" spans="1:7" ht="19.5" customHeight="1" x14ac:dyDescent="0.3">
      <c r="A156" s="25">
        <v>4236</v>
      </c>
      <c r="B156" s="89"/>
      <c r="C156" s="95"/>
      <c r="D156" s="95"/>
      <c r="E156" s="95" t="s">
        <v>119</v>
      </c>
      <c r="F156" s="159">
        <f>'R&amp;P Account'!F227</f>
        <v>0</v>
      </c>
      <c r="G156" s="159">
        <f>'R&amp;P Account'!G227</f>
        <v>0</v>
      </c>
    </row>
    <row r="157" spans="1:7" ht="19.5" customHeight="1" x14ac:dyDescent="0.3">
      <c r="A157" s="25"/>
      <c r="B157" s="89"/>
      <c r="C157" s="95"/>
      <c r="D157" s="179" t="s">
        <v>261</v>
      </c>
      <c r="E157" s="99"/>
      <c r="F157" s="164">
        <f>SUM(F151:F156)</f>
        <v>0</v>
      </c>
      <c r="G157" s="164">
        <f>SUM(G151:G156)</f>
        <v>0</v>
      </c>
    </row>
    <row r="158" spans="1:7" ht="19.5" customHeight="1" x14ac:dyDescent="0.3">
      <c r="A158" s="25">
        <v>4250</v>
      </c>
      <c r="B158" s="89"/>
      <c r="C158" s="95"/>
      <c r="D158" s="98" t="s">
        <v>195</v>
      </c>
      <c r="E158" s="99"/>
      <c r="F158" s="166"/>
      <c r="G158" s="166"/>
    </row>
    <row r="159" spans="1:7" ht="18.75" customHeight="1" x14ac:dyDescent="0.3">
      <c r="A159" s="25">
        <v>4251</v>
      </c>
      <c r="B159" s="91"/>
      <c r="C159" s="91"/>
      <c r="D159" s="91"/>
      <c r="E159" s="91" t="s">
        <v>31</v>
      </c>
      <c r="F159" s="159">
        <f>'R&amp;P Account'!F230</f>
        <v>0</v>
      </c>
      <c r="G159" s="159">
        <f>'R&amp;P Account'!G230</f>
        <v>0</v>
      </c>
    </row>
    <row r="160" spans="1:7" ht="18" customHeight="1" x14ac:dyDescent="0.3">
      <c r="A160" s="25">
        <v>4252</v>
      </c>
      <c r="B160" s="89"/>
      <c r="C160" s="95"/>
      <c r="D160" s="95"/>
      <c r="E160" s="95" t="s">
        <v>28</v>
      </c>
      <c r="F160" s="159">
        <f>'R&amp;P Account'!F231</f>
        <v>0</v>
      </c>
      <c r="G160" s="159">
        <f>'R&amp;P Account'!G231</f>
        <v>0</v>
      </c>
    </row>
    <row r="161" spans="1:7" ht="18" customHeight="1" x14ac:dyDescent="0.3">
      <c r="A161" s="25">
        <v>4253</v>
      </c>
      <c r="B161" s="89"/>
      <c r="C161" s="95"/>
      <c r="D161" s="95"/>
      <c r="E161" s="99" t="s">
        <v>29</v>
      </c>
      <c r="F161" s="159">
        <f>'R&amp;P Account'!F232</f>
        <v>0</v>
      </c>
      <c r="G161" s="159">
        <f>'R&amp;P Account'!G232</f>
        <v>0</v>
      </c>
    </row>
    <row r="162" spans="1:7" ht="18" customHeight="1" x14ac:dyDescent="0.3">
      <c r="A162" s="25">
        <v>4254</v>
      </c>
      <c r="B162" s="89"/>
      <c r="C162" s="95"/>
      <c r="D162" s="95"/>
      <c r="E162" s="99" t="s">
        <v>370</v>
      </c>
      <c r="F162" s="159">
        <f>'R&amp;P Account'!F233</f>
        <v>0</v>
      </c>
      <c r="G162" s="159">
        <f>'R&amp;P Account'!G233</f>
        <v>0</v>
      </c>
    </row>
    <row r="163" spans="1:7" ht="18" customHeight="1" x14ac:dyDescent="0.3">
      <c r="A163" s="25">
        <v>4255</v>
      </c>
      <c r="B163" s="89"/>
      <c r="C163" s="95"/>
      <c r="D163" s="95"/>
      <c r="E163" s="99" t="s">
        <v>372</v>
      </c>
      <c r="F163" s="159">
        <f>'R&amp;P Account'!F234</f>
        <v>0</v>
      </c>
      <c r="G163" s="159">
        <f>'R&amp;P Account'!G234</f>
        <v>0</v>
      </c>
    </row>
    <row r="164" spans="1:7" ht="18" customHeight="1" x14ac:dyDescent="0.3">
      <c r="A164" s="25">
        <v>4256</v>
      </c>
      <c r="B164" s="89"/>
      <c r="C164" s="95"/>
      <c r="D164" s="95"/>
      <c r="E164" s="101" t="s">
        <v>540</v>
      </c>
      <c r="F164" s="159">
        <f>'R&amp;P Account'!F235</f>
        <v>0</v>
      </c>
      <c r="G164" s="159">
        <f>'R&amp;P Account'!G235</f>
        <v>0</v>
      </c>
    </row>
    <row r="165" spans="1:7" ht="18" customHeight="1" x14ac:dyDescent="0.3">
      <c r="A165" s="25">
        <v>4257</v>
      </c>
      <c r="B165" s="89"/>
      <c r="C165" s="95"/>
      <c r="D165" s="95"/>
      <c r="E165" s="99" t="s">
        <v>424</v>
      </c>
      <c r="F165" s="159">
        <f>'R&amp;P Account'!F236</f>
        <v>0</v>
      </c>
      <c r="G165" s="159">
        <f>'R&amp;P Account'!G236</f>
        <v>0</v>
      </c>
    </row>
    <row r="166" spans="1:7" ht="18" customHeight="1" x14ac:dyDescent="0.3">
      <c r="A166" s="25">
        <v>4258</v>
      </c>
      <c r="B166" s="89"/>
      <c r="C166" s="95"/>
      <c r="D166" s="95"/>
      <c r="E166" s="99" t="s">
        <v>102</v>
      </c>
      <c r="F166" s="159">
        <f>'R&amp;P Account'!F237</f>
        <v>0</v>
      </c>
      <c r="G166" s="159">
        <f>'R&amp;P Account'!G237</f>
        <v>0</v>
      </c>
    </row>
    <row r="167" spans="1:7" ht="18" customHeight="1" x14ac:dyDescent="0.3">
      <c r="A167" s="25"/>
      <c r="B167" s="91"/>
      <c r="C167" s="91"/>
      <c r="D167" s="179" t="s">
        <v>261</v>
      </c>
      <c r="E167" s="91"/>
      <c r="F167" s="164">
        <f>SUM(F159:F166)</f>
        <v>0</v>
      </c>
      <c r="G167" s="164">
        <f>SUM(G159:G166)</f>
        <v>0</v>
      </c>
    </row>
    <row r="168" spans="1:7" ht="18" customHeight="1" x14ac:dyDescent="0.3">
      <c r="A168" s="25">
        <v>4260</v>
      </c>
      <c r="B168" s="89"/>
      <c r="C168" s="95"/>
      <c r="D168" s="98" t="s">
        <v>402</v>
      </c>
      <c r="E168" s="99"/>
      <c r="F168" s="166"/>
      <c r="G168" s="166"/>
    </row>
    <row r="169" spans="1:7" ht="18.75" customHeight="1" x14ac:dyDescent="0.3">
      <c r="A169" s="25">
        <v>4261</v>
      </c>
      <c r="B169" s="91"/>
      <c r="C169" s="91"/>
      <c r="D169" s="91"/>
      <c r="E169" s="88" t="s">
        <v>104</v>
      </c>
      <c r="F169" s="159">
        <f>'R&amp;P Account'!F242</f>
        <v>0</v>
      </c>
      <c r="G169" s="159">
        <f>'R&amp;P Account'!G242</f>
        <v>0</v>
      </c>
    </row>
    <row r="170" spans="1:7" ht="19.5" customHeight="1" x14ac:dyDescent="0.3">
      <c r="A170" s="25">
        <v>4262</v>
      </c>
      <c r="B170" s="89"/>
      <c r="C170" s="95"/>
      <c r="D170" s="95"/>
      <c r="E170" s="87" t="s">
        <v>482</v>
      </c>
      <c r="F170" s="159">
        <f>'R&amp;P Account'!F243</f>
        <v>0</v>
      </c>
      <c r="G170" s="159">
        <f>'R&amp;P Account'!G243</f>
        <v>0</v>
      </c>
    </row>
    <row r="171" spans="1:7" ht="19.5" customHeight="1" x14ac:dyDescent="0.3">
      <c r="A171" s="25">
        <v>4263</v>
      </c>
      <c r="B171" s="91"/>
      <c r="C171" s="91"/>
      <c r="D171" s="91"/>
      <c r="E171" s="88" t="s">
        <v>105</v>
      </c>
      <c r="F171" s="159">
        <f>'R&amp;P Account'!F244</f>
        <v>0</v>
      </c>
      <c r="G171" s="159">
        <f>'R&amp;P Account'!G244</f>
        <v>0</v>
      </c>
    </row>
    <row r="172" spans="1:7" ht="19.5" customHeight="1" x14ac:dyDescent="0.3">
      <c r="A172" s="25">
        <v>4264</v>
      </c>
      <c r="B172" s="89"/>
      <c r="C172" s="95"/>
      <c r="D172" s="95"/>
      <c r="E172" s="87" t="s">
        <v>106</v>
      </c>
      <c r="F172" s="159">
        <f>'R&amp;P Account'!F245</f>
        <v>0</v>
      </c>
      <c r="G172" s="159">
        <f>'R&amp;P Account'!G245</f>
        <v>0</v>
      </c>
    </row>
    <row r="173" spans="1:7" ht="19.5" customHeight="1" x14ac:dyDescent="0.3">
      <c r="A173" s="25">
        <v>4265</v>
      </c>
      <c r="B173" s="95"/>
      <c r="C173" s="95"/>
      <c r="D173" s="95"/>
      <c r="E173" s="101" t="s">
        <v>102</v>
      </c>
      <c r="F173" s="159">
        <f>'R&amp;P Account'!F246</f>
        <v>0</v>
      </c>
      <c r="G173" s="159">
        <f>'R&amp;P Account'!G246</f>
        <v>0</v>
      </c>
    </row>
    <row r="174" spans="1:7" ht="19.5" customHeight="1" x14ac:dyDescent="0.3">
      <c r="A174" s="38">
        <v>4266</v>
      </c>
      <c r="B174" s="89"/>
      <c r="C174" s="95"/>
      <c r="D174" s="95"/>
      <c r="E174" s="101" t="s">
        <v>541</v>
      </c>
      <c r="F174" s="159">
        <f>'R&amp;P Account'!F247</f>
        <v>0</v>
      </c>
      <c r="G174" s="159">
        <f>'R&amp;P Account'!G247</f>
        <v>0</v>
      </c>
    </row>
    <row r="175" spans="1:7" ht="19.5" customHeight="1" x14ac:dyDescent="0.3">
      <c r="A175" s="38"/>
      <c r="B175" s="89"/>
      <c r="C175" s="95"/>
      <c r="D175" s="95"/>
      <c r="E175" s="101"/>
      <c r="F175" s="159"/>
      <c r="G175" s="159"/>
    </row>
    <row r="176" spans="1:7" ht="19.5" customHeight="1" x14ac:dyDescent="0.3">
      <c r="A176" s="38"/>
      <c r="B176" s="89"/>
      <c r="C176" s="95"/>
      <c r="D176" s="179" t="s">
        <v>261</v>
      </c>
      <c r="E176" s="101"/>
      <c r="F176" s="164">
        <f>SUM(F169:F175)</f>
        <v>0</v>
      </c>
      <c r="G176" s="164">
        <f>SUM(G169:G175)</f>
        <v>0</v>
      </c>
    </row>
    <row r="177" spans="1:7" ht="19.5" customHeight="1" x14ac:dyDescent="0.3">
      <c r="A177" s="38">
        <v>4270</v>
      </c>
      <c r="B177" s="91"/>
      <c r="C177" s="91"/>
      <c r="D177" s="92" t="s">
        <v>25</v>
      </c>
      <c r="E177" s="91"/>
      <c r="F177" s="166"/>
      <c r="G177" s="166"/>
    </row>
    <row r="178" spans="1:7" ht="19.5" customHeight="1" x14ac:dyDescent="0.3">
      <c r="A178" s="25">
        <v>4271</v>
      </c>
      <c r="B178" s="89"/>
      <c r="C178" s="95"/>
      <c r="D178" s="95"/>
      <c r="E178" s="95" t="s">
        <v>133</v>
      </c>
      <c r="F178" s="159">
        <f>'R&amp;P Account'!F251</f>
        <v>0</v>
      </c>
      <c r="G178" s="159">
        <f>'R&amp;P Account'!G251</f>
        <v>0</v>
      </c>
    </row>
    <row r="179" spans="1:7" ht="19.5" customHeight="1" x14ac:dyDescent="0.3">
      <c r="A179" s="38">
        <v>4272</v>
      </c>
      <c r="B179" s="91"/>
      <c r="C179" s="91"/>
      <c r="D179" s="91"/>
      <c r="E179" s="91" t="s">
        <v>117</v>
      </c>
      <c r="F179" s="159">
        <f>'R&amp;P Account'!F252</f>
        <v>0</v>
      </c>
      <c r="G179" s="159">
        <f>'R&amp;P Account'!G252</f>
        <v>0</v>
      </c>
    </row>
    <row r="180" spans="1:7" ht="19.5" customHeight="1" x14ac:dyDescent="0.3">
      <c r="A180" s="25">
        <v>4273</v>
      </c>
      <c r="B180" s="95"/>
      <c r="C180" s="95"/>
      <c r="D180" s="95"/>
      <c r="E180" s="95" t="s">
        <v>134</v>
      </c>
      <c r="F180" s="159">
        <f>'R&amp;P Account'!F253</f>
        <v>0</v>
      </c>
      <c r="G180" s="159">
        <f>'R&amp;P Account'!G253</f>
        <v>0</v>
      </c>
    </row>
    <row r="181" spans="1:7" ht="19.5" customHeight="1" x14ac:dyDescent="0.3">
      <c r="A181" s="38">
        <v>4274</v>
      </c>
      <c r="B181" s="89"/>
      <c r="C181" s="95"/>
      <c r="D181" s="95"/>
      <c r="E181" s="99" t="s">
        <v>135</v>
      </c>
      <c r="F181" s="159">
        <f>'R&amp;P Account'!F254</f>
        <v>0</v>
      </c>
      <c r="G181" s="159">
        <f>'R&amp;P Account'!G254</f>
        <v>0</v>
      </c>
    </row>
    <row r="182" spans="1:7" ht="19.5" customHeight="1" x14ac:dyDescent="0.3">
      <c r="A182" s="38">
        <v>4275</v>
      </c>
      <c r="B182" s="89"/>
      <c r="C182" s="95"/>
      <c r="D182" s="95"/>
      <c r="E182" s="99" t="s">
        <v>102</v>
      </c>
      <c r="F182" s="159">
        <f>'R&amp;P Account'!F255</f>
        <v>0</v>
      </c>
      <c r="G182" s="159">
        <f>'R&amp;P Account'!G255</f>
        <v>0</v>
      </c>
    </row>
    <row r="183" spans="1:7" ht="19.5" customHeight="1" x14ac:dyDescent="0.3">
      <c r="A183" s="38"/>
      <c r="B183" s="91"/>
      <c r="C183" s="91"/>
      <c r="D183" s="171" t="s">
        <v>261</v>
      </c>
      <c r="E183" s="91"/>
      <c r="F183" s="164">
        <f>SUM(F178:F182)</f>
        <v>0</v>
      </c>
      <c r="G183" s="164">
        <f>SUM(G178:G182)</f>
        <v>0</v>
      </c>
    </row>
    <row r="184" spans="1:7" ht="19.5" customHeight="1" x14ac:dyDescent="0.3">
      <c r="A184" s="25">
        <v>4280</v>
      </c>
      <c r="B184" s="89"/>
      <c r="C184" s="95"/>
      <c r="D184" s="98" t="s">
        <v>240</v>
      </c>
      <c r="E184" s="99"/>
      <c r="F184" s="166"/>
      <c r="G184" s="166"/>
    </row>
    <row r="185" spans="1:7" ht="19.5" customHeight="1" x14ac:dyDescent="0.3">
      <c r="A185" s="25">
        <v>4281</v>
      </c>
      <c r="B185" s="96"/>
      <c r="C185" s="97"/>
      <c r="D185" s="97"/>
      <c r="E185" s="116" t="s">
        <v>256</v>
      </c>
      <c r="F185" s="159">
        <f>'R&amp;P Account'!F258</f>
        <v>0</v>
      </c>
      <c r="G185" s="159">
        <f>'R&amp;P Account'!G258</f>
        <v>0</v>
      </c>
    </row>
    <row r="186" spans="1:7" ht="19.5" customHeight="1" x14ac:dyDescent="0.3">
      <c r="A186" s="25">
        <v>4282</v>
      </c>
      <c r="B186" s="89"/>
      <c r="C186" s="95"/>
      <c r="D186" s="95"/>
      <c r="E186" s="99" t="s">
        <v>120</v>
      </c>
      <c r="F186" s="159">
        <f>'R&amp;P Account'!F259</f>
        <v>0</v>
      </c>
      <c r="G186" s="159">
        <f>'R&amp;P Account'!G259</f>
        <v>0</v>
      </c>
    </row>
    <row r="187" spans="1:7" ht="19.5" customHeight="1" x14ac:dyDescent="0.3">
      <c r="A187" s="25">
        <v>4283</v>
      </c>
      <c r="B187" s="89"/>
      <c r="C187" s="95"/>
      <c r="D187" s="95"/>
      <c r="E187" s="95" t="s">
        <v>125</v>
      </c>
      <c r="F187" s="159">
        <f>'R&amp;P Account'!F260</f>
        <v>0</v>
      </c>
      <c r="G187" s="159">
        <f>'R&amp;P Account'!G260</f>
        <v>0</v>
      </c>
    </row>
    <row r="188" spans="1:7" ht="19.5" customHeight="1" x14ac:dyDescent="0.3">
      <c r="A188" s="25">
        <v>4284</v>
      </c>
      <c r="B188" s="91"/>
      <c r="C188" s="91"/>
      <c r="D188" s="91"/>
      <c r="E188" s="91" t="s">
        <v>123</v>
      </c>
      <c r="F188" s="159">
        <f>'R&amp;P Account'!F261</f>
        <v>0</v>
      </c>
      <c r="G188" s="159">
        <f>'R&amp;P Account'!G261</f>
        <v>0</v>
      </c>
    </row>
    <row r="189" spans="1:7" ht="19.5" customHeight="1" x14ac:dyDescent="0.3">
      <c r="A189" s="25">
        <v>4285</v>
      </c>
      <c r="B189" s="89"/>
      <c r="C189" s="95"/>
      <c r="D189" s="95"/>
      <c r="E189" s="95" t="s">
        <v>124</v>
      </c>
      <c r="F189" s="159">
        <f>'R&amp;P Account'!F262</f>
        <v>0</v>
      </c>
      <c r="G189" s="159">
        <f>'R&amp;P Account'!G262</f>
        <v>0</v>
      </c>
    </row>
    <row r="190" spans="1:7" ht="19.5" customHeight="1" x14ac:dyDescent="0.3">
      <c r="A190" s="25"/>
      <c r="B190" s="93"/>
      <c r="C190" s="94"/>
      <c r="D190" s="179" t="s">
        <v>261</v>
      </c>
      <c r="E190" s="94"/>
      <c r="F190" s="164">
        <f>SUM(F185:F189)</f>
        <v>0</v>
      </c>
      <c r="G190" s="164">
        <f>SUM(G185:G189)</f>
        <v>0</v>
      </c>
    </row>
    <row r="191" spans="1:7" ht="19.5" customHeight="1" x14ac:dyDescent="0.3">
      <c r="A191" s="25"/>
      <c r="B191" s="93"/>
      <c r="C191" s="94"/>
      <c r="D191" s="175" t="s">
        <v>492</v>
      </c>
      <c r="E191" s="94"/>
      <c r="F191" s="172">
        <f>F149+F157+F167+F176+F183+F190</f>
        <v>0</v>
      </c>
      <c r="G191" s="172">
        <f>G149+G157+G167+G176+G183+G190</f>
        <v>0</v>
      </c>
    </row>
    <row r="192" spans="1:7" ht="19.5" customHeight="1" x14ac:dyDescent="0.3">
      <c r="A192" s="25">
        <v>4300</v>
      </c>
      <c r="B192" s="21" t="s">
        <v>322</v>
      </c>
      <c r="C192" s="24" t="s">
        <v>578</v>
      </c>
      <c r="D192" s="23"/>
      <c r="E192" s="17"/>
      <c r="F192" s="166"/>
      <c r="G192" s="166"/>
    </row>
    <row r="193" spans="1:7" ht="19.5" customHeight="1" x14ac:dyDescent="0.3">
      <c r="A193" s="25">
        <v>4301</v>
      </c>
      <c r="B193" s="21"/>
      <c r="C193" s="24" t="s">
        <v>811</v>
      </c>
      <c r="D193" s="23"/>
      <c r="E193" s="17"/>
      <c r="F193" s="166"/>
      <c r="G193" s="166"/>
    </row>
    <row r="194" spans="1:7" ht="19.5" customHeight="1" x14ac:dyDescent="0.3">
      <c r="A194" s="25">
        <v>4302</v>
      </c>
      <c r="B194" s="21"/>
      <c r="C194" s="24"/>
      <c r="D194" s="17" t="s">
        <v>569</v>
      </c>
      <c r="E194" s="17"/>
      <c r="F194" s="167">
        <f>'R&amp;P Account'!F267</f>
        <v>0</v>
      </c>
      <c r="G194" s="167">
        <f>'R&amp;P Account'!G267</f>
        <v>0</v>
      </c>
    </row>
    <row r="195" spans="1:7" ht="19.5" customHeight="1" x14ac:dyDescent="0.3">
      <c r="A195" s="25">
        <v>4303</v>
      </c>
      <c r="B195" s="21"/>
      <c r="C195" s="24"/>
      <c r="D195" s="17" t="s">
        <v>39</v>
      </c>
      <c r="E195" s="17"/>
      <c r="F195" s="167">
        <f>'R&amp;P Account'!F268</f>
        <v>0</v>
      </c>
      <c r="G195" s="167">
        <f>'R&amp;P Account'!G268</f>
        <v>0</v>
      </c>
    </row>
    <row r="196" spans="1:7" ht="19.5" customHeight="1" x14ac:dyDescent="0.3">
      <c r="A196" s="25">
        <v>4304</v>
      </c>
      <c r="B196" s="21"/>
      <c r="C196" s="24"/>
      <c r="D196" s="17" t="s">
        <v>40</v>
      </c>
      <c r="E196" s="17"/>
      <c r="F196" s="167">
        <f>'R&amp;P Account'!F269</f>
        <v>0</v>
      </c>
      <c r="G196" s="167">
        <f>'R&amp;P Account'!G269</f>
        <v>0</v>
      </c>
    </row>
    <row r="197" spans="1:7" ht="19.5" customHeight="1" x14ac:dyDescent="0.3">
      <c r="A197" s="25">
        <v>4305</v>
      </c>
      <c r="B197" s="21"/>
      <c r="C197" s="24"/>
      <c r="D197" s="17" t="s">
        <v>41</v>
      </c>
      <c r="E197" s="17"/>
      <c r="F197" s="167">
        <f>'R&amp;P Account'!F270</f>
        <v>0</v>
      </c>
      <c r="G197" s="167">
        <f>'R&amp;P Account'!G270</f>
        <v>0</v>
      </c>
    </row>
    <row r="198" spans="1:7" ht="19.5" customHeight="1" x14ac:dyDescent="0.3">
      <c r="A198" s="25">
        <v>4306</v>
      </c>
      <c r="B198" s="21"/>
      <c r="C198" s="24"/>
      <c r="D198" s="17" t="s">
        <v>42</v>
      </c>
      <c r="E198" s="17"/>
      <c r="F198" s="167">
        <f>'R&amp;P Account'!F271</f>
        <v>0</v>
      </c>
      <c r="G198" s="167">
        <f>'R&amp;P Account'!G271</f>
        <v>0</v>
      </c>
    </row>
    <row r="199" spans="1:7" ht="19.5" customHeight="1" x14ac:dyDescent="0.3">
      <c r="A199" s="25">
        <v>4307</v>
      </c>
      <c r="B199" s="21"/>
      <c r="C199" s="24"/>
      <c r="D199" s="17" t="s">
        <v>43</v>
      </c>
      <c r="E199" s="17"/>
      <c r="F199" s="167">
        <f>'R&amp;P Account'!F272</f>
        <v>0</v>
      </c>
      <c r="G199" s="167">
        <f>'R&amp;P Account'!G272</f>
        <v>0</v>
      </c>
    </row>
    <row r="200" spans="1:7" ht="19.5" customHeight="1" x14ac:dyDescent="0.3">
      <c r="A200" s="25">
        <v>4308</v>
      </c>
      <c r="B200" s="21"/>
      <c r="C200" s="24"/>
      <c r="D200" s="17" t="s">
        <v>44</v>
      </c>
      <c r="E200" s="17"/>
      <c r="F200" s="167">
        <f>'R&amp;P Account'!F273</f>
        <v>0</v>
      </c>
      <c r="G200" s="167">
        <f>'R&amp;P Account'!G273</f>
        <v>0</v>
      </c>
    </row>
    <row r="201" spans="1:7" ht="19.5" customHeight="1" x14ac:dyDescent="0.3">
      <c r="A201" s="25">
        <v>4309</v>
      </c>
      <c r="B201" s="21"/>
      <c r="C201" s="24"/>
      <c r="D201" s="17" t="s">
        <v>570</v>
      </c>
      <c r="E201" s="17"/>
      <c r="F201" s="167">
        <f>'R&amp;P Account'!F274</f>
        <v>0</v>
      </c>
      <c r="G201" s="167">
        <f>'R&amp;P Account'!G274</f>
        <v>0</v>
      </c>
    </row>
    <row r="202" spans="1:7" ht="19.5" customHeight="1" x14ac:dyDescent="0.3">
      <c r="A202" s="25">
        <v>4310</v>
      </c>
      <c r="B202" s="21"/>
      <c r="C202" s="24" t="s">
        <v>812</v>
      </c>
      <c r="D202" s="23"/>
      <c r="E202" s="17"/>
      <c r="F202" s="166"/>
      <c r="G202" s="166"/>
    </row>
    <row r="203" spans="1:7" ht="19.5" customHeight="1" x14ac:dyDescent="0.3">
      <c r="A203" s="25">
        <v>4311</v>
      </c>
      <c r="B203" s="21"/>
      <c r="C203" s="24"/>
      <c r="D203" s="23" t="s">
        <v>572</v>
      </c>
      <c r="E203" s="17"/>
      <c r="F203" s="167">
        <f>'R&amp;P Account'!F276</f>
        <v>0</v>
      </c>
      <c r="G203" s="167">
        <f>'R&amp;P Account'!G276</f>
        <v>0</v>
      </c>
    </row>
    <row r="204" spans="1:7" ht="19.5" customHeight="1" x14ac:dyDescent="0.3">
      <c r="A204" s="25">
        <v>4312</v>
      </c>
      <c r="B204" s="21"/>
      <c r="C204" s="24"/>
      <c r="D204" s="40" t="s">
        <v>573</v>
      </c>
      <c r="E204" s="17"/>
      <c r="F204" s="167">
        <f>'R&amp;P Account'!F277</f>
        <v>0</v>
      </c>
      <c r="G204" s="167">
        <f>'R&amp;P Account'!G277</f>
        <v>0</v>
      </c>
    </row>
    <row r="205" spans="1:7" ht="19.5" customHeight="1" x14ac:dyDescent="0.3">
      <c r="A205" s="25">
        <v>4313</v>
      </c>
      <c r="B205" s="21"/>
      <c r="C205" s="24"/>
      <c r="D205" s="23" t="s">
        <v>574</v>
      </c>
      <c r="E205" s="17"/>
      <c r="F205" s="167">
        <f>'R&amp;P Account'!F278</f>
        <v>0</v>
      </c>
      <c r="G205" s="167">
        <f>'R&amp;P Account'!G278</f>
        <v>0</v>
      </c>
    </row>
    <row r="206" spans="1:7" ht="19.5" customHeight="1" x14ac:dyDescent="0.3">
      <c r="A206" s="25">
        <v>4314</v>
      </c>
      <c r="B206" s="21"/>
      <c r="C206" s="24"/>
      <c r="D206" s="40" t="s">
        <v>575</v>
      </c>
      <c r="E206" s="17"/>
      <c r="F206" s="167">
        <f>'R&amp;P Account'!F279</f>
        <v>0</v>
      </c>
      <c r="G206" s="167">
        <f>'R&amp;P Account'!G279</f>
        <v>0</v>
      </c>
    </row>
    <row r="207" spans="1:7" ht="19.5" customHeight="1" x14ac:dyDescent="0.3">
      <c r="A207" s="25">
        <v>4315</v>
      </c>
      <c r="B207" s="21"/>
      <c r="C207" s="24"/>
      <c r="D207" s="23" t="s">
        <v>576</v>
      </c>
      <c r="E207" s="17"/>
      <c r="F207" s="167">
        <f>'R&amp;P Account'!F280</f>
        <v>0</v>
      </c>
      <c r="G207" s="167">
        <f>'R&amp;P Account'!G280</f>
        <v>0</v>
      </c>
    </row>
    <row r="208" spans="1:7" ht="19.5" customHeight="1" x14ac:dyDescent="0.3">
      <c r="A208" s="25">
        <v>4316</v>
      </c>
      <c r="B208" s="21"/>
      <c r="C208" s="24"/>
      <c r="D208" s="17" t="s">
        <v>409</v>
      </c>
      <c r="E208" s="17"/>
      <c r="F208" s="167">
        <f>'R&amp;P Account'!F281</f>
        <v>0</v>
      </c>
      <c r="G208" s="167">
        <f>'R&amp;P Account'!G281</f>
        <v>0</v>
      </c>
    </row>
    <row r="209" spans="1:7" ht="19.5" customHeight="1" x14ac:dyDescent="0.3">
      <c r="A209" s="25">
        <v>4317</v>
      </c>
      <c r="B209" s="21"/>
      <c r="C209" s="24"/>
      <c r="D209" s="17" t="s">
        <v>577</v>
      </c>
      <c r="E209" s="17"/>
      <c r="F209" s="167">
        <f>'R&amp;P Account'!F282</f>
        <v>0</v>
      </c>
      <c r="G209" s="167">
        <f>'R&amp;P Account'!G282</f>
        <v>0</v>
      </c>
    </row>
    <row r="210" spans="1:7" ht="19.5" customHeight="1" x14ac:dyDescent="0.3">
      <c r="A210" s="25">
        <v>4318</v>
      </c>
      <c r="B210" s="21"/>
      <c r="C210" s="24"/>
      <c r="D210" s="23" t="s">
        <v>804</v>
      </c>
      <c r="E210" s="17"/>
      <c r="F210" s="167">
        <f>'R&amp;P Account'!F283</f>
        <v>0</v>
      </c>
      <c r="G210" s="167">
        <f>'R&amp;P Account'!G283</f>
        <v>0</v>
      </c>
    </row>
    <row r="211" spans="1:7" ht="19.5" customHeight="1" x14ac:dyDescent="0.3">
      <c r="A211" s="25">
        <v>4319</v>
      </c>
      <c r="B211" s="21"/>
      <c r="C211" s="24"/>
      <c r="D211" s="23" t="s">
        <v>805</v>
      </c>
      <c r="E211" s="17"/>
      <c r="F211" s="167">
        <f>'R&amp;P Account'!F284</f>
        <v>0</v>
      </c>
      <c r="G211" s="167">
        <f>'R&amp;P Account'!G284</f>
        <v>0</v>
      </c>
    </row>
    <row r="212" spans="1:7" ht="19.5" customHeight="1" x14ac:dyDescent="0.3">
      <c r="A212" s="25">
        <v>4320</v>
      </c>
      <c r="B212" s="21"/>
      <c r="C212" s="24"/>
      <c r="D212" s="23" t="s">
        <v>173</v>
      </c>
      <c r="E212" s="17"/>
      <c r="F212" s="167">
        <f>'R&amp;P Account'!F285</f>
        <v>0</v>
      </c>
      <c r="G212" s="167">
        <f>'R&amp;P Account'!G285</f>
        <v>0</v>
      </c>
    </row>
    <row r="213" spans="1:7" ht="19.5" customHeight="1" x14ac:dyDescent="0.3">
      <c r="A213" s="25"/>
      <c r="B213" s="21"/>
      <c r="C213" s="24"/>
      <c r="D213" s="23"/>
      <c r="E213" s="17"/>
      <c r="F213" s="167">
        <f>'R&amp;P Account'!F286</f>
        <v>0</v>
      </c>
      <c r="G213" s="167">
        <f>'R&amp;P Account'!G286</f>
        <v>0</v>
      </c>
    </row>
    <row r="214" spans="1:7" ht="19.5" customHeight="1" x14ac:dyDescent="0.3">
      <c r="A214" s="25"/>
      <c r="B214" s="21"/>
      <c r="C214" s="24"/>
      <c r="D214" s="19" t="s">
        <v>806</v>
      </c>
      <c r="E214" s="17"/>
      <c r="F214" s="172">
        <f>SUM(F194:F213)</f>
        <v>0</v>
      </c>
      <c r="G214" s="172">
        <f>SUM(G194:G213)</f>
        <v>0</v>
      </c>
    </row>
    <row r="215" spans="1:7" ht="19.5" customHeight="1" x14ac:dyDescent="0.3">
      <c r="A215" s="25">
        <v>4330</v>
      </c>
      <c r="B215" s="92" t="s">
        <v>323</v>
      </c>
      <c r="C215" s="92" t="s">
        <v>432</v>
      </c>
      <c r="D215" s="92"/>
      <c r="E215" s="91"/>
      <c r="F215" s="159">
        <f>'R&amp;P Account'!F288</f>
        <v>0</v>
      </c>
      <c r="G215" s="159">
        <f>'R&amp;P Account'!G288</f>
        <v>0</v>
      </c>
    </row>
    <row r="216" spans="1:7" ht="19.5" customHeight="1" x14ac:dyDescent="0.3">
      <c r="A216" s="25">
        <v>4340</v>
      </c>
      <c r="B216" s="21" t="s">
        <v>324</v>
      </c>
      <c r="C216" s="24" t="s">
        <v>128</v>
      </c>
      <c r="D216" s="23"/>
      <c r="E216" s="17"/>
      <c r="F216" s="166"/>
      <c r="G216" s="166"/>
    </row>
    <row r="217" spans="1:7" ht="19.5" customHeight="1" x14ac:dyDescent="0.3">
      <c r="A217" s="25">
        <v>4341</v>
      </c>
      <c r="B217" s="21"/>
      <c r="C217" s="24"/>
      <c r="D217" s="54" t="s">
        <v>129</v>
      </c>
      <c r="E217" s="17"/>
      <c r="F217" s="159">
        <f>'R&amp;P Account'!F290</f>
        <v>0</v>
      </c>
      <c r="G217" s="159">
        <f>'R&amp;P Account'!G290</f>
        <v>0</v>
      </c>
    </row>
    <row r="218" spans="1:7" ht="19.5" customHeight="1" x14ac:dyDescent="0.3">
      <c r="A218" s="25">
        <v>4342</v>
      </c>
      <c r="B218" s="21"/>
      <c r="C218" s="24"/>
      <c r="D218" s="55" t="s">
        <v>411</v>
      </c>
      <c r="E218" s="17"/>
      <c r="F218" s="159">
        <f>'R&amp;P Account'!F291</f>
        <v>0</v>
      </c>
      <c r="G218" s="159">
        <f>'R&amp;P Account'!G291</f>
        <v>0</v>
      </c>
    </row>
    <row r="219" spans="1:7" ht="19.5" customHeight="1" x14ac:dyDescent="0.3">
      <c r="A219" s="25">
        <v>4343</v>
      </c>
      <c r="B219" s="21"/>
      <c r="C219" s="24"/>
      <c r="D219" s="45" t="s">
        <v>398</v>
      </c>
      <c r="E219" s="17"/>
      <c r="F219" s="159">
        <f>'R&amp;P Account'!F292</f>
        <v>0</v>
      </c>
      <c r="G219" s="159">
        <f>'R&amp;P Account'!G292</f>
        <v>0</v>
      </c>
    </row>
    <row r="220" spans="1:7" ht="19.5" customHeight="1" x14ac:dyDescent="0.3">
      <c r="A220" s="25">
        <v>4344</v>
      </c>
      <c r="B220" s="21"/>
      <c r="C220" s="24"/>
      <c r="D220" s="45" t="s">
        <v>130</v>
      </c>
      <c r="E220" s="17"/>
      <c r="F220" s="159">
        <f>'R&amp;P Account'!F293</f>
        <v>0</v>
      </c>
      <c r="G220" s="159">
        <f>'R&amp;P Account'!G293</f>
        <v>0</v>
      </c>
    </row>
    <row r="221" spans="1:7" ht="19.5" customHeight="1" x14ac:dyDescent="0.3">
      <c r="A221" s="25">
        <v>4345</v>
      </c>
      <c r="B221" s="21"/>
      <c r="C221" s="24"/>
      <c r="D221" s="17" t="s">
        <v>102</v>
      </c>
      <c r="E221" s="17"/>
      <c r="F221" s="159">
        <f>'R&amp;P Account'!F294</f>
        <v>0</v>
      </c>
      <c r="G221" s="159">
        <f>'R&amp;P Account'!G294</f>
        <v>0</v>
      </c>
    </row>
    <row r="222" spans="1:7" ht="19.5" customHeight="1" x14ac:dyDescent="0.3">
      <c r="A222" s="25"/>
      <c r="B222" s="21"/>
      <c r="C222" s="24"/>
      <c r="D222" s="23"/>
      <c r="E222" s="17"/>
      <c r="F222" s="159">
        <f>'R&amp;P Account'!F295</f>
        <v>0</v>
      </c>
      <c r="G222" s="159">
        <f>'R&amp;P Account'!G295</f>
        <v>0</v>
      </c>
    </row>
    <row r="223" spans="1:7" ht="19.5" customHeight="1" x14ac:dyDescent="0.3">
      <c r="A223" s="25"/>
      <c r="B223" s="91"/>
      <c r="C223" s="92"/>
      <c r="D223" s="19" t="s">
        <v>810</v>
      </c>
      <c r="E223" s="91"/>
      <c r="F223" s="172">
        <f>SUM(F217:F222)</f>
        <v>0</v>
      </c>
      <c r="G223" s="172">
        <f>SUM(G217:G222)</f>
        <v>0</v>
      </c>
    </row>
    <row r="224" spans="1:7" ht="19.5" customHeight="1" x14ac:dyDescent="0.3">
      <c r="A224" s="25">
        <v>4350</v>
      </c>
      <c r="B224" s="211" t="s">
        <v>325</v>
      </c>
      <c r="C224" s="98" t="s">
        <v>181</v>
      </c>
      <c r="D224" s="98"/>
      <c r="E224" s="95"/>
      <c r="F224" s="159">
        <f>'R&amp;P Account'!F297</f>
        <v>0</v>
      </c>
      <c r="G224" s="159">
        <f>'R&amp;P Account'!G297</f>
        <v>0</v>
      </c>
    </row>
    <row r="225" spans="1:7" ht="19.5" customHeight="1" x14ac:dyDescent="0.3">
      <c r="A225" s="25">
        <v>4400</v>
      </c>
      <c r="B225" s="211" t="s">
        <v>326</v>
      </c>
      <c r="C225" s="98" t="s">
        <v>182</v>
      </c>
      <c r="D225" s="98"/>
      <c r="E225" s="95"/>
      <c r="F225" s="159">
        <f>'R&amp;P Account'!F298</f>
        <v>0</v>
      </c>
      <c r="G225" s="159">
        <f>'R&amp;P Account'!G298</f>
        <v>0</v>
      </c>
    </row>
    <row r="226" spans="1:7" ht="19.5" customHeight="1" x14ac:dyDescent="0.3">
      <c r="A226" s="25">
        <v>4500</v>
      </c>
      <c r="B226" s="291" t="s">
        <v>327</v>
      </c>
      <c r="C226" s="104" t="s">
        <v>298</v>
      </c>
      <c r="D226" s="104"/>
      <c r="E226" s="118"/>
      <c r="F226" s="166"/>
      <c r="G226" s="166"/>
    </row>
    <row r="227" spans="1:7" ht="19.5" customHeight="1" x14ac:dyDescent="0.3">
      <c r="A227" s="25">
        <v>4501</v>
      </c>
      <c r="B227" s="89"/>
      <c r="C227" s="95"/>
      <c r="D227" s="95" t="s">
        <v>278</v>
      </c>
      <c r="E227" s="99"/>
      <c r="F227" s="159">
        <f>'R&amp;P Account'!F300</f>
        <v>0</v>
      </c>
      <c r="G227" s="159">
        <f>'R&amp;P Account'!G300</f>
        <v>0</v>
      </c>
    </row>
    <row r="228" spans="1:7" ht="19.5" customHeight="1" x14ac:dyDescent="0.3">
      <c r="A228" s="25">
        <v>4502</v>
      </c>
      <c r="B228" s="96"/>
      <c r="C228" s="97"/>
      <c r="D228" s="97" t="s">
        <v>30</v>
      </c>
      <c r="E228" s="116"/>
      <c r="F228" s="159">
        <f>'R&amp;P Account'!F301</f>
        <v>0</v>
      </c>
      <c r="G228" s="159">
        <f>'R&amp;P Account'!G301</f>
        <v>0</v>
      </c>
    </row>
    <row r="229" spans="1:7" ht="19.5" customHeight="1" x14ac:dyDescent="0.3">
      <c r="A229" s="25">
        <v>4503</v>
      </c>
      <c r="B229" s="89"/>
      <c r="C229" s="95"/>
      <c r="D229" s="95" t="s">
        <v>257</v>
      </c>
      <c r="E229" s="99"/>
      <c r="F229" s="159">
        <f>'R&amp;P Account'!F302</f>
        <v>0</v>
      </c>
      <c r="G229" s="159">
        <f>'R&amp;P Account'!G302</f>
        <v>0</v>
      </c>
    </row>
    <row r="230" spans="1:7" ht="19.5" customHeight="1" x14ac:dyDescent="0.3">
      <c r="A230" s="25">
        <v>5400</v>
      </c>
      <c r="B230" s="89"/>
      <c r="C230" s="95"/>
      <c r="D230" s="95" t="s">
        <v>331</v>
      </c>
      <c r="E230" s="99"/>
      <c r="F230" s="167"/>
      <c r="G230" s="167"/>
    </row>
    <row r="231" spans="1:7" ht="19.5" customHeight="1" x14ac:dyDescent="0.3">
      <c r="A231" s="25"/>
      <c r="B231" s="89"/>
      <c r="C231" s="179" t="s">
        <v>261</v>
      </c>
      <c r="D231" s="95"/>
      <c r="E231" s="99"/>
      <c r="F231" s="164">
        <f>SUM(F227:F230)</f>
        <v>0</v>
      </c>
      <c r="G231" s="164">
        <f>SUM(G227:G230)</f>
        <v>0</v>
      </c>
    </row>
    <row r="232" spans="1:7" ht="19.5" customHeight="1" x14ac:dyDescent="0.3">
      <c r="A232" s="25">
        <v>4550</v>
      </c>
      <c r="B232" s="291" t="s">
        <v>328</v>
      </c>
      <c r="C232" s="104" t="s">
        <v>297</v>
      </c>
      <c r="D232" s="104"/>
      <c r="E232" s="104"/>
      <c r="F232" s="166"/>
      <c r="G232" s="166"/>
    </row>
    <row r="233" spans="1:7" ht="19.5" customHeight="1" x14ac:dyDescent="0.3">
      <c r="A233" s="25">
        <v>4551</v>
      </c>
      <c r="B233" s="89"/>
      <c r="C233" s="95"/>
      <c r="D233" s="95" t="s">
        <v>285</v>
      </c>
      <c r="E233" s="99"/>
      <c r="F233" s="159">
        <f>'R&amp;P Account'!F305</f>
        <v>0</v>
      </c>
      <c r="G233" s="159">
        <f>'R&amp;P Account'!G305</f>
        <v>0</v>
      </c>
    </row>
    <row r="234" spans="1:7" ht="19.5" customHeight="1" x14ac:dyDescent="0.3">
      <c r="A234" s="25">
        <v>4552</v>
      </c>
      <c r="B234" s="89"/>
      <c r="C234" s="95"/>
      <c r="D234" s="95" t="s">
        <v>374</v>
      </c>
      <c r="E234" s="99"/>
      <c r="F234" s="159"/>
      <c r="G234" s="159"/>
    </row>
    <row r="235" spans="1:7" ht="19.5" customHeight="1" x14ac:dyDescent="0.3">
      <c r="A235" s="25">
        <v>4553</v>
      </c>
      <c r="B235" s="89"/>
      <c r="C235" s="95"/>
      <c r="D235" s="95" t="s">
        <v>279</v>
      </c>
      <c r="E235" s="99"/>
      <c r="F235" s="159">
        <f>'R&amp;P Account'!F307</f>
        <v>0</v>
      </c>
      <c r="G235" s="159">
        <f>'R&amp;P Account'!G307</f>
        <v>0</v>
      </c>
    </row>
    <row r="236" spans="1:7" ht="19.5" customHeight="1" x14ac:dyDescent="0.3">
      <c r="A236" s="25">
        <v>4554</v>
      </c>
      <c r="B236" s="93"/>
      <c r="C236" s="94"/>
      <c r="D236" s="94" t="s">
        <v>280</v>
      </c>
      <c r="E236" s="91"/>
      <c r="F236" s="159">
        <f>'R&amp;P Account'!F308</f>
        <v>0</v>
      </c>
      <c r="G236" s="159">
        <f>'R&amp;P Account'!G308</f>
        <v>0</v>
      </c>
    </row>
    <row r="237" spans="1:7" ht="19.5" customHeight="1" x14ac:dyDescent="0.3">
      <c r="A237" s="25">
        <v>4555</v>
      </c>
      <c r="B237" s="89"/>
      <c r="C237" s="95"/>
      <c r="D237" s="95" t="s">
        <v>24</v>
      </c>
      <c r="E237" s="99"/>
      <c r="F237" s="159">
        <f>'R&amp;P Account'!F309</f>
        <v>0</v>
      </c>
      <c r="G237" s="159">
        <f>'R&amp;P Account'!G309</f>
        <v>0</v>
      </c>
    </row>
    <row r="238" spans="1:7" ht="19.5" customHeight="1" x14ac:dyDescent="0.3">
      <c r="A238" s="25">
        <v>4556</v>
      </c>
      <c r="B238" s="89"/>
      <c r="C238" s="95"/>
      <c r="D238" s="95" t="s">
        <v>203</v>
      </c>
      <c r="E238" s="99"/>
      <c r="F238" s="159">
        <f>'R&amp;P Account'!F310</f>
        <v>0</v>
      </c>
      <c r="G238" s="159">
        <f>'R&amp;P Account'!G310</f>
        <v>0</v>
      </c>
    </row>
    <row r="239" spans="1:7" ht="19.5" customHeight="1" x14ac:dyDescent="0.3">
      <c r="A239" s="25">
        <v>4557</v>
      </c>
      <c r="B239" s="93"/>
      <c r="C239" s="94"/>
      <c r="D239" s="94" t="s">
        <v>281</v>
      </c>
      <c r="E239" s="91"/>
      <c r="F239" s="159">
        <f>'R&amp;P Account'!F311</f>
        <v>0</v>
      </c>
      <c r="G239" s="159">
        <f>'R&amp;P Account'!G311</f>
        <v>0</v>
      </c>
    </row>
    <row r="240" spans="1:7" ht="19.5" customHeight="1" x14ac:dyDescent="0.3">
      <c r="A240" s="25">
        <v>4558</v>
      </c>
      <c r="B240" s="89"/>
      <c r="C240" s="95"/>
      <c r="D240" s="95" t="s">
        <v>282</v>
      </c>
      <c r="E240" s="99"/>
      <c r="F240" s="159">
        <f>'R&amp;P Account'!F312</f>
        <v>0</v>
      </c>
      <c r="G240" s="159">
        <f>'R&amp;P Account'!G312</f>
        <v>0</v>
      </c>
    </row>
    <row r="241" spans="1:7" ht="19.5" customHeight="1" x14ac:dyDescent="0.3">
      <c r="A241" s="25">
        <v>4559</v>
      </c>
      <c r="B241" s="89"/>
      <c r="C241" s="95"/>
      <c r="D241" s="95" t="s">
        <v>196</v>
      </c>
      <c r="E241" s="99"/>
      <c r="F241" s="159">
        <f>'R&amp;P Account'!F313</f>
        <v>0</v>
      </c>
      <c r="G241" s="159">
        <f>'R&amp;P Account'!G313</f>
        <v>0</v>
      </c>
    </row>
    <row r="242" spans="1:7" ht="19.5" customHeight="1" x14ac:dyDescent="0.3">
      <c r="A242" s="25">
        <v>4560</v>
      </c>
      <c r="B242" s="102"/>
      <c r="C242" s="91"/>
      <c r="D242" s="91" t="s">
        <v>240</v>
      </c>
      <c r="E242" s="91"/>
      <c r="F242" s="159">
        <f>'R&amp;P Account'!F314</f>
        <v>0</v>
      </c>
      <c r="G242" s="159">
        <f>'R&amp;P Account'!G314</f>
        <v>0</v>
      </c>
    </row>
    <row r="243" spans="1:7" ht="19.5" customHeight="1" x14ac:dyDescent="0.3">
      <c r="A243" s="25">
        <v>4561</v>
      </c>
      <c r="B243" s="89"/>
      <c r="C243" s="95"/>
      <c r="D243" s="95" t="s">
        <v>785</v>
      </c>
      <c r="E243" s="99"/>
      <c r="F243" s="283"/>
      <c r="G243" s="159"/>
    </row>
    <row r="244" spans="1:7" ht="19.5" customHeight="1" x14ac:dyDescent="0.3">
      <c r="A244" s="25"/>
      <c r="B244" s="89"/>
      <c r="C244" s="179" t="s">
        <v>261</v>
      </c>
      <c r="D244" s="95"/>
      <c r="E244" s="95"/>
      <c r="F244" s="164">
        <f>SUM(F233:F243)</f>
        <v>0</v>
      </c>
      <c r="G244" s="164">
        <f>SUM(G233:G243)</f>
        <v>0</v>
      </c>
    </row>
    <row r="245" spans="1:7" ht="19.5" customHeight="1" x14ac:dyDescent="0.3">
      <c r="A245" s="25">
        <v>4980</v>
      </c>
      <c r="B245" s="211" t="s">
        <v>435</v>
      </c>
      <c r="C245" s="107" t="s">
        <v>463</v>
      </c>
      <c r="D245" s="95"/>
      <c r="E245" s="95"/>
      <c r="F245" s="159"/>
      <c r="G245" s="159"/>
    </row>
    <row r="246" spans="1:7" ht="19.5" customHeight="1" x14ac:dyDescent="0.3">
      <c r="A246" s="25">
        <v>4981</v>
      </c>
      <c r="B246" s="211" t="s">
        <v>465</v>
      </c>
      <c r="C246" s="107" t="s">
        <v>464</v>
      </c>
      <c r="D246" s="95"/>
      <c r="E246" s="95"/>
      <c r="F246" s="159"/>
      <c r="G246" s="159"/>
    </row>
    <row r="247" spans="1:7" ht="19.5" customHeight="1" x14ac:dyDescent="0.3">
      <c r="A247" s="25">
        <v>5628</v>
      </c>
      <c r="B247" s="211" t="s">
        <v>466</v>
      </c>
      <c r="C247" s="98" t="s">
        <v>68</v>
      </c>
      <c r="D247" s="95"/>
      <c r="E247" s="95"/>
      <c r="F247" s="159">
        <f>'Fixed Assets'!K51</f>
        <v>0</v>
      </c>
      <c r="G247" s="159">
        <f>'Fixed Assets'!K52</f>
        <v>0</v>
      </c>
    </row>
    <row r="248" spans="1:7" ht="19.5" customHeight="1" x14ac:dyDescent="0.3">
      <c r="A248" s="25">
        <v>4563</v>
      </c>
      <c r="B248" s="211" t="s">
        <v>814</v>
      </c>
      <c r="C248" s="98" t="s">
        <v>436</v>
      </c>
      <c r="D248" s="95"/>
      <c r="E248" s="95"/>
      <c r="F248" s="169"/>
      <c r="G248" s="169"/>
    </row>
    <row r="249" spans="1:7" ht="19.5" customHeight="1" x14ac:dyDescent="0.3">
      <c r="A249" s="25"/>
      <c r="B249" s="89"/>
      <c r="C249" s="286" t="s">
        <v>815</v>
      </c>
      <c r="D249" s="95"/>
      <c r="E249" s="95"/>
      <c r="F249" s="169">
        <f>F134+F191+F214+F215+F224+F225+F231+F244+F245+F246+F247+F248+F223</f>
        <v>0</v>
      </c>
      <c r="G249" s="169">
        <f>G134+G191+G214+G215+G224+G225+G231+G244+G245+G246+G247+G248+G223</f>
        <v>0</v>
      </c>
    </row>
    <row r="250" spans="1:7" ht="19.5" customHeight="1" x14ac:dyDescent="0.3">
      <c r="A250" s="25">
        <v>4999</v>
      </c>
      <c r="B250" s="119" t="s">
        <v>813</v>
      </c>
      <c r="C250" s="90"/>
      <c r="D250" s="90"/>
      <c r="E250" s="95"/>
      <c r="F250" s="169"/>
      <c r="G250" s="169"/>
    </row>
    <row r="251" spans="1:7" ht="19.5" customHeight="1" x14ac:dyDescent="0.3">
      <c r="A251" s="25"/>
      <c r="B251" s="23"/>
      <c r="C251" s="23"/>
      <c r="D251" s="23"/>
      <c r="E251" s="120" t="s">
        <v>67</v>
      </c>
      <c r="F251" s="159">
        <f>F249+F250</f>
        <v>0</v>
      </c>
      <c r="G251" s="159">
        <f>G249+G250</f>
        <v>0</v>
      </c>
    </row>
    <row r="252" spans="1:7" ht="19.5" customHeight="1" x14ac:dyDescent="0.3">
      <c r="A252" s="66" t="str">
        <f>'R&amp;P Account'!A392</f>
        <v>As per our report of even date attached</v>
      </c>
      <c r="B252" s="40"/>
      <c r="C252" s="40"/>
      <c r="D252" s="40"/>
      <c r="E252" s="40"/>
      <c r="F252" s="40" t="str">
        <f>'R&amp;P Account'!F392</f>
        <v>For……</v>
      </c>
      <c r="G252" s="40"/>
    </row>
    <row r="253" spans="1:7" ht="19.5" customHeight="1" x14ac:dyDescent="0.3">
      <c r="A253" s="66"/>
      <c r="B253" s="40"/>
      <c r="C253" s="40"/>
      <c r="D253" s="40"/>
      <c r="E253" s="40"/>
      <c r="F253" s="40"/>
      <c r="G253" s="40"/>
    </row>
    <row r="254" spans="1:7" ht="19.5" customHeight="1" x14ac:dyDescent="0.3">
      <c r="A254" s="66"/>
      <c r="B254" s="40"/>
      <c r="C254" s="40"/>
      <c r="D254" s="40"/>
      <c r="E254" s="40"/>
      <c r="F254" s="142" t="s">
        <v>476</v>
      </c>
      <c r="G254" s="40"/>
    </row>
    <row r="255" spans="1:7" ht="19.5" customHeight="1" x14ac:dyDescent="0.3">
      <c r="A255" s="66" t="str">
        <f>'R&amp;P Account'!A395</f>
        <v>Place</v>
      </c>
      <c r="B255" s="40"/>
      <c r="C255" s="40"/>
      <c r="D255" s="40"/>
      <c r="E255" s="40"/>
      <c r="G255" s="40"/>
    </row>
    <row r="256" spans="1:7" ht="19.5" customHeight="1" x14ac:dyDescent="0.3">
      <c r="A256" s="66" t="str">
        <f>'R&amp;P Account'!A396</f>
        <v>Date</v>
      </c>
      <c r="B256" s="40"/>
      <c r="C256" s="40"/>
      <c r="D256" s="40"/>
      <c r="E256" s="40"/>
      <c r="F256" s="142" t="s">
        <v>477</v>
      </c>
      <c r="G256" s="40"/>
    </row>
  </sheetData>
  <mergeCells count="8">
    <mergeCell ref="A1:G1"/>
    <mergeCell ref="A2:G2"/>
    <mergeCell ref="A4:G4"/>
    <mergeCell ref="A122:A123"/>
    <mergeCell ref="B122:E123"/>
    <mergeCell ref="B5:E6"/>
    <mergeCell ref="A5:A6"/>
    <mergeCell ref="A3:G3"/>
  </mergeCells>
  <phoneticPr fontId="0" type="noConversion"/>
  <printOptions horizontalCentered="1"/>
  <pageMargins left="0.31496062992126" right="0.31496062992126" top="0.31496062992126" bottom="0.31496062992126" header="0.196850393700787" footer="0.196850393700787"/>
  <pageSetup paperSize="9" scale="70" orientation="portrait" r:id="rId1"/>
  <headerFooter alignWithMargins="0">
    <oddFooter>&amp;C&amp;P</oddFooter>
  </headerFooter>
  <rowBreaks count="3" manualBreakCount="3">
    <brk id="50" max="6" man="1"/>
    <brk id="176" max="6" man="1"/>
    <brk id="222"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1"/>
  <sheetViews>
    <sheetView topLeftCell="A58" zoomScaleSheetLayoutView="82" workbookViewId="0">
      <selection activeCell="F34" sqref="F34"/>
    </sheetView>
  </sheetViews>
  <sheetFormatPr defaultRowHeight="20.25" customHeight="1" x14ac:dyDescent="0.25"/>
  <cols>
    <col min="1" max="1" width="7" style="2" customWidth="1"/>
    <col min="2" max="2" width="3.85546875" style="2" customWidth="1"/>
    <col min="3" max="3" width="3.140625" customWidth="1"/>
    <col min="4" max="4" width="47.140625" customWidth="1"/>
    <col min="5" max="5" width="6.5703125" customWidth="1"/>
    <col min="6" max="6" width="19.85546875" customWidth="1"/>
    <col min="7" max="7" width="19.5703125" customWidth="1"/>
    <col min="8" max="8" width="12.5703125" customWidth="1"/>
    <col min="9" max="9" width="10.5703125" customWidth="1"/>
  </cols>
  <sheetData>
    <row r="1" spans="1:7" ht="20.25" customHeight="1" x14ac:dyDescent="0.25">
      <c r="G1" t="s">
        <v>649</v>
      </c>
    </row>
    <row r="2" spans="1:7" ht="17.25" customHeight="1" x14ac:dyDescent="0.3">
      <c r="A2" s="580" t="str">
        <f>'R&amp;P Account'!A2:G2</f>
        <v>MALANKARA ORTHODOX SYRIAN CHURCH</v>
      </c>
      <c r="B2" s="580"/>
      <c r="C2" s="580"/>
      <c r="D2" s="580"/>
      <c r="E2" s="580"/>
      <c r="F2" s="580"/>
      <c r="G2" s="580"/>
    </row>
    <row r="3" spans="1:7" ht="17.25" customHeight="1" x14ac:dyDescent="0.3">
      <c r="A3" s="580" t="str">
        <f>'R&amp;P Account'!A3:G3</f>
        <v xml:space="preserve">                                   CHURCH,</v>
      </c>
      <c r="B3" s="580"/>
      <c r="C3" s="580"/>
      <c r="D3" s="580"/>
      <c r="E3" s="580"/>
      <c r="F3" s="580"/>
      <c r="G3" s="580"/>
    </row>
    <row r="4" spans="1:7" ht="20.25" customHeight="1" x14ac:dyDescent="0.25">
      <c r="A4" s="589" t="str">
        <f>'R&amp;P Account'!A4:G4</f>
        <v xml:space="preserve">Under Diocese of </v>
      </c>
      <c r="B4" s="589"/>
      <c r="C4" s="589"/>
      <c r="D4" s="589"/>
      <c r="E4" s="589"/>
      <c r="F4" s="589"/>
      <c r="G4" s="589"/>
    </row>
    <row r="5" spans="1:7" ht="20.25" customHeight="1" x14ac:dyDescent="0.25">
      <c r="A5" s="608" t="s">
        <v>1402</v>
      </c>
      <c r="B5" s="609"/>
      <c r="C5" s="609"/>
      <c r="D5" s="609"/>
      <c r="E5" s="609"/>
      <c r="F5" s="609"/>
      <c r="G5" s="610"/>
    </row>
    <row r="6" spans="1:7" ht="20.25" customHeight="1" x14ac:dyDescent="0.25">
      <c r="A6" s="596" t="s">
        <v>64</v>
      </c>
      <c r="B6" s="597" t="s">
        <v>69</v>
      </c>
      <c r="C6" s="586"/>
      <c r="D6" s="587"/>
      <c r="E6" s="270" t="s">
        <v>771</v>
      </c>
      <c r="F6" s="144" t="s">
        <v>471</v>
      </c>
      <c r="G6" s="62" t="s">
        <v>472</v>
      </c>
    </row>
    <row r="7" spans="1:7" ht="9" customHeight="1" x14ac:dyDescent="0.25">
      <c r="A7" s="596"/>
      <c r="B7" s="598"/>
      <c r="C7" s="588"/>
      <c r="D7" s="599"/>
      <c r="E7" s="271"/>
      <c r="F7" s="62" t="s">
        <v>479</v>
      </c>
      <c r="G7" s="63" t="s">
        <v>479</v>
      </c>
    </row>
    <row r="8" spans="1:7" ht="16.5" customHeight="1" x14ac:dyDescent="0.3">
      <c r="A8" s="25">
        <v>5000</v>
      </c>
      <c r="B8" s="20" t="s">
        <v>308</v>
      </c>
      <c r="C8" s="22" t="s">
        <v>80</v>
      </c>
      <c r="D8" s="17"/>
      <c r="E8" s="23"/>
      <c r="F8" s="14"/>
      <c r="G8" s="14"/>
    </row>
    <row r="9" spans="1:7" ht="20.25" customHeight="1" x14ac:dyDescent="0.3">
      <c r="A9" s="25">
        <v>5001</v>
      </c>
      <c r="B9" s="20"/>
      <c r="C9" s="22"/>
      <c r="D9" s="17" t="s">
        <v>351</v>
      </c>
      <c r="E9" s="17"/>
      <c r="F9" s="14"/>
      <c r="G9" s="14"/>
    </row>
    <row r="10" spans="1:7" ht="20.25" customHeight="1" x14ac:dyDescent="0.3">
      <c r="A10" s="38">
        <v>3550</v>
      </c>
      <c r="B10" s="272"/>
      <c r="C10" s="40"/>
      <c r="D10" s="183" t="s">
        <v>336</v>
      </c>
      <c r="E10" s="44"/>
      <c r="F10" s="14"/>
      <c r="G10" s="14"/>
    </row>
    <row r="11" spans="1:7" ht="20.25" customHeight="1" x14ac:dyDescent="0.3">
      <c r="A11" s="25"/>
      <c r="B11" s="20"/>
      <c r="C11" s="23"/>
      <c r="D11" s="17" t="s">
        <v>79</v>
      </c>
      <c r="E11" s="23"/>
      <c r="F11" s="157">
        <f>SUM(F9:F10)</f>
        <v>0</v>
      </c>
      <c r="G11" s="157">
        <f>SUM(G9:G10)</f>
        <v>0</v>
      </c>
    </row>
    <row r="12" spans="1:7" ht="16.5" customHeight="1" x14ac:dyDescent="0.3">
      <c r="A12" s="33">
        <v>5100</v>
      </c>
      <c r="B12" s="273" t="s">
        <v>309</v>
      </c>
      <c r="C12" s="39" t="s">
        <v>393</v>
      </c>
      <c r="D12" s="29"/>
      <c r="E12" s="27"/>
      <c r="F12" s="157"/>
      <c r="G12" s="157"/>
    </row>
    <row r="13" spans="1:7" ht="20.25" customHeight="1" x14ac:dyDescent="0.3">
      <c r="A13" s="25">
        <v>5101</v>
      </c>
      <c r="B13" s="20"/>
      <c r="C13" s="22"/>
      <c r="D13" s="17" t="s">
        <v>344</v>
      </c>
      <c r="E13" s="17"/>
      <c r="F13" s="157"/>
      <c r="G13" s="157"/>
    </row>
    <row r="14" spans="1:7" ht="20.25" customHeight="1" x14ac:dyDescent="0.3">
      <c r="A14" s="121">
        <v>3000</v>
      </c>
      <c r="B14" s="20"/>
      <c r="C14" s="22"/>
      <c r="D14" s="17" t="s">
        <v>335</v>
      </c>
      <c r="E14" s="17"/>
      <c r="F14" s="157"/>
      <c r="G14" s="157"/>
    </row>
    <row r="15" spans="1:7" ht="20.25" customHeight="1" x14ac:dyDescent="0.3">
      <c r="A15" s="25"/>
      <c r="B15" s="20"/>
      <c r="C15" s="22"/>
      <c r="D15" s="17" t="s">
        <v>79</v>
      </c>
      <c r="E15" s="17"/>
      <c r="F15" s="157">
        <f>SUM(F13:F14)</f>
        <v>0</v>
      </c>
      <c r="G15" s="157">
        <f>SUM(G13:G14)</f>
        <v>0</v>
      </c>
    </row>
    <row r="16" spans="1:7" ht="15" customHeight="1" x14ac:dyDescent="0.3">
      <c r="A16" s="108">
        <v>5150</v>
      </c>
      <c r="B16" s="20" t="s">
        <v>310</v>
      </c>
      <c r="C16" s="22" t="s">
        <v>341</v>
      </c>
      <c r="D16" s="17"/>
      <c r="E16" s="17"/>
      <c r="F16" s="157"/>
      <c r="G16" s="157"/>
    </row>
    <row r="17" spans="1:8" ht="20.25" customHeight="1" x14ac:dyDescent="0.3">
      <c r="A17" s="25">
        <v>5151</v>
      </c>
      <c r="B17" s="272"/>
      <c r="C17" s="42"/>
      <c r="D17" s="73" t="s">
        <v>342</v>
      </c>
      <c r="E17" s="40"/>
      <c r="F17" s="157"/>
      <c r="G17" s="157"/>
    </row>
    <row r="18" spans="1:8" ht="20.25" customHeight="1" x14ac:dyDescent="0.3">
      <c r="A18" s="25">
        <v>5152</v>
      </c>
      <c r="B18" s="176"/>
      <c r="C18" s="31"/>
      <c r="D18" s="123" t="s">
        <v>343</v>
      </c>
      <c r="E18" s="123"/>
      <c r="F18" s="189"/>
      <c r="G18" s="189"/>
    </row>
    <row r="19" spans="1:8" ht="20.25" customHeight="1" x14ac:dyDescent="0.3">
      <c r="A19" s="25"/>
      <c r="B19" s="176"/>
      <c r="C19" s="31"/>
      <c r="D19" s="194" t="s">
        <v>527</v>
      </c>
      <c r="E19" s="194"/>
      <c r="F19" s="189"/>
      <c r="G19" s="189"/>
    </row>
    <row r="20" spans="1:8" ht="20.25" customHeight="1" x14ac:dyDescent="0.3">
      <c r="A20" s="25"/>
      <c r="B20" s="176"/>
      <c r="C20" s="31"/>
      <c r="D20" s="123" t="s">
        <v>528</v>
      </c>
      <c r="E20" s="123"/>
      <c r="F20" s="188"/>
      <c r="G20" s="189"/>
    </row>
    <row r="21" spans="1:8" ht="20.25" customHeight="1" x14ac:dyDescent="0.3">
      <c r="A21" s="25">
        <v>4999</v>
      </c>
      <c r="B21" s="176"/>
      <c r="C21" s="31"/>
      <c r="D21" s="17" t="s">
        <v>529</v>
      </c>
      <c r="E21" s="23"/>
      <c r="F21" s="188">
        <f>'I&amp;E Account'!F250</f>
        <v>0</v>
      </c>
      <c r="G21" s="188">
        <f>'I&amp;E Account'!G250</f>
        <v>0</v>
      </c>
    </row>
    <row r="22" spans="1:8" ht="20.25" customHeight="1" x14ac:dyDescent="0.3">
      <c r="A22" s="25">
        <v>2999</v>
      </c>
      <c r="B22" s="176"/>
      <c r="C22" s="31"/>
      <c r="D22" s="17" t="s">
        <v>530</v>
      </c>
      <c r="E22" s="23"/>
      <c r="F22" s="188">
        <f>'I&amp;E Account'!F119</f>
        <v>0</v>
      </c>
      <c r="G22" s="188">
        <f>'I&amp;E Account'!G119</f>
        <v>0</v>
      </c>
    </row>
    <row r="23" spans="1:8" ht="20.25" customHeight="1" x14ac:dyDescent="0.3">
      <c r="A23" s="25"/>
      <c r="B23" s="176"/>
      <c r="C23" s="31"/>
      <c r="D23" s="123" t="s">
        <v>79</v>
      </c>
      <c r="E23" s="123"/>
      <c r="F23" s="188">
        <f>F17+F18+F20+F21-F22</f>
        <v>0</v>
      </c>
      <c r="G23" s="188">
        <f>G17+G18+G20+G21-G22</f>
        <v>0</v>
      </c>
    </row>
    <row r="24" spans="1:8" ht="18" customHeight="1" x14ac:dyDescent="0.3">
      <c r="A24" s="25">
        <v>5200</v>
      </c>
      <c r="B24" s="20" t="s">
        <v>311</v>
      </c>
      <c r="C24" s="22" t="s">
        <v>348</v>
      </c>
      <c r="D24" s="17"/>
      <c r="E24" s="17"/>
      <c r="F24" s="157"/>
      <c r="G24" s="157"/>
    </row>
    <row r="25" spans="1:8" ht="18" customHeight="1" x14ac:dyDescent="0.3">
      <c r="A25" s="108">
        <v>5300</v>
      </c>
      <c r="B25" s="272" t="s">
        <v>312</v>
      </c>
      <c r="C25" s="42" t="s">
        <v>75</v>
      </c>
      <c r="D25" s="73"/>
      <c r="E25" s="40"/>
      <c r="F25" s="157"/>
      <c r="G25" s="157"/>
    </row>
    <row r="26" spans="1:8" ht="20.25" customHeight="1" x14ac:dyDescent="0.3">
      <c r="A26" s="108">
        <v>5301</v>
      </c>
      <c r="B26" s="20"/>
      <c r="C26" s="23"/>
      <c r="D26" s="17" t="s">
        <v>286</v>
      </c>
      <c r="E26" s="554" t="s">
        <v>1434</v>
      </c>
      <c r="F26" s="558">
        <f>'Schedule 2600 2700'!H86</f>
        <v>0</v>
      </c>
      <c r="G26" s="558">
        <f>'Schedule 2600 2700'!I86</f>
        <v>0</v>
      </c>
      <c r="H26" s="561" t="s">
        <v>1446</v>
      </c>
    </row>
    <row r="27" spans="1:8" ht="20.25" customHeight="1" x14ac:dyDescent="0.3">
      <c r="A27" s="25">
        <v>5302</v>
      </c>
      <c r="B27" s="272"/>
      <c r="C27" s="40"/>
      <c r="D27" s="73" t="s">
        <v>1428</v>
      </c>
      <c r="E27" s="555" t="s">
        <v>1435</v>
      </c>
      <c r="F27" s="558">
        <f>'Schedule 2600 2700'!H90</f>
        <v>0</v>
      </c>
      <c r="G27" s="558">
        <f>'Schedule 2600 2700'!I90</f>
        <v>0</v>
      </c>
      <c r="H27" s="561" t="s">
        <v>1443</v>
      </c>
    </row>
    <row r="28" spans="1:8" ht="20.25" customHeight="1" x14ac:dyDescent="0.3">
      <c r="A28" s="38">
        <v>5303</v>
      </c>
      <c r="B28" s="274"/>
      <c r="C28" s="23"/>
      <c r="D28" s="17" t="s">
        <v>1429</v>
      </c>
      <c r="E28" s="554" t="s">
        <v>1436</v>
      </c>
      <c r="F28" s="558">
        <f>'Schedule 2600 2700'!H94</f>
        <v>0</v>
      </c>
      <c r="G28" s="558">
        <f>'Schedule 2600 2700'!I94</f>
        <v>0</v>
      </c>
      <c r="H28" s="561" t="s">
        <v>1444</v>
      </c>
    </row>
    <row r="29" spans="1:8" ht="15.75" customHeight="1" x14ac:dyDescent="0.3">
      <c r="A29" s="38"/>
      <c r="B29" s="12"/>
      <c r="C29" s="24" t="s">
        <v>433</v>
      </c>
      <c r="D29" s="36" t="s">
        <v>434</v>
      </c>
      <c r="E29" s="556"/>
      <c r="F29" s="157"/>
      <c r="G29" s="157"/>
      <c r="H29" s="561"/>
    </row>
    <row r="30" spans="1:8" ht="20.25" customHeight="1" x14ac:dyDescent="0.3">
      <c r="A30" s="25">
        <v>5305</v>
      </c>
      <c r="B30" s="20"/>
      <c r="C30" s="23"/>
      <c r="D30" s="17" t="s">
        <v>349</v>
      </c>
      <c r="E30" s="554"/>
      <c r="F30" s="157"/>
      <c r="G30" s="157"/>
      <c r="H30" s="561"/>
    </row>
    <row r="31" spans="1:8" ht="20.25" customHeight="1" x14ac:dyDescent="0.3">
      <c r="A31" s="25">
        <v>5306</v>
      </c>
      <c r="B31" s="20"/>
      <c r="C31" s="23"/>
      <c r="D31" s="17" t="s">
        <v>593</v>
      </c>
      <c r="E31" s="554" t="s">
        <v>1437</v>
      </c>
      <c r="F31" s="558">
        <f>'Schedule 2600 2700'!H98</f>
        <v>0</v>
      </c>
      <c r="G31" s="558">
        <f>'Schedule 2600 2700'!I98</f>
        <v>0</v>
      </c>
      <c r="H31" s="561" t="s">
        <v>1445</v>
      </c>
    </row>
    <row r="32" spans="1:8" ht="20.25" customHeight="1" x14ac:dyDescent="0.3">
      <c r="A32" s="25">
        <v>5307</v>
      </c>
      <c r="B32" s="20"/>
      <c r="C32" s="23"/>
      <c r="D32" s="17" t="s">
        <v>394</v>
      </c>
      <c r="E32" s="17"/>
      <c r="F32" s="157"/>
      <c r="G32" s="157"/>
    </row>
    <row r="33" spans="1:7" ht="20.25" customHeight="1" x14ac:dyDescent="0.3">
      <c r="A33" s="25">
        <v>2214</v>
      </c>
      <c r="B33" s="20"/>
      <c r="C33" s="23"/>
      <c r="D33" s="17" t="s">
        <v>340</v>
      </c>
      <c r="E33" s="17"/>
      <c r="F33" s="157">
        <f>'R&amp;P Account'!F57</f>
        <v>0</v>
      </c>
      <c r="G33" s="157">
        <f>'R&amp;P Account'!G57</f>
        <v>0</v>
      </c>
    </row>
    <row r="34" spans="1:7" ht="20.25" customHeight="1" x14ac:dyDescent="0.3">
      <c r="A34" s="38">
        <v>4564</v>
      </c>
      <c r="B34" s="274"/>
      <c r="C34" s="31"/>
      <c r="D34" s="17" t="s">
        <v>545</v>
      </c>
      <c r="E34" s="14"/>
      <c r="F34" s="157"/>
      <c r="G34" s="157"/>
    </row>
    <row r="35" spans="1:7" ht="20.25" customHeight="1" x14ac:dyDescent="0.3">
      <c r="A35" s="124"/>
      <c r="B35" s="274"/>
      <c r="C35" s="31"/>
      <c r="D35" s="73" t="s">
        <v>79</v>
      </c>
      <c r="E35" s="40"/>
      <c r="F35" s="157">
        <f>SUM(F26:F34)</f>
        <v>0</v>
      </c>
      <c r="G35" s="157">
        <f>SUM(G26:G34)</f>
        <v>0</v>
      </c>
    </row>
    <row r="36" spans="1:7" ht="20.25" customHeight="1" x14ac:dyDescent="0.3">
      <c r="A36" s="121">
        <v>5400</v>
      </c>
      <c r="B36" s="110" t="s">
        <v>313</v>
      </c>
      <c r="C36" s="125" t="s">
        <v>331</v>
      </c>
      <c r="D36" s="26"/>
      <c r="E36" s="52"/>
      <c r="F36" s="157"/>
      <c r="G36" s="157"/>
    </row>
    <row r="37" spans="1:7" ht="20.25" customHeight="1" x14ac:dyDescent="0.3">
      <c r="A37" s="121">
        <v>5420</v>
      </c>
      <c r="B37" s="110" t="s">
        <v>314</v>
      </c>
      <c r="C37" s="125" t="s">
        <v>639</v>
      </c>
      <c r="D37" s="26"/>
      <c r="E37" s="52"/>
      <c r="F37" s="157"/>
      <c r="G37" s="157"/>
    </row>
    <row r="38" spans="1:7" ht="20.25" customHeight="1" x14ac:dyDescent="0.3">
      <c r="A38" s="25">
        <v>4552</v>
      </c>
      <c r="B38" s="20"/>
      <c r="C38" s="126"/>
      <c r="D38" s="26" t="s">
        <v>329</v>
      </c>
      <c r="E38" s="52"/>
      <c r="F38" s="157">
        <f>'I&amp;E Account'!F234</f>
        <v>0</v>
      </c>
      <c r="G38" s="157">
        <f>'I&amp;E Account'!G234</f>
        <v>0</v>
      </c>
    </row>
    <row r="39" spans="1:7" s="6" customFormat="1" ht="20.25" customHeight="1" x14ac:dyDescent="0.3">
      <c r="A39" s="70">
        <v>4553</v>
      </c>
      <c r="B39" s="15"/>
      <c r="C39" s="266"/>
      <c r="D39" s="101" t="s">
        <v>622</v>
      </c>
      <c r="E39" s="282">
        <v>10</v>
      </c>
      <c r="F39" s="267"/>
      <c r="G39" s="267"/>
    </row>
    <row r="40" spans="1:7" s="6" customFormat="1" ht="20.25" customHeight="1" x14ac:dyDescent="0.3">
      <c r="A40" s="70">
        <v>4562</v>
      </c>
      <c r="B40" s="15"/>
      <c r="C40" s="266"/>
      <c r="D40" s="99" t="s">
        <v>330</v>
      </c>
      <c r="E40" s="99"/>
      <c r="F40" s="267">
        <f>'I&amp;E Account'!F243</f>
        <v>0</v>
      </c>
      <c r="G40" s="267">
        <f>'I&amp;E Account'!G243</f>
        <v>0</v>
      </c>
    </row>
    <row r="41" spans="1:7" s="6" customFormat="1" ht="20.25" customHeight="1" x14ac:dyDescent="0.3">
      <c r="A41" s="70"/>
      <c r="B41" s="275"/>
      <c r="C41" s="97"/>
      <c r="D41" s="268" t="s">
        <v>79</v>
      </c>
      <c r="E41" s="268"/>
      <c r="F41" s="267">
        <f>SUM(F38:F40)</f>
        <v>0</v>
      </c>
      <c r="G41" s="267">
        <f>SUM(G38:G40)</f>
        <v>0</v>
      </c>
    </row>
    <row r="42" spans="1:7" s="6" customFormat="1" ht="20.25" customHeight="1" x14ac:dyDescent="0.3">
      <c r="A42" s="70">
        <v>5450</v>
      </c>
      <c r="B42" s="275" t="s">
        <v>315</v>
      </c>
      <c r="C42" s="90" t="s">
        <v>352</v>
      </c>
      <c r="D42" s="99"/>
      <c r="E42" s="99"/>
      <c r="F42" s="267"/>
      <c r="G42" s="267"/>
    </row>
    <row r="43" spans="1:7" s="6" customFormat="1" ht="20.25" customHeight="1" x14ac:dyDescent="0.3">
      <c r="A43" s="70">
        <v>5451</v>
      </c>
      <c r="B43" s="275"/>
      <c r="C43" s="107"/>
      <c r="D43" s="101" t="s">
        <v>594</v>
      </c>
      <c r="E43" s="279" t="s">
        <v>1309</v>
      </c>
      <c r="F43" s="269"/>
      <c r="G43" s="269"/>
    </row>
    <row r="44" spans="1:7" ht="20.25" customHeight="1" x14ac:dyDescent="0.3">
      <c r="A44" s="25">
        <v>5452</v>
      </c>
      <c r="B44" s="274"/>
      <c r="C44" s="53"/>
      <c r="D44" s="122" t="s">
        <v>595</v>
      </c>
      <c r="E44" s="535">
        <v>14</v>
      </c>
      <c r="F44" s="160"/>
      <c r="G44" s="160"/>
    </row>
    <row r="45" spans="1:7" ht="17.25" customHeight="1" x14ac:dyDescent="0.3">
      <c r="A45" s="33"/>
      <c r="B45" s="274"/>
      <c r="C45" s="195" t="s">
        <v>536</v>
      </c>
      <c r="D45" s="264"/>
      <c r="E45" s="2"/>
      <c r="F45" s="160"/>
      <c r="G45" s="160"/>
    </row>
    <row r="46" spans="1:7" ht="20.25" customHeight="1" x14ac:dyDescent="0.3">
      <c r="A46" s="105">
        <v>5461</v>
      </c>
      <c r="B46" s="275"/>
      <c r="C46" s="107"/>
      <c r="D46" s="536" t="s">
        <v>534</v>
      </c>
      <c r="E46" s="537" t="s">
        <v>1352</v>
      </c>
      <c r="F46" s="559">
        <f>'Schedule 2600 2700'!H190</f>
        <v>0</v>
      </c>
      <c r="G46" s="559">
        <v>0</v>
      </c>
    </row>
    <row r="47" spans="1:7" ht="20.25" customHeight="1" x14ac:dyDescent="0.3">
      <c r="A47" s="105">
        <v>5462</v>
      </c>
      <c r="B47" s="275"/>
      <c r="C47" s="107"/>
      <c r="D47" s="99" t="s">
        <v>533</v>
      </c>
      <c r="E47" s="538" t="s">
        <v>1353</v>
      </c>
      <c r="F47" s="559">
        <f>'Schedule 2600 2700'!H198</f>
        <v>0</v>
      </c>
      <c r="G47" s="559">
        <v>0</v>
      </c>
    </row>
    <row r="48" spans="1:7" ht="20.25" customHeight="1" x14ac:dyDescent="0.3">
      <c r="A48" s="105">
        <v>5463</v>
      </c>
      <c r="B48" s="275"/>
      <c r="C48" s="107"/>
      <c r="D48" s="99" t="s">
        <v>623</v>
      </c>
      <c r="E48" s="538" t="s">
        <v>1354</v>
      </c>
      <c r="F48" s="559">
        <f>'Schedule 2600 2700'!H205</f>
        <v>0</v>
      </c>
      <c r="G48" s="559">
        <v>0</v>
      </c>
    </row>
    <row r="49" spans="1:7" ht="20.25" customHeight="1" x14ac:dyDescent="0.3">
      <c r="A49" s="33"/>
      <c r="B49" s="274"/>
      <c r="C49" s="53"/>
      <c r="D49" s="50" t="s">
        <v>79</v>
      </c>
      <c r="E49" s="67"/>
      <c r="F49" s="160">
        <f>SUM(F43:F48)</f>
        <v>0</v>
      </c>
      <c r="G49" s="160">
        <f>SUM(G43:G48)</f>
        <v>0</v>
      </c>
    </row>
    <row r="50" spans="1:7" ht="20.25" customHeight="1" x14ac:dyDescent="0.3">
      <c r="A50" s="25"/>
      <c r="B50" s="20"/>
      <c r="C50" s="127" t="s">
        <v>478</v>
      </c>
      <c r="D50" s="186"/>
      <c r="E50" s="186"/>
      <c r="F50" s="162">
        <f>F11+F15+F23+F24+F35+F36+F41+F49</f>
        <v>0</v>
      </c>
      <c r="G50" s="162">
        <f>G11+G15+G23+G24+G35+G36+G41+G49</f>
        <v>0</v>
      </c>
    </row>
    <row r="51" spans="1:7" ht="20.25" customHeight="1" x14ac:dyDescent="0.25">
      <c r="A51" s="596" t="s">
        <v>64</v>
      </c>
      <c r="B51" s="597" t="s">
        <v>73</v>
      </c>
      <c r="C51" s="586"/>
      <c r="D51" s="587"/>
      <c r="E51" s="270"/>
      <c r="F51" s="190" t="s">
        <v>471</v>
      </c>
      <c r="G51" s="191" t="s">
        <v>472</v>
      </c>
    </row>
    <row r="52" spans="1:7" ht="12.75" customHeight="1" x14ac:dyDescent="0.25">
      <c r="A52" s="596"/>
      <c r="B52" s="598"/>
      <c r="C52" s="588"/>
      <c r="D52" s="599"/>
      <c r="E52" s="271"/>
      <c r="F52" s="191" t="s">
        <v>479</v>
      </c>
      <c r="G52" s="192" t="s">
        <v>479</v>
      </c>
    </row>
    <row r="53" spans="1:7" ht="20.25" customHeight="1" x14ac:dyDescent="0.3">
      <c r="A53" s="38">
        <v>5600</v>
      </c>
      <c r="B53" s="20" t="s">
        <v>316</v>
      </c>
      <c r="C53" s="22" t="s">
        <v>353</v>
      </c>
      <c r="D53" s="17"/>
      <c r="E53" s="23"/>
      <c r="F53" s="558">
        <f>'Fixed Assets'!L51</f>
        <v>0</v>
      </c>
      <c r="G53" s="558">
        <f>'Fixed Assets'!L52</f>
        <v>0</v>
      </c>
    </row>
    <row r="54" spans="1:7" ht="20.25" customHeight="1" x14ac:dyDescent="0.3">
      <c r="A54" s="25">
        <v>5700</v>
      </c>
      <c r="B54" s="273" t="s">
        <v>317</v>
      </c>
      <c r="C54" s="39" t="s">
        <v>60</v>
      </c>
      <c r="D54" s="73"/>
      <c r="E54" s="40"/>
      <c r="F54" s="157"/>
      <c r="G54" s="157"/>
    </row>
    <row r="55" spans="1:7" ht="20.25" customHeight="1" x14ac:dyDescent="0.3">
      <c r="A55" s="25">
        <v>5701</v>
      </c>
      <c r="B55" s="20"/>
      <c r="C55" s="23"/>
      <c r="D55" s="26" t="s">
        <v>538</v>
      </c>
      <c r="E55" s="26"/>
      <c r="F55" s="157"/>
      <c r="G55" s="157"/>
    </row>
    <row r="56" spans="1:7" ht="20.25" customHeight="1" x14ac:dyDescent="0.3">
      <c r="A56" s="25">
        <v>5702</v>
      </c>
      <c r="B56" s="20"/>
      <c r="C56" s="23"/>
      <c r="D56" s="17" t="s">
        <v>61</v>
      </c>
      <c r="E56" s="23"/>
      <c r="F56" s="157"/>
      <c r="G56" s="157"/>
    </row>
    <row r="57" spans="1:7" ht="20.25" customHeight="1" x14ac:dyDescent="0.3">
      <c r="A57" s="25"/>
      <c r="B57" s="20"/>
      <c r="C57" s="22"/>
      <c r="D57" s="17" t="s">
        <v>79</v>
      </c>
      <c r="E57" s="17"/>
      <c r="F57" s="157">
        <f>SUM(F55:F56)</f>
        <v>0</v>
      </c>
      <c r="G57" s="157">
        <f>SUM(G55:G56)</f>
        <v>0</v>
      </c>
    </row>
    <row r="58" spans="1:7" ht="20.25" customHeight="1" x14ac:dyDescent="0.3">
      <c r="A58" s="25">
        <v>5750</v>
      </c>
      <c r="B58" s="272" t="s">
        <v>318</v>
      </c>
      <c r="C58" s="42" t="s">
        <v>76</v>
      </c>
      <c r="D58" s="73"/>
      <c r="E58" s="40"/>
      <c r="F58" s="157"/>
      <c r="G58" s="157"/>
    </row>
    <row r="59" spans="1:7" ht="20.25" customHeight="1" x14ac:dyDescent="0.3">
      <c r="A59" s="25">
        <v>5751</v>
      </c>
      <c r="B59" s="20"/>
      <c r="C59" s="23"/>
      <c r="D59" s="26" t="s">
        <v>596</v>
      </c>
      <c r="E59" s="52"/>
      <c r="F59" s="157"/>
      <c r="G59" s="157"/>
    </row>
    <row r="60" spans="1:7" ht="20.25" customHeight="1" x14ac:dyDescent="0.3">
      <c r="A60" s="25">
        <v>5752</v>
      </c>
      <c r="B60" s="272"/>
      <c r="C60" s="40"/>
      <c r="D60" s="73" t="s">
        <v>587</v>
      </c>
      <c r="E60" s="40"/>
      <c r="F60" s="157"/>
      <c r="G60" s="157"/>
    </row>
    <row r="61" spans="1:7" ht="20.25" customHeight="1" x14ac:dyDescent="0.3">
      <c r="A61" s="25">
        <v>5753</v>
      </c>
      <c r="B61" s="272"/>
      <c r="C61" s="40"/>
      <c r="D61" s="17" t="s">
        <v>350</v>
      </c>
      <c r="E61" s="17"/>
      <c r="F61" s="157"/>
      <c r="G61" s="157"/>
    </row>
    <row r="62" spans="1:7" ht="20.25" customHeight="1" x14ac:dyDescent="0.3">
      <c r="A62" s="25">
        <v>5754</v>
      </c>
      <c r="B62" s="20"/>
      <c r="C62" s="23"/>
      <c r="D62" s="17" t="s">
        <v>597</v>
      </c>
      <c r="E62" s="23"/>
      <c r="F62" s="157"/>
      <c r="G62" s="157"/>
    </row>
    <row r="63" spans="1:7" ht="20.25" customHeight="1" x14ac:dyDescent="0.3">
      <c r="A63" s="25">
        <v>5755</v>
      </c>
      <c r="B63" s="20"/>
      <c r="C63" s="23"/>
      <c r="D63" s="17" t="s">
        <v>586</v>
      </c>
      <c r="E63" s="23"/>
      <c r="F63" s="157"/>
      <c r="G63" s="157"/>
    </row>
    <row r="64" spans="1:7" ht="20.25" customHeight="1" x14ac:dyDescent="0.3">
      <c r="A64" s="25"/>
      <c r="B64" s="20"/>
      <c r="C64" s="23"/>
      <c r="D64" s="17" t="s">
        <v>79</v>
      </c>
      <c r="E64" s="17"/>
      <c r="F64" s="157">
        <f>SUM(F59:F63)</f>
        <v>0</v>
      </c>
      <c r="G64" s="157">
        <f>SUM(G59:G63)</f>
        <v>0</v>
      </c>
    </row>
    <row r="65" spans="1:8" ht="20.25" customHeight="1" x14ac:dyDescent="0.3">
      <c r="A65" s="25">
        <v>5800</v>
      </c>
      <c r="B65" s="272" t="s">
        <v>319</v>
      </c>
      <c r="C65" s="42" t="s">
        <v>77</v>
      </c>
      <c r="D65" s="73"/>
      <c r="E65" s="40"/>
      <c r="F65" s="157"/>
      <c r="G65" s="157"/>
    </row>
    <row r="66" spans="1:8" ht="20.25" customHeight="1" x14ac:dyDescent="0.3">
      <c r="A66" s="25">
        <v>5801</v>
      </c>
      <c r="B66" s="20"/>
      <c r="C66" s="23"/>
      <c r="D66" s="26" t="s">
        <v>545</v>
      </c>
      <c r="E66" s="52"/>
      <c r="F66" s="157"/>
      <c r="G66" s="157"/>
    </row>
    <row r="67" spans="1:8" ht="20.25" customHeight="1" x14ac:dyDescent="0.3">
      <c r="A67" s="25">
        <v>5802</v>
      </c>
      <c r="B67" s="272"/>
      <c r="C67" s="40"/>
      <c r="D67" s="276" t="s">
        <v>546</v>
      </c>
      <c r="E67" s="51"/>
      <c r="F67" s="157"/>
      <c r="G67" s="157"/>
    </row>
    <row r="68" spans="1:8" ht="20.25" customHeight="1" x14ac:dyDescent="0.3">
      <c r="A68" s="25">
        <v>5803</v>
      </c>
      <c r="B68" s="20"/>
      <c r="C68" s="23"/>
      <c r="D68" s="26" t="s">
        <v>547</v>
      </c>
      <c r="E68" s="52"/>
      <c r="F68" s="157"/>
      <c r="G68" s="157"/>
    </row>
    <row r="69" spans="1:8" ht="20.25" customHeight="1" x14ac:dyDescent="0.3">
      <c r="A69" s="25">
        <v>5804</v>
      </c>
      <c r="B69" s="272"/>
      <c r="C69" s="40"/>
      <c r="D69" s="276" t="s">
        <v>548</v>
      </c>
      <c r="E69" s="51"/>
      <c r="F69" s="157"/>
      <c r="G69" s="157"/>
    </row>
    <row r="70" spans="1:8" ht="20.25" customHeight="1" x14ac:dyDescent="0.3">
      <c r="A70" s="25">
        <v>5805</v>
      </c>
      <c r="B70" s="20"/>
      <c r="C70" s="23"/>
      <c r="D70" s="26" t="s">
        <v>544</v>
      </c>
      <c r="E70" s="52"/>
      <c r="F70" s="157"/>
      <c r="G70" s="157"/>
    </row>
    <row r="71" spans="1:8" ht="20.25" customHeight="1" x14ac:dyDescent="0.3">
      <c r="A71" s="25"/>
      <c r="B71" s="273"/>
      <c r="C71" s="27"/>
      <c r="D71" s="29" t="s">
        <v>79</v>
      </c>
      <c r="E71" s="27"/>
      <c r="F71" s="157">
        <f>SUM(F66:F70)</f>
        <v>0</v>
      </c>
      <c r="G71" s="157">
        <f>SUM(G66:G70)</f>
        <v>0</v>
      </c>
    </row>
    <row r="72" spans="1:8" ht="20.25" customHeight="1" x14ac:dyDescent="0.3">
      <c r="A72" s="25">
        <v>5820</v>
      </c>
      <c r="B72" s="273" t="s">
        <v>320</v>
      </c>
      <c r="C72" s="28" t="s">
        <v>334</v>
      </c>
      <c r="D72" s="29"/>
      <c r="E72" s="27"/>
      <c r="F72" s="157"/>
      <c r="G72" s="157"/>
    </row>
    <row r="73" spans="1:8" ht="20.25" customHeight="1" x14ac:dyDescent="0.3">
      <c r="A73" s="121">
        <v>5821</v>
      </c>
      <c r="B73" s="110"/>
      <c r="C73" s="23"/>
      <c r="D73" s="122" t="s">
        <v>337</v>
      </c>
      <c r="E73" s="122"/>
      <c r="F73" s="157">
        <f>'I&amp;E Account'!F112</f>
        <v>0</v>
      </c>
      <c r="G73" s="157">
        <f>'I&amp;E Account'!G112</f>
        <v>0</v>
      </c>
    </row>
    <row r="74" spans="1:8" ht="20.25" customHeight="1" x14ac:dyDescent="0.3">
      <c r="A74" s="25">
        <v>5822</v>
      </c>
      <c r="B74" s="20"/>
      <c r="C74" s="23"/>
      <c r="D74" s="122" t="s">
        <v>338</v>
      </c>
      <c r="E74" s="122"/>
      <c r="F74" s="157">
        <f>'I&amp;E Account'!F113</f>
        <v>0</v>
      </c>
      <c r="G74" s="157">
        <f>'I&amp;E Account'!G113</f>
        <v>0</v>
      </c>
    </row>
    <row r="75" spans="1:8" ht="20.25" customHeight="1" x14ac:dyDescent="0.3">
      <c r="A75" s="121">
        <v>5823</v>
      </c>
      <c r="B75" s="110"/>
      <c r="C75" s="23"/>
      <c r="D75" s="122" t="s">
        <v>339</v>
      </c>
      <c r="E75" s="122"/>
      <c r="F75" s="157">
        <f>'I&amp;E Account'!F114</f>
        <v>0</v>
      </c>
      <c r="G75" s="157">
        <f>'I&amp;E Account'!G114</f>
        <v>0</v>
      </c>
    </row>
    <row r="76" spans="1:8" ht="20.25" customHeight="1" x14ac:dyDescent="0.3">
      <c r="A76" s="128"/>
      <c r="B76" s="277"/>
      <c r="C76" s="23"/>
      <c r="D76" s="122" t="s">
        <v>79</v>
      </c>
      <c r="E76" s="122"/>
      <c r="F76" s="157">
        <f>SUM(F73:F75)</f>
        <v>0</v>
      </c>
      <c r="G76" s="157">
        <f>SUM(G73:G75)</f>
        <v>0</v>
      </c>
    </row>
    <row r="77" spans="1:8" ht="20.25" customHeight="1" x14ac:dyDescent="0.3">
      <c r="A77" s="128">
        <v>5900</v>
      </c>
      <c r="B77" s="277" t="s">
        <v>321</v>
      </c>
      <c r="C77" s="24" t="s">
        <v>616</v>
      </c>
      <c r="D77" s="122"/>
      <c r="E77" s="122"/>
      <c r="F77" s="157"/>
      <c r="G77" s="157"/>
    </row>
    <row r="78" spans="1:8" ht="20.25" customHeight="1" x14ac:dyDescent="0.3">
      <c r="A78" s="121">
        <v>5901</v>
      </c>
      <c r="B78" s="110"/>
      <c r="C78" s="23"/>
      <c r="D78" s="129" t="s">
        <v>598</v>
      </c>
      <c r="E78" s="129"/>
      <c r="F78" s="157"/>
      <c r="G78" s="157"/>
    </row>
    <row r="79" spans="1:8" ht="20.25" customHeight="1" x14ac:dyDescent="0.3">
      <c r="A79" s="121">
        <v>5902</v>
      </c>
      <c r="B79" s="110"/>
      <c r="C79" s="23"/>
      <c r="D79" s="129" t="s">
        <v>1403</v>
      </c>
      <c r="E79" s="129"/>
      <c r="F79" s="157"/>
      <c r="G79" s="157"/>
    </row>
    <row r="80" spans="1:8" ht="20.25" customHeight="1" x14ac:dyDescent="0.3">
      <c r="A80" s="121"/>
      <c r="B80" s="110"/>
      <c r="C80" s="23"/>
      <c r="D80" s="129" t="s">
        <v>788</v>
      </c>
      <c r="E80" s="281">
        <v>12</v>
      </c>
      <c r="F80" s="558">
        <f>'Schedule 2600 2700'!H120</f>
        <v>0</v>
      </c>
      <c r="G80" s="558">
        <f>'Schedule 2600 2700'!I120</f>
        <v>0</v>
      </c>
      <c r="H80" t="s">
        <v>787</v>
      </c>
    </row>
    <row r="81" spans="1:9" ht="20.25" customHeight="1" x14ac:dyDescent="0.3">
      <c r="A81" s="70">
        <v>2215</v>
      </c>
      <c r="B81" s="15"/>
      <c r="C81" s="23"/>
      <c r="D81" s="122" t="s">
        <v>410</v>
      </c>
      <c r="E81" s="122"/>
      <c r="F81" s="157">
        <f>'I&amp;E Account'!F48</f>
        <v>0</v>
      </c>
      <c r="G81" s="157">
        <f>'I&amp;E Account'!G48</f>
        <v>0</v>
      </c>
    </row>
    <row r="82" spans="1:9" ht="20.25" customHeight="1" x14ac:dyDescent="0.3">
      <c r="A82" s="70">
        <v>5903</v>
      </c>
      <c r="B82" s="278"/>
      <c r="C82" s="27"/>
      <c r="D82" s="130" t="s">
        <v>617</v>
      </c>
      <c r="E82" s="280">
        <v>11</v>
      </c>
      <c r="F82" s="157"/>
      <c r="G82" s="157"/>
    </row>
    <row r="83" spans="1:9" ht="20.25" customHeight="1" x14ac:dyDescent="0.3">
      <c r="A83" s="70">
        <v>5904</v>
      </c>
      <c r="B83" s="278"/>
      <c r="C83" s="27"/>
      <c r="D83" s="130" t="s">
        <v>543</v>
      </c>
      <c r="E83" s="130"/>
      <c r="F83" s="157"/>
      <c r="G83" s="157"/>
    </row>
    <row r="84" spans="1:9" ht="20.25" customHeight="1" x14ac:dyDescent="0.3">
      <c r="A84" s="70"/>
      <c r="B84" s="278"/>
      <c r="C84" s="27"/>
      <c r="D84" s="130" t="s">
        <v>79</v>
      </c>
      <c r="E84" s="130"/>
      <c r="F84" s="157">
        <f>SUM(F78:F83)</f>
        <v>0</v>
      </c>
      <c r="G84" s="157">
        <f>SUM(G78:G83)</f>
        <v>0</v>
      </c>
    </row>
    <row r="85" spans="1:9" ht="20.25" customHeight="1" x14ac:dyDescent="0.3">
      <c r="A85" s="70"/>
      <c r="B85" s="278" t="s">
        <v>322</v>
      </c>
      <c r="C85" s="27" t="s">
        <v>532</v>
      </c>
      <c r="D85" s="130"/>
      <c r="E85" s="130"/>
      <c r="F85" s="157">
        <v>0</v>
      </c>
      <c r="G85" s="157">
        <v>0</v>
      </c>
    </row>
    <row r="86" spans="1:9" ht="20.25" customHeight="1" x14ac:dyDescent="0.3">
      <c r="A86" s="25">
        <v>6000</v>
      </c>
      <c r="B86" s="273" t="s">
        <v>323</v>
      </c>
      <c r="C86" s="28" t="s">
        <v>347</v>
      </c>
      <c r="D86" s="130"/>
      <c r="E86" s="130"/>
      <c r="F86" s="157"/>
      <c r="G86" s="157"/>
    </row>
    <row r="87" spans="1:9" ht="20.25" customHeight="1" x14ac:dyDescent="0.3">
      <c r="A87" s="25">
        <v>6100</v>
      </c>
      <c r="B87" s="20"/>
      <c r="C87" s="3"/>
      <c r="D87" s="17" t="s">
        <v>619</v>
      </c>
      <c r="E87" s="136">
        <v>5</v>
      </c>
      <c r="F87" s="558">
        <f>'R&amp;P Account'!F386</f>
        <v>0</v>
      </c>
      <c r="G87" s="558">
        <f>'R&amp;P Account'!G386</f>
        <v>0</v>
      </c>
    </row>
    <row r="88" spans="1:9" ht="20.25" customHeight="1" x14ac:dyDescent="0.3">
      <c r="A88" s="25">
        <v>6200</v>
      </c>
      <c r="B88" s="20"/>
      <c r="C88" s="3"/>
      <c r="D88" s="17" t="s">
        <v>620</v>
      </c>
      <c r="E88" s="136">
        <v>6</v>
      </c>
      <c r="F88" s="558">
        <f>'R&amp;P Account'!F387</f>
        <v>0</v>
      </c>
      <c r="G88" s="558">
        <f>'R&amp;P Account'!G387</f>
        <v>0</v>
      </c>
    </row>
    <row r="89" spans="1:9" ht="20.25" customHeight="1" x14ac:dyDescent="0.3">
      <c r="A89" s="25">
        <v>6300</v>
      </c>
      <c r="B89" s="20"/>
      <c r="C89" s="3"/>
      <c r="D89" s="17" t="s">
        <v>621</v>
      </c>
      <c r="E89" s="136">
        <v>7</v>
      </c>
      <c r="F89" s="558">
        <f>'R&amp;P Account'!F388</f>
        <v>0</v>
      </c>
      <c r="G89" s="558">
        <f>'R&amp;P Account'!G388</f>
        <v>0</v>
      </c>
    </row>
    <row r="90" spans="1:9" ht="20.25" customHeight="1" x14ac:dyDescent="0.3">
      <c r="A90" s="25">
        <v>6400</v>
      </c>
      <c r="B90" s="20"/>
      <c r="C90" s="3"/>
      <c r="D90" s="17" t="s">
        <v>618</v>
      </c>
      <c r="E90" s="136">
        <v>8</v>
      </c>
      <c r="F90" s="558">
        <f>'R&amp;P Account'!F389</f>
        <v>0</v>
      </c>
      <c r="G90" s="558">
        <f>'R&amp;P Account'!G389</f>
        <v>0</v>
      </c>
    </row>
    <row r="91" spans="1:9" ht="20.25" customHeight="1" x14ac:dyDescent="0.3">
      <c r="A91" s="25"/>
      <c r="B91" s="20"/>
      <c r="C91" s="3"/>
      <c r="D91" s="17" t="s">
        <v>79</v>
      </c>
      <c r="E91" s="29"/>
      <c r="F91" s="160">
        <f>SUM(F87:F90)</f>
        <v>0</v>
      </c>
      <c r="G91" s="160">
        <f>SUM(G87:G90)</f>
        <v>0</v>
      </c>
    </row>
    <row r="92" spans="1:9" ht="20.25" customHeight="1" thickBot="1" x14ac:dyDescent="0.35">
      <c r="A92" s="25"/>
      <c r="B92" s="20"/>
      <c r="C92" s="127" t="s">
        <v>537</v>
      </c>
      <c r="D92" s="186"/>
      <c r="E92" s="186"/>
      <c r="F92" s="193">
        <f>F53+F57+F64+F71+F76+F84+F91+F85</f>
        <v>0</v>
      </c>
      <c r="G92" s="193">
        <f>G53+G57+G64+G71+G76+G84+G91+G85</f>
        <v>0</v>
      </c>
      <c r="H92" s="552">
        <f>F50-F92</f>
        <v>0</v>
      </c>
      <c r="I92" s="552">
        <f>G50-G92</f>
        <v>0</v>
      </c>
    </row>
    <row r="93" spans="1:9" ht="20.25" customHeight="1" thickTop="1" x14ac:dyDescent="0.3">
      <c r="A93" s="66" t="s">
        <v>81</v>
      </c>
      <c r="B93" s="66"/>
      <c r="C93" s="40"/>
      <c r="D93" s="40"/>
      <c r="E93" s="40"/>
      <c r="F93" s="40" t="str">
        <f>'R&amp;P Account'!F392</f>
        <v>For……</v>
      </c>
      <c r="G93" s="40"/>
    </row>
    <row r="94" spans="1:9" ht="20.25" customHeight="1" x14ac:dyDescent="0.3">
      <c r="A94" s="67"/>
      <c r="B94" s="67"/>
      <c r="C94" s="40"/>
      <c r="D94" s="40"/>
      <c r="E94" s="40"/>
      <c r="F94" s="40"/>
      <c r="G94" s="40"/>
    </row>
    <row r="95" spans="1:9" ht="23.25" customHeight="1" x14ac:dyDescent="0.3">
      <c r="A95" s="66"/>
      <c r="B95" s="66"/>
      <c r="C95" s="40"/>
      <c r="D95" s="40"/>
      <c r="E95" s="40"/>
      <c r="F95" s="142" t="s">
        <v>476</v>
      </c>
      <c r="G95" s="40"/>
    </row>
    <row r="96" spans="1:9" ht="20.25" customHeight="1" x14ac:dyDescent="0.3">
      <c r="A96" s="66" t="str">
        <f>'R&amp;P Account'!A395</f>
        <v>Place</v>
      </c>
      <c r="B96" s="66"/>
      <c r="C96" s="40"/>
      <c r="D96" s="40"/>
      <c r="E96" s="40"/>
      <c r="G96" s="40"/>
    </row>
    <row r="97" spans="1:7" ht="20.25" customHeight="1" x14ac:dyDescent="0.3">
      <c r="A97" s="66" t="str">
        <f>'R&amp;P Account'!A396</f>
        <v>Date</v>
      </c>
      <c r="B97" s="67"/>
      <c r="C97" s="40"/>
      <c r="D97" s="40"/>
      <c r="E97" s="40"/>
      <c r="F97" s="142" t="s">
        <v>477</v>
      </c>
      <c r="G97" s="40"/>
    </row>
    <row r="100" spans="1:7" ht="20.25" customHeight="1" x14ac:dyDescent="0.25">
      <c r="B100" s="4"/>
    </row>
    <row r="101" spans="1:7" ht="20.25" customHeight="1" x14ac:dyDescent="0.25">
      <c r="B101" s="4"/>
    </row>
  </sheetData>
  <mergeCells count="8">
    <mergeCell ref="A51:A52"/>
    <mergeCell ref="B51:D52"/>
    <mergeCell ref="A2:G2"/>
    <mergeCell ref="A3:G3"/>
    <mergeCell ref="A5:G5"/>
    <mergeCell ref="A4:G4"/>
    <mergeCell ref="A6:A7"/>
    <mergeCell ref="B6:D7"/>
  </mergeCells>
  <phoneticPr fontId="0" type="noConversion"/>
  <printOptions horizontalCentered="1"/>
  <pageMargins left="0.5" right="0.5" top="0.31" bottom="0.26" header="0.25" footer="0.25"/>
  <pageSetup paperSize="9" scale="8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2"/>
  <sheetViews>
    <sheetView view="pageBreakPreview" topLeftCell="A16" zoomScale="93" zoomScaleSheetLayoutView="93" workbookViewId="0">
      <selection activeCell="G5" sqref="G5:G7"/>
    </sheetView>
  </sheetViews>
  <sheetFormatPr defaultRowHeight="18.75" customHeight="1" x14ac:dyDescent="0.25"/>
  <cols>
    <col min="2" max="2" width="32.140625" customWidth="1"/>
    <col min="3" max="3" width="11.85546875" customWidth="1"/>
    <col min="4" max="6" width="9.85546875" customWidth="1"/>
    <col min="7" max="7" width="12.5703125" customWidth="1"/>
    <col min="8" max="8" width="7.42578125" style="2" customWidth="1"/>
    <col min="9" max="10" width="9.85546875" customWidth="1"/>
    <col min="11" max="11" width="12.140625" customWidth="1"/>
    <col min="12" max="12" width="11.140625" customWidth="1"/>
  </cols>
  <sheetData>
    <row r="1" spans="1:12" ht="23.25" customHeight="1" x14ac:dyDescent="0.25">
      <c r="A1" s="565" t="s">
        <v>462</v>
      </c>
      <c r="B1" s="565"/>
      <c r="C1" s="565"/>
      <c r="D1" s="565"/>
      <c r="E1" s="565"/>
      <c r="F1" s="565"/>
      <c r="G1" s="565"/>
      <c r="H1" s="565"/>
      <c r="I1" s="565"/>
      <c r="J1" s="565"/>
      <c r="K1" s="565"/>
      <c r="L1" s="565"/>
    </row>
    <row r="2" spans="1:12" ht="15" customHeight="1" x14ac:dyDescent="0.25">
      <c r="A2" s="618" t="s">
        <v>1404</v>
      </c>
      <c r="B2" s="618"/>
      <c r="C2" s="618"/>
      <c r="D2" s="618"/>
      <c r="E2" s="618"/>
      <c r="F2" s="618"/>
      <c r="G2" s="618"/>
      <c r="H2" s="618"/>
      <c r="I2" s="618"/>
      <c r="J2" s="618"/>
      <c r="K2" s="618"/>
      <c r="L2" s="618"/>
    </row>
    <row r="3" spans="1:12" ht="15" customHeight="1" x14ac:dyDescent="0.25">
      <c r="A3" s="618" t="str">
        <f>'R&amp;P Account'!A3:G3</f>
        <v xml:space="preserve">                                   CHURCH,</v>
      </c>
      <c r="B3" s="618"/>
      <c r="C3" s="618"/>
      <c r="D3" s="618"/>
      <c r="E3" s="618"/>
      <c r="F3" s="618"/>
      <c r="G3" s="618"/>
      <c r="H3" s="618"/>
      <c r="I3" s="618"/>
      <c r="J3" s="618"/>
      <c r="K3" s="618"/>
      <c r="L3" s="618"/>
    </row>
    <row r="4" spans="1:12" ht="22.5" customHeight="1" x14ac:dyDescent="0.25">
      <c r="A4" s="619" t="s">
        <v>354</v>
      </c>
      <c r="B4" s="619"/>
      <c r="C4" s="619"/>
      <c r="D4" s="619"/>
      <c r="E4" s="619"/>
      <c r="F4" s="619"/>
      <c r="G4" s="619"/>
      <c r="H4" s="619"/>
      <c r="I4" s="619"/>
      <c r="J4" s="619"/>
      <c r="K4" s="619"/>
      <c r="L4" s="619"/>
    </row>
    <row r="5" spans="1:12" ht="14.25" customHeight="1" x14ac:dyDescent="0.25">
      <c r="A5" s="611" t="s">
        <v>64</v>
      </c>
      <c r="B5" s="611" t="s">
        <v>78</v>
      </c>
      <c r="C5" s="612" t="s">
        <v>1405</v>
      </c>
      <c r="D5" s="613" t="s">
        <v>396</v>
      </c>
      <c r="E5" s="613"/>
      <c r="F5" s="614" t="s">
        <v>371</v>
      </c>
      <c r="G5" s="617" t="s">
        <v>258</v>
      </c>
      <c r="H5" s="611" t="s">
        <v>259</v>
      </c>
      <c r="I5" s="613" t="s">
        <v>68</v>
      </c>
      <c r="J5" s="613"/>
      <c r="K5" s="612" t="s">
        <v>422</v>
      </c>
      <c r="L5" s="612" t="s">
        <v>1406</v>
      </c>
    </row>
    <row r="6" spans="1:12" ht="14.25" customHeight="1" x14ac:dyDescent="0.25">
      <c r="A6" s="611"/>
      <c r="B6" s="611"/>
      <c r="C6" s="612"/>
      <c r="D6" s="617" t="s">
        <v>833</v>
      </c>
      <c r="E6" s="617" t="s">
        <v>260</v>
      </c>
      <c r="F6" s="615"/>
      <c r="G6" s="617"/>
      <c r="H6" s="611"/>
      <c r="I6" s="617" t="s">
        <v>833</v>
      </c>
      <c r="J6" s="617" t="s">
        <v>260</v>
      </c>
      <c r="K6" s="612"/>
      <c r="L6" s="612"/>
    </row>
    <row r="7" spans="1:12" ht="34.5" customHeight="1" x14ac:dyDescent="0.25">
      <c r="A7" s="611"/>
      <c r="B7" s="611"/>
      <c r="C7" s="612"/>
      <c r="D7" s="617"/>
      <c r="E7" s="617"/>
      <c r="F7" s="616"/>
      <c r="G7" s="617"/>
      <c r="H7" s="611"/>
      <c r="I7" s="617"/>
      <c r="J7" s="617"/>
      <c r="K7" s="612"/>
      <c r="L7" s="612"/>
    </row>
    <row r="8" spans="1:12" ht="15.75" customHeight="1" x14ac:dyDescent="0.25">
      <c r="A8" s="9">
        <v>5601</v>
      </c>
      <c r="B8" s="8" t="s">
        <v>420</v>
      </c>
      <c r="C8" s="148">
        <v>0</v>
      </c>
      <c r="D8" s="148">
        <v>0</v>
      </c>
      <c r="E8" s="148">
        <v>0</v>
      </c>
      <c r="F8" s="148">
        <v>0</v>
      </c>
      <c r="G8" s="148">
        <f>C8+D8+E8-F8</f>
        <v>0</v>
      </c>
      <c r="H8" s="131"/>
      <c r="I8" s="8"/>
      <c r="J8" s="8"/>
      <c r="K8" s="8"/>
      <c r="L8" s="148">
        <f>G8-K8</f>
        <v>0</v>
      </c>
    </row>
    <row r="9" spans="1:12" ht="15.75" customHeight="1" x14ac:dyDescent="0.25">
      <c r="A9" s="9">
        <v>5602</v>
      </c>
      <c r="B9" s="8" t="s">
        <v>419</v>
      </c>
      <c r="C9" s="148">
        <v>0</v>
      </c>
      <c r="D9" s="148">
        <v>0</v>
      </c>
      <c r="E9" s="148">
        <v>0</v>
      </c>
      <c r="F9" s="148">
        <v>0</v>
      </c>
      <c r="G9" s="148">
        <f>C9+D9+E9-F9</f>
        <v>0</v>
      </c>
      <c r="H9" s="131"/>
      <c r="I9" s="8"/>
      <c r="J9" s="8"/>
      <c r="K9" s="8"/>
      <c r="L9" s="148">
        <f>G9-K9</f>
        <v>0</v>
      </c>
    </row>
    <row r="10" spans="1:12" ht="15.75" customHeight="1" x14ac:dyDescent="0.25">
      <c r="A10" s="9">
        <v>5603</v>
      </c>
      <c r="B10" s="8" t="s">
        <v>355</v>
      </c>
      <c r="C10" s="148">
        <v>0</v>
      </c>
      <c r="D10" s="148">
        <v>0</v>
      </c>
      <c r="E10" s="148">
        <v>0</v>
      </c>
      <c r="F10" s="148">
        <v>0</v>
      </c>
      <c r="G10" s="148">
        <f>C10+D10+E10-F10</f>
        <v>0</v>
      </c>
      <c r="H10" s="131"/>
      <c r="I10" s="8"/>
      <c r="J10" s="8"/>
      <c r="K10" s="8"/>
      <c r="L10" s="148">
        <f>G10-K10</f>
        <v>0</v>
      </c>
    </row>
    <row r="11" spans="1:12" ht="15.75" customHeight="1" x14ac:dyDescent="0.25">
      <c r="A11" s="8"/>
      <c r="B11" s="132" t="s">
        <v>261</v>
      </c>
      <c r="C11" s="187">
        <f>SUM(C8:C10)</f>
        <v>0</v>
      </c>
      <c r="D11" s="187">
        <f t="shared" ref="D11:L11" si="0">SUM(D8:D10)</f>
        <v>0</v>
      </c>
      <c r="E11" s="187">
        <f t="shared" si="0"/>
        <v>0</v>
      </c>
      <c r="F11" s="187">
        <f t="shared" si="0"/>
        <v>0</v>
      </c>
      <c r="G11" s="187">
        <f t="shared" si="0"/>
        <v>0</v>
      </c>
      <c r="H11" s="133"/>
      <c r="I11" s="5"/>
      <c r="J11" s="5"/>
      <c r="K11" s="5"/>
      <c r="L11" s="187">
        <f t="shared" si="0"/>
        <v>0</v>
      </c>
    </row>
    <row r="12" spans="1:12" ht="15.75" customHeight="1" x14ac:dyDescent="0.25">
      <c r="A12" s="8"/>
      <c r="B12" s="5" t="s">
        <v>262</v>
      </c>
      <c r="C12" s="148"/>
      <c r="D12" s="148"/>
      <c r="E12" s="148"/>
      <c r="F12" s="148"/>
      <c r="G12" s="148"/>
      <c r="H12" s="131"/>
      <c r="I12" s="8"/>
      <c r="J12" s="8"/>
      <c r="K12" s="8"/>
      <c r="L12" s="8"/>
    </row>
    <row r="13" spans="1:12" ht="15.75" customHeight="1" x14ac:dyDescent="0.25">
      <c r="A13" s="9">
        <v>5604</v>
      </c>
      <c r="B13" s="8" t="s">
        <v>345</v>
      </c>
      <c r="C13" s="148">
        <v>0</v>
      </c>
      <c r="D13" s="148">
        <v>0</v>
      </c>
      <c r="E13" s="148">
        <v>0</v>
      </c>
      <c r="F13" s="148">
        <v>0</v>
      </c>
      <c r="G13" s="148">
        <f t="shared" ref="G13:G23" si="1">C13+D13+E13-F13</f>
        <v>0</v>
      </c>
      <c r="H13" s="131">
        <v>0.05</v>
      </c>
      <c r="I13" s="148">
        <f>(C13+D13-F13)*H13</f>
        <v>0</v>
      </c>
      <c r="J13" s="148">
        <f>(E13*H13)/2</f>
        <v>0</v>
      </c>
      <c r="K13" s="148">
        <f>I13+J13</f>
        <v>0</v>
      </c>
      <c r="L13" s="148">
        <f>G13-K13</f>
        <v>0</v>
      </c>
    </row>
    <row r="14" spans="1:12" ht="15.75" customHeight="1" x14ac:dyDescent="0.25">
      <c r="A14" s="9">
        <v>5605</v>
      </c>
      <c r="B14" s="8" t="s">
        <v>421</v>
      </c>
      <c r="C14" s="148">
        <v>0</v>
      </c>
      <c r="D14" s="148">
        <v>0</v>
      </c>
      <c r="E14" s="148">
        <v>0</v>
      </c>
      <c r="F14" s="148">
        <v>0</v>
      </c>
      <c r="G14" s="148">
        <f t="shared" si="1"/>
        <v>0</v>
      </c>
      <c r="H14" s="131">
        <v>0.05</v>
      </c>
      <c r="I14" s="148">
        <f t="shared" ref="I14:I23" si="2">(C14+D14-F14)*H14</f>
        <v>0</v>
      </c>
      <c r="J14" s="148">
        <f t="shared" ref="J14:J23" si="3">(E14*H14)/2</f>
        <v>0</v>
      </c>
      <c r="K14" s="148">
        <f t="shared" ref="K14:K23" si="4">I14+J14</f>
        <v>0</v>
      </c>
      <c r="L14" s="148">
        <f t="shared" ref="L14:L23" si="5">G14-K14</f>
        <v>0</v>
      </c>
    </row>
    <row r="15" spans="1:12" ht="15.75" customHeight="1" x14ac:dyDescent="0.25">
      <c r="A15" s="9">
        <v>5606</v>
      </c>
      <c r="B15" s="8" t="s">
        <v>388</v>
      </c>
      <c r="C15" s="148">
        <v>0</v>
      </c>
      <c r="D15" s="148">
        <v>0</v>
      </c>
      <c r="E15" s="148">
        <v>0</v>
      </c>
      <c r="F15" s="148">
        <v>0</v>
      </c>
      <c r="G15" s="148">
        <f t="shared" si="1"/>
        <v>0</v>
      </c>
      <c r="H15" s="131">
        <v>0.05</v>
      </c>
      <c r="I15" s="148">
        <f t="shared" si="2"/>
        <v>0</v>
      </c>
      <c r="J15" s="148">
        <f t="shared" si="3"/>
        <v>0</v>
      </c>
      <c r="K15" s="148">
        <f t="shared" si="4"/>
        <v>0</v>
      </c>
      <c r="L15" s="148">
        <f t="shared" si="5"/>
        <v>0</v>
      </c>
    </row>
    <row r="16" spans="1:12" ht="15.75" customHeight="1" x14ac:dyDescent="0.25">
      <c r="A16" s="9">
        <v>5607</v>
      </c>
      <c r="B16" s="8" t="s">
        <v>356</v>
      </c>
      <c r="C16" s="148">
        <v>0</v>
      </c>
      <c r="D16" s="148">
        <v>0</v>
      </c>
      <c r="E16" s="148">
        <v>0</v>
      </c>
      <c r="F16" s="148">
        <v>0</v>
      </c>
      <c r="G16" s="148">
        <f t="shared" si="1"/>
        <v>0</v>
      </c>
      <c r="H16" s="131">
        <v>0.05</v>
      </c>
      <c r="I16" s="148">
        <f t="shared" si="2"/>
        <v>0</v>
      </c>
      <c r="J16" s="148">
        <f t="shared" si="3"/>
        <v>0</v>
      </c>
      <c r="K16" s="148">
        <f t="shared" si="4"/>
        <v>0</v>
      </c>
      <c r="L16" s="148">
        <f t="shared" si="5"/>
        <v>0</v>
      </c>
    </row>
    <row r="17" spans="1:12" ht="15.75" customHeight="1" x14ac:dyDescent="0.25">
      <c r="A17" s="9">
        <v>5608</v>
      </c>
      <c r="B17" s="8" t="s">
        <v>357</v>
      </c>
      <c r="C17" s="148">
        <v>0</v>
      </c>
      <c r="D17" s="148">
        <v>0</v>
      </c>
      <c r="E17" s="148">
        <v>0</v>
      </c>
      <c r="F17" s="148">
        <v>0</v>
      </c>
      <c r="G17" s="148">
        <f t="shared" si="1"/>
        <v>0</v>
      </c>
      <c r="H17" s="131">
        <v>0.05</v>
      </c>
      <c r="I17" s="148">
        <f t="shared" si="2"/>
        <v>0</v>
      </c>
      <c r="J17" s="148">
        <f t="shared" si="3"/>
        <v>0</v>
      </c>
      <c r="K17" s="148">
        <f t="shared" si="4"/>
        <v>0</v>
      </c>
      <c r="L17" s="148">
        <f t="shared" si="5"/>
        <v>0</v>
      </c>
    </row>
    <row r="18" spans="1:12" ht="15.75" customHeight="1" x14ac:dyDescent="0.25">
      <c r="A18" s="9">
        <v>5609</v>
      </c>
      <c r="B18" s="8" t="s">
        <v>358</v>
      </c>
      <c r="C18" s="148">
        <v>0</v>
      </c>
      <c r="D18" s="148">
        <v>0</v>
      </c>
      <c r="E18" s="148">
        <v>0</v>
      </c>
      <c r="F18" s="148">
        <v>0</v>
      </c>
      <c r="G18" s="148">
        <f t="shared" si="1"/>
        <v>0</v>
      </c>
      <c r="H18" s="131">
        <v>0.05</v>
      </c>
      <c r="I18" s="148">
        <f t="shared" si="2"/>
        <v>0</v>
      </c>
      <c r="J18" s="148">
        <f t="shared" si="3"/>
        <v>0</v>
      </c>
      <c r="K18" s="148">
        <f t="shared" si="4"/>
        <v>0</v>
      </c>
      <c r="L18" s="148">
        <f t="shared" si="5"/>
        <v>0</v>
      </c>
    </row>
    <row r="19" spans="1:12" ht="15.75" customHeight="1" x14ac:dyDescent="0.25">
      <c r="A19" s="9">
        <v>5610</v>
      </c>
      <c r="B19" s="8" t="s">
        <v>359</v>
      </c>
      <c r="C19" s="148">
        <v>0</v>
      </c>
      <c r="D19" s="148">
        <v>0</v>
      </c>
      <c r="E19" s="148">
        <v>0</v>
      </c>
      <c r="F19" s="148">
        <v>0</v>
      </c>
      <c r="G19" s="148">
        <f t="shared" si="1"/>
        <v>0</v>
      </c>
      <c r="H19" s="131">
        <v>0.05</v>
      </c>
      <c r="I19" s="148">
        <f t="shared" si="2"/>
        <v>0</v>
      </c>
      <c r="J19" s="148">
        <f t="shared" si="3"/>
        <v>0</v>
      </c>
      <c r="K19" s="148">
        <f t="shared" si="4"/>
        <v>0</v>
      </c>
      <c r="L19" s="148">
        <f t="shared" si="5"/>
        <v>0</v>
      </c>
    </row>
    <row r="20" spans="1:12" ht="15.75" customHeight="1" x14ac:dyDescent="0.25">
      <c r="A20" s="9">
        <v>5611</v>
      </c>
      <c r="B20" s="8" t="s">
        <v>390</v>
      </c>
      <c r="C20" s="148">
        <v>0</v>
      </c>
      <c r="D20" s="148">
        <v>0</v>
      </c>
      <c r="E20" s="148">
        <v>0</v>
      </c>
      <c r="F20" s="148">
        <v>0</v>
      </c>
      <c r="G20" s="148">
        <f t="shared" si="1"/>
        <v>0</v>
      </c>
      <c r="H20" s="131">
        <v>0.05</v>
      </c>
      <c r="I20" s="148">
        <f t="shared" si="2"/>
        <v>0</v>
      </c>
      <c r="J20" s="148">
        <f t="shared" si="3"/>
        <v>0</v>
      </c>
      <c r="K20" s="148">
        <f t="shared" si="4"/>
        <v>0</v>
      </c>
      <c r="L20" s="148">
        <f t="shared" si="5"/>
        <v>0</v>
      </c>
    </row>
    <row r="21" spans="1:12" ht="15.75" customHeight="1" x14ac:dyDescent="0.25">
      <c r="A21" s="9">
        <v>5612</v>
      </c>
      <c r="B21" s="8" t="s">
        <v>389</v>
      </c>
      <c r="C21" s="148">
        <v>0</v>
      </c>
      <c r="D21" s="148">
        <v>0</v>
      </c>
      <c r="E21" s="148">
        <v>0</v>
      </c>
      <c r="F21" s="148">
        <v>0</v>
      </c>
      <c r="G21" s="148">
        <f t="shared" si="1"/>
        <v>0</v>
      </c>
      <c r="H21" s="131">
        <v>0.05</v>
      </c>
      <c r="I21" s="148">
        <f t="shared" si="2"/>
        <v>0</v>
      </c>
      <c r="J21" s="148">
        <f t="shared" si="3"/>
        <v>0</v>
      </c>
      <c r="K21" s="148">
        <f t="shared" si="4"/>
        <v>0</v>
      </c>
      <c r="L21" s="148">
        <f t="shared" si="5"/>
        <v>0</v>
      </c>
    </row>
    <row r="22" spans="1:12" ht="15.75" customHeight="1" x14ac:dyDescent="0.25">
      <c r="A22" s="9">
        <v>5613</v>
      </c>
      <c r="B22" s="8" t="s">
        <v>263</v>
      </c>
      <c r="C22" s="148">
        <v>0</v>
      </c>
      <c r="D22" s="148">
        <v>0</v>
      </c>
      <c r="E22" s="148">
        <v>0</v>
      </c>
      <c r="F22" s="148">
        <v>0</v>
      </c>
      <c r="G22" s="148">
        <f t="shared" si="1"/>
        <v>0</v>
      </c>
      <c r="H22" s="131">
        <v>0.05</v>
      </c>
      <c r="I22" s="148">
        <f t="shared" si="2"/>
        <v>0</v>
      </c>
      <c r="J22" s="148">
        <f t="shared" si="3"/>
        <v>0</v>
      </c>
      <c r="K22" s="148">
        <f t="shared" si="4"/>
        <v>0</v>
      </c>
      <c r="L22" s="148">
        <f t="shared" si="5"/>
        <v>0</v>
      </c>
    </row>
    <row r="23" spans="1:12" ht="15.75" customHeight="1" x14ac:dyDescent="0.25">
      <c r="A23" s="9">
        <v>5614</v>
      </c>
      <c r="B23" s="8" t="s">
        <v>360</v>
      </c>
      <c r="C23" s="148">
        <v>0</v>
      </c>
      <c r="D23" s="148">
        <v>0</v>
      </c>
      <c r="E23" s="148">
        <v>0</v>
      </c>
      <c r="F23" s="148">
        <v>0</v>
      </c>
      <c r="G23" s="148">
        <f t="shared" si="1"/>
        <v>0</v>
      </c>
      <c r="H23" s="131">
        <v>0.05</v>
      </c>
      <c r="I23" s="148">
        <f t="shared" si="2"/>
        <v>0</v>
      </c>
      <c r="J23" s="148">
        <f t="shared" si="3"/>
        <v>0</v>
      </c>
      <c r="K23" s="148">
        <f t="shared" si="4"/>
        <v>0</v>
      </c>
      <c r="L23" s="148">
        <f t="shared" si="5"/>
        <v>0</v>
      </c>
    </row>
    <row r="24" spans="1:12" ht="15.75" customHeight="1" x14ac:dyDescent="0.25">
      <c r="A24" s="8"/>
      <c r="B24" s="132" t="s">
        <v>261</v>
      </c>
      <c r="C24" s="187">
        <f>SUM(C13:C23)</f>
        <v>0</v>
      </c>
      <c r="D24" s="187">
        <f>SUM(D13:D23)</f>
        <v>0</v>
      </c>
      <c r="E24" s="187">
        <f>SUM(E13:E23)</f>
        <v>0</v>
      </c>
      <c r="F24" s="187">
        <f>SUM(F13:F23)</f>
        <v>0</v>
      </c>
      <c r="G24" s="187">
        <f>SUM(G13:G23)</f>
        <v>0</v>
      </c>
      <c r="H24" s="5"/>
      <c r="I24" s="187">
        <f>SUM(I13:I23)</f>
        <v>0</v>
      </c>
      <c r="J24" s="187">
        <f>SUM(J13:J23)</f>
        <v>0</v>
      </c>
      <c r="K24" s="187">
        <f>SUM(K13:K23)</f>
        <v>0</v>
      </c>
      <c r="L24" s="187">
        <f>SUM(L13:L23)</f>
        <v>0</v>
      </c>
    </row>
    <row r="25" spans="1:12" ht="15.75" customHeight="1" x14ac:dyDescent="0.25">
      <c r="A25" s="8"/>
      <c r="B25" s="5" t="s">
        <v>638</v>
      </c>
      <c r="C25" s="148"/>
      <c r="D25" s="148"/>
      <c r="E25" s="148"/>
      <c r="F25" s="148"/>
      <c r="G25" s="148"/>
      <c r="H25" s="131"/>
      <c r="I25" s="148"/>
      <c r="J25" s="148"/>
      <c r="K25" s="148"/>
      <c r="L25" s="148"/>
    </row>
    <row r="26" spans="1:12" ht="15.75" customHeight="1" x14ac:dyDescent="0.25">
      <c r="A26" s="9">
        <v>5615</v>
      </c>
      <c r="B26" s="8" t="s">
        <v>361</v>
      </c>
      <c r="C26" s="148">
        <v>0</v>
      </c>
      <c r="D26" s="148">
        <v>0</v>
      </c>
      <c r="E26" s="148">
        <v>0</v>
      </c>
      <c r="F26" s="148">
        <v>0</v>
      </c>
      <c r="G26" s="148">
        <f>C26+D26+E26-F26</f>
        <v>0</v>
      </c>
      <c r="H26" s="131">
        <v>0.1</v>
      </c>
      <c r="I26" s="148">
        <f>(C26+D26-F26)*H26</f>
        <v>0</v>
      </c>
      <c r="J26" s="148">
        <f>(E26*H26)/2</f>
        <v>0</v>
      </c>
      <c r="K26" s="148">
        <f>I26+J26</f>
        <v>0</v>
      </c>
      <c r="L26" s="148">
        <f>G26-K26</f>
        <v>0</v>
      </c>
    </row>
    <row r="27" spans="1:12" ht="15.75" customHeight="1" x14ac:dyDescent="0.25">
      <c r="A27" s="9">
        <v>5616</v>
      </c>
      <c r="B27" s="8" t="s">
        <v>362</v>
      </c>
      <c r="C27" s="148">
        <v>0</v>
      </c>
      <c r="D27" s="148">
        <v>0</v>
      </c>
      <c r="E27" s="148">
        <v>0</v>
      </c>
      <c r="F27" s="148">
        <v>0</v>
      </c>
      <c r="G27" s="148">
        <f>C27+D27+E27-F27</f>
        <v>0</v>
      </c>
      <c r="H27" s="131">
        <v>0.1</v>
      </c>
      <c r="I27" s="148">
        <f>(C27+D27-F27)*H27</f>
        <v>0</v>
      </c>
      <c r="J27" s="148">
        <f>(E27*H27)/2</f>
        <v>0</v>
      </c>
      <c r="K27" s="148">
        <f>I27+J27</f>
        <v>0</v>
      </c>
      <c r="L27" s="148">
        <f>G27-K27</f>
        <v>0</v>
      </c>
    </row>
    <row r="28" spans="1:12" ht="15.75" customHeight="1" x14ac:dyDescent="0.25">
      <c r="A28" s="9">
        <v>5617</v>
      </c>
      <c r="B28" s="8" t="s">
        <v>635</v>
      </c>
      <c r="C28" s="148">
        <v>0</v>
      </c>
      <c r="D28" s="148">
        <v>0</v>
      </c>
      <c r="E28" s="148">
        <v>0</v>
      </c>
      <c r="F28" s="148">
        <v>0</v>
      </c>
      <c r="G28" s="148">
        <f>C28+D28+E28-F28</f>
        <v>0</v>
      </c>
      <c r="H28" s="131">
        <v>0.1</v>
      </c>
      <c r="I28" s="148">
        <f>(C28+D28-F28)*H28</f>
        <v>0</v>
      </c>
      <c r="J28" s="148">
        <f>(E28*H28)/2</f>
        <v>0</v>
      </c>
      <c r="K28" s="148">
        <f>I28+J28</f>
        <v>0</v>
      </c>
      <c r="L28" s="148">
        <f>G28-K28</f>
        <v>0</v>
      </c>
    </row>
    <row r="29" spans="1:12" ht="15.75" customHeight="1" x14ac:dyDescent="0.25">
      <c r="A29" s="8"/>
      <c r="B29" s="132" t="s">
        <v>261</v>
      </c>
      <c r="C29" s="187">
        <f>SUM(C26:C28)</f>
        <v>0</v>
      </c>
      <c r="D29" s="187">
        <f>SUM(D26:D28)</f>
        <v>0</v>
      </c>
      <c r="E29" s="187">
        <f>SUM(E26:E28)</f>
        <v>0</v>
      </c>
      <c r="F29" s="187">
        <f>SUM(F26:F28)</f>
        <v>0</v>
      </c>
      <c r="G29" s="187">
        <f>SUM(G26:G28)</f>
        <v>0</v>
      </c>
      <c r="H29" s="5"/>
      <c r="I29" s="187">
        <f>SUM(I26:I28)</f>
        <v>0</v>
      </c>
      <c r="J29" s="187">
        <f>SUM(J26:J28)</f>
        <v>0</v>
      </c>
      <c r="K29" s="187">
        <f>SUM(K26:K28)</f>
        <v>0</v>
      </c>
      <c r="L29" s="187">
        <f>SUM(L26:L28)</f>
        <v>0</v>
      </c>
    </row>
    <row r="30" spans="1:12" ht="15.75" customHeight="1" x14ac:dyDescent="0.25">
      <c r="A30" s="8"/>
      <c r="B30" s="5" t="s">
        <v>264</v>
      </c>
      <c r="C30" s="148"/>
      <c r="D30" s="148"/>
      <c r="E30" s="148"/>
      <c r="F30" s="148"/>
      <c r="G30" s="148"/>
      <c r="H30" s="131"/>
      <c r="I30" s="148"/>
      <c r="J30" s="148"/>
      <c r="K30" s="148"/>
      <c r="L30" s="148"/>
    </row>
    <row r="31" spans="1:12" ht="15.75" customHeight="1" x14ac:dyDescent="0.25">
      <c r="A31" s="9">
        <v>5618</v>
      </c>
      <c r="B31" s="8" t="s">
        <v>363</v>
      </c>
      <c r="C31" s="148">
        <v>0</v>
      </c>
      <c r="D31" s="148">
        <v>0</v>
      </c>
      <c r="E31" s="148">
        <v>0</v>
      </c>
      <c r="F31" s="148">
        <v>0</v>
      </c>
      <c r="G31" s="148">
        <f>C31+D31+E31-F31</f>
        <v>0</v>
      </c>
      <c r="H31" s="131">
        <v>0.15</v>
      </c>
      <c r="I31" s="148">
        <f>(C31+D31-F31)*H31</f>
        <v>0</v>
      </c>
      <c r="J31" s="148">
        <f>(E31*H31)/2</f>
        <v>0</v>
      </c>
      <c r="K31" s="148">
        <f>I31+J31</f>
        <v>0</v>
      </c>
      <c r="L31" s="148">
        <f>G31-K31</f>
        <v>0</v>
      </c>
    </row>
    <row r="32" spans="1:12" ht="15.75" customHeight="1" x14ac:dyDescent="0.25">
      <c r="A32" s="9">
        <v>5619</v>
      </c>
      <c r="B32" s="8" t="s">
        <v>369</v>
      </c>
      <c r="C32" s="148">
        <v>0</v>
      </c>
      <c r="D32" s="148">
        <v>0</v>
      </c>
      <c r="E32" s="148">
        <v>0</v>
      </c>
      <c r="F32" s="148">
        <v>0</v>
      </c>
      <c r="G32" s="148">
        <f>C32+D32+E32-F32</f>
        <v>0</v>
      </c>
      <c r="H32" s="131">
        <v>0.15</v>
      </c>
      <c r="I32" s="148">
        <f>(C32+D32-F32)*H32</f>
        <v>0</v>
      </c>
      <c r="J32" s="148">
        <f>(E32*H32)/2</f>
        <v>0</v>
      </c>
      <c r="K32" s="148">
        <f>I32+J32</f>
        <v>0</v>
      </c>
      <c r="L32" s="148">
        <f>G32-K32</f>
        <v>0</v>
      </c>
    </row>
    <row r="33" spans="1:12" ht="15.75" customHeight="1" x14ac:dyDescent="0.25">
      <c r="A33" s="8"/>
      <c r="B33" s="132" t="s">
        <v>261</v>
      </c>
      <c r="C33" s="187">
        <f>SUM(C31:C32)</f>
        <v>0</v>
      </c>
      <c r="D33" s="187">
        <f t="shared" ref="D33:L33" si="6">SUM(D31:D32)</f>
        <v>0</v>
      </c>
      <c r="E33" s="187">
        <f t="shared" si="6"/>
        <v>0</v>
      </c>
      <c r="F33" s="187">
        <f t="shared" si="6"/>
        <v>0</v>
      </c>
      <c r="G33" s="187">
        <f t="shared" si="6"/>
        <v>0</v>
      </c>
      <c r="H33" s="5"/>
      <c r="I33" s="187">
        <f t="shared" si="6"/>
        <v>0</v>
      </c>
      <c r="J33" s="187">
        <f t="shared" si="6"/>
        <v>0</v>
      </c>
      <c r="K33" s="187">
        <f t="shared" si="6"/>
        <v>0</v>
      </c>
      <c r="L33" s="187">
        <f t="shared" si="6"/>
        <v>0</v>
      </c>
    </row>
    <row r="34" spans="1:12" ht="15.75" customHeight="1" x14ac:dyDescent="0.25">
      <c r="A34" s="8"/>
      <c r="B34" s="5" t="s">
        <v>265</v>
      </c>
      <c r="C34" s="148"/>
      <c r="D34" s="148"/>
      <c r="E34" s="148"/>
      <c r="F34" s="148"/>
      <c r="G34" s="148"/>
      <c r="H34" s="131"/>
      <c r="I34" s="148"/>
      <c r="J34" s="148"/>
      <c r="K34" s="148"/>
      <c r="L34" s="148"/>
    </row>
    <row r="35" spans="1:12" ht="15.75" customHeight="1" x14ac:dyDescent="0.25">
      <c r="A35" s="9">
        <v>5620</v>
      </c>
      <c r="B35" s="8" t="s">
        <v>637</v>
      </c>
      <c r="C35" s="148">
        <v>0</v>
      </c>
      <c r="D35" s="148">
        <v>0</v>
      </c>
      <c r="E35" s="148">
        <v>0</v>
      </c>
      <c r="F35" s="148">
        <v>0</v>
      </c>
      <c r="G35" s="148">
        <f>C35+D35+E35-F35</f>
        <v>0</v>
      </c>
      <c r="H35" s="131">
        <v>0.4</v>
      </c>
      <c r="I35" s="148">
        <f>(C35+D35-F35)*H35</f>
        <v>0</v>
      </c>
      <c r="J35" s="148">
        <f>(E35*H35)/2</f>
        <v>0</v>
      </c>
      <c r="K35" s="148">
        <f>I35+J35</f>
        <v>0</v>
      </c>
      <c r="L35" s="148">
        <f>G35-K35</f>
        <v>0</v>
      </c>
    </row>
    <row r="36" spans="1:12" ht="15.75" customHeight="1" x14ac:dyDescent="0.25">
      <c r="A36" s="9">
        <v>5621</v>
      </c>
      <c r="B36" s="8" t="s">
        <v>367</v>
      </c>
      <c r="C36" s="148">
        <v>0</v>
      </c>
      <c r="D36" s="148">
        <v>0</v>
      </c>
      <c r="E36" s="148">
        <v>0</v>
      </c>
      <c r="F36" s="148">
        <v>0</v>
      </c>
      <c r="G36" s="148">
        <f>C36+D36+E36-F36</f>
        <v>0</v>
      </c>
      <c r="H36" s="131">
        <v>0.4</v>
      </c>
      <c r="I36" s="148">
        <f>(C36+D36-F36)*H36</f>
        <v>0</v>
      </c>
      <c r="J36" s="148">
        <f>(E36*H36)/2</f>
        <v>0</v>
      </c>
      <c r="K36" s="148">
        <f>I36+J36</f>
        <v>0</v>
      </c>
      <c r="L36" s="148">
        <f>G36-K36</f>
        <v>0</v>
      </c>
    </row>
    <row r="37" spans="1:12" ht="15.75" customHeight="1" x14ac:dyDescent="0.25">
      <c r="A37" s="8"/>
      <c r="B37" s="132" t="s">
        <v>261</v>
      </c>
      <c r="C37" s="187">
        <f>SUM(C35:C36)</f>
        <v>0</v>
      </c>
      <c r="D37" s="187">
        <f t="shared" ref="D37:L37" si="7">SUM(D35:D36)</f>
        <v>0</v>
      </c>
      <c r="E37" s="187">
        <f t="shared" si="7"/>
        <v>0</v>
      </c>
      <c r="F37" s="187">
        <f t="shared" si="7"/>
        <v>0</v>
      </c>
      <c r="G37" s="187">
        <f t="shared" si="7"/>
        <v>0</v>
      </c>
      <c r="H37" s="5"/>
      <c r="I37" s="187">
        <f t="shared" si="7"/>
        <v>0</v>
      </c>
      <c r="J37" s="187">
        <f t="shared" si="7"/>
        <v>0</v>
      </c>
      <c r="K37" s="187">
        <f t="shared" si="7"/>
        <v>0</v>
      </c>
      <c r="L37" s="187">
        <f t="shared" si="7"/>
        <v>0</v>
      </c>
    </row>
    <row r="38" spans="1:12" ht="15.75" customHeight="1" x14ac:dyDescent="0.25">
      <c r="A38" s="8"/>
      <c r="B38" s="5" t="s">
        <v>268</v>
      </c>
      <c r="C38" s="148"/>
      <c r="D38" s="148"/>
      <c r="E38" s="148"/>
      <c r="F38" s="148"/>
      <c r="G38" s="148"/>
      <c r="H38" s="131"/>
      <c r="I38" s="148"/>
      <c r="J38" s="148"/>
      <c r="K38" s="148"/>
      <c r="L38" s="148"/>
    </row>
    <row r="39" spans="1:12" ht="15.75" customHeight="1" x14ac:dyDescent="0.25">
      <c r="A39" s="9">
        <v>5622</v>
      </c>
      <c r="B39" s="284" t="s">
        <v>786</v>
      </c>
      <c r="C39" s="148">
        <v>0</v>
      </c>
      <c r="D39" s="148">
        <v>0</v>
      </c>
      <c r="E39" s="148">
        <v>0</v>
      </c>
      <c r="F39" s="148">
        <v>0</v>
      </c>
      <c r="G39" s="148">
        <f>C39+D39+E39-F39</f>
        <v>0</v>
      </c>
      <c r="H39" s="131">
        <v>0.15</v>
      </c>
      <c r="I39" s="148">
        <f>(C39+D39-F39)*H39</f>
        <v>0</v>
      </c>
      <c r="J39" s="148">
        <f>(E39*H39)/2</f>
        <v>0</v>
      </c>
      <c r="K39" s="148">
        <f>I39+J39</f>
        <v>0</v>
      </c>
      <c r="L39" s="148">
        <f>G39-K39</f>
        <v>0</v>
      </c>
    </row>
    <row r="40" spans="1:12" ht="15.75" customHeight="1" x14ac:dyDescent="0.25">
      <c r="A40" s="9">
        <v>5623</v>
      </c>
      <c r="B40" s="8" t="s">
        <v>268</v>
      </c>
      <c r="C40" s="148">
        <v>0</v>
      </c>
      <c r="D40" s="148">
        <v>0</v>
      </c>
      <c r="E40" s="148">
        <v>0</v>
      </c>
      <c r="F40" s="148">
        <v>0</v>
      </c>
      <c r="G40" s="148">
        <f>C40+D40+E40-F40</f>
        <v>0</v>
      </c>
      <c r="H40" s="131">
        <v>0.15</v>
      </c>
      <c r="I40" s="148">
        <f>(C40+D40-F40)*H40</f>
        <v>0</v>
      </c>
      <c r="J40" s="148">
        <f>(E40*H40)/2</f>
        <v>0</v>
      </c>
      <c r="K40" s="148">
        <f>I40+J40</f>
        <v>0</v>
      </c>
      <c r="L40" s="148">
        <f>G40-K40</f>
        <v>0</v>
      </c>
    </row>
    <row r="41" spans="1:12" ht="15.75" customHeight="1" x14ac:dyDescent="0.25">
      <c r="A41" s="9">
        <v>5624</v>
      </c>
      <c r="B41" s="8" t="s">
        <v>50</v>
      </c>
      <c r="C41" s="148">
        <v>0</v>
      </c>
      <c r="D41" s="148">
        <v>0</v>
      </c>
      <c r="E41" s="148">
        <v>0</v>
      </c>
      <c r="F41" s="148">
        <v>0</v>
      </c>
      <c r="G41" s="148">
        <f>C41+D41+E41-F41</f>
        <v>0</v>
      </c>
      <c r="H41" s="131">
        <v>0.15</v>
      </c>
      <c r="I41" s="148">
        <f>(C41+D41-F41)*H41</f>
        <v>0</v>
      </c>
      <c r="J41" s="148">
        <f>(E41*H41)/2</f>
        <v>0</v>
      </c>
      <c r="K41" s="148">
        <f>I41+J41</f>
        <v>0</v>
      </c>
      <c r="L41" s="148">
        <f>G41-K41</f>
        <v>0</v>
      </c>
    </row>
    <row r="42" spans="1:12" ht="15.75" customHeight="1" x14ac:dyDescent="0.25">
      <c r="A42" s="9">
        <v>5625</v>
      </c>
      <c r="B42" s="8" t="s">
        <v>364</v>
      </c>
      <c r="C42" s="148">
        <v>0</v>
      </c>
      <c r="D42" s="148">
        <v>0</v>
      </c>
      <c r="E42" s="148">
        <v>0</v>
      </c>
      <c r="F42" s="148">
        <v>0</v>
      </c>
      <c r="G42" s="148">
        <f>C42+D42+E42-F42</f>
        <v>0</v>
      </c>
      <c r="H42" s="131">
        <v>0.15</v>
      </c>
      <c r="I42" s="148">
        <f>(C42+D42-F42)*H42</f>
        <v>0</v>
      </c>
      <c r="J42" s="148">
        <f>(E42*H42)/2</f>
        <v>0</v>
      </c>
      <c r="K42" s="148">
        <f>I42+J42</f>
        <v>0</v>
      </c>
      <c r="L42" s="148">
        <f>G42-K42</f>
        <v>0</v>
      </c>
    </row>
    <row r="43" spans="1:12" ht="15.75" customHeight="1" x14ac:dyDescent="0.25">
      <c r="A43" s="8"/>
      <c r="B43" s="132" t="s">
        <v>261</v>
      </c>
      <c r="C43" s="187">
        <f>SUM(C39:C42)</f>
        <v>0</v>
      </c>
      <c r="D43" s="187">
        <f t="shared" ref="D43:L43" si="8">SUM(D39:D42)</f>
        <v>0</v>
      </c>
      <c r="E43" s="187">
        <f t="shared" si="8"/>
        <v>0</v>
      </c>
      <c r="F43" s="187">
        <f t="shared" si="8"/>
        <v>0</v>
      </c>
      <c r="G43" s="187">
        <f t="shared" si="8"/>
        <v>0</v>
      </c>
      <c r="H43" s="5"/>
      <c r="I43" s="187">
        <f t="shared" si="8"/>
        <v>0</v>
      </c>
      <c r="J43" s="187">
        <f t="shared" si="8"/>
        <v>0</v>
      </c>
      <c r="K43" s="187">
        <f t="shared" si="8"/>
        <v>0</v>
      </c>
      <c r="L43" s="187">
        <f t="shared" si="8"/>
        <v>0</v>
      </c>
    </row>
    <row r="44" spans="1:12" ht="16.5" customHeight="1" x14ac:dyDescent="0.25">
      <c r="A44" s="8"/>
      <c r="B44" s="5" t="s">
        <v>266</v>
      </c>
      <c r="C44" s="148"/>
      <c r="D44" s="148"/>
      <c r="E44" s="148"/>
      <c r="F44" s="148"/>
      <c r="G44" s="148"/>
      <c r="H44" s="131"/>
      <c r="I44" s="148"/>
      <c r="J44" s="148"/>
      <c r="K44" s="148"/>
      <c r="L44" s="148"/>
    </row>
    <row r="45" spans="1:12" ht="15" customHeight="1" x14ac:dyDescent="0.25">
      <c r="A45" s="134">
        <v>5626</v>
      </c>
      <c r="B45" s="8" t="s">
        <v>290</v>
      </c>
      <c r="C45" s="148">
        <v>0</v>
      </c>
      <c r="D45" s="148">
        <v>0</v>
      </c>
      <c r="E45" s="148">
        <v>0</v>
      </c>
      <c r="F45" s="148">
        <v>0</v>
      </c>
      <c r="G45" s="148">
        <f>C45+D45+E45-F45</f>
        <v>0</v>
      </c>
      <c r="H45" s="131">
        <v>1</v>
      </c>
      <c r="I45" s="148">
        <f>(C45+D45-F45)*H45</f>
        <v>0</v>
      </c>
      <c r="J45" s="148">
        <f>(E45*H45)</f>
        <v>0</v>
      </c>
      <c r="K45" s="148">
        <f>I45+J45</f>
        <v>0</v>
      </c>
      <c r="L45" s="148">
        <f>G45-K45</f>
        <v>0</v>
      </c>
    </row>
    <row r="46" spans="1:12" ht="12.75" customHeight="1" x14ac:dyDescent="0.25">
      <c r="A46" s="8"/>
      <c r="B46" s="132" t="s">
        <v>261</v>
      </c>
      <c r="C46" s="187">
        <f>C45</f>
        <v>0</v>
      </c>
      <c r="D46" s="187">
        <f t="shared" ref="D46:L46" si="9">D45</f>
        <v>0</v>
      </c>
      <c r="E46" s="187">
        <f t="shared" si="9"/>
        <v>0</v>
      </c>
      <c r="F46" s="187">
        <f t="shared" si="9"/>
        <v>0</v>
      </c>
      <c r="G46" s="187">
        <f t="shared" si="9"/>
        <v>0</v>
      </c>
      <c r="H46" s="5"/>
      <c r="I46" s="187">
        <f t="shared" si="9"/>
        <v>0</v>
      </c>
      <c r="J46" s="187">
        <f t="shared" si="9"/>
        <v>0</v>
      </c>
      <c r="K46" s="187">
        <f t="shared" si="9"/>
        <v>0</v>
      </c>
      <c r="L46" s="187">
        <f t="shared" si="9"/>
        <v>0</v>
      </c>
    </row>
    <row r="47" spans="1:12" ht="12.75" customHeight="1" x14ac:dyDescent="0.25">
      <c r="A47" s="8"/>
      <c r="B47" s="5" t="s">
        <v>269</v>
      </c>
      <c r="C47" s="187"/>
      <c r="D47" s="187"/>
      <c r="E47" s="187"/>
      <c r="F47" s="187"/>
      <c r="G47" s="187"/>
      <c r="H47" s="133"/>
      <c r="I47" s="187"/>
      <c r="J47" s="187"/>
      <c r="K47" s="187"/>
      <c r="L47" s="187"/>
    </row>
    <row r="48" spans="1:12" ht="12.75" customHeight="1" x14ac:dyDescent="0.25">
      <c r="A48" s="9">
        <v>5627</v>
      </c>
      <c r="B48" s="8" t="s">
        <v>53</v>
      </c>
      <c r="C48" s="148">
        <v>0</v>
      </c>
      <c r="D48" s="148">
        <v>0</v>
      </c>
      <c r="E48" s="148">
        <v>0</v>
      </c>
      <c r="F48" s="148">
        <v>0</v>
      </c>
      <c r="G48" s="148">
        <f>C48+D48+E48-F48</f>
        <v>0</v>
      </c>
      <c r="H48" s="131"/>
      <c r="I48" s="148">
        <v>0</v>
      </c>
      <c r="J48" s="148">
        <v>0</v>
      </c>
      <c r="K48" s="148">
        <f>I48+J48</f>
        <v>0</v>
      </c>
      <c r="L48" s="148">
        <f>G48-K48</f>
        <v>0</v>
      </c>
    </row>
    <row r="49" spans="1:12" ht="12.75" customHeight="1" x14ac:dyDescent="0.25">
      <c r="A49" s="8"/>
      <c r="B49" s="132" t="s">
        <v>261</v>
      </c>
      <c r="C49" s="187">
        <f>C48</f>
        <v>0</v>
      </c>
      <c r="D49" s="187">
        <f t="shared" ref="D49:L49" si="10">D48</f>
        <v>0</v>
      </c>
      <c r="E49" s="187">
        <f t="shared" si="10"/>
        <v>0</v>
      </c>
      <c r="F49" s="187">
        <f t="shared" si="10"/>
        <v>0</v>
      </c>
      <c r="G49" s="187">
        <f t="shared" si="10"/>
        <v>0</v>
      </c>
      <c r="H49" s="5"/>
      <c r="I49" s="187">
        <f t="shared" si="10"/>
        <v>0</v>
      </c>
      <c r="J49" s="187">
        <f t="shared" si="10"/>
        <v>0</v>
      </c>
      <c r="K49" s="187">
        <f t="shared" si="10"/>
        <v>0</v>
      </c>
      <c r="L49" s="187">
        <f t="shared" si="10"/>
        <v>0</v>
      </c>
    </row>
    <row r="50" spans="1:12" ht="11.25" customHeight="1" x14ac:dyDescent="0.25">
      <c r="A50" s="8"/>
      <c r="B50" s="5"/>
      <c r="C50" s="148"/>
      <c r="D50" s="148"/>
      <c r="E50" s="148"/>
      <c r="F50" s="148"/>
      <c r="G50" s="148"/>
      <c r="H50" s="131"/>
      <c r="I50" s="148"/>
      <c r="J50" s="148"/>
      <c r="K50" s="148"/>
      <c r="L50" s="148"/>
    </row>
    <row r="51" spans="1:12" ht="12.75" customHeight="1" x14ac:dyDescent="0.25">
      <c r="A51" s="8"/>
      <c r="B51" s="5" t="s">
        <v>267</v>
      </c>
      <c r="C51" s="187">
        <f>C11+C24+C29+C33+C37+C43+C46+C49</f>
        <v>0</v>
      </c>
      <c r="D51" s="187">
        <f>D11+D24+D29+D33+D37+D43+D46+D49</f>
        <v>0</v>
      </c>
      <c r="E51" s="187">
        <f>E11+E24+E29+E33+E37+E43+E46+E49</f>
        <v>0</v>
      </c>
      <c r="F51" s="187">
        <f>F11+F24+F29+F33+F37+F43+F46+F49</f>
        <v>0</v>
      </c>
      <c r="G51" s="187">
        <f>G11+G24+G29+G33+G37+G43+G46+G49</f>
        <v>0</v>
      </c>
      <c r="H51" s="5"/>
      <c r="I51" s="187">
        <f>I11+I24+I29+I33+I37+I43+I46+I49</f>
        <v>0</v>
      </c>
      <c r="J51" s="187">
        <f>J11+J24+J29+J33+J37+J43+J46+J49</f>
        <v>0</v>
      </c>
      <c r="K51" s="187">
        <f>K11+K24+K29+K33+K37+K43+K46+K49</f>
        <v>0</v>
      </c>
      <c r="L51" s="187">
        <f>L11+L24+L29+L33+L37+L43+L46+L49</f>
        <v>0</v>
      </c>
    </row>
    <row r="52" spans="1:12" ht="18.75" customHeight="1" x14ac:dyDescent="0.25">
      <c r="A52" s="8"/>
      <c r="B52" s="5" t="s">
        <v>366</v>
      </c>
      <c r="C52" s="187">
        <v>0</v>
      </c>
      <c r="D52" s="187">
        <v>0</v>
      </c>
      <c r="E52" s="187">
        <v>0</v>
      </c>
      <c r="F52" s="187">
        <v>0</v>
      </c>
      <c r="G52" s="148">
        <f>C52+D52+E52-F52</f>
        <v>0</v>
      </c>
      <c r="H52" s="5"/>
      <c r="I52" s="187">
        <v>0</v>
      </c>
      <c r="J52" s="187">
        <v>0</v>
      </c>
      <c r="K52" s="187">
        <f>I52+J52</f>
        <v>0</v>
      </c>
      <c r="L52" s="187">
        <v>0</v>
      </c>
    </row>
  </sheetData>
  <mergeCells count="18">
    <mergeCell ref="H5:H7"/>
    <mergeCell ref="A1:L1"/>
    <mergeCell ref="A2:L2"/>
    <mergeCell ref="A5:A7"/>
    <mergeCell ref="I5:J5"/>
    <mergeCell ref="K5:K7"/>
    <mergeCell ref="L5:L7"/>
    <mergeCell ref="D6:D7"/>
    <mergeCell ref="E6:E7"/>
    <mergeCell ref="I6:I7"/>
    <mergeCell ref="J6:J7"/>
    <mergeCell ref="A4:L4"/>
    <mergeCell ref="A3:L3"/>
    <mergeCell ref="B5:B7"/>
    <mergeCell ref="C5:C7"/>
    <mergeCell ref="D5:E5"/>
    <mergeCell ref="F5:F7"/>
    <mergeCell ref="G5:G7"/>
  </mergeCells>
  <phoneticPr fontId="0" type="noConversion"/>
  <printOptions horizontalCentered="1"/>
  <pageMargins left="0.19685039370078741" right="0.19685039370078741" top="0.19685039370078741" bottom="0.19685039370078741" header="0.11811023622047245" footer="0.11811023622047245"/>
  <pageSetup paperSize="9" scale="98" orientation="landscape"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53"/>
  <sheetViews>
    <sheetView view="pageBreakPreview" topLeftCell="A136" zoomScale="95" zoomScaleSheetLayoutView="95" workbookViewId="0">
      <selection activeCell="M140" sqref="M140"/>
    </sheetView>
  </sheetViews>
  <sheetFormatPr defaultRowHeight="18.75" customHeight="1" x14ac:dyDescent="0.25"/>
  <cols>
    <col min="1" max="1" width="6.5703125" style="2" customWidth="1"/>
    <col min="2" max="3" width="2.42578125" customWidth="1"/>
    <col min="4" max="4" width="2.85546875" customWidth="1"/>
    <col min="5" max="5" width="43" customWidth="1"/>
    <col min="6" max="6" width="18.85546875" style="10" customWidth="1"/>
    <col min="7" max="7" width="18.5703125" style="10" customWidth="1"/>
    <col min="8" max="8" width="12.85546875" customWidth="1"/>
  </cols>
  <sheetData>
    <row r="1" spans="1:7" ht="18.75" customHeight="1" x14ac:dyDescent="0.25">
      <c r="G1" s="10" t="s">
        <v>647</v>
      </c>
    </row>
    <row r="2" spans="1:7" ht="26.25" customHeight="1" x14ac:dyDescent="0.3">
      <c r="A2" s="580" t="str">
        <f>'R&amp;P Account'!A2:G2</f>
        <v>MALANKARA ORTHODOX SYRIAN CHURCH</v>
      </c>
      <c r="B2" s="580"/>
      <c r="C2" s="580"/>
      <c r="D2" s="580"/>
      <c r="E2" s="580"/>
      <c r="F2" s="580"/>
      <c r="G2" s="580"/>
    </row>
    <row r="3" spans="1:7" ht="18.75" customHeight="1" x14ac:dyDescent="0.3">
      <c r="A3" s="580" t="str">
        <f>'R&amp;P Account'!A3:G3</f>
        <v xml:space="preserve">                                   CHURCH,</v>
      </c>
      <c r="B3" s="580"/>
      <c r="C3" s="580"/>
      <c r="D3" s="580"/>
      <c r="E3" s="580"/>
      <c r="F3" s="580"/>
      <c r="G3" s="580"/>
    </row>
    <row r="4" spans="1:7" ht="18.75" customHeight="1" x14ac:dyDescent="0.25">
      <c r="A4" s="589" t="str">
        <f>'R&amp;P Account'!A4:G4</f>
        <v xml:space="preserve">Under Diocese of </v>
      </c>
      <c r="B4" s="589"/>
      <c r="C4" s="589"/>
      <c r="D4" s="589"/>
      <c r="E4" s="589"/>
      <c r="F4" s="589"/>
      <c r="G4" s="589"/>
    </row>
    <row r="5" spans="1:7" ht="18.75" customHeight="1" x14ac:dyDescent="0.25">
      <c r="A5" s="584" t="s">
        <v>1407</v>
      </c>
      <c r="B5" s="584"/>
      <c r="C5" s="584"/>
      <c r="D5" s="584"/>
      <c r="E5" s="584"/>
      <c r="F5" s="584"/>
      <c r="G5" s="584"/>
    </row>
    <row r="6" spans="1:7" ht="18.75" customHeight="1" x14ac:dyDescent="0.25">
      <c r="A6" s="582" t="s">
        <v>64</v>
      </c>
      <c r="B6" s="586" t="s">
        <v>22</v>
      </c>
      <c r="C6" s="586"/>
      <c r="D6" s="586"/>
      <c r="E6" s="587"/>
      <c r="F6" s="144" t="s">
        <v>471</v>
      </c>
      <c r="G6" s="144" t="s">
        <v>472</v>
      </c>
    </row>
    <row r="7" spans="1:7" ht="18.75" customHeight="1" x14ac:dyDescent="0.25">
      <c r="A7" s="583"/>
      <c r="B7" s="588"/>
      <c r="C7" s="588"/>
      <c r="D7" s="588"/>
      <c r="E7" s="588"/>
      <c r="F7" s="62" t="s">
        <v>479</v>
      </c>
      <c r="G7" s="63" t="s">
        <v>479</v>
      </c>
    </row>
    <row r="8" spans="1:7" ht="18.75" customHeight="1" x14ac:dyDescent="0.3">
      <c r="A8" s="12" t="s">
        <v>316</v>
      </c>
      <c r="B8" s="13" t="s">
        <v>307</v>
      </c>
      <c r="C8" s="14"/>
      <c r="D8" s="14"/>
      <c r="E8" s="14"/>
      <c r="F8" s="64"/>
      <c r="G8" s="64"/>
    </row>
    <row r="9" spans="1:7" ht="18.75" customHeight="1" x14ac:dyDescent="0.3">
      <c r="A9" s="15">
        <v>1000</v>
      </c>
      <c r="B9" s="16"/>
      <c r="C9" s="17" t="s">
        <v>270</v>
      </c>
      <c r="D9" s="14"/>
      <c r="E9" s="14"/>
      <c r="F9" s="152">
        <f>'R&amp;P Account'!F9</f>
        <v>0</v>
      </c>
      <c r="G9" s="152">
        <f>'R&amp;P Account'!G9</f>
        <v>0</v>
      </c>
    </row>
    <row r="10" spans="1:7" ht="18.75" customHeight="1" x14ac:dyDescent="0.3">
      <c r="A10" s="15">
        <v>1100</v>
      </c>
      <c r="B10" s="16"/>
      <c r="C10" s="17" t="s">
        <v>271</v>
      </c>
      <c r="D10" s="14"/>
      <c r="E10" s="14"/>
      <c r="F10" s="152">
        <f>'R&amp;P Account'!F10</f>
        <v>0</v>
      </c>
      <c r="G10" s="152">
        <f>'R&amp;P Account'!G10</f>
        <v>0</v>
      </c>
    </row>
    <row r="11" spans="1:7" ht="18.75" customHeight="1" x14ac:dyDescent="0.3">
      <c r="A11" s="15">
        <v>1200</v>
      </c>
      <c r="B11" s="16"/>
      <c r="C11" s="17" t="s">
        <v>272</v>
      </c>
      <c r="D11" s="14"/>
      <c r="E11" s="14"/>
      <c r="F11" s="152">
        <f>'R&amp;P Account'!F11</f>
        <v>0</v>
      </c>
      <c r="G11" s="152">
        <f>'R&amp;P Account'!G11</f>
        <v>0</v>
      </c>
    </row>
    <row r="12" spans="1:7" ht="18.75" customHeight="1" x14ac:dyDescent="0.3">
      <c r="A12" s="15">
        <v>1300</v>
      </c>
      <c r="B12" s="16"/>
      <c r="C12" s="17" t="s">
        <v>414</v>
      </c>
      <c r="D12" s="14"/>
      <c r="E12" s="14"/>
      <c r="F12" s="152">
        <f>'R&amp;P Account'!F12</f>
        <v>0</v>
      </c>
      <c r="G12" s="152">
        <f>'R&amp;P Account'!G12</f>
        <v>0</v>
      </c>
    </row>
    <row r="13" spans="1:7" ht="18.75" customHeight="1" x14ac:dyDescent="0.3">
      <c r="A13" s="15"/>
      <c r="B13" s="18"/>
      <c r="C13" s="19"/>
      <c r="D13" s="19" t="s">
        <v>439</v>
      </c>
      <c r="E13" s="17"/>
      <c r="F13" s="149">
        <f>SUM(F9:F12)</f>
        <v>0</v>
      </c>
      <c r="G13" s="149">
        <f>SUM(G9:G12)</f>
        <v>0</v>
      </c>
    </row>
    <row r="14" spans="1:7" ht="18.75" customHeight="1" x14ac:dyDescent="0.3">
      <c r="A14" s="12" t="s">
        <v>346</v>
      </c>
      <c r="B14" s="13" t="s">
        <v>426</v>
      </c>
      <c r="C14" s="14"/>
      <c r="D14" s="14"/>
      <c r="E14" s="14"/>
      <c r="F14" s="151"/>
      <c r="G14" s="151"/>
    </row>
    <row r="15" spans="1:7" ht="18.75" customHeight="1" x14ac:dyDescent="0.3">
      <c r="A15" s="20">
        <v>2000</v>
      </c>
      <c r="B15" s="21" t="s">
        <v>308</v>
      </c>
      <c r="C15" s="22" t="s">
        <v>640</v>
      </c>
      <c r="D15" s="22"/>
      <c r="E15" s="17"/>
      <c r="F15" s="151"/>
      <c r="G15" s="151"/>
    </row>
    <row r="16" spans="1:7" ht="18.75" customHeight="1" x14ac:dyDescent="0.3">
      <c r="A16" s="20">
        <v>2100</v>
      </c>
      <c r="B16" s="16"/>
      <c r="C16" s="23"/>
      <c r="D16" s="24" t="s">
        <v>437</v>
      </c>
      <c r="E16" s="17"/>
      <c r="F16" s="152">
        <f>'R&amp;P Account'!F20</f>
        <v>0</v>
      </c>
      <c r="G16" s="152">
        <f>'R&amp;P Account'!G20</f>
        <v>0</v>
      </c>
    </row>
    <row r="17" spans="1:7" ht="18.75" customHeight="1" x14ac:dyDescent="0.3">
      <c r="A17" s="25">
        <v>2110</v>
      </c>
      <c r="B17" s="16"/>
      <c r="C17" s="23"/>
      <c r="D17" s="24" t="s">
        <v>121</v>
      </c>
      <c r="E17" s="17"/>
      <c r="F17" s="152">
        <f>'R&amp;P Account'!F21</f>
        <v>0</v>
      </c>
      <c r="G17" s="152">
        <f>'R&amp;P Account'!G21</f>
        <v>0</v>
      </c>
    </row>
    <row r="18" spans="1:7" ht="18.75" customHeight="1" x14ac:dyDescent="0.3">
      <c r="A18" s="25">
        <v>2120</v>
      </c>
      <c r="B18" s="16"/>
      <c r="C18" s="23"/>
      <c r="D18" s="24" t="s">
        <v>438</v>
      </c>
      <c r="E18" s="17"/>
      <c r="F18" s="152">
        <f>'R&amp;P Account'!F30</f>
        <v>0</v>
      </c>
      <c r="G18" s="152">
        <f>'R&amp;P Account'!G30</f>
        <v>0</v>
      </c>
    </row>
    <row r="19" spans="1:7" ht="18.75" customHeight="1" x14ac:dyDescent="0.3">
      <c r="A19" s="25">
        <v>2160</v>
      </c>
      <c r="B19" s="16"/>
      <c r="C19" s="23"/>
      <c r="D19" s="24" t="s">
        <v>103</v>
      </c>
      <c r="E19" s="17"/>
      <c r="F19" s="152">
        <f>'R&amp;P Account'!F38</f>
        <v>0</v>
      </c>
      <c r="G19" s="152">
        <f>'R&amp;P Account'!G38</f>
        <v>0</v>
      </c>
    </row>
    <row r="20" spans="1:7" ht="18.75" customHeight="1" x14ac:dyDescent="0.3">
      <c r="A20" s="25">
        <v>2170</v>
      </c>
      <c r="B20" s="16"/>
      <c r="C20" s="23"/>
      <c r="D20" s="24" t="s">
        <v>107</v>
      </c>
      <c r="E20" s="32"/>
      <c r="F20" s="152">
        <f>'R&amp;P Account'!F42</f>
        <v>0</v>
      </c>
      <c r="G20" s="152">
        <f>'R&amp;P Account'!G42</f>
        <v>0</v>
      </c>
    </row>
    <row r="21" spans="1:7" ht="18.75" customHeight="1" x14ac:dyDescent="0.3">
      <c r="A21" s="25">
        <v>2180</v>
      </c>
      <c r="B21" s="16"/>
      <c r="C21" s="23"/>
      <c r="D21" s="24" t="s">
        <v>110</v>
      </c>
      <c r="E21" s="32"/>
      <c r="F21" s="152">
        <f>'R&amp;P Account'!F52</f>
        <v>0</v>
      </c>
      <c r="G21" s="152">
        <f>'R&amp;P Account'!G52</f>
        <v>0</v>
      </c>
    </row>
    <row r="22" spans="1:7" ht="18.75" customHeight="1" x14ac:dyDescent="0.3">
      <c r="A22" s="25">
        <v>2210</v>
      </c>
      <c r="B22" s="16"/>
      <c r="C22" s="23"/>
      <c r="D22" s="22" t="s">
        <v>397</v>
      </c>
      <c r="E22" s="17"/>
      <c r="F22" s="152">
        <f>'R&amp;P Account'!F59</f>
        <v>0</v>
      </c>
      <c r="G22" s="152">
        <f>'R&amp;P Account'!G59</f>
        <v>0</v>
      </c>
    </row>
    <row r="23" spans="1:7" ht="18.75" customHeight="1" x14ac:dyDescent="0.3">
      <c r="A23" s="25">
        <v>2220</v>
      </c>
      <c r="B23" s="16"/>
      <c r="C23" s="23"/>
      <c r="D23" s="22" t="s">
        <v>132</v>
      </c>
      <c r="E23" s="17"/>
      <c r="F23" s="65"/>
      <c r="G23" s="65"/>
    </row>
    <row r="24" spans="1:7" ht="18.75" customHeight="1" x14ac:dyDescent="0.3">
      <c r="A24" s="25"/>
      <c r="B24" s="16"/>
      <c r="C24" s="23"/>
      <c r="D24" s="22"/>
      <c r="E24" s="26" t="s">
        <v>828</v>
      </c>
      <c r="F24" s="152">
        <f>'R&amp;P Account'!F62</f>
        <v>0</v>
      </c>
      <c r="G24" s="152">
        <f>'R&amp;P Account'!G62</f>
        <v>0</v>
      </c>
    </row>
    <row r="25" spans="1:7" ht="18.75" customHeight="1" x14ac:dyDescent="0.3">
      <c r="A25" s="25"/>
      <c r="B25" s="16"/>
      <c r="C25" s="23"/>
      <c r="D25" s="22"/>
      <c r="E25" s="26" t="s">
        <v>829</v>
      </c>
      <c r="F25" s="152">
        <f>'R&amp;P Account'!F63</f>
        <v>0</v>
      </c>
      <c r="G25" s="152">
        <f>'R&amp;P Account'!G63</f>
        <v>0</v>
      </c>
    </row>
    <row r="26" spans="1:7" ht="18.75" customHeight="1" x14ac:dyDescent="0.3">
      <c r="A26" s="25">
        <v>2230</v>
      </c>
      <c r="B26" s="16"/>
      <c r="C26" s="23"/>
      <c r="D26" s="22" t="s">
        <v>19</v>
      </c>
      <c r="E26" s="17"/>
      <c r="F26" s="152">
        <f>'R&amp;P Account'!F71</f>
        <v>0</v>
      </c>
      <c r="G26" s="152">
        <f>'R&amp;P Account'!G71</f>
        <v>0</v>
      </c>
    </row>
    <row r="27" spans="1:7" ht="18.75" customHeight="1" x14ac:dyDescent="0.3">
      <c r="A27" s="25"/>
      <c r="B27" s="18"/>
      <c r="C27" s="19" t="s">
        <v>641</v>
      </c>
      <c r="D27" s="23"/>
      <c r="E27" s="35"/>
      <c r="F27" s="149">
        <f>SUM(F16:F26)</f>
        <v>0</v>
      </c>
      <c r="G27" s="149">
        <f>SUM(G16:G26)</f>
        <v>0</v>
      </c>
    </row>
    <row r="28" spans="1:7" ht="18.75" customHeight="1" x14ac:dyDescent="0.3">
      <c r="A28" s="25">
        <v>2300</v>
      </c>
      <c r="B28" s="21" t="s">
        <v>309</v>
      </c>
      <c r="C28" s="22" t="s">
        <v>1</v>
      </c>
      <c r="D28" s="23"/>
      <c r="E28" s="17"/>
      <c r="F28" s="152">
        <f>'R&amp;P Account'!F93</f>
        <v>0</v>
      </c>
      <c r="G28" s="152">
        <f>'R&amp;P Account'!G93</f>
        <v>0</v>
      </c>
    </row>
    <row r="29" spans="1:7" ht="18.75" customHeight="1" x14ac:dyDescent="0.3">
      <c r="A29" s="25">
        <v>2400</v>
      </c>
      <c r="B29" s="21" t="s">
        <v>310</v>
      </c>
      <c r="C29" s="22" t="s">
        <v>1315</v>
      </c>
      <c r="D29" s="22"/>
      <c r="E29" s="17"/>
      <c r="F29" s="152">
        <f>'R&amp;P Account'!F99</f>
        <v>0</v>
      </c>
      <c r="G29" s="152">
        <f>'R&amp;P Account'!G99</f>
        <v>0</v>
      </c>
    </row>
    <row r="30" spans="1:7" ht="18.75" customHeight="1" x14ac:dyDescent="0.3">
      <c r="A30" s="25">
        <v>2450</v>
      </c>
      <c r="B30" s="21" t="s">
        <v>311</v>
      </c>
      <c r="C30" s="24" t="s">
        <v>401</v>
      </c>
      <c r="D30" s="24"/>
      <c r="E30" s="36"/>
      <c r="F30" s="152">
        <f>'R&amp;P Account'!F100</f>
        <v>0</v>
      </c>
      <c r="G30" s="152">
        <f>'R&amp;P Account'!G100</f>
        <v>0</v>
      </c>
    </row>
    <row r="31" spans="1:7" ht="18.75" customHeight="1" x14ac:dyDescent="0.3">
      <c r="A31" s="25">
        <v>2500</v>
      </c>
      <c r="B31" s="24" t="s">
        <v>312</v>
      </c>
      <c r="C31" s="22" t="s">
        <v>816</v>
      </c>
      <c r="E31" s="17"/>
      <c r="F31" s="65"/>
      <c r="G31" s="65"/>
    </row>
    <row r="32" spans="1:7" ht="18.75" customHeight="1" x14ac:dyDescent="0.3">
      <c r="A32" s="25"/>
      <c r="B32" s="24"/>
      <c r="C32" s="22"/>
      <c r="D32" s="26" t="s">
        <v>828</v>
      </c>
      <c r="E32" s="17"/>
      <c r="F32" s="152">
        <f>'R&amp;P Account'!F103</f>
        <v>0</v>
      </c>
      <c r="G32" s="152">
        <f>'R&amp;P Account'!G103</f>
        <v>0</v>
      </c>
    </row>
    <row r="33" spans="1:7" ht="18.75" customHeight="1" x14ac:dyDescent="0.3">
      <c r="A33" s="25"/>
      <c r="B33" s="24"/>
      <c r="C33" s="22"/>
      <c r="D33" s="26" t="s">
        <v>829</v>
      </c>
      <c r="E33" s="17"/>
      <c r="F33" s="152">
        <f>'R&amp;P Account'!F104</f>
        <v>0</v>
      </c>
      <c r="G33" s="152">
        <f>'R&amp;P Account'!G104</f>
        <v>0</v>
      </c>
    </row>
    <row r="34" spans="1:7" ht="18.75" customHeight="1" x14ac:dyDescent="0.3">
      <c r="A34" s="25">
        <v>2600</v>
      </c>
      <c r="B34" s="19" t="s">
        <v>313</v>
      </c>
      <c r="C34" s="24" t="s">
        <v>136</v>
      </c>
      <c r="D34" s="24"/>
      <c r="E34" s="36"/>
      <c r="F34" s="152">
        <f>'R&amp;P Account'!F106</f>
        <v>0</v>
      </c>
      <c r="G34" s="152">
        <f>'R&amp;P Account'!G106</f>
        <v>0</v>
      </c>
    </row>
    <row r="35" spans="1:7" ht="18.75" customHeight="1" x14ac:dyDescent="0.3">
      <c r="A35" s="25">
        <v>2700</v>
      </c>
      <c r="B35" s="18" t="s">
        <v>314</v>
      </c>
      <c r="C35" s="24" t="s">
        <v>137</v>
      </c>
      <c r="D35" s="24"/>
      <c r="E35" s="36"/>
      <c r="F35" s="152">
        <f>'R&amp;P Account'!F107</f>
        <v>0</v>
      </c>
      <c r="G35" s="152">
        <f>'R&amp;P Account'!G107</f>
        <v>0</v>
      </c>
    </row>
    <row r="36" spans="1:7" ht="18.75" customHeight="1" x14ac:dyDescent="0.3">
      <c r="A36" s="25"/>
      <c r="B36" s="18"/>
      <c r="C36" s="24" t="s">
        <v>441</v>
      </c>
      <c r="D36" s="24"/>
      <c r="E36" s="36"/>
      <c r="F36" s="149">
        <f>SUM(F27:F35)</f>
        <v>0</v>
      </c>
      <c r="G36" s="149">
        <f>SUM(G27:G35)</f>
        <v>0</v>
      </c>
    </row>
    <row r="37" spans="1:7" ht="18.75" customHeight="1" x14ac:dyDescent="0.3">
      <c r="A37" s="37" t="s">
        <v>433</v>
      </c>
      <c r="B37" s="21" t="s">
        <v>418</v>
      </c>
      <c r="C37" s="24"/>
      <c r="D37" s="24"/>
      <c r="E37" s="36"/>
      <c r="F37" s="65"/>
      <c r="G37" s="65"/>
    </row>
    <row r="38" spans="1:7" ht="18.75" customHeight="1" x14ac:dyDescent="0.3">
      <c r="A38" s="25">
        <v>2800</v>
      </c>
      <c r="B38" s="16"/>
      <c r="C38" s="22" t="s">
        <v>13</v>
      </c>
      <c r="D38" s="23"/>
      <c r="E38" s="17"/>
      <c r="F38" s="152">
        <f>'R&amp;P Account'!F120</f>
        <v>0</v>
      </c>
      <c r="G38" s="152">
        <f>'R&amp;P Account'!G120</f>
        <v>0</v>
      </c>
    </row>
    <row r="39" spans="1:7" ht="18.75" customHeight="1" x14ac:dyDescent="0.3">
      <c r="A39" s="38">
        <v>2900</v>
      </c>
      <c r="B39" s="34"/>
      <c r="C39" s="39" t="s">
        <v>274</v>
      </c>
      <c r="D39" s="27"/>
      <c r="E39" s="29"/>
      <c r="F39" s="65"/>
      <c r="G39" s="65"/>
    </row>
    <row r="40" spans="1:7" ht="18.75" customHeight="1" x14ac:dyDescent="0.3">
      <c r="A40" s="38">
        <v>2910</v>
      </c>
      <c r="B40" s="34"/>
      <c r="C40" s="39"/>
      <c r="D40" s="27" t="s">
        <v>625</v>
      </c>
      <c r="E40" s="29"/>
      <c r="F40" s="152">
        <f>'R&amp;P Account'!F123+'R&amp;P Account'!F124</f>
        <v>0</v>
      </c>
      <c r="G40" s="152">
        <f>'R&amp;P Account'!G123+'R&amp;P Account'!G124</f>
        <v>0</v>
      </c>
    </row>
    <row r="41" spans="1:7" ht="18.75" customHeight="1" x14ac:dyDescent="0.3">
      <c r="A41" s="38">
        <v>2920</v>
      </c>
      <c r="B41" s="34"/>
      <c r="C41" s="39"/>
      <c r="D41" s="27" t="s">
        <v>626</v>
      </c>
      <c r="E41" s="29"/>
      <c r="F41" s="152">
        <f>'R&amp;P Account'!F127+'R&amp;P Account'!F128+'R&amp;P Account'!F129</f>
        <v>0</v>
      </c>
      <c r="G41" s="152">
        <f>'R&amp;P Account'!G127+'R&amp;P Account'!G128+'R&amp;P Account'!G129</f>
        <v>0</v>
      </c>
    </row>
    <row r="42" spans="1:7" ht="18.75" customHeight="1" x14ac:dyDescent="0.3">
      <c r="A42" s="25"/>
      <c r="B42" s="18"/>
      <c r="C42" s="19" t="s">
        <v>440</v>
      </c>
      <c r="D42" s="23"/>
      <c r="E42" s="17"/>
      <c r="F42" s="149">
        <f>SUM(F38:F41)</f>
        <v>0</v>
      </c>
      <c r="G42" s="149">
        <f>SUM(G38:G41)</f>
        <v>0</v>
      </c>
    </row>
    <row r="43" spans="1:7" ht="18.75" customHeight="1" x14ac:dyDescent="0.3">
      <c r="A43" s="37" t="s">
        <v>445</v>
      </c>
      <c r="B43" s="22" t="s">
        <v>427</v>
      </c>
      <c r="C43" s="23"/>
      <c r="D43" s="23"/>
      <c r="E43" s="17"/>
      <c r="F43" s="65"/>
      <c r="G43" s="65"/>
    </row>
    <row r="44" spans="1:7" ht="18.75" customHeight="1" x14ac:dyDescent="0.3">
      <c r="A44" s="25">
        <v>3000</v>
      </c>
      <c r="B44" s="21" t="s">
        <v>308</v>
      </c>
      <c r="C44" s="22" t="s">
        <v>393</v>
      </c>
      <c r="D44" s="22"/>
      <c r="E44" s="17"/>
      <c r="F44" s="152">
        <f>'R&amp;P Account'!F137</f>
        <v>0</v>
      </c>
      <c r="G44" s="152">
        <f>'R&amp;P Account'!G137</f>
        <v>0</v>
      </c>
    </row>
    <row r="45" spans="1:7" ht="18.75" customHeight="1" x14ac:dyDescent="0.3">
      <c r="A45" s="25">
        <v>3100</v>
      </c>
      <c r="B45" s="41" t="s">
        <v>309</v>
      </c>
      <c r="C45" s="42" t="s">
        <v>75</v>
      </c>
      <c r="D45" s="42"/>
      <c r="E45" s="73"/>
      <c r="F45" s="65"/>
      <c r="G45" s="65"/>
    </row>
    <row r="46" spans="1:7" ht="18.75" customHeight="1" x14ac:dyDescent="0.3">
      <c r="A46" s="20"/>
      <c r="B46" s="16"/>
      <c r="C46" s="22" t="s">
        <v>316</v>
      </c>
      <c r="D46" s="22" t="s">
        <v>286</v>
      </c>
      <c r="E46" s="17"/>
      <c r="F46" s="152">
        <f>'R&amp;P Account'!F139</f>
        <v>0</v>
      </c>
      <c r="G46" s="152">
        <f>'R&amp;P Account'!G139</f>
        <v>0</v>
      </c>
    </row>
    <row r="47" spans="1:7" ht="18.75" customHeight="1" x14ac:dyDescent="0.3">
      <c r="A47" s="20"/>
      <c r="B47" s="16"/>
      <c r="C47" s="24" t="s">
        <v>346</v>
      </c>
      <c r="D47" s="24" t="s">
        <v>1442</v>
      </c>
      <c r="E47" s="17"/>
      <c r="F47" s="152">
        <f>'R&amp;P Account'!F140</f>
        <v>0</v>
      </c>
      <c r="G47" s="152">
        <f>'R&amp;P Account'!G140</f>
        <v>0</v>
      </c>
    </row>
    <row r="48" spans="1:7" ht="18.75" customHeight="1" x14ac:dyDescent="0.3">
      <c r="A48" s="20"/>
      <c r="B48" s="16"/>
      <c r="C48" s="24" t="s">
        <v>433</v>
      </c>
      <c r="D48" s="24" t="s">
        <v>1439</v>
      </c>
      <c r="E48" s="17"/>
      <c r="F48" s="152">
        <f>'R&amp;P Account'!F141</f>
        <v>0</v>
      </c>
      <c r="G48" s="152">
        <f>'R&amp;P Account'!G141</f>
        <v>0</v>
      </c>
    </row>
    <row r="49" spans="1:7" ht="18.75" customHeight="1" x14ac:dyDescent="0.3">
      <c r="A49" s="20">
        <v>3200</v>
      </c>
      <c r="B49" s="21" t="s">
        <v>310</v>
      </c>
      <c r="C49" s="22" t="s">
        <v>434</v>
      </c>
      <c r="D49" s="22"/>
      <c r="E49" s="17"/>
      <c r="F49" s="65"/>
      <c r="G49" s="65"/>
    </row>
    <row r="50" spans="1:7" ht="18.75" customHeight="1" x14ac:dyDescent="0.3">
      <c r="A50" s="15">
        <v>3201</v>
      </c>
      <c r="B50" s="21"/>
      <c r="C50" s="95" t="s">
        <v>33</v>
      </c>
      <c r="D50" s="22"/>
      <c r="E50" s="17"/>
      <c r="F50" s="152">
        <f>'R&amp;P Account'!F144</f>
        <v>0</v>
      </c>
      <c r="G50" s="152">
        <f>'R&amp;P Account'!G144</f>
        <v>0</v>
      </c>
    </row>
    <row r="51" spans="1:7" ht="18.75" customHeight="1" x14ac:dyDescent="0.3">
      <c r="A51" s="70">
        <v>3202</v>
      </c>
      <c r="B51" s="21"/>
      <c r="C51" s="95" t="s">
        <v>54</v>
      </c>
      <c r="D51" s="22"/>
      <c r="E51" s="17"/>
      <c r="F51" s="152">
        <f>'R&amp;P Account'!F145</f>
        <v>0</v>
      </c>
      <c r="G51" s="152">
        <f>'R&amp;P Account'!G145</f>
        <v>0</v>
      </c>
    </row>
    <row r="52" spans="1:7" ht="18.75" customHeight="1" x14ac:dyDescent="0.3">
      <c r="A52" s="70">
        <v>3203</v>
      </c>
      <c r="B52" s="21"/>
      <c r="C52" s="91" t="s">
        <v>605</v>
      </c>
      <c r="D52" s="22"/>
      <c r="E52" s="17"/>
      <c r="F52" s="152">
        <f>'R&amp;P Account'!F146</f>
        <v>0</v>
      </c>
      <c r="G52" s="152">
        <f>'R&amp;P Account'!G146</f>
        <v>0</v>
      </c>
    </row>
    <row r="53" spans="1:7" ht="18.75" customHeight="1" x14ac:dyDescent="0.3">
      <c r="A53" s="15">
        <v>3204</v>
      </c>
      <c r="B53" s="21"/>
      <c r="C53" s="95" t="s">
        <v>604</v>
      </c>
      <c r="D53" s="22"/>
      <c r="E53" s="17"/>
      <c r="F53" s="152">
        <f>'R&amp;P Account'!F147</f>
        <v>0</v>
      </c>
      <c r="G53" s="152">
        <f>'R&amp;P Account'!G147</f>
        <v>0</v>
      </c>
    </row>
    <row r="54" spans="1:7" ht="18.75" customHeight="1" x14ac:dyDescent="0.3">
      <c r="A54" s="15">
        <v>3205</v>
      </c>
      <c r="B54" s="21"/>
      <c r="C54" s="87" t="s">
        <v>70</v>
      </c>
      <c r="D54" s="22"/>
      <c r="E54" s="17"/>
      <c r="F54" s="152">
        <f>'R&amp;P Account'!F148</f>
        <v>0</v>
      </c>
      <c r="G54" s="152">
        <f>'R&amp;P Account'!G148</f>
        <v>0</v>
      </c>
    </row>
    <row r="55" spans="1:7" ht="18.75" customHeight="1" x14ac:dyDescent="0.3">
      <c r="A55" s="20">
        <v>3300</v>
      </c>
      <c r="B55" s="21" t="s">
        <v>311</v>
      </c>
      <c r="C55" s="22" t="s">
        <v>560</v>
      </c>
      <c r="D55" s="22"/>
      <c r="E55" s="17"/>
      <c r="F55" s="152">
        <f>'R&amp;P Account'!F157</f>
        <v>0</v>
      </c>
      <c r="G55" s="152">
        <f>'R&amp;P Account'!G157</f>
        <v>0</v>
      </c>
    </row>
    <row r="56" spans="1:7" ht="18.75" customHeight="1" x14ac:dyDescent="0.3">
      <c r="A56" s="20">
        <v>3350</v>
      </c>
      <c r="B56" s="41" t="s">
        <v>312</v>
      </c>
      <c r="C56" s="42" t="s">
        <v>628</v>
      </c>
      <c r="D56" s="42"/>
      <c r="E56" s="73"/>
      <c r="F56" s="152">
        <f>'R&amp;P Account'!F162</f>
        <v>0</v>
      </c>
      <c r="G56" s="152">
        <f>'R&amp;P Account'!G162</f>
        <v>0</v>
      </c>
    </row>
    <row r="57" spans="1:7" ht="18.75" customHeight="1" x14ac:dyDescent="0.3">
      <c r="A57" s="43">
        <v>3400</v>
      </c>
      <c r="B57" s="42" t="s">
        <v>313</v>
      </c>
      <c r="C57" s="42" t="s">
        <v>20</v>
      </c>
      <c r="D57" s="42"/>
      <c r="E57" s="183"/>
      <c r="F57" s="152">
        <f>'R&amp;P Account'!F163</f>
        <v>0</v>
      </c>
      <c r="G57" s="152">
        <f>'R&amp;P Account'!G163</f>
        <v>0</v>
      </c>
    </row>
    <row r="58" spans="1:7" ht="18.75" customHeight="1" x14ac:dyDescent="0.3">
      <c r="A58" s="20">
        <v>3500</v>
      </c>
      <c r="B58" s="21" t="s">
        <v>314</v>
      </c>
      <c r="C58" s="22" t="s">
        <v>276</v>
      </c>
      <c r="D58" s="22"/>
      <c r="E58" s="17"/>
      <c r="F58" s="152">
        <f>'R&amp;P Account'!F164</f>
        <v>0</v>
      </c>
      <c r="G58" s="152">
        <f>'R&amp;P Account'!G164</f>
        <v>0</v>
      </c>
    </row>
    <row r="59" spans="1:7" ht="18.75" customHeight="1" x14ac:dyDescent="0.3">
      <c r="A59" s="25">
        <v>3650</v>
      </c>
      <c r="B59" s="41" t="s">
        <v>315</v>
      </c>
      <c r="C59" s="42" t="s">
        <v>127</v>
      </c>
      <c r="D59" s="42"/>
      <c r="E59" s="73"/>
      <c r="F59" s="152">
        <f>'R&amp;P Account'!F169</f>
        <v>0</v>
      </c>
      <c r="G59" s="152">
        <f>'R&amp;P Account'!G169</f>
        <v>0</v>
      </c>
    </row>
    <row r="60" spans="1:7" ht="18.75" customHeight="1" x14ac:dyDescent="0.3">
      <c r="A60" s="25">
        <v>3700</v>
      </c>
      <c r="B60" s="21" t="s">
        <v>316</v>
      </c>
      <c r="C60" s="22" t="s">
        <v>277</v>
      </c>
      <c r="D60" s="22"/>
      <c r="E60" s="17"/>
      <c r="F60" s="152">
        <f>'R&amp;P Account'!F170</f>
        <v>0</v>
      </c>
      <c r="G60" s="152">
        <f>'R&amp;P Account'!G170</f>
        <v>0</v>
      </c>
    </row>
    <row r="61" spans="1:7" ht="18.75" customHeight="1" x14ac:dyDescent="0.3">
      <c r="A61" s="25"/>
      <c r="B61" s="23"/>
      <c r="C61" s="24" t="s">
        <v>467</v>
      </c>
      <c r="D61" s="23"/>
      <c r="E61" s="46"/>
      <c r="F61" s="149">
        <f>SUM(F44:F60)</f>
        <v>0</v>
      </c>
      <c r="G61" s="149">
        <f>SUM(G44:G60)</f>
        <v>0</v>
      </c>
    </row>
    <row r="62" spans="1:7" ht="18.75" customHeight="1" x14ac:dyDescent="0.3">
      <c r="A62" s="25"/>
      <c r="B62" s="21" t="s">
        <v>446</v>
      </c>
      <c r="C62" s="23"/>
      <c r="D62" s="23"/>
      <c r="E62" s="17"/>
      <c r="F62" s="150">
        <f>F13+F36+F42+F61</f>
        <v>0</v>
      </c>
      <c r="G62" s="150">
        <f>G13+G36+G42+G61</f>
        <v>0</v>
      </c>
    </row>
    <row r="63" spans="1:7" ht="18.75" customHeight="1" x14ac:dyDescent="0.25">
      <c r="A63" s="620"/>
      <c r="B63" s="597" t="s">
        <v>21</v>
      </c>
      <c r="C63" s="586"/>
      <c r="D63" s="586"/>
      <c r="E63" s="587"/>
      <c r="F63" s="144" t="s">
        <v>471</v>
      </c>
      <c r="G63" s="144" t="s">
        <v>472</v>
      </c>
    </row>
    <row r="64" spans="1:7" ht="18.75" customHeight="1" x14ac:dyDescent="0.25">
      <c r="A64" s="620"/>
      <c r="B64" s="598"/>
      <c r="C64" s="588"/>
      <c r="D64" s="588"/>
      <c r="E64" s="599"/>
      <c r="F64" s="137" t="s">
        <v>473</v>
      </c>
      <c r="G64" s="137" t="s">
        <v>473</v>
      </c>
    </row>
    <row r="65" spans="1:9" ht="18.75" customHeight="1" x14ac:dyDescent="0.3">
      <c r="A65" s="37" t="s">
        <v>435</v>
      </c>
      <c r="B65" s="42" t="s">
        <v>418</v>
      </c>
      <c r="C65" s="42"/>
      <c r="D65" s="42"/>
      <c r="E65" s="40"/>
      <c r="F65" s="65"/>
      <c r="G65" s="65"/>
    </row>
    <row r="66" spans="1:9" ht="18.75" customHeight="1" x14ac:dyDescent="0.3">
      <c r="A66" s="20">
        <v>4000</v>
      </c>
      <c r="B66" s="47"/>
      <c r="C66" s="39" t="s">
        <v>56</v>
      </c>
      <c r="D66" s="39"/>
      <c r="E66" s="27"/>
      <c r="F66" s="65"/>
      <c r="G66" s="65"/>
    </row>
    <row r="67" spans="1:9" ht="18.75" customHeight="1" x14ac:dyDescent="0.3">
      <c r="A67" s="20"/>
      <c r="B67" s="48"/>
      <c r="C67" s="22" t="s">
        <v>531</v>
      </c>
      <c r="D67" s="22"/>
      <c r="E67" s="17"/>
      <c r="F67" s="148">
        <f>'R&amp;P Account'!F180</f>
        <v>0</v>
      </c>
      <c r="G67" s="148">
        <f>'R&amp;P Account'!G180</f>
        <v>0</v>
      </c>
      <c r="I67" t="s">
        <v>474</v>
      </c>
    </row>
    <row r="68" spans="1:9" ht="18.75" customHeight="1" x14ac:dyDescent="0.3">
      <c r="A68" s="25"/>
      <c r="B68" s="16"/>
      <c r="C68" s="24" t="s">
        <v>425</v>
      </c>
      <c r="D68" s="23"/>
      <c r="E68" s="17"/>
      <c r="F68" s="148">
        <f>'R&amp;P Account'!F187</f>
        <v>0</v>
      </c>
      <c r="G68" s="148">
        <f>'R&amp;P Account'!G187</f>
        <v>0</v>
      </c>
    </row>
    <row r="69" spans="1:9" ht="18.75" customHeight="1" x14ac:dyDescent="0.3">
      <c r="A69" s="25"/>
      <c r="B69" s="30"/>
      <c r="C69" s="49" t="s">
        <v>407</v>
      </c>
      <c r="D69" s="31"/>
      <c r="E69" s="50"/>
      <c r="F69" s="148">
        <f>'R&amp;P Account'!F194</f>
        <v>0</v>
      </c>
      <c r="G69" s="148">
        <f>'R&amp;P Account'!G194</f>
        <v>0</v>
      </c>
    </row>
    <row r="70" spans="1:9" ht="18.75" customHeight="1" x14ac:dyDescent="0.3">
      <c r="A70" s="25">
        <v>4030</v>
      </c>
      <c r="B70" s="16"/>
      <c r="C70" s="22" t="s">
        <v>1382</v>
      </c>
      <c r="D70" s="22"/>
      <c r="E70" s="23"/>
      <c r="F70" s="153"/>
      <c r="G70" s="153"/>
    </row>
    <row r="71" spans="1:9" ht="18.75" customHeight="1" x14ac:dyDescent="0.3">
      <c r="A71" s="25">
        <v>4031</v>
      </c>
      <c r="B71" s="16"/>
      <c r="C71" s="22"/>
      <c r="D71" s="45" t="s">
        <v>1379</v>
      </c>
      <c r="E71" s="23"/>
      <c r="F71" s="148">
        <f>'R&amp;P Account'!F196</f>
        <v>0</v>
      </c>
      <c r="G71" s="148">
        <f>'R&amp;P Account'!G196</f>
        <v>0</v>
      </c>
    </row>
    <row r="72" spans="1:9" ht="18.75" customHeight="1" x14ac:dyDescent="0.3">
      <c r="A72" s="25">
        <v>4032</v>
      </c>
      <c r="B72" s="16"/>
      <c r="C72" s="22"/>
      <c r="D72" s="45" t="s">
        <v>646</v>
      </c>
      <c r="E72" s="23"/>
      <c r="F72" s="148">
        <f>'R&amp;P Account'!F197</f>
        <v>0</v>
      </c>
      <c r="G72" s="148">
        <f>'R&amp;P Account'!G197</f>
        <v>0</v>
      </c>
    </row>
    <row r="73" spans="1:9" ht="18.75" customHeight="1" x14ac:dyDescent="0.3">
      <c r="A73" s="25">
        <v>4100</v>
      </c>
      <c r="B73" s="16"/>
      <c r="C73" s="22" t="s">
        <v>274</v>
      </c>
      <c r="D73" s="22"/>
      <c r="E73" s="23"/>
      <c r="F73" s="148">
        <f>'R&amp;P Account'!F202</f>
        <v>0</v>
      </c>
      <c r="G73" s="148">
        <f>'R&amp;P Account'!G202</f>
        <v>0</v>
      </c>
    </row>
    <row r="74" spans="1:9" ht="18.75" customHeight="1" x14ac:dyDescent="0.3">
      <c r="A74" s="25"/>
      <c r="B74" s="16"/>
      <c r="C74" s="23"/>
      <c r="D74" s="19" t="s">
        <v>447</v>
      </c>
      <c r="E74" s="17"/>
      <c r="F74" s="156">
        <f>SUM(F67:F73)</f>
        <v>0</v>
      </c>
      <c r="G74" s="156">
        <f>SUM(G67:G73)</f>
        <v>0</v>
      </c>
    </row>
    <row r="75" spans="1:9" ht="18.75" customHeight="1" x14ac:dyDescent="0.3">
      <c r="A75" s="37" t="s">
        <v>448</v>
      </c>
      <c r="B75" s="21" t="s">
        <v>180</v>
      </c>
      <c r="C75" s="23"/>
      <c r="D75" s="23"/>
      <c r="E75" s="17"/>
      <c r="F75" s="153"/>
      <c r="G75" s="153"/>
    </row>
    <row r="76" spans="1:9" ht="18.75" customHeight="1" x14ac:dyDescent="0.3">
      <c r="A76" s="25">
        <v>4200</v>
      </c>
      <c r="B76" s="41" t="s">
        <v>308</v>
      </c>
      <c r="C76" s="41" t="s">
        <v>122</v>
      </c>
      <c r="D76" s="40"/>
      <c r="E76" s="40"/>
      <c r="F76" s="153"/>
      <c r="G76" s="153"/>
    </row>
    <row r="77" spans="1:9" ht="18.75" customHeight="1" x14ac:dyDescent="0.3">
      <c r="A77" s="25">
        <v>4201</v>
      </c>
      <c r="B77" s="16"/>
      <c r="C77" s="23"/>
      <c r="D77" s="24" t="s">
        <v>116</v>
      </c>
      <c r="E77" s="23"/>
      <c r="F77" s="148">
        <f>'R&amp;P Account'!F220</f>
        <v>0</v>
      </c>
      <c r="G77" s="148">
        <f>'R&amp;P Account'!G220</f>
        <v>0</v>
      </c>
    </row>
    <row r="78" spans="1:9" ht="18.75" customHeight="1" x14ac:dyDescent="0.3">
      <c r="A78" s="25">
        <v>4230</v>
      </c>
      <c r="B78" s="30"/>
      <c r="C78" s="31"/>
      <c r="D78" s="49" t="s">
        <v>408</v>
      </c>
      <c r="E78" s="31"/>
      <c r="F78" s="148">
        <f>'R&amp;P Account'!F228</f>
        <v>0</v>
      </c>
      <c r="G78" s="148">
        <f>'R&amp;P Account'!G228</f>
        <v>0</v>
      </c>
    </row>
    <row r="79" spans="1:9" ht="18.75" customHeight="1" x14ac:dyDescent="0.3">
      <c r="A79" s="25">
        <v>4250</v>
      </c>
      <c r="B79" s="16"/>
      <c r="C79" s="23"/>
      <c r="D79" s="24" t="s">
        <v>46</v>
      </c>
      <c r="E79" s="23"/>
      <c r="F79" s="148">
        <f>'R&amp;P Account'!F240</f>
        <v>0</v>
      </c>
      <c r="G79" s="148">
        <f>'R&amp;P Account'!G240</f>
        <v>0</v>
      </c>
    </row>
    <row r="80" spans="1:9" ht="18.75" customHeight="1" x14ac:dyDescent="0.3">
      <c r="A80" s="25">
        <v>4260</v>
      </c>
      <c r="B80" s="16"/>
      <c r="C80" s="23"/>
      <c r="D80" s="24" t="s">
        <v>35</v>
      </c>
      <c r="E80" s="23"/>
      <c r="F80" s="148">
        <f>'R&amp;P Account'!F249</f>
        <v>0</v>
      </c>
      <c r="G80" s="148">
        <f>'R&amp;P Account'!G249</f>
        <v>0</v>
      </c>
    </row>
    <row r="81" spans="1:7" ht="18.75" customHeight="1" x14ac:dyDescent="0.3">
      <c r="A81" s="38">
        <v>4270</v>
      </c>
      <c r="B81" s="40"/>
      <c r="C81" s="40"/>
      <c r="D81" s="41" t="s">
        <v>25</v>
      </c>
      <c r="E81" s="40"/>
      <c r="F81" s="148">
        <f>'R&amp;P Account'!F256</f>
        <v>0</v>
      </c>
      <c r="G81" s="148">
        <f>'R&amp;P Account'!G256</f>
        <v>0</v>
      </c>
    </row>
    <row r="82" spans="1:7" ht="18.75" customHeight="1" x14ac:dyDescent="0.3">
      <c r="A82" s="25">
        <v>4280</v>
      </c>
      <c r="B82" s="16"/>
      <c r="C82" s="23"/>
      <c r="D82" s="24" t="s">
        <v>118</v>
      </c>
      <c r="E82" s="23"/>
      <c r="F82" s="148">
        <f>'R&amp;P Account'!F263</f>
        <v>0</v>
      </c>
      <c r="G82" s="148">
        <f>'R&amp;P Account'!G263</f>
        <v>0</v>
      </c>
    </row>
    <row r="83" spans="1:7" ht="18.75" customHeight="1" x14ac:dyDescent="0.3">
      <c r="A83" s="25"/>
      <c r="B83" s="16"/>
      <c r="C83" s="23"/>
      <c r="D83" s="19" t="s">
        <v>449</v>
      </c>
      <c r="E83" s="17"/>
      <c r="F83" s="150">
        <f>SUM(F77:F82)</f>
        <v>0</v>
      </c>
      <c r="G83" s="150">
        <f>SUM(G77:G82)</f>
        <v>0</v>
      </c>
    </row>
    <row r="84" spans="1:7" ht="18.75" customHeight="1" x14ac:dyDescent="0.3">
      <c r="A84" s="25">
        <v>4300</v>
      </c>
      <c r="B84" s="21" t="s">
        <v>309</v>
      </c>
      <c r="C84" s="22" t="s">
        <v>578</v>
      </c>
      <c r="D84" s="22"/>
      <c r="E84" s="17"/>
      <c r="F84" s="148">
        <f>'R&amp;P Account'!F287</f>
        <v>0</v>
      </c>
      <c r="G84" s="148">
        <f>'R&amp;P Account'!G287</f>
        <v>0</v>
      </c>
    </row>
    <row r="85" spans="1:7" ht="18.75" customHeight="1" x14ac:dyDescent="0.3">
      <c r="A85" s="25">
        <v>4330</v>
      </c>
      <c r="B85" s="21" t="s">
        <v>310</v>
      </c>
      <c r="C85" s="24" t="s">
        <v>26</v>
      </c>
      <c r="D85" s="23"/>
      <c r="E85" s="17"/>
      <c r="F85" s="148">
        <f>'R&amp;P Account'!F288</f>
        <v>0</v>
      </c>
      <c r="G85" s="148">
        <f>'R&amp;P Account'!G288</f>
        <v>0</v>
      </c>
    </row>
    <row r="86" spans="1:7" ht="18.75" customHeight="1" x14ac:dyDescent="0.3">
      <c r="A86" s="25">
        <v>4340</v>
      </c>
      <c r="B86" s="21" t="s">
        <v>311</v>
      </c>
      <c r="C86" s="24" t="s">
        <v>128</v>
      </c>
      <c r="D86" s="23"/>
      <c r="E86" s="17"/>
      <c r="F86" s="148">
        <f>'R&amp;P Account'!F296</f>
        <v>0</v>
      </c>
      <c r="G86" s="148">
        <f>'R&amp;P Account'!G296</f>
        <v>0</v>
      </c>
    </row>
    <row r="87" spans="1:7" ht="18.75" customHeight="1" x14ac:dyDescent="0.3">
      <c r="A87" s="25">
        <v>4350</v>
      </c>
      <c r="B87" s="21" t="s">
        <v>312</v>
      </c>
      <c r="C87" s="24" t="s">
        <v>181</v>
      </c>
      <c r="D87" s="23"/>
      <c r="E87" s="17"/>
      <c r="F87" s="148">
        <f>'R&amp;P Account'!F297</f>
        <v>0</v>
      </c>
      <c r="G87" s="148">
        <f>'R&amp;P Account'!G297</f>
        <v>0</v>
      </c>
    </row>
    <row r="88" spans="1:7" ht="18.75" customHeight="1" x14ac:dyDescent="0.3">
      <c r="A88" s="25">
        <v>4400</v>
      </c>
      <c r="B88" s="21" t="s">
        <v>313</v>
      </c>
      <c r="C88" s="24" t="s">
        <v>182</v>
      </c>
      <c r="D88" s="23"/>
      <c r="E88" s="17"/>
      <c r="F88" s="148">
        <f>'R&amp;P Account'!F298</f>
        <v>0</v>
      </c>
      <c r="G88" s="148">
        <f>'R&amp;P Account'!G298</f>
        <v>0</v>
      </c>
    </row>
    <row r="89" spans="1:7" ht="18.75" customHeight="1" x14ac:dyDescent="0.3">
      <c r="A89" s="25">
        <v>4500</v>
      </c>
      <c r="B89" s="56" t="s">
        <v>314</v>
      </c>
      <c r="C89" s="42" t="s">
        <v>45</v>
      </c>
      <c r="D89" s="42"/>
      <c r="E89" s="40"/>
      <c r="F89" s="148">
        <f>'R&amp;P Account'!F303</f>
        <v>0</v>
      </c>
      <c r="G89" s="148">
        <f>'R&amp;P Account'!G303</f>
        <v>0</v>
      </c>
    </row>
    <row r="90" spans="1:7" ht="18.75" customHeight="1" x14ac:dyDescent="0.3">
      <c r="A90" s="25">
        <v>4550</v>
      </c>
      <c r="B90" s="57" t="s">
        <v>315</v>
      </c>
      <c r="C90" s="53" t="s">
        <v>115</v>
      </c>
      <c r="D90" s="53"/>
      <c r="E90" s="31"/>
      <c r="F90" s="148">
        <f>'R&amp;P Account'!F315</f>
        <v>0</v>
      </c>
      <c r="G90" s="148">
        <f>'R&amp;P Account'!G315</f>
        <v>0</v>
      </c>
    </row>
    <row r="91" spans="1:7" ht="18.75" customHeight="1" x14ac:dyDescent="0.3">
      <c r="A91" s="25"/>
      <c r="B91" s="16"/>
      <c r="C91" s="19" t="s">
        <v>803</v>
      </c>
      <c r="D91" s="23"/>
      <c r="E91" s="23"/>
      <c r="F91" s="156">
        <f>SUM(F83:F90)</f>
        <v>0</v>
      </c>
      <c r="G91" s="156">
        <f>SUM(G83:G90)</f>
        <v>0</v>
      </c>
    </row>
    <row r="92" spans="1:7" ht="18.75" customHeight="1" x14ac:dyDescent="0.3">
      <c r="A92" s="37" t="s">
        <v>453</v>
      </c>
      <c r="B92" s="48" t="s">
        <v>412</v>
      </c>
      <c r="C92" s="23"/>
      <c r="D92" s="23"/>
      <c r="E92" s="23"/>
      <c r="F92" s="153"/>
      <c r="G92" s="153"/>
    </row>
    <row r="93" spans="1:7" ht="18.75" customHeight="1" x14ac:dyDescent="0.3">
      <c r="A93" s="25">
        <v>4600</v>
      </c>
      <c r="B93" s="41" t="s">
        <v>308</v>
      </c>
      <c r="C93" s="42" t="s">
        <v>413</v>
      </c>
      <c r="D93" s="42"/>
      <c r="E93" s="40"/>
      <c r="F93" s="153"/>
      <c r="G93" s="153"/>
    </row>
    <row r="94" spans="1:7" ht="18.75" customHeight="1" x14ac:dyDescent="0.3">
      <c r="A94" s="25">
        <v>4601</v>
      </c>
      <c r="B94" s="16"/>
      <c r="C94" s="23"/>
      <c r="D94" s="23" t="s">
        <v>420</v>
      </c>
      <c r="E94" s="23"/>
      <c r="F94" s="148">
        <f>'R&amp;P Account'!F319</f>
        <v>0</v>
      </c>
      <c r="G94" s="148">
        <f>'R&amp;P Account'!G319</f>
        <v>0</v>
      </c>
    </row>
    <row r="95" spans="1:7" ht="18.75" customHeight="1" x14ac:dyDescent="0.3">
      <c r="A95" s="25">
        <v>4602</v>
      </c>
      <c r="B95" s="16"/>
      <c r="C95" s="23"/>
      <c r="D95" s="23" t="s">
        <v>419</v>
      </c>
      <c r="E95" s="23"/>
      <c r="F95" s="148">
        <f>'R&amp;P Account'!F320</f>
        <v>0</v>
      </c>
      <c r="G95" s="148">
        <f>'R&amp;P Account'!G320</f>
        <v>0</v>
      </c>
    </row>
    <row r="96" spans="1:7" ht="18.75" customHeight="1" x14ac:dyDescent="0.3">
      <c r="A96" s="25">
        <v>4603</v>
      </c>
      <c r="B96" s="16"/>
      <c r="C96" s="23"/>
      <c r="D96" s="23" t="s">
        <v>59</v>
      </c>
      <c r="E96" s="23"/>
      <c r="F96" s="148">
        <f>'R&amp;P Account'!F321</f>
        <v>0</v>
      </c>
      <c r="G96" s="148">
        <f>'R&amp;P Account'!G321</f>
        <v>0</v>
      </c>
    </row>
    <row r="97" spans="1:7" ht="18.75" customHeight="1" x14ac:dyDescent="0.3">
      <c r="A97" s="25">
        <v>4604</v>
      </c>
      <c r="B97" s="16"/>
      <c r="C97" s="23"/>
      <c r="D97" s="23" t="s">
        <v>345</v>
      </c>
      <c r="E97" s="17"/>
      <c r="F97" s="148">
        <f>'R&amp;P Account'!F322</f>
        <v>0</v>
      </c>
      <c r="G97" s="148">
        <f>'R&amp;P Account'!G322</f>
        <v>0</v>
      </c>
    </row>
    <row r="98" spans="1:7" ht="18.75" customHeight="1" x14ac:dyDescent="0.3">
      <c r="A98" s="25">
        <v>4605</v>
      </c>
      <c r="B98" s="30"/>
      <c r="C98" s="31"/>
      <c r="D98" s="40" t="s">
        <v>421</v>
      </c>
      <c r="E98" s="40"/>
      <c r="F98" s="148">
        <f>'R&amp;P Account'!F323</f>
        <v>0</v>
      </c>
      <c r="G98" s="148">
        <f>'R&amp;P Account'!G323</f>
        <v>0</v>
      </c>
    </row>
    <row r="99" spans="1:7" ht="18.75" customHeight="1" x14ac:dyDescent="0.3">
      <c r="A99" s="25">
        <v>4606</v>
      </c>
      <c r="B99" s="16"/>
      <c r="C99" s="23"/>
      <c r="D99" s="23" t="s">
        <v>391</v>
      </c>
      <c r="E99" s="23"/>
      <c r="F99" s="148">
        <f>'R&amp;P Account'!F324</f>
        <v>0</v>
      </c>
      <c r="G99" s="148">
        <f>'R&amp;P Account'!G324</f>
        <v>0</v>
      </c>
    </row>
    <row r="100" spans="1:7" ht="18.75" customHeight="1" x14ac:dyDescent="0.3">
      <c r="A100" s="25">
        <v>4607</v>
      </c>
      <c r="B100" s="16"/>
      <c r="C100" s="23"/>
      <c r="D100" s="23" t="s">
        <v>49</v>
      </c>
      <c r="E100" s="23"/>
      <c r="F100" s="148">
        <f>'R&amp;P Account'!F325</f>
        <v>0</v>
      </c>
      <c r="G100" s="148">
        <f>'R&amp;P Account'!G325</f>
        <v>0</v>
      </c>
    </row>
    <row r="101" spans="1:7" ht="18.75" customHeight="1" x14ac:dyDescent="0.3">
      <c r="A101" s="25">
        <v>4608</v>
      </c>
      <c r="B101" s="16"/>
      <c r="C101" s="23"/>
      <c r="D101" s="23" t="s">
        <v>392</v>
      </c>
      <c r="E101" s="23"/>
      <c r="F101" s="148">
        <f>'R&amp;P Account'!F326</f>
        <v>0</v>
      </c>
      <c r="G101" s="148">
        <f>'R&amp;P Account'!G326</f>
        <v>0</v>
      </c>
    </row>
    <row r="102" spans="1:7" ht="18.75" customHeight="1" x14ac:dyDescent="0.3">
      <c r="A102" s="25">
        <v>4609</v>
      </c>
      <c r="B102" s="16"/>
      <c r="C102" s="23"/>
      <c r="D102" s="23" t="s">
        <v>86</v>
      </c>
      <c r="E102" s="23"/>
      <c r="F102" s="148">
        <f>'R&amp;P Account'!F327</f>
        <v>0</v>
      </c>
      <c r="G102" s="148">
        <f>'R&amp;P Account'!G327</f>
        <v>0</v>
      </c>
    </row>
    <row r="103" spans="1:7" ht="18.75" customHeight="1" x14ac:dyDescent="0.3">
      <c r="A103" s="25">
        <v>4610</v>
      </c>
      <c r="B103" s="16"/>
      <c r="C103" s="23"/>
      <c r="D103" s="23" t="s">
        <v>58</v>
      </c>
      <c r="E103" s="23"/>
      <c r="F103" s="148">
        <f>'R&amp;P Account'!F328</f>
        <v>0</v>
      </c>
      <c r="G103" s="148">
        <f>'R&amp;P Account'!G328</f>
        <v>0</v>
      </c>
    </row>
    <row r="104" spans="1:7" ht="18.75" customHeight="1" x14ac:dyDescent="0.3">
      <c r="A104" s="25">
        <v>4611</v>
      </c>
      <c r="B104" s="16"/>
      <c r="C104" s="23"/>
      <c r="D104" s="23" t="s">
        <v>390</v>
      </c>
      <c r="E104" s="23"/>
      <c r="F104" s="148">
        <f>'R&amp;P Account'!F329</f>
        <v>0</v>
      </c>
      <c r="G104" s="148">
        <f>'R&amp;P Account'!G329</f>
        <v>0</v>
      </c>
    </row>
    <row r="105" spans="1:7" ht="18.75" customHeight="1" x14ac:dyDescent="0.3">
      <c r="A105" s="25">
        <v>4612</v>
      </c>
      <c r="B105" s="16"/>
      <c r="C105" s="23"/>
      <c r="D105" s="23" t="s">
        <v>389</v>
      </c>
      <c r="E105" s="23"/>
      <c r="F105" s="148">
        <f>'R&amp;P Account'!F330</f>
        <v>0</v>
      </c>
      <c r="G105" s="148">
        <f>'R&amp;P Account'!G330</f>
        <v>0</v>
      </c>
    </row>
    <row r="106" spans="1:7" ht="18.75" customHeight="1" x14ac:dyDescent="0.3">
      <c r="A106" s="25">
        <v>4613</v>
      </c>
      <c r="B106" s="16"/>
      <c r="C106" s="23"/>
      <c r="D106" s="23" t="s">
        <v>365</v>
      </c>
      <c r="E106" s="23"/>
      <c r="F106" s="148">
        <f>'R&amp;P Account'!F331</f>
        <v>0</v>
      </c>
      <c r="G106" s="148">
        <f>'R&amp;P Account'!G331</f>
        <v>0</v>
      </c>
    </row>
    <row r="107" spans="1:7" ht="18.75" customHeight="1" x14ac:dyDescent="0.3">
      <c r="A107" s="25">
        <v>4614</v>
      </c>
      <c r="B107" s="16"/>
      <c r="C107" s="23"/>
      <c r="D107" s="23" t="s">
        <v>360</v>
      </c>
      <c r="E107" s="23"/>
      <c r="F107" s="148">
        <f>'R&amp;P Account'!F332</f>
        <v>0</v>
      </c>
      <c r="G107" s="148">
        <f>'R&amp;P Account'!G332</f>
        <v>0</v>
      </c>
    </row>
    <row r="108" spans="1:7" ht="18.75" customHeight="1" x14ac:dyDescent="0.3">
      <c r="A108" s="25">
        <v>4615</v>
      </c>
      <c r="B108" s="58"/>
      <c r="C108" s="59"/>
      <c r="D108" s="23" t="s">
        <v>47</v>
      </c>
      <c r="E108" s="59"/>
      <c r="F108" s="148">
        <f>'R&amp;P Account'!F333</f>
        <v>0</v>
      </c>
      <c r="G108" s="148">
        <f>'R&amp;P Account'!G333</f>
        <v>0</v>
      </c>
    </row>
    <row r="109" spans="1:7" ht="18.75" customHeight="1" x14ac:dyDescent="0.3">
      <c r="A109" s="25">
        <v>4616</v>
      </c>
      <c r="B109" s="58"/>
      <c r="C109" s="59"/>
      <c r="D109" s="23" t="s">
        <v>362</v>
      </c>
      <c r="E109" s="59"/>
      <c r="F109" s="148">
        <f>'R&amp;P Account'!F334</f>
        <v>0</v>
      </c>
      <c r="G109" s="148">
        <f>'R&amp;P Account'!G334</f>
        <v>0</v>
      </c>
    </row>
    <row r="110" spans="1:7" ht="18.75" customHeight="1" x14ac:dyDescent="0.3">
      <c r="A110" s="25">
        <v>4617</v>
      </c>
      <c r="B110" s="58"/>
      <c r="C110" s="59"/>
      <c r="D110" s="23" t="s">
        <v>635</v>
      </c>
      <c r="E110" s="59"/>
      <c r="F110" s="148">
        <f>'R&amp;P Account'!F335</f>
        <v>0</v>
      </c>
      <c r="G110" s="148">
        <f>'R&amp;P Account'!G335</f>
        <v>0</v>
      </c>
    </row>
    <row r="111" spans="1:7" ht="18.75" customHeight="1" x14ac:dyDescent="0.3">
      <c r="A111" s="25">
        <v>4618</v>
      </c>
      <c r="B111" s="58"/>
      <c r="C111" s="59"/>
      <c r="D111" s="23" t="s">
        <v>51</v>
      </c>
      <c r="E111" s="59"/>
      <c r="F111" s="148">
        <f>'R&amp;P Account'!F336</f>
        <v>0</v>
      </c>
      <c r="G111" s="148">
        <f>'R&amp;P Account'!G336</f>
        <v>0</v>
      </c>
    </row>
    <row r="112" spans="1:7" ht="18.75" customHeight="1" x14ac:dyDescent="0.3">
      <c r="A112" s="25">
        <v>4619</v>
      </c>
      <c r="B112" s="16"/>
      <c r="C112" s="23"/>
      <c r="D112" s="23" t="s">
        <v>369</v>
      </c>
      <c r="E112" s="23"/>
      <c r="F112" s="148">
        <f>'R&amp;P Account'!F337</f>
        <v>0</v>
      </c>
      <c r="G112" s="148">
        <f>'R&amp;P Account'!G337</f>
        <v>0</v>
      </c>
    </row>
    <row r="113" spans="1:7" ht="18.75" customHeight="1" x14ac:dyDescent="0.3">
      <c r="A113" s="25">
        <v>4620</v>
      </c>
      <c r="B113" s="16"/>
      <c r="C113" s="23"/>
      <c r="D113" s="23" t="s">
        <v>636</v>
      </c>
      <c r="E113" s="23"/>
      <c r="F113" s="148">
        <f>'R&amp;P Account'!F338</f>
        <v>0</v>
      </c>
      <c r="G113" s="148">
        <f>'R&amp;P Account'!G338</f>
        <v>0</v>
      </c>
    </row>
    <row r="114" spans="1:7" ht="18.75" customHeight="1" x14ac:dyDescent="0.3">
      <c r="A114" s="25">
        <v>4621</v>
      </c>
      <c r="B114" s="16"/>
      <c r="C114" s="23"/>
      <c r="D114" s="23" t="s">
        <v>57</v>
      </c>
      <c r="E114" s="23"/>
      <c r="F114" s="148">
        <f>'R&amp;P Account'!F339</f>
        <v>0</v>
      </c>
      <c r="G114" s="148">
        <f>'R&amp;P Account'!G339</f>
        <v>0</v>
      </c>
    </row>
    <row r="115" spans="1:7" ht="18.75" customHeight="1" x14ac:dyDescent="0.3">
      <c r="A115" s="25">
        <v>4622</v>
      </c>
      <c r="B115" s="16"/>
      <c r="C115" s="23"/>
      <c r="D115" s="23" t="s">
        <v>786</v>
      </c>
      <c r="E115" s="17"/>
      <c r="F115" s="148">
        <f>'R&amp;P Account'!F340</f>
        <v>0</v>
      </c>
      <c r="G115" s="148">
        <f>'R&amp;P Account'!G340</f>
        <v>0</v>
      </c>
    </row>
    <row r="116" spans="1:7" ht="18.75" customHeight="1" x14ac:dyDescent="0.3">
      <c r="A116" s="25">
        <v>4623</v>
      </c>
      <c r="B116" s="16"/>
      <c r="C116" s="23"/>
      <c r="D116" s="23" t="s">
        <v>48</v>
      </c>
      <c r="E116" s="17"/>
      <c r="F116" s="148">
        <f>'R&amp;P Account'!F341</f>
        <v>0</v>
      </c>
      <c r="G116" s="148">
        <f>'R&amp;P Account'!G341</f>
        <v>0</v>
      </c>
    </row>
    <row r="117" spans="1:7" ht="18.75" customHeight="1" x14ac:dyDescent="0.3">
      <c r="A117" s="25">
        <v>4624</v>
      </c>
      <c r="B117" s="16"/>
      <c r="C117" s="23"/>
      <c r="D117" s="23" t="s">
        <v>50</v>
      </c>
      <c r="E117" s="23"/>
      <c r="F117" s="148">
        <f>'R&amp;P Account'!F342</f>
        <v>0</v>
      </c>
      <c r="G117" s="148">
        <f>'R&amp;P Account'!G342</f>
        <v>0</v>
      </c>
    </row>
    <row r="118" spans="1:7" ht="18.75" customHeight="1" x14ac:dyDescent="0.3">
      <c r="A118" s="25">
        <v>4625</v>
      </c>
      <c r="B118" s="16"/>
      <c r="C118" s="23"/>
      <c r="D118" s="23" t="s">
        <v>52</v>
      </c>
      <c r="E118" s="23"/>
      <c r="F118" s="148">
        <f>'R&amp;P Account'!F343</f>
        <v>0</v>
      </c>
      <c r="G118" s="148">
        <f>'R&amp;P Account'!G343</f>
        <v>0</v>
      </c>
    </row>
    <row r="119" spans="1:7" ht="18.75" customHeight="1" x14ac:dyDescent="0.3">
      <c r="A119" s="25">
        <v>4626</v>
      </c>
      <c r="B119" s="16"/>
      <c r="C119" s="23"/>
      <c r="D119" s="52" t="s">
        <v>290</v>
      </c>
      <c r="E119" s="23"/>
      <c r="F119" s="148">
        <f>'R&amp;P Account'!F344</f>
        <v>0</v>
      </c>
      <c r="G119" s="148">
        <f>'R&amp;P Account'!G344</f>
        <v>0</v>
      </c>
    </row>
    <row r="120" spans="1:7" ht="18.75" customHeight="1" x14ac:dyDescent="0.3">
      <c r="A120" s="25">
        <v>4627</v>
      </c>
      <c r="B120" s="16"/>
      <c r="C120" s="23"/>
      <c r="D120" s="23" t="s">
        <v>53</v>
      </c>
      <c r="E120" s="23"/>
      <c r="F120" s="148">
        <f>'R&amp;P Account'!F345</f>
        <v>0</v>
      </c>
      <c r="G120" s="148">
        <f>'R&amp;P Account'!G345</f>
        <v>0</v>
      </c>
    </row>
    <row r="121" spans="1:7" ht="18.75" customHeight="1" x14ac:dyDescent="0.3">
      <c r="A121" s="25"/>
      <c r="B121" s="16"/>
      <c r="C121" s="40"/>
      <c r="D121" s="19" t="s">
        <v>454</v>
      </c>
      <c r="E121" s="23"/>
      <c r="F121" s="154">
        <f>SUM(F94:F120)</f>
        <v>0</v>
      </c>
      <c r="G121" s="154">
        <f>SUM(G94:G120)</f>
        <v>0</v>
      </c>
    </row>
    <row r="122" spans="1:7" ht="18.75" customHeight="1" x14ac:dyDescent="0.3">
      <c r="A122" s="25">
        <v>4700</v>
      </c>
      <c r="B122" s="21" t="s">
        <v>309</v>
      </c>
      <c r="C122" s="22" t="s">
        <v>60</v>
      </c>
      <c r="D122" s="22"/>
      <c r="E122" s="23"/>
      <c r="F122" s="148">
        <f>'R&amp;P Account'!F352</f>
        <v>0</v>
      </c>
      <c r="G122" s="148">
        <f>'R&amp;P Account'!G352</f>
        <v>0</v>
      </c>
    </row>
    <row r="123" spans="1:7" ht="18.75" customHeight="1" x14ac:dyDescent="0.3">
      <c r="A123" s="25">
        <v>4750</v>
      </c>
      <c r="B123" s="21" t="s">
        <v>310</v>
      </c>
      <c r="C123" s="22" t="s">
        <v>76</v>
      </c>
      <c r="D123" s="22"/>
      <c r="E123" s="557"/>
      <c r="F123" s="153"/>
      <c r="G123" s="153"/>
    </row>
    <row r="124" spans="1:7" ht="18.75" customHeight="1" x14ac:dyDescent="0.3">
      <c r="A124" s="25">
        <v>4751</v>
      </c>
      <c r="B124" s="21"/>
      <c r="C124" s="23"/>
      <c r="D124" s="23" t="s">
        <v>611</v>
      </c>
      <c r="F124" s="148">
        <f>'R&amp;P Account'!F354</f>
        <v>0</v>
      </c>
      <c r="G124" s="148">
        <f>'R&amp;P Account'!G354</f>
        <v>0</v>
      </c>
    </row>
    <row r="125" spans="1:7" ht="18.75" customHeight="1" x14ac:dyDescent="0.3">
      <c r="A125" s="25">
        <v>4752</v>
      </c>
      <c r="B125" s="21"/>
      <c r="C125" s="23"/>
      <c r="D125" s="23" t="s">
        <v>587</v>
      </c>
      <c r="F125" s="148">
        <f>'R&amp;P Account'!F355</f>
        <v>0</v>
      </c>
      <c r="G125" s="148">
        <f>'R&amp;P Account'!G355</f>
        <v>0</v>
      </c>
    </row>
    <row r="126" spans="1:7" ht="18.75" customHeight="1" x14ac:dyDescent="0.3">
      <c r="A126" s="25">
        <v>4753</v>
      </c>
      <c r="B126" s="21"/>
      <c r="C126" s="40"/>
      <c r="D126" s="40" t="s">
        <v>350</v>
      </c>
      <c r="F126" s="148">
        <f>'R&amp;P Account'!F356</f>
        <v>0</v>
      </c>
      <c r="G126" s="148">
        <f>'R&amp;P Account'!G356</f>
        <v>0</v>
      </c>
    </row>
    <row r="127" spans="1:7" ht="18.75" customHeight="1" x14ac:dyDescent="0.3">
      <c r="A127" s="25">
        <v>4754</v>
      </c>
      <c r="B127" s="21"/>
      <c r="C127" s="23"/>
      <c r="D127" s="23" t="s">
        <v>597</v>
      </c>
      <c r="F127" s="148">
        <f>'R&amp;P Account'!F357</f>
        <v>0</v>
      </c>
      <c r="G127" s="148">
        <f>'R&amp;P Account'!G357</f>
        <v>0</v>
      </c>
    </row>
    <row r="128" spans="1:7" ht="18.75" customHeight="1" x14ac:dyDescent="0.3">
      <c r="A128" s="25">
        <v>4755</v>
      </c>
      <c r="B128" s="41"/>
      <c r="C128" s="27"/>
      <c r="D128" s="27" t="s">
        <v>586</v>
      </c>
      <c r="F128" s="148">
        <f>'R&amp;P Account'!F358</f>
        <v>0</v>
      </c>
      <c r="G128" s="148">
        <f>'R&amp;P Account'!G358</f>
        <v>0</v>
      </c>
    </row>
    <row r="129" spans="1:7" ht="18.75" customHeight="1" x14ac:dyDescent="0.3">
      <c r="A129" s="25">
        <v>4800</v>
      </c>
      <c r="B129" s="24" t="s">
        <v>311</v>
      </c>
      <c r="C129" s="22" t="s">
        <v>77</v>
      </c>
      <c r="D129" s="22"/>
      <c r="E129" s="23"/>
      <c r="F129" s="148">
        <f>'R&amp;P Account'!F366</f>
        <v>0</v>
      </c>
      <c r="G129" s="148">
        <f>'R&amp;P Account'!G366</f>
        <v>0</v>
      </c>
    </row>
    <row r="130" spans="1:7" ht="18.75" customHeight="1" x14ac:dyDescent="0.3">
      <c r="A130" s="25">
        <v>4850</v>
      </c>
      <c r="B130" s="21" t="s">
        <v>312</v>
      </c>
      <c r="C130" s="22" t="s">
        <v>83</v>
      </c>
      <c r="D130" s="22"/>
      <c r="E130" s="17"/>
      <c r="F130" s="153"/>
      <c r="G130" s="153"/>
    </row>
    <row r="131" spans="1:7" ht="18.75" customHeight="1" x14ac:dyDescent="0.3">
      <c r="A131" s="20">
        <v>4851</v>
      </c>
      <c r="B131" s="57"/>
      <c r="C131" s="53"/>
      <c r="D131" s="23" t="s">
        <v>286</v>
      </c>
      <c r="E131" s="31"/>
      <c r="F131" s="148">
        <f>'R&amp;P Account'!F368</f>
        <v>0</v>
      </c>
      <c r="G131" s="148">
        <f>'R&amp;P Account'!G368</f>
        <v>0</v>
      </c>
    </row>
    <row r="132" spans="1:7" ht="18.75" customHeight="1" x14ac:dyDescent="0.3">
      <c r="A132" s="20">
        <v>4852</v>
      </c>
      <c r="B132" s="57"/>
      <c r="C132" s="53"/>
      <c r="D132" s="23" t="s">
        <v>1428</v>
      </c>
      <c r="E132" s="31"/>
      <c r="F132" s="148">
        <f>'R&amp;P Account'!F369</f>
        <v>0</v>
      </c>
      <c r="G132" s="148">
        <f>'R&amp;P Account'!G369</f>
        <v>0</v>
      </c>
    </row>
    <row r="133" spans="1:7" ht="18.75" customHeight="1" x14ac:dyDescent="0.3">
      <c r="A133" s="25">
        <v>4854</v>
      </c>
      <c r="B133" s="57"/>
      <c r="C133" s="53"/>
      <c r="D133" s="40" t="s">
        <v>592</v>
      </c>
      <c r="E133" s="31"/>
      <c r="F133" s="148">
        <f>'R&amp;P Account'!F371</f>
        <v>0</v>
      </c>
      <c r="G133" s="148">
        <f>'R&amp;P Account'!G371</f>
        <v>0</v>
      </c>
    </row>
    <row r="134" spans="1:7" ht="18.75" customHeight="1" x14ac:dyDescent="0.3">
      <c r="A134" s="20">
        <v>4855</v>
      </c>
      <c r="B134" s="57"/>
      <c r="C134" s="53"/>
      <c r="D134" s="23" t="s">
        <v>610</v>
      </c>
      <c r="E134" s="31"/>
      <c r="F134" s="148">
        <f>'R&amp;P Account'!F372</f>
        <v>0</v>
      </c>
      <c r="G134" s="148">
        <f>'R&amp;P Account'!G372</f>
        <v>0</v>
      </c>
    </row>
    <row r="135" spans="1:7" ht="18.75" customHeight="1" x14ac:dyDescent="0.3">
      <c r="A135" s="25">
        <v>4857</v>
      </c>
      <c r="B135" s="57"/>
      <c r="C135" s="53"/>
      <c r="D135" s="31" t="s">
        <v>1441</v>
      </c>
      <c r="E135" s="31"/>
      <c r="F135" s="148">
        <f>'R&amp;P Account'!F374</f>
        <v>0</v>
      </c>
      <c r="G135" s="148">
        <f>'R&amp;P Account'!G374</f>
        <v>0</v>
      </c>
    </row>
    <row r="136" spans="1:7" ht="18.75" customHeight="1" x14ac:dyDescent="0.3">
      <c r="A136" s="25">
        <v>4900</v>
      </c>
      <c r="B136" s="57" t="s">
        <v>313</v>
      </c>
      <c r="C136" s="53" t="s">
        <v>128</v>
      </c>
      <c r="D136" s="53"/>
      <c r="E136" s="31"/>
      <c r="F136" s="148">
        <f>'R&amp;P Account'!F380</f>
        <v>0</v>
      </c>
      <c r="G136" s="148">
        <f>'R&amp;P Account'!G380</f>
        <v>0</v>
      </c>
    </row>
    <row r="137" spans="1:7" ht="18.75" customHeight="1" x14ac:dyDescent="0.3">
      <c r="A137" s="25">
        <v>4940</v>
      </c>
      <c r="B137" s="21" t="s">
        <v>314</v>
      </c>
      <c r="C137" s="22" t="s">
        <v>287</v>
      </c>
      <c r="D137" s="22"/>
      <c r="E137" s="23"/>
      <c r="F137" s="148">
        <f>'R&amp;P Account'!F381</f>
        <v>0</v>
      </c>
      <c r="G137" s="148">
        <f>'R&amp;P Account'!G381</f>
        <v>0</v>
      </c>
    </row>
    <row r="138" spans="1:7" ht="18.75" customHeight="1" x14ac:dyDescent="0.3">
      <c r="A138" s="25">
        <v>4950</v>
      </c>
      <c r="B138" s="41" t="s">
        <v>315</v>
      </c>
      <c r="C138" s="42" t="s">
        <v>288</v>
      </c>
      <c r="D138" s="42"/>
      <c r="E138" s="40"/>
      <c r="F138" s="148">
        <f>'R&amp;P Account'!F382</f>
        <v>0</v>
      </c>
      <c r="G138" s="148">
        <f>'R&amp;P Account'!G382</f>
        <v>0</v>
      </c>
    </row>
    <row r="139" spans="1:7" ht="18.75" customHeight="1" x14ac:dyDescent="0.3">
      <c r="A139" s="25">
        <v>4955</v>
      </c>
      <c r="B139" s="21" t="s">
        <v>316</v>
      </c>
      <c r="C139" s="22" t="s">
        <v>289</v>
      </c>
      <c r="D139" s="22"/>
      <c r="E139" s="23"/>
      <c r="F139" s="148">
        <f>'R&amp;P Account'!F383</f>
        <v>0</v>
      </c>
      <c r="G139" s="148">
        <f>'R&amp;P Account'!G383</f>
        <v>0</v>
      </c>
    </row>
    <row r="140" spans="1:7" ht="18.75" customHeight="1" x14ac:dyDescent="0.3">
      <c r="A140" s="25"/>
      <c r="B140" s="21"/>
      <c r="C140" s="289" t="s">
        <v>470</v>
      </c>
      <c r="D140" s="22"/>
      <c r="E140" s="17"/>
      <c r="F140" s="156">
        <f>SUM(F121:F139)</f>
        <v>0</v>
      </c>
      <c r="G140" s="156">
        <f>SUM(G121:G139)</f>
        <v>0</v>
      </c>
    </row>
    <row r="141" spans="1:7" ht="18.75" customHeight="1" x14ac:dyDescent="0.3">
      <c r="A141" s="37" t="s">
        <v>459</v>
      </c>
      <c r="B141" s="42" t="s">
        <v>306</v>
      </c>
      <c r="C141" s="40"/>
      <c r="D141" s="40"/>
      <c r="E141" s="40"/>
      <c r="F141" s="153"/>
      <c r="G141" s="153"/>
    </row>
    <row r="142" spans="1:7" ht="18.75" customHeight="1" x14ac:dyDescent="0.3">
      <c r="A142" s="25">
        <v>6100</v>
      </c>
      <c r="B142" s="16"/>
      <c r="C142" s="23" t="s">
        <v>415</v>
      </c>
      <c r="D142" s="23"/>
      <c r="E142" s="23"/>
      <c r="F142" s="148">
        <f>'R&amp;P Account'!F386</f>
        <v>0</v>
      </c>
      <c r="G142" s="148">
        <f>'R&amp;P Account'!G386</f>
        <v>0</v>
      </c>
    </row>
    <row r="143" spans="1:7" ht="18.75" customHeight="1" x14ac:dyDescent="0.3">
      <c r="A143" s="25">
        <v>6200</v>
      </c>
      <c r="B143" s="40"/>
      <c r="C143" s="40" t="s">
        <v>416</v>
      </c>
      <c r="D143" s="40"/>
      <c r="E143" s="40"/>
      <c r="F143" s="148">
        <f>'R&amp;P Account'!F387</f>
        <v>0</v>
      </c>
      <c r="G143" s="148">
        <f>'R&amp;P Account'!G387</f>
        <v>0</v>
      </c>
    </row>
    <row r="144" spans="1:7" ht="18.75" customHeight="1" x14ac:dyDescent="0.3">
      <c r="A144" s="25">
        <v>6300</v>
      </c>
      <c r="B144" s="16"/>
      <c r="C144" s="23" t="s">
        <v>483</v>
      </c>
      <c r="D144" s="23"/>
      <c r="E144" s="23"/>
      <c r="F144" s="148">
        <f>'R&amp;P Account'!F388</f>
        <v>0</v>
      </c>
      <c r="G144" s="148">
        <f>'R&amp;P Account'!G388</f>
        <v>0</v>
      </c>
    </row>
    <row r="145" spans="1:9" ht="18.75" customHeight="1" x14ac:dyDescent="0.3">
      <c r="A145" s="25">
        <v>6400</v>
      </c>
      <c r="B145" s="16"/>
      <c r="C145" s="23" t="s">
        <v>417</v>
      </c>
      <c r="D145" s="23"/>
      <c r="E145" s="17"/>
      <c r="F145" s="148">
        <f>'R&amp;P Account'!F389</f>
        <v>0</v>
      </c>
      <c r="G145" s="148">
        <f>'R&amp;P Account'!G389</f>
        <v>0</v>
      </c>
    </row>
    <row r="146" spans="1:9" ht="18.75" customHeight="1" x14ac:dyDescent="0.3">
      <c r="A146" s="25"/>
      <c r="B146" s="40"/>
      <c r="C146" s="19" t="s">
        <v>460</v>
      </c>
      <c r="D146" s="23"/>
      <c r="E146" s="17"/>
      <c r="F146" s="156">
        <f>SUM(F142:F145)</f>
        <v>0</v>
      </c>
      <c r="G146" s="156">
        <f>SUM(G142:G145)</f>
        <v>0</v>
      </c>
    </row>
    <row r="147" spans="1:9" ht="18.75" customHeight="1" x14ac:dyDescent="0.3">
      <c r="A147" s="25"/>
      <c r="B147" s="61" t="s">
        <v>461</v>
      </c>
      <c r="C147" s="23"/>
      <c r="D147" s="23"/>
      <c r="E147" s="17"/>
      <c r="F147" s="156">
        <f>F74+F91+F140+F146</f>
        <v>0</v>
      </c>
      <c r="G147" s="156">
        <f>G74+G91+G140+G146</f>
        <v>0</v>
      </c>
      <c r="H147" s="560">
        <f>F62-F147</f>
        <v>0</v>
      </c>
      <c r="I147" s="560">
        <f>G62-G147</f>
        <v>0</v>
      </c>
    </row>
    <row r="148" spans="1:9" ht="24" customHeight="1" x14ac:dyDescent="0.3">
      <c r="A148" s="141" t="s">
        <v>81</v>
      </c>
      <c r="B148" s="142"/>
      <c r="C148" s="142"/>
      <c r="D148" s="142"/>
      <c r="E148" s="142"/>
      <c r="F148" s="142" t="str">
        <f>'R&amp;P Account'!F392</f>
        <v>For……</v>
      </c>
      <c r="G148" s="142"/>
    </row>
    <row r="149" spans="1:9" ht="18.75" customHeight="1" x14ac:dyDescent="0.3">
      <c r="A149" s="143"/>
      <c r="B149" s="142"/>
      <c r="C149" s="142"/>
      <c r="D149" s="142"/>
      <c r="E149" s="142"/>
      <c r="F149" s="142"/>
      <c r="G149" s="142"/>
    </row>
    <row r="150" spans="1:9" ht="18.75" customHeight="1" x14ac:dyDescent="0.3">
      <c r="A150" s="141"/>
      <c r="B150" s="142"/>
      <c r="C150" s="142"/>
      <c r="D150" s="142"/>
      <c r="E150" s="142"/>
      <c r="F150" s="142" t="s">
        <v>476</v>
      </c>
      <c r="G150" s="142"/>
    </row>
    <row r="151" spans="1:9" ht="18" customHeight="1" x14ac:dyDescent="0.3">
      <c r="A151" s="141" t="str">
        <f>'R&amp;P Account'!A395</f>
        <v>Place</v>
      </c>
      <c r="B151" s="142"/>
      <c r="C151" s="142"/>
      <c r="D151" s="142"/>
      <c r="E151" s="142"/>
      <c r="G151" s="142"/>
    </row>
    <row r="152" spans="1:9" ht="18.75" customHeight="1" x14ac:dyDescent="0.3">
      <c r="A152" s="141" t="str">
        <f>'R&amp;P Account'!A396</f>
        <v>Date</v>
      </c>
      <c r="B152" s="142"/>
      <c r="C152" s="142"/>
      <c r="D152" s="142"/>
      <c r="E152" s="142"/>
      <c r="F152" s="142" t="s">
        <v>477</v>
      </c>
      <c r="G152" s="142"/>
    </row>
    <row r="153" spans="1:9" ht="18.75" customHeight="1" x14ac:dyDescent="0.3">
      <c r="A153" s="143"/>
      <c r="B153" s="142"/>
      <c r="C153" s="142"/>
      <c r="D153" s="142"/>
      <c r="E153" s="142"/>
      <c r="F153" s="142"/>
      <c r="G153" s="142"/>
    </row>
  </sheetData>
  <mergeCells count="8">
    <mergeCell ref="A63:A64"/>
    <mergeCell ref="B63:E64"/>
    <mergeCell ref="A4:G4"/>
    <mergeCell ref="A2:G2"/>
    <mergeCell ref="A3:G3"/>
    <mergeCell ref="A5:G5"/>
    <mergeCell ref="A6:A7"/>
    <mergeCell ref="B6:E7"/>
  </mergeCells>
  <pageMargins left="0.5" right="0.45" top="0.57999999999999996" bottom="0.46"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9"/>
  <sheetViews>
    <sheetView topLeftCell="A10" workbookViewId="0">
      <selection activeCell="F16" sqref="F16"/>
    </sheetView>
  </sheetViews>
  <sheetFormatPr defaultRowHeight="19.5" customHeight="1" x14ac:dyDescent="0.25"/>
  <cols>
    <col min="1" max="1" width="7.140625" style="2" customWidth="1"/>
    <col min="2" max="4" width="3.140625" customWidth="1"/>
    <col min="5" max="5" width="40.85546875" customWidth="1"/>
    <col min="6" max="6" width="17.85546875" customWidth="1"/>
    <col min="7" max="7" width="17.42578125" customWidth="1"/>
  </cols>
  <sheetData>
    <row r="1" spans="1:7" ht="19.5" customHeight="1" x14ac:dyDescent="0.25">
      <c r="G1" t="s">
        <v>648</v>
      </c>
    </row>
    <row r="2" spans="1:7" ht="28.5" customHeight="1" x14ac:dyDescent="0.3">
      <c r="A2" s="580" t="str">
        <f>'R&amp;P Account'!A2:G2</f>
        <v>MALANKARA ORTHODOX SYRIAN CHURCH</v>
      </c>
      <c r="B2" s="580"/>
      <c r="C2" s="580"/>
      <c r="D2" s="580"/>
      <c r="E2" s="580"/>
      <c r="F2" s="580"/>
      <c r="G2" s="580"/>
    </row>
    <row r="3" spans="1:7" ht="19.5" customHeight="1" x14ac:dyDescent="0.3">
      <c r="A3" s="580" t="str">
        <f>'R&amp;P Account'!A3:G3</f>
        <v xml:space="preserve">                                   CHURCH,</v>
      </c>
      <c r="B3" s="580"/>
      <c r="C3" s="580"/>
      <c r="D3" s="580"/>
      <c r="E3" s="580"/>
      <c r="F3" s="580"/>
      <c r="G3" s="580"/>
    </row>
    <row r="4" spans="1:7" ht="19.5" customHeight="1" x14ac:dyDescent="0.3">
      <c r="A4" s="621" t="str">
        <f>'R&amp;P Account'!A4:G4</f>
        <v xml:space="preserve">Under Diocese of </v>
      </c>
      <c r="B4" s="621"/>
      <c r="C4" s="621"/>
      <c r="D4" s="621"/>
      <c r="E4" s="621"/>
      <c r="F4" s="621"/>
      <c r="G4" s="621"/>
    </row>
    <row r="5" spans="1:7" ht="19.5" customHeight="1" x14ac:dyDescent="0.25">
      <c r="A5" s="622" t="s">
        <v>1408</v>
      </c>
      <c r="B5" s="622"/>
      <c r="C5" s="622"/>
      <c r="D5" s="622"/>
      <c r="E5" s="622"/>
      <c r="F5" s="622"/>
      <c r="G5" s="622"/>
    </row>
    <row r="6" spans="1:7" ht="19.5" customHeight="1" x14ac:dyDescent="0.25">
      <c r="A6" s="607" t="s">
        <v>64</v>
      </c>
      <c r="B6" s="596" t="s">
        <v>62</v>
      </c>
      <c r="C6" s="596"/>
      <c r="D6" s="596"/>
      <c r="E6" s="596"/>
      <c r="F6" s="145" t="s">
        <v>471</v>
      </c>
      <c r="G6" s="145" t="s">
        <v>472</v>
      </c>
    </row>
    <row r="7" spans="1:7" ht="19.5" customHeight="1" x14ac:dyDescent="0.25">
      <c r="A7" s="607"/>
      <c r="B7" s="596"/>
      <c r="C7" s="596"/>
      <c r="D7" s="596"/>
      <c r="E7" s="596"/>
      <c r="F7" s="7" t="s">
        <v>480</v>
      </c>
      <c r="G7" s="7" t="s">
        <v>480</v>
      </c>
    </row>
    <row r="8" spans="1:7" ht="19.5" customHeight="1" x14ac:dyDescent="0.3">
      <c r="A8" s="25">
        <v>2000</v>
      </c>
      <c r="B8" s="89" t="s">
        <v>308</v>
      </c>
      <c r="C8" s="90" t="s">
        <v>399</v>
      </c>
      <c r="D8" s="90"/>
      <c r="E8" s="90"/>
      <c r="F8" s="1"/>
      <c r="G8" s="1"/>
    </row>
    <row r="9" spans="1:7" ht="19.5" customHeight="1" x14ac:dyDescent="0.3">
      <c r="A9" s="25">
        <v>2100</v>
      </c>
      <c r="B9" s="91"/>
      <c r="C9" s="91"/>
      <c r="D9" s="92" t="s">
        <v>93</v>
      </c>
      <c r="E9" s="91"/>
      <c r="F9" s="159">
        <f>'I&amp;E Account'!F12</f>
        <v>0</v>
      </c>
      <c r="G9" s="159">
        <f>'I&amp;E Account'!G12</f>
        <v>0</v>
      </c>
    </row>
    <row r="10" spans="1:7" ht="19.5" customHeight="1" x14ac:dyDescent="0.3">
      <c r="A10" s="25">
        <v>2110</v>
      </c>
      <c r="B10" s="89"/>
      <c r="C10" s="95"/>
      <c r="D10" s="98" t="s">
        <v>400</v>
      </c>
      <c r="E10" s="99"/>
      <c r="F10" s="159">
        <f>'I&amp;E Account'!F13</f>
        <v>0</v>
      </c>
      <c r="G10" s="159">
        <f>'I&amp;E Account'!G13</f>
        <v>0</v>
      </c>
    </row>
    <row r="11" spans="1:7" ht="19.5" customHeight="1" x14ac:dyDescent="0.3">
      <c r="A11" s="25">
        <v>2120</v>
      </c>
      <c r="B11" s="96"/>
      <c r="C11" s="89"/>
      <c r="D11" s="98" t="s">
        <v>100</v>
      </c>
      <c r="E11" s="99"/>
      <c r="F11" s="159">
        <f>'I&amp;E Account'!F22</f>
        <v>0</v>
      </c>
      <c r="G11" s="159">
        <f>'I&amp;E Account'!G22</f>
        <v>0</v>
      </c>
    </row>
    <row r="12" spans="1:7" ht="19.5" customHeight="1" x14ac:dyDescent="0.3">
      <c r="A12" s="25">
        <v>2160</v>
      </c>
      <c r="B12" s="89"/>
      <c r="C12" s="95"/>
      <c r="D12" s="98" t="s">
        <v>103</v>
      </c>
      <c r="E12" s="99"/>
      <c r="F12" s="159">
        <f>'I&amp;E Account'!F29</f>
        <v>0</v>
      </c>
      <c r="G12" s="159">
        <f>'I&amp;E Account'!G29</f>
        <v>0</v>
      </c>
    </row>
    <row r="13" spans="1:7" ht="19.5" customHeight="1" x14ac:dyDescent="0.3">
      <c r="A13" s="25">
        <v>2170</v>
      </c>
      <c r="B13" s="102"/>
      <c r="C13" s="91"/>
      <c r="D13" s="92" t="s">
        <v>107</v>
      </c>
      <c r="E13" s="91"/>
      <c r="F13" s="159">
        <f>'I&amp;E Account'!F33</f>
        <v>0</v>
      </c>
      <c r="G13" s="159">
        <f>'I&amp;E Account'!G33</f>
        <v>0</v>
      </c>
    </row>
    <row r="14" spans="1:7" ht="19.5" customHeight="1" x14ac:dyDescent="0.3">
      <c r="A14" s="25">
        <v>2180</v>
      </c>
      <c r="B14" s="89"/>
      <c r="C14" s="95"/>
      <c r="D14" s="98" t="s">
        <v>110</v>
      </c>
      <c r="E14" s="99"/>
      <c r="F14" s="159">
        <f>'I&amp;E Account'!F43</f>
        <v>0</v>
      </c>
      <c r="G14" s="159">
        <f>'I&amp;E Account'!G43</f>
        <v>0</v>
      </c>
    </row>
    <row r="15" spans="1:7" ht="19.5" customHeight="1" x14ac:dyDescent="0.3">
      <c r="A15" s="25">
        <v>2210</v>
      </c>
      <c r="B15" s="102"/>
      <c r="C15" s="91"/>
      <c r="D15" s="104" t="s">
        <v>397</v>
      </c>
      <c r="E15" s="91"/>
      <c r="F15" s="159">
        <f>'I&amp;E Account'!F50</f>
        <v>0</v>
      </c>
      <c r="G15" s="159">
        <f>'I&amp;E Account'!G50</f>
        <v>0</v>
      </c>
    </row>
    <row r="16" spans="1:7" ht="19.5" customHeight="1" x14ac:dyDescent="0.3">
      <c r="A16" s="25">
        <v>2220</v>
      </c>
      <c r="B16" s="89"/>
      <c r="C16" s="95"/>
      <c r="D16" s="90" t="s">
        <v>132</v>
      </c>
      <c r="E16" s="99"/>
      <c r="F16" s="159">
        <f>'I&amp;E Account'!F55</f>
        <v>0</v>
      </c>
      <c r="G16" s="159">
        <f>'I&amp;E Account'!G55</f>
        <v>0</v>
      </c>
    </row>
    <row r="17" spans="1:7" ht="19.5" customHeight="1" x14ac:dyDescent="0.3">
      <c r="A17" s="25">
        <v>2230</v>
      </c>
      <c r="B17" s="102"/>
      <c r="C17" s="91"/>
      <c r="D17" s="104" t="s">
        <v>19</v>
      </c>
      <c r="E17" s="91"/>
      <c r="F17" s="159">
        <f>'I&amp;E Account'!F62</f>
        <v>0</v>
      </c>
      <c r="G17" s="159">
        <f>'I&amp;E Account'!G62</f>
        <v>0</v>
      </c>
    </row>
    <row r="18" spans="1:7" ht="19.5" customHeight="1" x14ac:dyDescent="0.3">
      <c r="A18" s="25"/>
      <c r="B18" s="89"/>
      <c r="C18" s="173" t="s">
        <v>484</v>
      </c>
      <c r="D18" s="95"/>
      <c r="E18" s="99"/>
      <c r="F18" s="180">
        <f>SUM(F9:F17)</f>
        <v>0</v>
      </c>
      <c r="G18" s="180">
        <f>SUM(G9:G17)</f>
        <v>0</v>
      </c>
    </row>
    <row r="19" spans="1:7" ht="19.5" customHeight="1" x14ac:dyDescent="0.3">
      <c r="A19" s="25">
        <v>2300</v>
      </c>
      <c r="B19" s="89" t="s">
        <v>309</v>
      </c>
      <c r="C19" s="90" t="s">
        <v>1</v>
      </c>
      <c r="D19" s="90"/>
      <c r="E19" s="99"/>
      <c r="F19" s="159">
        <f>'I&amp;E Account'!F83</f>
        <v>0</v>
      </c>
      <c r="G19" s="159">
        <f>'I&amp;E Account'!G83</f>
        <v>0</v>
      </c>
    </row>
    <row r="20" spans="1:7" ht="19.5" customHeight="1" x14ac:dyDescent="0.3">
      <c r="A20" s="38">
        <v>2400</v>
      </c>
      <c r="B20" s="96" t="s">
        <v>310</v>
      </c>
      <c r="C20" s="107" t="s">
        <v>1316</v>
      </c>
      <c r="D20" s="107"/>
      <c r="E20" s="107"/>
      <c r="F20" s="159">
        <f>'I&amp;E Account'!F88</f>
        <v>0</v>
      </c>
      <c r="G20" s="159">
        <f>'I&amp;E Account'!G88</f>
        <v>0</v>
      </c>
    </row>
    <row r="21" spans="1:7" ht="19.5" customHeight="1" x14ac:dyDescent="0.3">
      <c r="A21" s="25">
        <v>2450</v>
      </c>
      <c r="B21" s="89" t="s">
        <v>311</v>
      </c>
      <c r="C21" s="98" t="s">
        <v>401</v>
      </c>
      <c r="D21" s="98"/>
      <c r="E21" s="98"/>
      <c r="F21" s="159">
        <f>'I&amp;E Account'!F89</f>
        <v>0</v>
      </c>
      <c r="G21" s="159">
        <f>'I&amp;E Account'!G89</f>
        <v>0</v>
      </c>
    </row>
    <row r="22" spans="1:7" ht="19.5" customHeight="1" x14ac:dyDescent="0.3">
      <c r="A22" s="108">
        <v>2500</v>
      </c>
      <c r="B22" s="89" t="s">
        <v>312</v>
      </c>
      <c r="C22" s="90" t="s">
        <v>820</v>
      </c>
      <c r="D22" s="90"/>
      <c r="E22" s="99"/>
      <c r="F22" s="159">
        <f>'I&amp;E Account'!F94</f>
        <v>0</v>
      </c>
      <c r="G22" s="159">
        <f>'I&amp;E Account'!G94</f>
        <v>0</v>
      </c>
    </row>
    <row r="23" spans="1:7" ht="19.5" customHeight="1" x14ac:dyDescent="0.3">
      <c r="A23" s="38">
        <v>2600</v>
      </c>
      <c r="B23" s="91" t="s">
        <v>313</v>
      </c>
      <c r="C23" s="92" t="s">
        <v>136</v>
      </c>
      <c r="D23" s="92"/>
      <c r="E23" s="92"/>
      <c r="F23" s="159">
        <f>'I&amp;E Account'!F95</f>
        <v>0</v>
      </c>
      <c r="G23" s="159">
        <f>'I&amp;E Account'!G95</f>
        <v>0</v>
      </c>
    </row>
    <row r="24" spans="1:7" ht="19.5" customHeight="1" x14ac:dyDescent="0.3">
      <c r="A24" s="38">
        <v>2700</v>
      </c>
      <c r="B24" s="89" t="s">
        <v>314</v>
      </c>
      <c r="C24" s="98" t="s">
        <v>137</v>
      </c>
      <c r="D24" s="98"/>
      <c r="E24" s="98"/>
      <c r="F24" s="159">
        <f>'I&amp;E Account'!F96</f>
        <v>0</v>
      </c>
      <c r="G24" s="159">
        <f>'I&amp;E Account'!G96</f>
        <v>0</v>
      </c>
    </row>
    <row r="25" spans="1:7" ht="19.5" customHeight="1" x14ac:dyDescent="0.3">
      <c r="A25" s="38"/>
      <c r="B25" s="89" t="s">
        <v>315</v>
      </c>
      <c r="C25" s="98" t="s">
        <v>418</v>
      </c>
      <c r="D25" s="98"/>
      <c r="E25" s="98"/>
      <c r="F25" s="1"/>
      <c r="G25" s="1"/>
    </row>
    <row r="26" spans="1:7" ht="19.5" customHeight="1" x14ac:dyDescent="0.3">
      <c r="A26" s="124">
        <v>2800</v>
      </c>
      <c r="B26" s="89"/>
      <c r="C26" s="98"/>
      <c r="D26" s="98" t="s">
        <v>1355</v>
      </c>
      <c r="E26" s="98"/>
      <c r="F26" s="531"/>
      <c r="G26" s="167">
        <f>'I&amp;E Account'!G98</f>
        <v>0</v>
      </c>
    </row>
    <row r="27" spans="1:7" ht="19.5" customHeight="1" x14ac:dyDescent="0.3">
      <c r="A27" s="38">
        <v>2910</v>
      </c>
      <c r="B27" s="89"/>
      <c r="C27" s="98"/>
      <c r="D27" s="98" t="s">
        <v>630</v>
      </c>
      <c r="E27" s="98"/>
      <c r="F27" s="159">
        <f>'I&amp;E Account'!F101+'I&amp;E Account'!F102</f>
        <v>0</v>
      </c>
      <c r="G27" s="159">
        <f>'I&amp;E Account'!G101+'I&amp;E Account'!G102</f>
        <v>0</v>
      </c>
    </row>
    <row r="28" spans="1:7" ht="19.5" customHeight="1" x14ac:dyDescent="0.3">
      <c r="A28" s="38">
        <v>2920</v>
      </c>
      <c r="B28" s="89"/>
      <c r="C28" s="98"/>
      <c r="D28" s="98" t="s">
        <v>629</v>
      </c>
      <c r="E28" s="98"/>
      <c r="F28" s="159">
        <f>'I&amp;E Account'!F105+'I&amp;E Account'!F106+'I&amp;E Account'!F107</f>
        <v>0</v>
      </c>
      <c r="G28" s="159">
        <f>'I&amp;E Account'!G105+'I&amp;E Account'!G106+'I&amp;E Account'!G107</f>
        <v>0</v>
      </c>
    </row>
    <row r="29" spans="1:7" ht="19.5" customHeight="1" x14ac:dyDescent="0.3">
      <c r="A29" s="25">
        <v>5820</v>
      </c>
      <c r="B29" s="89" t="s">
        <v>316</v>
      </c>
      <c r="C29" s="98" t="s">
        <v>334</v>
      </c>
      <c r="D29" s="98"/>
      <c r="E29" s="115"/>
      <c r="F29" s="159">
        <f>'I&amp;E Account'!F115</f>
        <v>0</v>
      </c>
      <c r="G29" s="159">
        <f>'I&amp;E Account'!G115</f>
        <v>0</v>
      </c>
    </row>
    <row r="30" spans="1:7" ht="19.5" customHeight="1" x14ac:dyDescent="0.3">
      <c r="A30" s="38">
        <v>2980</v>
      </c>
      <c r="B30" s="96" t="s">
        <v>317</v>
      </c>
      <c r="C30" s="107" t="s">
        <v>430</v>
      </c>
      <c r="D30" s="100"/>
      <c r="E30" s="112"/>
      <c r="F30" s="159">
        <f>'I&amp;E Account'!F116</f>
        <v>0</v>
      </c>
      <c r="G30" s="159">
        <f>'I&amp;E Account'!G116</f>
        <v>0</v>
      </c>
    </row>
    <row r="31" spans="1:7" ht="19.5" customHeight="1" x14ac:dyDescent="0.3">
      <c r="A31" s="38">
        <v>2981</v>
      </c>
      <c r="B31" s="89" t="s">
        <v>318</v>
      </c>
      <c r="C31" s="90" t="s">
        <v>429</v>
      </c>
      <c r="D31" s="98"/>
      <c r="E31" s="115"/>
      <c r="F31" s="159">
        <f>'I&amp;E Account'!F117</f>
        <v>0</v>
      </c>
      <c r="G31" s="159">
        <f>'I&amp;E Account'!G117</f>
        <v>0</v>
      </c>
    </row>
    <row r="32" spans="1:7" ht="19.5" customHeight="1" x14ac:dyDescent="0.3">
      <c r="A32" s="38"/>
      <c r="B32" s="91"/>
      <c r="C32" s="104" t="s">
        <v>490</v>
      </c>
      <c r="D32" s="92"/>
      <c r="E32" s="92"/>
      <c r="F32" s="172">
        <f>SUM(F18:F31)</f>
        <v>0</v>
      </c>
      <c r="G32" s="172">
        <f>SUM(G18:G31)</f>
        <v>0</v>
      </c>
    </row>
    <row r="33" spans="1:7" ht="19.5" customHeight="1" x14ac:dyDescent="0.3">
      <c r="A33" s="25">
        <v>2999</v>
      </c>
      <c r="B33" s="119" t="s">
        <v>431</v>
      </c>
      <c r="C33" s="90"/>
      <c r="D33" s="90"/>
      <c r="E33" s="99"/>
      <c r="F33" s="159">
        <f>'I&amp;E Account'!F119</f>
        <v>0</v>
      </c>
      <c r="G33" s="159">
        <f>'I&amp;E Account'!G119</f>
        <v>0</v>
      </c>
    </row>
    <row r="34" spans="1:7" ht="19.5" customHeight="1" thickBot="1" x14ac:dyDescent="0.35">
      <c r="A34" s="25"/>
      <c r="B34" s="95"/>
      <c r="C34" s="95"/>
      <c r="D34" s="95"/>
      <c r="E34" s="113" t="s">
        <v>67</v>
      </c>
      <c r="F34" s="181">
        <f>F32+F33</f>
        <v>0</v>
      </c>
      <c r="G34" s="181">
        <f>G32+G33</f>
        <v>0</v>
      </c>
    </row>
    <row r="35" spans="1:7" ht="19.5" customHeight="1" thickTop="1" x14ac:dyDescent="0.3">
      <c r="A35" s="67"/>
      <c r="B35" s="91"/>
      <c r="C35" s="91"/>
      <c r="D35" s="91"/>
      <c r="E35" s="91"/>
      <c r="F35" s="168"/>
      <c r="G35" s="168"/>
    </row>
    <row r="36" spans="1:7" ht="19.5" customHeight="1" x14ac:dyDescent="0.25">
      <c r="A36" s="596" t="s">
        <v>64</v>
      </c>
      <c r="B36" s="606" t="s">
        <v>63</v>
      </c>
      <c r="C36" s="606"/>
      <c r="D36" s="606"/>
      <c r="E36" s="606"/>
      <c r="F36" s="145" t="s">
        <v>471</v>
      </c>
      <c r="G36" s="145" t="s">
        <v>472</v>
      </c>
    </row>
    <row r="37" spans="1:7" ht="19.5" customHeight="1" x14ac:dyDescent="0.25">
      <c r="A37" s="596"/>
      <c r="B37" s="606"/>
      <c r="C37" s="606"/>
      <c r="D37" s="606"/>
      <c r="E37" s="606"/>
      <c r="F37" s="7" t="s">
        <v>480</v>
      </c>
      <c r="G37" s="7" t="s">
        <v>480</v>
      </c>
    </row>
    <row r="38" spans="1:7" ht="19.5" customHeight="1" x14ac:dyDescent="0.3">
      <c r="A38" s="25"/>
      <c r="B38" s="14" t="s">
        <v>320</v>
      </c>
      <c r="C38" s="530" t="s">
        <v>428</v>
      </c>
      <c r="D38" s="530"/>
      <c r="E38" s="530"/>
      <c r="F38" s="159"/>
      <c r="G38" s="159"/>
    </row>
    <row r="39" spans="1:7" ht="19.5" customHeight="1" x14ac:dyDescent="0.3">
      <c r="A39" s="70">
        <v>4000</v>
      </c>
      <c r="B39" s="89"/>
      <c r="C39" s="90" t="s">
        <v>1360</v>
      </c>
      <c r="D39" s="90"/>
      <c r="E39" s="90"/>
      <c r="F39" s="159">
        <f>'I&amp;E Account'!F125</f>
        <v>0</v>
      </c>
      <c r="G39" s="167">
        <f>'I&amp;E Account'!G125</f>
        <v>0</v>
      </c>
    </row>
    <row r="40" spans="1:7" ht="19.5" customHeight="1" x14ac:dyDescent="0.3">
      <c r="A40" s="25">
        <v>4030</v>
      </c>
      <c r="B40" s="89"/>
      <c r="C40" s="90" t="s">
        <v>1383</v>
      </c>
      <c r="D40" s="90"/>
      <c r="E40" s="90"/>
      <c r="F40" s="159">
        <f>'I&amp;E Account'!F129</f>
        <v>0</v>
      </c>
      <c r="G40" s="159">
        <f>'I&amp;E Account'!G129</f>
        <v>0</v>
      </c>
    </row>
    <row r="41" spans="1:7" ht="19.5" customHeight="1" x14ac:dyDescent="0.3">
      <c r="A41" s="25">
        <v>4100</v>
      </c>
      <c r="B41" s="89"/>
      <c r="C41" s="90" t="s">
        <v>274</v>
      </c>
      <c r="D41" s="90"/>
      <c r="E41" s="178"/>
      <c r="F41" s="159">
        <f>'I&amp;E Account'!F133</f>
        <v>0</v>
      </c>
      <c r="G41" s="159">
        <f>'I&amp;E Account'!G133</f>
        <v>0</v>
      </c>
    </row>
    <row r="42" spans="1:7" ht="19.5" customHeight="1" x14ac:dyDescent="0.3">
      <c r="A42" s="25"/>
      <c r="B42" s="89"/>
      <c r="C42" s="173" t="s">
        <v>491</v>
      </c>
      <c r="D42" s="95"/>
      <c r="E42" s="99"/>
      <c r="F42" s="159">
        <f>SUM(F39:F41)</f>
        <v>0</v>
      </c>
      <c r="G42" s="159">
        <f>SUM(G39:G41)</f>
        <v>0</v>
      </c>
    </row>
    <row r="43" spans="1:7" ht="19.5" customHeight="1" x14ac:dyDescent="0.3">
      <c r="A43" s="25">
        <v>4200</v>
      </c>
      <c r="B43" s="89" t="s">
        <v>321</v>
      </c>
      <c r="C43" s="98" t="s">
        <v>296</v>
      </c>
      <c r="D43" s="98"/>
      <c r="E43" s="99"/>
      <c r="F43" s="1"/>
      <c r="G43" s="1"/>
    </row>
    <row r="44" spans="1:7" ht="19.5" customHeight="1" x14ac:dyDescent="0.3">
      <c r="A44" s="25">
        <v>4201</v>
      </c>
      <c r="B44" s="89"/>
      <c r="C44" s="95"/>
      <c r="D44" s="115" t="s">
        <v>116</v>
      </c>
      <c r="E44" s="99"/>
      <c r="F44" s="159">
        <f>'I&amp;E Account'!F149</f>
        <v>0</v>
      </c>
      <c r="G44" s="159">
        <f>'I&amp;E Account'!G149</f>
        <v>0</v>
      </c>
    </row>
    <row r="45" spans="1:7" ht="19.5" customHeight="1" x14ac:dyDescent="0.3">
      <c r="A45" s="25">
        <v>4230</v>
      </c>
      <c r="B45" s="89"/>
      <c r="C45" s="95"/>
      <c r="D45" s="98" t="s">
        <v>408</v>
      </c>
      <c r="E45" s="99"/>
      <c r="F45" s="159">
        <f>'I&amp;E Account'!F157</f>
        <v>0</v>
      </c>
      <c r="G45" s="159">
        <f>'I&amp;E Account'!G157</f>
        <v>0</v>
      </c>
    </row>
    <row r="46" spans="1:7" ht="19.5" customHeight="1" x14ac:dyDescent="0.3">
      <c r="A46" s="25">
        <v>4250</v>
      </c>
      <c r="B46" s="89"/>
      <c r="C46" s="95"/>
      <c r="D46" s="98" t="s">
        <v>195</v>
      </c>
      <c r="E46" s="99"/>
      <c r="F46" s="159">
        <f>'I&amp;E Account'!F167</f>
        <v>0</v>
      </c>
      <c r="G46" s="159">
        <f>'I&amp;E Account'!G167</f>
        <v>0</v>
      </c>
    </row>
    <row r="47" spans="1:7" ht="18" customHeight="1" x14ac:dyDescent="0.3">
      <c r="A47" s="25">
        <v>4260</v>
      </c>
      <c r="B47" s="89"/>
      <c r="C47" s="95"/>
      <c r="D47" s="98" t="s">
        <v>402</v>
      </c>
      <c r="E47" s="99"/>
      <c r="F47" s="159">
        <f>'I&amp;E Account'!F176</f>
        <v>0</v>
      </c>
      <c r="G47" s="159">
        <f>'I&amp;E Account'!G176</f>
        <v>0</v>
      </c>
    </row>
    <row r="48" spans="1:7" ht="19.5" customHeight="1" x14ac:dyDescent="0.3">
      <c r="A48" s="38">
        <v>4270</v>
      </c>
      <c r="B48" s="91"/>
      <c r="C48" s="91"/>
      <c r="D48" s="92" t="s">
        <v>25</v>
      </c>
      <c r="E48" s="91"/>
      <c r="F48" s="159">
        <f>'I&amp;E Account'!F183</f>
        <v>0</v>
      </c>
      <c r="G48" s="159">
        <f>'I&amp;E Account'!G183</f>
        <v>0</v>
      </c>
    </row>
    <row r="49" spans="1:7" ht="19.5" customHeight="1" x14ac:dyDescent="0.3">
      <c r="A49" s="25">
        <v>4280</v>
      </c>
      <c r="B49" s="89"/>
      <c r="C49" s="95"/>
      <c r="D49" s="98" t="s">
        <v>240</v>
      </c>
      <c r="E49" s="99"/>
      <c r="F49" s="159">
        <f>'I&amp;E Account'!F190</f>
        <v>0</v>
      </c>
      <c r="G49" s="159">
        <f>'I&amp;E Account'!G190</f>
        <v>0</v>
      </c>
    </row>
    <row r="50" spans="1:7" ht="19.5" customHeight="1" x14ac:dyDescent="0.3">
      <c r="A50" s="25"/>
      <c r="B50" s="93"/>
      <c r="C50" s="94"/>
      <c r="D50" s="175" t="s">
        <v>492</v>
      </c>
      <c r="E50" s="94"/>
      <c r="F50" s="159">
        <f>SUM(F44:F49)</f>
        <v>0</v>
      </c>
      <c r="G50" s="159">
        <f>SUM(G44:G49)</f>
        <v>0</v>
      </c>
    </row>
    <row r="51" spans="1:7" ht="19.5" customHeight="1" x14ac:dyDescent="0.3">
      <c r="A51" s="25">
        <v>4300</v>
      </c>
      <c r="B51" s="89" t="s">
        <v>322</v>
      </c>
      <c r="C51" s="90" t="s">
        <v>578</v>
      </c>
      <c r="D51" s="90"/>
      <c r="E51" s="178"/>
      <c r="F51" s="159">
        <f>'I&amp;E Account'!F214</f>
        <v>0</v>
      </c>
      <c r="G51" s="159">
        <f>'I&amp;E Account'!G214</f>
        <v>0</v>
      </c>
    </row>
    <row r="52" spans="1:7" ht="19.5" customHeight="1" x14ac:dyDescent="0.3">
      <c r="A52" s="25">
        <v>4330</v>
      </c>
      <c r="B52" s="287" t="s">
        <v>323</v>
      </c>
      <c r="C52" s="288" t="s">
        <v>432</v>
      </c>
      <c r="D52" s="288"/>
      <c r="E52" s="287"/>
      <c r="F52" s="159">
        <f>'I&amp;E Account'!F215</f>
        <v>0</v>
      </c>
      <c r="G52" s="159">
        <f>'I&amp;E Account'!G215</f>
        <v>0</v>
      </c>
    </row>
    <row r="53" spans="1:7" ht="19.5" customHeight="1" x14ac:dyDescent="0.3">
      <c r="A53" s="25">
        <v>4340</v>
      </c>
      <c r="B53" s="91" t="s">
        <v>324</v>
      </c>
      <c r="C53" s="92" t="s">
        <v>128</v>
      </c>
      <c r="D53" s="92"/>
      <c r="E53" s="91"/>
      <c r="F53" s="159">
        <f>'I&amp;E Account'!F223</f>
        <v>0</v>
      </c>
      <c r="G53" s="159">
        <f>'I&amp;E Account'!G223</f>
        <v>0</v>
      </c>
    </row>
    <row r="54" spans="1:7" ht="19.5" customHeight="1" x14ac:dyDescent="0.3">
      <c r="A54" s="25">
        <v>4350</v>
      </c>
      <c r="B54" s="89" t="s">
        <v>325</v>
      </c>
      <c r="C54" s="98" t="s">
        <v>181</v>
      </c>
      <c r="D54" s="98"/>
      <c r="E54" s="95"/>
      <c r="F54" s="159">
        <f>'I&amp;E Account'!F224</f>
        <v>0</v>
      </c>
      <c r="G54" s="159">
        <f>'I&amp;E Account'!G224</f>
        <v>0</v>
      </c>
    </row>
    <row r="55" spans="1:7" ht="19.5" customHeight="1" x14ac:dyDescent="0.3">
      <c r="A55" s="25">
        <v>4400</v>
      </c>
      <c r="B55" s="89" t="s">
        <v>326</v>
      </c>
      <c r="C55" s="98" t="s">
        <v>182</v>
      </c>
      <c r="D55" s="98"/>
      <c r="E55" s="95"/>
      <c r="F55" s="159">
        <f>'I&amp;E Account'!F225</f>
        <v>0</v>
      </c>
      <c r="G55" s="159">
        <f>'I&amp;E Account'!G225</f>
        <v>0</v>
      </c>
    </row>
    <row r="56" spans="1:7" ht="19.5" customHeight="1" x14ac:dyDescent="0.3">
      <c r="A56" s="25">
        <v>4500</v>
      </c>
      <c r="B56" s="89" t="s">
        <v>327</v>
      </c>
      <c r="C56" s="90" t="s">
        <v>298</v>
      </c>
      <c r="D56" s="90"/>
      <c r="E56" s="178"/>
      <c r="F56" s="159">
        <f>'I&amp;E Account'!F231</f>
        <v>0</v>
      </c>
      <c r="G56" s="159">
        <f>'I&amp;E Account'!G231</f>
        <v>0</v>
      </c>
    </row>
    <row r="57" spans="1:7" ht="17.25" customHeight="1" x14ac:dyDescent="0.3">
      <c r="A57" s="25">
        <v>4550</v>
      </c>
      <c r="B57" s="89" t="s">
        <v>328</v>
      </c>
      <c r="C57" s="90" t="s">
        <v>297</v>
      </c>
      <c r="D57" s="90"/>
      <c r="E57" s="178"/>
      <c r="F57" s="159">
        <f>'I&amp;E Account'!F244</f>
        <v>0</v>
      </c>
      <c r="G57" s="159">
        <f>'I&amp;E Account'!G244</f>
        <v>0</v>
      </c>
    </row>
    <row r="58" spans="1:7" ht="19.5" customHeight="1" x14ac:dyDescent="0.3">
      <c r="A58" s="25">
        <v>4980</v>
      </c>
      <c r="B58" s="96" t="s">
        <v>435</v>
      </c>
      <c r="C58" s="107" t="s">
        <v>463</v>
      </c>
      <c r="D58" s="97"/>
      <c r="E58" s="97"/>
      <c r="F58" s="159">
        <f>'I&amp;E Account'!F245</f>
        <v>0</v>
      </c>
      <c r="G58" s="159">
        <f>'I&amp;E Account'!G245</f>
        <v>0</v>
      </c>
    </row>
    <row r="59" spans="1:7" ht="19.5" customHeight="1" x14ac:dyDescent="0.3">
      <c r="A59" s="25">
        <v>4981</v>
      </c>
      <c r="B59" s="89" t="s">
        <v>465</v>
      </c>
      <c r="C59" s="107" t="s">
        <v>464</v>
      </c>
      <c r="D59" s="95"/>
      <c r="E59" s="95"/>
      <c r="F59" s="159">
        <f>'I&amp;E Account'!F246</f>
        <v>0</v>
      </c>
      <c r="G59" s="159">
        <f>'I&amp;E Account'!G246</f>
        <v>0</v>
      </c>
    </row>
    <row r="60" spans="1:7" ht="19.5" customHeight="1" x14ac:dyDescent="0.3">
      <c r="A60" s="25">
        <v>5628</v>
      </c>
      <c r="B60" s="89" t="s">
        <v>466</v>
      </c>
      <c r="C60" s="95" t="s">
        <v>68</v>
      </c>
      <c r="D60" s="95"/>
      <c r="E60" s="95"/>
      <c r="F60" s="159">
        <f>'I&amp;E Account'!F247</f>
        <v>0</v>
      </c>
      <c r="G60" s="159">
        <f>'I&amp;E Account'!G247</f>
        <v>0</v>
      </c>
    </row>
    <row r="61" spans="1:7" ht="19.5" customHeight="1" x14ac:dyDescent="0.3">
      <c r="A61" s="25">
        <v>4562</v>
      </c>
      <c r="B61" s="89" t="s">
        <v>814</v>
      </c>
      <c r="C61" s="95" t="s">
        <v>436</v>
      </c>
      <c r="D61" s="95"/>
      <c r="E61" s="95"/>
      <c r="F61" s="169">
        <f>'I&amp;E Account'!F248</f>
        <v>0</v>
      </c>
      <c r="G61" s="169">
        <f>'I&amp;E Account'!G248</f>
        <v>0</v>
      </c>
    </row>
    <row r="62" spans="1:7" ht="19.5" customHeight="1" x14ac:dyDescent="0.3">
      <c r="A62" s="25"/>
      <c r="B62" s="89"/>
      <c r="C62" s="290" t="s">
        <v>815</v>
      </c>
      <c r="D62" s="95"/>
      <c r="E62" s="95"/>
      <c r="F62" s="182">
        <f>F42+F50+F51+F52+F53+F54+F55+F56+F57+F58+F59+F60+F61</f>
        <v>0</v>
      </c>
      <c r="G62" s="182">
        <f>G42+G50+G51+G52+G53+G54+G55+G56+G57+G58+G59+G60+G61</f>
        <v>0</v>
      </c>
    </row>
    <row r="63" spans="1:7" ht="19.5" customHeight="1" x14ac:dyDescent="0.3">
      <c r="A63" s="25">
        <v>4999</v>
      </c>
      <c r="B63" s="119" t="s">
        <v>813</v>
      </c>
      <c r="C63" s="90"/>
      <c r="D63" s="90"/>
      <c r="E63" s="95"/>
      <c r="F63" s="169">
        <f>'I&amp;E Account'!F250</f>
        <v>0</v>
      </c>
      <c r="G63" s="169">
        <f>'I&amp;E Account'!G250</f>
        <v>0</v>
      </c>
    </row>
    <row r="64" spans="1:7" ht="19.5" customHeight="1" thickBot="1" x14ac:dyDescent="0.35">
      <c r="A64" s="25"/>
      <c r="B64" s="23"/>
      <c r="C64" s="23"/>
      <c r="D64" s="23"/>
      <c r="E64" s="120" t="s">
        <v>67</v>
      </c>
      <c r="F64" s="181">
        <f>F62+F63</f>
        <v>0</v>
      </c>
      <c r="G64" s="181">
        <f>G62+G63</f>
        <v>0</v>
      </c>
    </row>
    <row r="65" spans="1:7" ht="19.5" customHeight="1" thickTop="1" x14ac:dyDescent="0.3">
      <c r="A65" s="66" t="s">
        <v>81</v>
      </c>
      <c r="B65" s="40"/>
      <c r="C65" s="40"/>
      <c r="D65" s="40"/>
      <c r="E65" s="40"/>
      <c r="F65" s="40" t="str">
        <f>'R&amp;P Account'!F392</f>
        <v>For……</v>
      </c>
      <c r="G65" s="40"/>
    </row>
    <row r="66" spans="1:7" ht="19.5" customHeight="1" x14ac:dyDescent="0.3">
      <c r="A66" s="67"/>
      <c r="B66" s="40"/>
      <c r="C66" s="40"/>
      <c r="D66" s="40"/>
      <c r="E66" s="40"/>
      <c r="F66" s="40"/>
      <c r="G66" s="40"/>
    </row>
    <row r="67" spans="1:7" ht="19.5" customHeight="1" x14ac:dyDescent="0.3">
      <c r="A67" s="66"/>
      <c r="B67" s="40"/>
      <c r="C67" s="40"/>
      <c r="D67" s="40"/>
      <c r="E67" s="40"/>
      <c r="F67" s="142" t="s">
        <v>476</v>
      </c>
      <c r="G67" s="40"/>
    </row>
    <row r="68" spans="1:7" ht="19.5" customHeight="1" x14ac:dyDescent="0.3">
      <c r="A68" s="66" t="str">
        <f>'R&amp;P Account'!A395</f>
        <v>Place</v>
      </c>
      <c r="B68" s="40"/>
      <c r="C68" s="40"/>
      <c r="D68" s="40"/>
      <c r="E68" s="40"/>
      <c r="G68" s="40"/>
    </row>
    <row r="69" spans="1:7" ht="19.5" customHeight="1" x14ac:dyDescent="0.3">
      <c r="A69" s="66" t="str">
        <f>'R&amp;P Account'!A396</f>
        <v>Date</v>
      </c>
      <c r="B69" s="40"/>
      <c r="C69" s="40"/>
      <c r="D69" s="40"/>
      <c r="E69" s="40"/>
      <c r="F69" s="142" t="s">
        <v>477</v>
      </c>
      <c r="G69" s="40"/>
    </row>
  </sheetData>
  <mergeCells count="8">
    <mergeCell ref="A36:A37"/>
    <mergeCell ref="B36:E37"/>
    <mergeCell ref="A4:G4"/>
    <mergeCell ref="A2:G2"/>
    <mergeCell ref="A3:G3"/>
    <mergeCell ref="A5:G5"/>
    <mergeCell ref="A6:A7"/>
    <mergeCell ref="B6:E7"/>
  </mergeCells>
  <pageMargins left="0.45" right="0.56999999999999995" top="0.51" bottom="0.4" header="0.3" footer="0.3"/>
  <pageSetup orientation="portrait" horizontalDpi="300" verticalDpi="300" r:id="rId1"/>
  <rowBreaks count="1" manualBreakCount="1">
    <brk id="3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35"/>
  <sheetViews>
    <sheetView topLeftCell="A55" workbookViewId="0">
      <selection activeCell="K15" sqref="K15"/>
    </sheetView>
  </sheetViews>
  <sheetFormatPr defaultRowHeight="15" x14ac:dyDescent="0.25"/>
  <cols>
    <col min="1" max="1" width="5.5703125" customWidth="1"/>
    <col min="3" max="3" width="13" customWidth="1"/>
    <col min="4" max="4" width="14.140625" customWidth="1"/>
    <col min="5" max="5" width="12.85546875" customWidth="1"/>
    <col min="6" max="6" width="16.85546875" customWidth="1"/>
    <col min="7" max="7" width="11.5703125" customWidth="1"/>
  </cols>
  <sheetData>
    <row r="1" spans="1:11" x14ac:dyDescent="0.25">
      <c r="A1" s="230" t="s">
        <v>651</v>
      </c>
    </row>
    <row r="2" spans="1:11" ht="23.25" x14ac:dyDescent="0.25">
      <c r="A2" s="624" t="s">
        <v>722</v>
      </c>
      <c r="B2" s="624"/>
      <c r="C2" s="624"/>
      <c r="D2" s="624"/>
      <c r="E2" s="624"/>
      <c r="F2" s="624"/>
      <c r="G2" s="624"/>
      <c r="H2" s="624"/>
      <c r="I2" s="624"/>
      <c r="J2" s="624"/>
    </row>
    <row r="3" spans="1:11" ht="20.25" x14ac:dyDescent="0.3">
      <c r="A3" s="581" t="s">
        <v>494</v>
      </c>
      <c r="B3" s="581"/>
      <c r="C3" s="581"/>
      <c r="D3" s="581"/>
      <c r="E3" s="581"/>
      <c r="F3" s="581"/>
      <c r="G3" s="581"/>
      <c r="H3" s="581"/>
      <c r="I3" s="581"/>
      <c r="J3" s="581"/>
    </row>
    <row r="4" spans="1:11" x14ac:dyDescent="0.25">
      <c r="A4" s="625" t="s">
        <v>723</v>
      </c>
      <c r="B4" s="625"/>
      <c r="C4" s="625"/>
      <c r="D4" s="625"/>
      <c r="E4" s="625"/>
      <c r="F4" s="625"/>
      <c r="G4" s="625"/>
      <c r="H4" s="625"/>
      <c r="I4" s="625"/>
      <c r="J4" s="625"/>
      <c r="K4" s="252"/>
    </row>
    <row r="5" spans="1:11" x14ac:dyDescent="0.25">
      <c r="A5" s="625" t="s">
        <v>650</v>
      </c>
      <c r="B5" s="625"/>
      <c r="C5" s="625"/>
      <c r="D5" s="625"/>
      <c r="E5" s="625"/>
      <c r="F5" s="625"/>
      <c r="G5" s="625"/>
      <c r="H5" s="625"/>
      <c r="I5" s="625"/>
      <c r="J5" s="625"/>
    </row>
    <row r="9" spans="1:11" x14ac:dyDescent="0.25">
      <c r="A9" s="231" t="s">
        <v>316</v>
      </c>
      <c r="B9" s="230" t="s">
        <v>725</v>
      </c>
      <c r="C9" s="231"/>
      <c r="D9" s="231"/>
      <c r="E9" s="227"/>
      <c r="F9" s="227"/>
      <c r="G9" s="227"/>
      <c r="H9" s="227"/>
    </row>
    <row r="10" spans="1:11" x14ac:dyDescent="0.25">
      <c r="A10" s="231"/>
      <c r="B10" s="230"/>
      <c r="C10" s="231"/>
      <c r="D10" s="231"/>
      <c r="E10" s="227"/>
      <c r="F10" s="227"/>
      <c r="G10" s="227"/>
      <c r="H10" s="227"/>
    </row>
    <row r="11" spans="1:11" ht="26.25" customHeight="1" x14ac:dyDescent="0.25">
      <c r="A11" s="231" t="s">
        <v>652</v>
      </c>
      <c r="B11" s="623" t="s">
        <v>653</v>
      </c>
      <c r="C11" s="623"/>
      <c r="D11" s="623"/>
      <c r="E11" s="623"/>
      <c r="F11" s="623"/>
      <c r="G11" s="623"/>
      <c r="H11" s="623"/>
      <c r="I11" s="623"/>
    </row>
    <row r="12" spans="1:11" x14ac:dyDescent="0.25">
      <c r="A12" s="227"/>
      <c r="B12" s="227"/>
      <c r="C12" s="227"/>
      <c r="D12" s="227"/>
      <c r="E12" s="227"/>
      <c r="F12" s="227"/>
      <c r="G12" s="227"/>
      <c r="H12" s="227"/>
    </row>
    <row r="13" spans="1:11" ht="76.5" x14ac:dyDescent="0.25">
      <c r="A13" s="227"/>
      <c r="B13" s="237" t="s">
        <v>654</v>
      </c>
      <c r="C13" s="237" t="s">
        <v>655</v>
      </c>
      <c r="D13" s="237" t="s">
        <v>656</v>
      </c>
      <c r="E13" s="237" t="s">
        <v>657</v>
      </c>
      <c r="F13" s="237" t="s">
        <v>658</v>
      </c>
      <c r="G13" s="237" t="s">
        <v>659</v>
      </c>
    </row>
    <row r="14" spans="1:11" x14ac:dyDescent="0.25">
      <c r="A14" s="227"/>
      <c r="B14" s="237">
        <v>1</v>
      </c>
      <c r="C14" s="237">
        <v>2</v>
      </c>
      <c r="D14" s="237">
        <v>3</v>
      </c>
      <c r="E14" s="237">
        <v>4</v>
      </c>
      <c r="F14" s="237">
        <v>5</v>
      </c>
      <c r="G14" s="237">
        <v>6</v>
      </c>
    </row>
    <row r="15" spans="1:11" x14ac:dyDescent="0.25">
      <c r="A15" s="227"/>
      <c r="B15" s="228"/>
      <c r="C15" s="228"/>
      <c r="D15" s="228"/>
      <c r="E15" s="228"/>
      <c r="F15" s="228"/>
      <c r="G15" s="228"/>
    </row>
    <row r="16" spans="1:11" x14ac:dyDescent="0.25">
      <c r="A16" s="227"/>
      <c r="B16" s="228"/>
      <c r="C16" s="228"/>
      <c r="D16" s="228"/>
      <c r="E16" s="228"/>
      <c r="F16" s="228"/>
      <c r="G16" s="228"/>
    </row>
    <row r="17" spans="1:11" x14ac:dyDescent="0.25">
      <c r="A17" s="227"/>
      <c r="B17" s="228"/>
      <c r="C17" s="228"/>
      <c r="D17" s="228"/>
      <c r="E17" s="228"/>
      <c r="F17" s="228"/>
      <c r="G17" s="228"/>
    </row>
    <row r="18" spans="1:11" x14ac:dyDescent="0.25">
      <c r="A18" s="227"/>
      <c r="B18" s="228"/>
      <c r="C18" s="228"/>
      <c r="D18" s="228"/>
      <c r="E18" s="228"/>
      <c r="F18" s="228"/>
      <c r="G18" s="228"/>
    </row>
    <row r="19" spans="1:11" x14ac:dyDescent="0.25">
      <c r="A19" s="231"/>
      <c r="B19" s="229"/>
      <c r="C19" s="229" t="s">
        <v>79</v>
      </c>
      <c r="D19" s="229"/>
      <c r="E19" s="229"/>
      <c r="F19" s="229"/>
      <c r="G19" s="229"/>
    </row>
    <row r="21" spans="1:11" x14ac:dyDescent="0.25">
      <c r="A21" s="231" t="s">
        <v>346</v>
      </c>
      <c r="B21" s="230" t="s">
        <v>661</v>
      </c>
      <c r="C21" s="231"/>
      <c r="D21" s="231"/>
      <c r="E21" s="231"/>
      <c r="F21" s="231"/>
      <c r="G21" s="231"/>
      <c r="H21" s="231"/>
      <c r="I21" s="231"/>
      <c r="J21" s="231"/>
      <c r="K21" s="231"/>
    </row>
    <row r="22" spans="1:11" x14ac:dyDescent="0.25">
      <c r="A22" s="231"/>
      <c r="B22" s="231"/>
      <c r="C22" s="231"/>
      <c r="D22" s="231"/>
      <c r="E22" s="231"/>
      <c r="F22" s="231"/>
      <c r="G22" s="231"/>
      <c r="H22" s="231"/>
      <c r="I22" s="231"/>
      <c r="J22" s="231"/>
      <c r="K22" s="231"/>
    </row>
    <row r="23" spans="1:11" x14ac:dyDescent="0.25">
      <c r="A23" s="230" t="s">
        <v>662</v>
      </c>
      <c r="C23" s="231"/>
      <c r="D23" s="231"/>
      <c r="E23" s="231"/>
      <c r="F23" s="231"/>
      <c r="G23" s="231"/>
      <c r="H23" s="231"/>
      <c r="I23" s="231"/>
      <c r="J23" s="231"/>
      <c r="K23" s="231"/>
    </row>
    <row r="24" spans="1:11" x14ac:dyDescent="0.25">
      <c r="A24" s="231"/>
      <c r="B24" s="231"/>
      <c r="C24" s="231"/>
      <c r="D24" s="231"/>
      <c r="E24" s="231"/>
      <c r="F24" s="231"/>
      <c r="G24" s="231"/>
      <c r="H24" s="231"/>
      <c r="I24" s="231"/>
      <c r="J24" s="231"/>
      <c r="K24" s="231"/>
    </row>
    <row r="25" spans="1:11" x14ac:dyDescent="0.25">
      <c r="A25" s="231" t="s">
        <v>652</v>
      </c>
      <c r="B25" s="230" t="s">
        <v>663</v>
      </c>
      <c r="D25" s="231"/>
      <c r="E25" s="231"/>
      <c r="F25" s="231"/>
      <c r="G25" s="231"/>
      <c r="H25" s="231"/>
      <c r="I25" s="231"/>
      <c r="J25" s="231"/>
      <c r="K25" s="231"/>
    </row>
    <row r="26" spans="1:11" x14ac:dyDescent="0.25">
      <c r="A26" s="231"/>
      <c r="B26" s="231"/>
      <c r="C26" s="231"/>
      <c r="D26" s="231"/>
      <c r="E26" s="231"/>
      <c r="F26" s="231"/>
      <c r="G26" s="231"/>
      <c r="H26" s="231"/>
      <c r="I26" s="231"/>
      <c r="J26" s="231"/>
      <c r="K26" s="231"/>
    </row>
    <row r="27" spans="1:11" ht="30" x14ac:dyDescent="0.25">
      <c r="A27" s="231"/>
      <c r="B27" s="244" t="s">
        <v>664</v>
      </c>
      <c r="C27" s="244" t="s">
        <v>665</v>
      </c>
      <c r="D27" s="244" t="s">
        <v>634</v>
      </c>
      <c r="E27" s="244" t="s">
        <v>666</v>
      </c>
      <c r="F27" s="245" t="s">
        <v>667</v>
      </c>
      <c r="G27" s="246"/>
      <c r="H27" s="247"/>
      <c r="J27" s="231"/>
      <c r="K27" s="231"/>
    </row>
    <row r="28" spans="1:11" ht="30" x14ac:dyDescent="0.25">
      <c r="A28" s="231"/>
      <c r="B28" s="244"/>
      <c r="C28" s="244"/>
      <c r="D28" s="244"/>
      <c r="E28" s="244"/>
      <c r="F28" s="244" t="s">
        <v>668</v>
      </c>
      <c r="G28" s="244" t="s">
        <v>669</v>
      </c>
      <c r="H28" s="244" t="s">
        <v>670</v>
      </c>
      <c r="J28" s="231"/>
      <c r="K28" s="231"/>
    </row>
    <row r="29" spans="1:11" x14ac:dyDescent="0.25">
      <c r="A29" s="227"/>
      <c r="B29" s="238"/>
      <c r="C29" s="238"/>
      <c r="D29" s="239"/>
      <c r="E29" s="238"/>
      <c r="F29" s="238"/>
      <c r="G29" s="238"/>
      <c r="H29" s="238"/>
      <c r="J29" s="227"/>
      <c r="K29" s="227"/>
    </row>
    <row r="30" spans="1:11" x14ac:dyDescent="0.25">
      <c r="A30" s="227"/>
      <c r="B30" s="238"/>
      <c r="C30" s="238"/>
      <c r="D30" s="239"/>
      <c r="E30" s="238"/>
      <c r="F30" s="238"/>
      <c r="G30" s="238"/>
      <c r="H30" s="238"/>
      <c r="J30" s="227"/>
      <c r="K30" s="227"/>
    </row>
    <row r="31" spans="1:11" x14ac:dyDescent="0.25">
      <c r="A31" s="227"/>
      <c r="B31" s="238"/>
      <c r="C31" s="238"/>
      <c r="D31" s="239"/>
      <c r="E31" s="238"/>
      <c r="F31" s="238"/>
      <c r="G31" s="238"/>
      <c r="H31" s="238"/>
      <c r="J31" s="227"/>
      <c r="K31" s="227"/>
    </row>
    <row r="32" spans="1:11" x14ac:dyDescent="0.25">
      <c r="A32" s="227"/>
      <c r="B32" s="238"/>
      <c r="C32" s="238"/>
      <c r="D32" s="239"/>
      <c r="E32" s="238"/>
      <c r="F32" s="238"/>
      <c r="G32" s="238"/>
      <c r="H32" s="238"/>
      <c r="J32" s="227"/>
      <c r="K32" s="227"/>
    </row>
    <row r="33" spans="1:11" x14ac:dyDescent="0.25">
      <c r="A33" s="231"/>
      <c r="B33" s="240" t="s">
        <v>79</v>
      </c>
      <c r="C33" s="241"/>
      <c r="D33" s="242">
        <f>SUM(D29:D32)</f>
        <v>0</v>
      </c>
      <c r="E33" s="243"/>
      <c r="F33" s="243"/>
      <c r="G33" s="243"/>
      <c r="H33" s="243"/>
      <c r="J33" s="231"/>
      <c r="K33" s="231"/>
    </row>
    <row r="34" spans="1:11" x14ac:dyDescent="0.25">
      <c r="A34" s="227"/>
      <c r="B34" s="227"/>
      <c r="C34" s="227"/>
      <c r="D34" s="227"/>
      <c r="E34" s="227"/>
      <c r="F34" s="227"/>
      <c r="G34" s="227"/>
      <c r="H34" s="227"/>
      <c r="I34" s="227"/>
      <c r="J34" s="227"/>
      <c r="K34" s="227"/>
    </row>
    <row r="35" spans="1:11" ht="26.25" customHeight="1" x14ac:dyDescent="0.25">
      <c r="A35" s="231" t="s">
        <v>660</v>
      </c>
      <c r="B35" s="623" t="s">
        <v>671</v>
      </c>
      <c r="C35" s="623"/>
      <c r="D35" s="623"/>
      <c r="E35" s="623"/>
      <c r="F35" s="623"/>
      <c r="G35" s="623"/>
      <c r="H35" s="623"/>
      <c r="I35" s="623"/>
      <c r="J35" s="623"/>
      <c r="K35" s="231"/>
    </row>
    <row r="36" spans="1:11" x14ac:dyDescent="0.25">
      <c r="A36" s="231"/>
      <c r="B36" s="231"/>
      <c r="C36" s="231"/>
      <c r="D36" s="231"/>
      <c r="E36" s="231"/>
      <c r="F36" s="231"/>
      <c r="G36" s="231"/>
      <c r="H36" s="231"/>
      <c r="I36" s="231"/>
      <c r="J36" s="231"/>
      <c r="K36" s="231"/>
    </row>
    <row r="37" spans="1:11" ht="30" customHeight="1" x14ac:dyDescent="0.25">
      <c r="A37" s="231"/>
      <c r="B37" s="244" t="s">
        <v>664</v>
      </c>
      <c r="C37" s="244" t="s">
        <v>665</v>
      </c>
      <c r="D37" s="244" t="s">
        <v>634</v>
      </c>
      <c r="E37" s="244" t="s">
        <v>666</v>
      </c>
      <c r="F37" s="245" t="s">
        <v>667</v>
      </c>
      <c r="G37" s="246"/>
      <c r="H37" s="247"/>
      <c r="I37" s="245" t="s">
        <v>724</v>
      </c>
      <c r="J37" s="247"/>
    </row>
    <row r="38" spans="1:11" ht="30" x14ac:dyDescent="0.25">
      <c r="A38" s="231"/>
      <c r="B38" s="244"/>
      <c r="C38" s="244"/>
      <c r="D38" s="244"/>
      <c r="E38" s="244"/>
      <c r="F38" s="244" t="s">
        <v>668</v>
      </c>
      <c r="G38" s="244" t="s">
        <v>669</v>
      </c>
      <c r="H38" s="244" t="s">
        <v>670</v>
      </c>
      <c r="I38" s="244" t="s">
        <v>672</v>
      </c>
      <c r="J38" s="244" t="s">
        <v>673</v>
      </c>
    </row>
    <row r="39" spans="1:11" x14ac:dyDescent="0.25">
      <c r="A39" s="231"/>
      <c r="B39" s="244">
        <v>1</v>
      </c>
      <c r="C39" s="244">
        <v>2</v>
      </c>
      <c r="D39" s="244">
        <v>3</v>
      </c>
      <c r="E39" s="244">
        <v>4</v>
      </c>
      <c r="F39" s="244">
        <v>5</v>
      </c>
      <c r="G39" s="244">
        <v>6</v>
      </c>
      <c r="H39" s="244">
        <v>7</v>
      </c>
      <c r="I39" s="244">
        <v>8</v>
      </c>
      <c r="J39" s="244">
        <v>9</v>
      </c>
    </row>
    <row r="40" spans="1:11" x14ac:dyDescent="0.25">
      <c r="A40" s="227"/>
      <c r="B40" s="228"/>
      <c r="C40" s="228"/>
      <c r="D40" s="228"/>
      <c r="E40" s="228"/>
      <c r="F40" s="228"/>
      <c r="G40" s="228"/>
      <c r="H40" s="228"/>
      <c r="I40" s="228"/>
      <c r="J40" s="228"/>
    </row>
    <row r="41" spans="1:11" x14ac:dyDescent="0.25">
      <c r="A41" s="227"/>
      <c r="B41" s="228"/>
      <c r="C41" s="228"/>
      <c r="D41" s="228"/>
      <c r="E41" s="228"/>
      <c r="F41" s="228"/>
      <c r="G41" s="228"/>
      <c r="H41" s="228"/>
      <c r="I41" s="228"/>
      <c r="J41" s="228"/>
    </row>
    <row r="42" spans="1:11" x14ac:dyDescent="0.25">
      <c r="A42" s="227"/>
      <c r="B42" s="228"/>
      <c r="C42" s="228"/>
      <c r="D42" s="228"/>
      <c r="E42" s="228"/>
      <c r="F42" s="228"/>
      <c r="G42" s="228"/>
      <c r="H42" s="228"/>
      <c r="I42" s="228"/>
      <c r="J42" s="228"/>
    </row>
    <row r="43" spans="1:11" x14ac:dyDescent="0.25">
      <c r="A43" s="227"/>
      <c r="B43" s="228"/>
      <c r="C43" s="228"/>
      <c r="D43" s="228"/>
      <c r="E43" s="228"/>
      <c r="F43" s="228"/>
      <c r="G43" s="228"/>
      <c r="H43" s="228"/>
      <c r="I43" s="228"/>
      <c r="J43" s="228"/>
    </row>
    <row r="44" spans="1:11" x14ac:dyDescent="0.25">
      <c r="A44" s="231"/>
      <c r="B44" s="235" t="s">
        <v>79</v>
      </c>
      <c r="C44" s="236"/>
      <c r="D44" s="233">
        <f>SUM(D40:D43)</f>
        <v>0</v>
      </c>
      <c r="E44" s="229"/>
      <c r="F44" s="229"/>
      <c r="G44" s="229"/>
      <c r="H44" s="229"/>
      <c r="I44" s="229"/>
      <c r="J44" s="229"/>
    </row>
    <row r="47" spans="1:11" x14ac:dyDescent="0.25">
      <c r="A47" s="231" t="s">
        <v>433</v>
      </c>
      <c r="B47" s="230" t="s">
        <v>674</v>
      </c>
      <c r="C47" s="231"/>
      <c r="D47" s="231"/>
      <c r="E47" s="231"/>
      <c r="F47" s="231"/>
      <c r="G47" s="231"/>
      <c r="H47" s="231"/>
      <c r="I47" s="231"/>
    </row>
    <row r="48" spans="1:11" x14ac:dyDescent="0.25">
      <c r="A48" s="231"/>
      <c r="B48" s="230"/>
      <c r="C48" s="231"/>
      <c r="D48" s="231"/>
      <c r="E48" s="231"/>
      <c r="F48" s="231"/>
      <c r="G48" s="231"/>
      <c r="H48" s="231"/>
      <c r="I48" s="231"/>
    </row>
    <row r="49" spans="1:10" ht="26.25" customHeight="1" x14ac:dyDescent="0.25">
      <c r="A49" s="231" t="s">
        <v>652</v>
      </c>
      <c r="B49" s="623" t="s">
        <v>675</v>
      </c>
      <c r="C49" s="623"/>
      <c r="D49" s="623"/>
      <c r="E49" s="623"/>
      <c r="F49" s="623"/>
      <c r="G49" s="623"/>
      <c r="H49" s="623"/>
      <c r="I49" s="623"/>
      <c r="J49" s="623"/>
    </row>
    <row r="50" spans="1:10" x14ac:dyDescent="0.25">
      <c r="A50" s="231"/>
      <c r="B50" s="231"/>
      <c r="C50" s="231"/>
      <c r="D50" s="231"/>
      <c r="E50" s="231"/>
      <c r="F50" s="231"/>
      <c r="G50" s="231"/>
      <c r="H50" s="231"/>
      <c r="I50" s="231"/>
    </row>
    <row r="51" spans="1:10" ht="25.5" x14ac:dyDescent="0.25">
      <c r="A51" s="231"/>
      <c r="B51" s="237" t="s">
        <v>664</v>
      </c>
      <c r="C51" s="237" t="s">
        <v>665</v>
      </c>
      <c r="D51" s="237" t="s">
        <v>634</v>
      </c>
      <c r="E51" s="237" t="s">
        <v>666</v>
      </c>
      <c r="F51" s="248" t="s">
        <v>667</v>
      </c>
      <c r="G51" s="249"/>
      <c r="H51" s="250"/>
    </row>
    <row r="52" spans="1:10" x14ac:dyDescent="0.25">
      <c r="A52" s="231"/>
      <c r="B52" s="237"/>
      <c r="C52" s="237"/>
      <c r="D52" s="237"/>
      <c r="E52" s="237"/>
      <c r="F52" s="237" t="s">
        <v>668</v>
      </c>
      <c r="G52" s="237" t="s">
        <v>669</v>
      </c>
      <c r="H52" s="237" t="s">
        <v>670</v>
      </c>
    </row>
    <row r="53" spans="1:10" x14ac:dyDescent="0.25">
      <c r="A53" s="227"/>
      <c r="B53" s="228"/>
      <c r="C53" s="228"/>
      <c r="D53" s="228"/>
      <c r="E53" s="228"/>
      <c r="F53" s="228"/>
      <c r="G53" s="228"/>
      <c r="H53" s="228"/>
    </row>
    <row r="54" spans="1:10" x14ac:dyDescent="0.25">
      <c r="A54" s="227"/>
      <c r="B54" s="228"/>
      <c r="C54" s="228"/>
      <c r="D54" s="228"/>
      <c r="E54" s="228"/>
      <c r="F54" s="228"/>
      <c r="G54" s="228"/>
      <c r="H54" s="228"/>
    </row>
    <row r="55" spans="1:10" x14ac:dyDescent="0.25">
      <c r="A55" s="227"/>
      <c r="B55" s="228"/>
      <c r="C55" s="228"/>
      <c r="D55" s="228"/>
      <c r="E55" s="228"/>
      <c r="F55" s="228"/>
      <c r="G55" s="228"/>
      <c r="H55" s="228"/>
    </row>
    <row r="56" spans="1:10" x14ac:dyDescent="0.25">
      <c r="A56" s="227"/>
      <c r="B56" s="228"/>
      <c r="C56" s="228"/>
      <c r="D56" s="228"/>
      <c r="E56" s="228"/>
      <c r="F56" s="228"/>
      <c r="G56" s="228"/>
      <c r="H56" s="228"/>
    </row>
    <row r="57" spans="1:10" x14ac:dyDescent="0.25">
      <c r="A57" s="227"/>
      <c r="B57" s="228"/>
      <c r="C57" s="228"/>
      <c r="D57" s="228"/>
      <c r="E57" s="228"/>
      <c r="F57" s="228"/>
      <c r="G57" s="228"/>
      <c r="H57" s="228"/>
    </row>
    <row r="58" spans="1:10" x14ac:dyDescent="0.25">
      <c r="A58" s="227"/>
      <c r="B58" s="227"/>
      <c r="C58" s="227"/>
      <c r="D58" s="227"/>
      <c r="E58" s="227"/>
      <c r="F58" s="227"/>
      <c r="G58" s="227"/>
      <c r="H58" s="227"/>
      <c r="I58" s="227"/>
    </row>
    <row r="59" spans="1:10" ht="33.75" customHeight="1" x14ac:dyDescent="0.25">
      <c r="A59" s="231" t="s">
        <v>660</v>
      </c>
      <c r="B59" s="623" t="s">
        <v>676</v>
      </c>
      <c r="C59" s="623"/>
      <c r="D59" s="623"/>
      <c r="E59" s="623"/>
      <c r="F59" s="623"/>
      <c r="G59" s="623"/>
      <c r="H59" s="623"/>
      <c r="I59" s="623"/>
      <c r="J59" s="623"/>
    </row>
    <row r="60" spans="1:10" x14ac:dyDescent="0.25">
      <c r="A60" s="231"/>
      <c r="B60" s="231"/>
      <c r="C60" s="231"/>
      <c r="D60" s="231"/>
      <c r="E60" s="231"/>
      <c r="F60" s="231"/>
      <c r="G60" s="231"/>
      <c r="H60" s="231"/>
      <c r="I60" s="231"/>
    </row>
    <row r="61" spans="1:10" ht="25.5" x14ac:dyDescent="0.25">
      <c r="A61" s="231"/>
      <c r="B61" s="237" t="s">
        <v>664</v>
      </c>
      <c r="C61" s="237" t="s">
        <v>665</v>
      </c>
      <c r="D61" s="237" t="s">
        <v>634</v>
      </c>
      <c r="E61" s="237" t="s">
        <v>666</v>
      </c>
      <c r="F61" s="248" t="s">
        <v>667</v>
      </c>
      <c r="G61" s="249"/>
      <c r="H61" s="250"/>
    </row>
    <row r="62" spans="1:10" x14ac:dyDescent="0.25">
      <c r="A62" s="227"/>
      <c r="B62" s="237"/>
      <c r="C62" s="237"/>
      <c r="D62" s="237"/>
      <c r="E62" s="237"/>
      <c r="F62" s="237" t="s">
        <v>668</v>
      </c>
      <c r="G62" s="237" t="s">
        <v>669</v>
      </c>
      <c r="H62" s="237" t="s">
        <v>670</v>
      </c>
    </row>
    <row r="63" spans="1:10" x14ac:dyDescent="0.25">
      <c r="A63" s="227"/>
      <c r="B63" s="228"/>
      <c r="C63" s="228"/>
      <c r="D63" s="228"/>
      <c r="E63" s="228"/>
      <c r="F63" s="228"/>
      <c r="G63" s="228"/>
      <c r="H63" s="228"/>
    </row>
    <row r="64" spans="1:10" x14ac:dyDescent="0.25">
      <c r="A64" s="227"/>
      <c r="B64" s="228"/>
      <c r="C64" s="228"/>
      <c r="D64" s="228"/>
      <c r="E64" s="228"/>
      <c r="F64" s="228"/>
      <c r="G64" s="228"/>
      <c r="H64" s="228"/>
    </row>
    <row r="65" spans="1:14" x14ac:dyDescent="0.25">
      <c r="A65" s="227"/>
      <c r="B65" s="228"/>
      <c r="C65" s="228"/>
      <c r="D65" s="228"/>
      <c r="E65" s="228"/>
      <c r="F65" s="228"/>
      <c r="G65" s="228"/>
      <c r="H65" s="228"/>
    </row>
    <row r="66" spans="1:14" x14ac:dyDescent="0.25">
      <c r="A66" s="227"/>
      <c r="B66" s="228"/>
      <c r="C66" s="228"/>
      <c r="D66" s="228"/>
      <c r="E66" s="228"/>
      <c r="F66" s="228"/>
      <c r="G66" s="228"/>
      <c r="H66" s="228"/>
    </row>
    <row r="67" spans="1:14" x14ac:dyDescent="0.25">
      <c r="A67" s="227"/>
      <c r="B67" s="228"/>
      <c r="C67" s="228"/>
      <c r="D67" s="228"/>
      <c r="E67" s="228"/>
      <c r="F67" s="228"/>
      <c r="G67" s="228"/>
      <c r="H67" s="228"/>
    </row>
    <row r="70" spans="1:14" x14ac:dyDescent="0.25">
      <c r="A70" s="231" t="s">
        <v>445</v>
      </c>
      <c r="B70" s="230" t="s">
        <v>677</v>
      </c>
      <c r="C70" s="232"/>
      <c r="D70" s="232"/>
      <c r="E70" s="232"/>
      <c r="F70" s="232"/>
      <c r="G70" s="232"/>
      <c r="H70" s="232"/>
      <c r="I70" s="232"/>
      <c r="J70" s="232"/>
      <c r="K70" s="232"/>
      <c r="L70" s="232"/>
      <c r="M70" s="232"/>
      <c r="N70" s="232"/>
    </row>
    <row r="71" spans="1:14" x14ac:dyDescent="0.25">
      <c r="A71" s="231"/>
      <c r="B71" s="232"/>
      <c r="C71" s="232"/>
      <c r="D71" s="232"/>
      <c r="E71" s="232"/>
      <c r="F71" s="232"/>
      <c r="G71" s="232"/>
      <c r="H71" s="232"/>
      <c r="I71" s="232"/>
      <c r="J71" s="232"/>
      <c r="K71" s="232"/>
      <c r="L71" s="232"/>
      <c r="M71" s="232"/>
      <c r="N71" s="232"/>
    </row>
    <row r="72" spans="1:14" ht="35.25" customHeight="1" x14ac:dyDescent="0.25">
      <c r="A72" s="232">
        <v>1</v>
      </c>
      <c r="B72" s="623" t="s">
        <v>678</v>
      </c>
      <c r="C72" s="623"/>
      <c r="D72" s="623"/>
      <c r="E72" s="623"/>
      <c r="F72" s="623"/>
      <c r="G72" s="623"/>
      <c r="H72" s="623"/>
      <c r="I72" s="623"/>
      <c r="J72" s="623"/>
      <c r="K72" s="251"/>
      <c r="L72" s="251"/>
      <c r="M72" s="251"/>
      <c r="N72" s="251"/>
    </row>
    <row r="73" spans="1:14" x14ac:dyDescent="0.25">
      <c r="A73" s="231"/>
      <c r="B73" s="626"/>
      <c r="C73" s="626"/>
      <c r="D73" s="626"/>
      <c r="E73" s="626"/>
      <c r="F73" s="626"/>
      <c r="G73" s="626"/>
      <c r="H73" s="626"/>
      <c r="I73" s="626"/>
      <c r="J73" s="626"/>
      <c r="K73" s="626"/>
      <c r="L73" s="626"/>
      <c r="M73" s="231"/>
      <c r="N73" s="231"/>
    </row>
    <row r="74" spans="1:14" ht="38.25" x14ac:dyDescent="0.25">
      <c r="A74" s="231"/>
      <c r="B74" s="237" t="s">
        <v>679</v>
      </c>
      <c r="C74" s="248" t="s">
        <v>680</v>
      </c>
      <c r="D74" s="249"/>
      <c r="E74" s="250"/>
      <c r="F74" s="248" t="s">
        <v>683</v>
      </c>
      <c r="G74" s="249"/>
      <c r="H74" s="249"/>
      <c r="I74" s="250"/>
      <c r="J74" s="248" t="s">
        <v>687</v>
      </c>
      <c r="M74" s="231"/>
      <c r="N74" s="231"/>
    </row>
    <row r="75" spans="1:14" ht="63.75" x14ac:dyDescent="0.25">
      <c r="A75" s="231"/>
      <c r="B75" s="237"/>
      <c r="C75" s="237" t="s">
        <v>681</v>
      </c>
      <c r="D75" s="237" t="s">
        <v>682</v>
      </c>
      <c r="E75" s="237" t="s">
        <v>670</v>
      </c>
      <c r="F75" s="237" t="s">
        <v>684</v>
      </c>
      <c r="G75" s="237" t="s">
        <v>634</v>
      </c>
      <c r="H75" s="237" t="s">
        <v>685</v>
      </c>
      <c r="I75" s="237" t="s">
        <v>686</v>
      </c>
      <c r="J75" s="237" t="s">
        <v>727</v>
      </c>
      <c r="M75" s="231"/>
      <c r="N75" s="231"/>
    </row>
    <row r="76" spans="1:14" x14ac:dyDescent="0.25">
      <c r="A76" s="227"/>
      <c r="B76" s="228"/>
      <c r="C76" s="228"/>
      <c r="D76" s="228"/>
      <c r="E76" s="228"/>
      <c r="F76" s="228"/>
      <c r="G76" s="228"/>
      <c r="H76" s="228"/>
      <c r="I76" s="228"/>
      <c r="J76" s="228"/>
      <c r="M76" s="227"/>
      <c r="N76" s="227"/>
    </row>
    <row r="77" spans="1:14" x14ac:dyDescent="0.25">
      <c r="A77" s="227"/>
      <c r="B77" s="228"/>
      <c r="C77" s="228"/>
      <c r="D77" s="228"/>
      <c r="E77" s="228"/>
      <c r="F77" s="228"/>
      <c r="G77" s="228"/>
      <c r="H77" s="228"/>
      <c r="I77" s="228"/>
      <c r="J77" s="228"/>
      <c r="M77" s="227"/>
      <c r="N77" s="227"/>
    </row>
    <row r="78" spans="1:14" x14ac:dyDescent="0.25">
      <c r="A78" s="227"/>
      <c r="B78" s="228"/>
      <c r="C78" s="228"/>
      <c r="D78" s="228"/>
      <c r="E78" s="228"/>
      <c r="F78" s="228"/>
      <c r="G78" s="228"/>
      <c r="H78" s="228"/>
      <c r="I78" s="228"/>
      <c r="J78" s="228"/>
      <c r="M78" s="227"/>
      <c r="N78" s="227"/>
    </row>
    <row r="79" spans="1:14" x14ac:dyDescent="0.25">
      <c r="A79" s="227"/>
      <c r="B79" s="228"/>
      <c r="C79" s="228"/>
      <c r="D79" s="228"/>
      <c r="E79" s="228"/>
      <c r="F79" s="228"/>
      <c r="G79" s="228"/>
      <c r="H79" s="228"/>
      <c r="I79" s="228"/>
      <c r="J79" s="228"/>
      <c r="M79" s="227"/>
      <c r="N79" s="227"/>
    </row>
    <row r="80" spans="1:14" x14ac:dyDescent="0.25">
      <c r="A80" s="227"/>
      <c r="B80" s="228"/>
      <c r="C80" s="228"/>
      <c r="D80" s="228"/>
      <c r="E80" s="228"/>
      <c r="F80" s="228"/>
      <c r="G80" s="228"/>
      <c r="H80" s="228"/>
      <c r="I80" s="228"/>
      <c r="J80" s="228"/>
      <c r="M80" s="227"/>
      <c r="N80" s="227"/>
    </row>
    <row r="81" spans="1:14" x14ac:dyDescent="0.25">
      <c r="A81" s="227"/>
      <c r="B81" s="227"/>
      <c r="C81" s="227"/>
      <c r="D81" s="227"/>
      <c r="E81" s="227"/>
      <c r="F81" s="227"/>
      <c r="G81" s="227"/>
      <c r="H81" s="227"/>
      <c r="I81" s="227"/>
      <c r="J81" s="227"/>
      <c r="K81" s="227"/>
      <c r="L81" s="227"/>
      <c r="M81" s="227"/>
      <c r="N81" s="227"/>
    </row>
    <row r="82" spans="1:14" ht="42" customHeight="1" x14ac:dyDescent="0.25">
      <c r="A82" s="231">
        <v>2</v>
      </c>
      <c r="B82" s="623" t="s">
        <v>726</v>
      </c>
      <c r="C82" s="623"/>
      <c r="D82" s="623"/>
      <c r="E82" s="623"/>
      <c r="F82" s="623"/>
      <c r="G82" s="623"/>
      <c r="H82" s="623"/>
      <c r="I82" s="623"/>
      <c r="J82" s="623"/>
      <c r="K82" s="251"/>
      <c r="L82" s="251"/>
      <c r="M82" s="251"/>
      <c r="N82" s="251"/>
    </row>
    <row r="83" spans="1:14" x14ac:dyDescent="0.25">
      <c r="A83" s="231"/>
      <c r="B83" s="231"/>
      <c r="C83" s="231"/>
      <c r="D83" s="231"/>
      <c r="E83" s="231"/>
      <c r="F83" s="231"/>
      <c r="G83" s="231"/>
      <c r="H83" s="231"/>
      <c r="I83" s="231"/>
      <c r="J83" s="231"/>
      <c r="K83" s="231"/>
      <c r="L83" s="231"/>
      <c r="M83" s="231"/>
      <c r="N83" s="231"/>
    </row>
    <row r="84" spans="1:14" ht="38.25" x14ac:dyDescent="0.25">
      <c r="A84" s="231"/>
      <c r="B84" s="237" t="s">
        <v>679</v>
      </c>
      <c r="C84" s="248" t="s">
        <v>688</v>
      </c>
      <c r="D84" s="249"/>
      <c r="E84" s="250"/>
      <c r="F84" s="248" t="s">
        <v>690</v>
      </c>
      <c r="G84" s="249"/>
      <c r="H84" s="250"/>
      <c r="I84" s="248" t="s">
        <v>693</v>
      </c>
      <c r="L84" s="231"/>
      <c r="M84" s="231"/>
      <c r="N84" s="231"/>
    </row>
    <row r="85" spans="1:14" ht="114.75" x14ac:dyDescent="0.25">
      <c r="A85" s="231"/>
      <c r="B85" s="237"/>
      <c r="C85" s="237" t="s">
        <v>681</v>
      </c>
      <c r="D85" s="237" t="s">
        <v>689</v>
      </c>
      <c r="E85" s="237" t="s">
        <v>670</v>
      </c>
      <c r="F85" s="237" t="s">
        <v>691</v>
      </c>
      <c r="G85" s="237" t="s">
        <v>672</v>
      </c>
      <c r="H85" s="237" t="s">
        <v>692</v>
      </c>
      <c r="I85" s="237" t="s">
        <v>728</v>
      </c>
      <c r="L85" s="231"/>
      <c r="M85" s="231"/>
      <c r="N85" s="231"/>
    </row>
    <row r="86" spans="1:14" x14ac:dyDescent="0.25">
      <c r="A86" s="227"/>
      <c r="B86" s="228"/>
      <c r="C86" s="228"/>
      <c r="D86" s="228"/>
      <c r="E86" s="228"/>
      <c r="F86" s="228"/>
      <c r="G86" s="228"/>
      <c r="H86" s="228"/>
      <c r="I86" s="228"/>
      <c r="L86" s="227"/>
      <c r="M86" s="227"/>
      <c r="N86" s="227"/>
    </row>
    <row r="87" spans="1:14" x14ac:dyDescent="0.25">
      <c r="A87" s="227"/>
      <c r="B87" s="228"/>
      <c r="C87" s="228"/>
      <c r="D87" s="228"/>
      <c r="E87" s="228"/>
      <c r="F87" s="228"/>
      <c r="G87" s="228"/>
      <c r="H87" s="228"/>
      <c r="I87" s="228"/>
      <c r="L87" s="227"/>
      <c r="M87" s="227"/>
      <c r="N87" s="227"/>
    </row>
    <row r="88" spans="1:14" x14ac:dyDescent="0.25">
      <c r="A88" s="227"/>
      <c r="B88" s="228"/>
      <c r="C88" s="228"/>
      <c r="D88" s="228"/>
      <c r="E88" s="228"/>
      <c r="F88" s="228"/>
      <c r="G88" s="228"/>
      <c r="H88" s="228"/>
      <c r="I88" s="228"/>
      <c r="L88" s="227"/>
      <c r="M88" s="227"/>
      <c r="N88" s="227"/>
    </row>
    <row r="89" spans="1:14" x14ac:dyDescent="0.25">
      <c r="A89" s="227"/>
      <c r="B89" s="228"/>
      <c r="C89" s="228"/>
      <c r="D89" s="228"/>
      <c r="E89" s="228"/>
      <c r="F89" s="228"/>
      <c r="G89" s="228"/>
      <c r="H89" s="228"/>
      <c r="I89" s="228"/>
      <c r="L89" s="227"/>
      <c r="M89" s="227"/>
      <c r="N89" s="227"/>
    </row>
    <row r="90" spans="1:14" x14ac:dyDescent="0.25">
      <c r="A90" s="227"/>
      <c r="B90" s="228"/>
      <c r="C90" s="228"/>
      <c r="D90" s="228"/>
      <c r="E90" s="228"/>
      <c r="F90" s="228"/>
      <c r="G90" s="228"/>
      <c r="H90" s="228"/>
      <c r="I90" s="228"/>
      <c r="L90" s="227"/>
      <c r="M90" s="227"/>
      <c r="N90" s="227"/>
    </row>
    <row r="91" spans="1:14" x14ac:dyDescent="0.25">
      <c r="A91" s="227"/>
      <c r="B91" s="227"/>
      <c r="C91" s="227"/>
      <c r="D91" s="227"/>
      <c r="E91" s="227"/>
      <c r="F91" s="227"/>
      <c r="G91" s="227"/>
      <c r="H91" s="227"/>
      <c r="I91" s="227"/>
      <c r="J91" s="227"/>
      <c r="K91" s="227"/>
      <c r="L91" s="227"/>
      <c r="M91" s="227"/>
      <c r="N91" s="227"/>
    </row>
    <row r="92" spans="1:14" ht="27" customHeight="1" x14ac:dyDescent="0.25">
      <c r="A92" s="231">
        <v>3</v>
      </c>
      <c r="B92" s="623" t="s">
        <v>694</v>
      </c>
      <c r="C92" s="623"/>
      <c r="D92" s="623"/>
      <c r="E92" s="623"/>
      <c r="F92" s="623"/>
      <c r="G92" s="623"/>
      <c r="H92" s="623"/>
      <c r="I92" s="623"/>
      <c r="J92" s="623"/>
      <c r="K92" s="251"/>
      <c r="L92" s="251"/>
      <c r="M92" s="251"/>
      <c r="N92" s="251"/>
    </row>
    <row r="93" spans="1:14" x14ac:dyDescent="0.25">
      <c r="A93" s="231"/>
      <c r="B93" s="231"/>
      <c r="C93" s="231"/>
      <c r="D93" s="231"/>
      <c r="E93" s="231"/>
      <c r="F93" s="231"/>
      <c r="G93" s="231"/>
      <c r="H93" s="231"/>
      <c r="I93" s="231"/>
      <c r="J93" s="231"/>
      <c r="K93" s="231"/>
      <c r="L93" s="231"/>
      <c r="M93" s="231"/>
      <c r="N93" s="231"/>
    </row>
    <row r="94" spans="1:14" ht="38.25" x14ac:dyDescent="0.25">
      <c r="A94" s="237" t="s">
        <v>679</v>
      </c>
      <c r="B94" s="248" t="s">
        <v>695</v>
      </c>
      <c r="C94" s="249"/>
      <c r="D94" s="250"/>
      <c r="E94" s="248" t="s">
        <v>683</v>
      </c>
      <c r="F94" s="249"/>
      <c r="G94" s="249"/>
      <c r="H94" s="249"/>
      <c r="I94" s="249"/>
      <c r="J94" s="248" t="s">
        <v>699</v>
      </c>
    </row>
    <row r="95" spans="1:14" ht="63.75" x14ac:dyDescent="0.25">
      <c r="A95" s="237"/>
      <c r="B95" s="237" t="s">
        <v>681</v>
      </c>
      <c r="C95" s="237" t="s">
        <v>689</v>
      </c>
      <c r="D95" s="237" t="s">
        <v>670</v>
      </c>
      <c r="E95" s="237" t="s">
        <v>696</v>
      </c>
      <c r="F95" s="237" t="s">
        <v>634</v>
      </c>
      <c r="G95" s="237" t="s">
        <v>729</v>
      </c>
      <c r="H95" s="237" t="s">
        <v>697</v>
      </c>
      <c r="I95" s="237" t="s">
        <v>698</v>
      </c>
      <c r="J95" s="237" t="s">
        <v>728</v>
      </c>
    </row>
    <row r="96" spans="1:14" x14ac:dyDescent="0.25">
      <c r="A96" s="228"/>
      <c r="B96" s="228"/>
      <c r="C96" s="228"/>
      <c r="D96" s="228"/>
      <c r="E96" s="228"/>
      <c r="F96" s="228"/>
      <c r="G96" s="228"/>
      <c r="H96" s="228"/>
      <c r="I96" s="228"/>
      <c r="J96" s="228"/>
    </row>
    <row r="97" spans="1:12" x14ac:dyDescent="0.25">
      <c r="A97" s="228"/>
      <c r="B97" s="228"/>
      <c r="C97" s="228"/>
      <c r="D97" s="228"/>
      <c r="E97" s="228"/>
      <c r="F97" s="228"/>
      <c r="G97" s="228"/>
      <c r="H97" s="228"/>
      <c r="I97" s="228"/>
      <c r="J97" s="228"/>
    </row>
    <row r="98" spans="1:12" x14ac:dyDescent="0.25">
      <c r="A98" s="228"/>
      <c r="B98" s="228"/>
      <c r="C98" s="228"/>
      <c r="D98" s="228"/>
      <c r="E98" s="228"/>
      <c r="F98" s="228"/>
      <c r="G98" s="228"/>
      <c r="H98" s="228"/>
      <c r="I98" s="228"/>
      <c r="J98" s="228"/>
    </row>
    <row r="99" spans="1:12" x14ac:dyDescent="0.25">
      <c r="A99" s="228"/>
      <c r="B99" s="228"/>
      <c r="C99" s="228"/>
      <c r="D99" s="228"/>
      <c r="E99" s="228"/>
      <c r="F99" s="228"/>
      <c r="G99" s="228"/>
      <c r="H99" s="228"/>
      <c r="I99" s="228"/>
      <c r="J99" s="228"/>
    </row>
    <row r="101" spans="1:12" x14ac:dyDescent="0.25">
      <c r="A101" s="231" t="s">
        <v>435</v>
      </c>
      <c r="B101" s="230" t="s">
        <v>700</v>
      </c>
      <c r="C101" s="231"/>
      <c r="D101" s="231"/>
      <c r="E101" s="231"/>
      <c r="F101" s="231"/>
      <c r="G101" s="231"/>
      <c r="H101" s="231"/>
      <c r="I101" s="231"/>
      <c r="J101" s="231"/>
      <c r="K101" s="231"/>
      <c r="L101" s="231"/>
    </row>
    <row r="102" spans="1:12" x14ac:dyDescent="0.25">
      <c r="A102" s="231"/>
      <c r="B102" s="231"/>
      <c r="C102" s="231"/>
      <c r="D102" s="231"/>
      <c r="E102" s="231"/>
      <c r="F102" s="231"/>
      <c r="G102" s="231"/>
      <c r="H102" s="231"/>
      <c r="I102" s="231"/>
      <c r="J102" s="231"/>
      <c r="K102" s="231"/>
      <c r="L102" s="231"/>
    </row>
    <row r="103" spans="1:12" ht="29.25" customHeight="1" x14ac:dyDescent="0.25">
      <c r="A103" s="231">
        <v>1</v>
      </c>
      <c r="B103" s="623" t="s">
        <v>701</v>
      </c>
      <c r="C103" s="623"/>
      <c r="D103" s="623"/>
      <c r="E103" s="623"/>
      <c r="F103" s="623"/>
      <c r="G103" s="623"/>
      <c r="H103" s="623"/>
      <c r="I103" s="623"/>
      <c r="J103" s="623"/>
      <c r="K103" s="231"/>
      <c r="L103" s="231"/>
    </row>
    <row r="104" spans="1:12" x14ac:dyDescent="0.25">
      <c r="A104" s="231"/>
      <c r="B104" s="231"/>
      <c r="C104" s="231"/>
      <c r="D104" s="231"/>
      <c r="E104" s="231"/>
      <c r="F104" s="231"/>
      <c r="G104" s="231"/>
      <c r="H104" s="231"/>
      <c r="I104" s="231"/>
      <c r="J104" s="231"/>
      <c r="K104" s="231"/>
      <c r="L104" s="231"/>
    </row>
    <row r="105" spans="1:12" ht="191.25" x14ac:dyDescent="0.25">
      <c r="A105" s="237" t="s">
        <v>719</v>
      </c>
      <c r="B105" s="237" t="s">
        <v>702</v>
      </c>
      <c r="C105" s="237" t="s">
        <v>703</v>
      </c>
      <c r="D105" s="237" t="s">
        <v>704</v>
      </c>
      <c r="E105" s="237" t="s">
        <v>705</v>
      </c>
      <c r="F105" s="237" t="s">
        <v>706</v>
      </c>
      <c r="G105" s="237" t="s">
        <v>707</v>
      </c>
      <c r="H105" s="237" t="s">
        <v>708</v>
      </c>
      <c r="I105" s="237" t="s">
        <v>709</v>
      </c>
      <c r="J105" s="237" t="s">
        <v>710</v>
      </c>
    </row>
    <row r="106" spans="1:12" x14ac:dyDescent="0.25">
      <c r="A106" s="237">
        <v>1</v>
      </c>
      <c r="B106" s="237">
        <v>2</v>
      </c>
      <c r="C106" s="237">
        <v>3</v>
      </c>
      <c r="D106" s="237">
        <v>4</v>
      </c>
      <c r="E106" s="237">
        <v>5</v>
      </c>
      <c r="F106" s="237">
        <v>6</v>
      </c>
      <c r="G106" s="237">
        <v>7</v>
      </c>
      <c r="H106" s="237">
        <v>8</v>
      </c>
      <c r="I106" s="237">
        <v>9</v>
      </c>
      <c r="J106" s="237">
        <v>10</v>
      </c>
    </row>
    <row r="107" spans="1:12" x14ac:dyDescent="0.25">
      <c r="A107" s="228"/>
      <c r="B107" s="228"/>
      <c r="C107" s="228"/>
      <c r="D107" s="228"/>
      <c r="E107" s="228"/>
      <c r="F107" s="228"/>
      <c r="G107" s="228"/>
      <c r="H107" s="228"/>
      <c r="I107" s="228"/>
      <c r="J107" s="228"/>
    </row>
    <row r="108" spans="1:12" x14ac:dyDescent="0.25">
      <c r="A108" s="228"/>
      <c r="B108" s="228"/>
      <c r="C108" s="228"/>
      <c r="D108" s="228"/>
      <c r="E108" s="228"/>
      <c r="F108" s="228"/>
      <c r="G108" s="228"/>
      <c r="H108" s="228"/>
      <c r="I108" s="228"/>
      <c r="J108" s="228"/>
    </row>
    <row r="109" spans="1:12" x14ac:dyDescent="0.25">
      <c r="A109" s="228"/>
      <c r="B109" s="228"/>
      <c r="C109" s="228"/>
      <c r="D109" s="228"/>
      <c r="E109" s="228"/>
      <c r="F109" s="228"/>
      <c r="G109" s="228"/>
      <c r="H109" s="228"/>
      <c r="I109" s="228"/>
      <c r="J109" s="228"/>
    </row>
    <row r="110" spans="1:12" x14ac:dyDescent="0.25">
      <c r="A110" s="228"/>
      <c r="B110" s="228"/>
      <c r="C110" s="228"/>
      <c r="D110" s="228"/>
      <c r="E110" s="228"/>
      <c r="F110" s="228"/>
      <c r="G110" s="228"/>
      <c r="H110" s="228"/>
      <c r="I110" s="228"/>
      <c r="J110" s="228"/>
    </row>
    <row r="111" spans="1:12" x14ac:dyDescent="0.25">
      <c r="A111" s="228"/>
      <c r="B111" s="228"/>
      <c r="C111" s="228"/>
      <c r="D111" s="228"/>
      <c r="E111" s="228"/>
      <c r="F111" s="228"/>
      <c r="G111" s="228"/>
      <c r="H111" s="228"/>
      <c r="I111" s="228"/>
      <c r="J111" s="228"/>
    </row>
    <row r="112" spans="1:12" x14ac:dyDescent="0.25">
      <c r="A112" s="227"/>
      <c r="B112" s="227"/>
      <c r="C112" s="227"/>
      <c r="D112" s="227"/>
      <c r="E112" s="227"/>
      <c r="F112" s="227"/>
      <c r="G112" s="227"/>
      <c r="H112" s="227"/>
      <c r="I112" s="227"/>
      <c r="J112" s="227"/>
      <c r="K112" s="227"/>
      <c r="L112" s="227"/>
    </row>
    <row r="113" spans="1:12" x14ac:dyDescent="0.25">
      <c r="A113" s="231">
        <v>2</v>
      </c>
      <c r="B113" s="230" t="s">
        <v>711</v>
      </c>
      <c r="D113" s="231"/>
      <c r="E113" s="231"/>
      <c r="F113" s="231"/>
      <c r="G113" s="231"/>
      <c r="H113" s="231"/>
      <c r="I113" s="231"/>
      <c r="J113" s="231"/>
      <c r="K113" s="231"/>
      <c r="L113" s="231"/>
    </row>
    <row r="114" spans="1:12" x14ac:dyDescent="0.25">
      <c r="A114" s="231"/>
      <c r="B114" s="231"/>
      <c r="C114" s="231"/>
      <c r="D114" s="231"/>
      <c r="E114" s="231"/>
      <c r="F114" s="231"/>
      <c r="G114" s="231"/>
      <c r="H114" s="231"/>
      <c r="I114" s="231"/>
      <c r="J114" s="231"/>
      <c r="K114" s="231"/>
      <c r="L114" s="231"/>
    </row>
    <row r="115" spans="1:12" x14ac:dyDescent="0.25">
      <c r="A115" s="231"/>
      <c r="B115" s="231" t="s">
        <v>712</v>
      </c>
      <c r="D115" s="231"/>
      <c r="E115" s="231"/>
      <c r="F115" s="231"/>
      <c r="G115" s="231"/>
      <c r="H115" s="231"/>
      <c r="I115" s="231"/>
      <c r="J115" s="231"/>
      <c r="K115" s="231"/>
      <c r="L115" s="231"/>
    </row>
    <row r="116" spans="1:12" x14ac:dyDescent="0.25">
      <c r="A116" s="231"/>
      <c r="B116" s="231"/>
      <c r="C116" s="231"/>
      <c r="D116" s="231"/>
      <c r="E116" s="231"/>
      <c r="F116" s="231"/>
      <c r="G116" s="231"/>
      <c r="H116" s="231"/>
      <c r="I116" s="231"/>
      <c r="J116" s="231"/>
      <c r="K116" s="231"/>
      <c r="L116" s="231"/>
    </row>
    <row r="117" spans="1:12" ht="140.25" x14ac:dyDescent="0.25">
      <c r="A117" s="231"/>
      <c r="B117" s="237" t="s">
        <v>713</v>
      </c>
      <c r="C117" s="237" t="s">
        <v>714</v>
      </c>
      <c r="D117" s="237" t="s">
        <v>715</v>
      </c>
      <c r="E117" s="237" t="s">
        <v>716</v>
      </c>
      <c r="F117" s="237" t="s">
        <v>717</v>
      </c>
      <c r="H117" s="231"/>
      <c r="I117" s="231"/>
      <c r="J117" s="231"/>
      <c r="K117" s="231"/>
      <c r="L117" s="231"/>
    </row>
    <row r="118" spans="1:12" x14ac:dyDescent="0.25">
      <c r="A118" s="231"/>
      <c r="B118" s="237">
        <v>1</v>
      </c>
      <c r="C118" s="237">
        <v>2</v>
      </c>
      <c r="D118" s="237">
        <v>3</v>
      </c>
      <c r="E118" s="237">
        <v>4</v>
      </c>
      <c r="F118" s="237">
        <v>5</v>
      </c>
      <c r="H118" s="231"/>
      <c r="I118" s="231"/>
      <c r="J118" s="231"/>
      <c r="K118" s="231"/>
      <c r="L118" s="231"/>
    </row>
    <row r="119" spans="1:12" x14ac:dyDescent="0.25">
      <c r="A119" s="227"/>
      <c r="B119" s="228"/>
      <c r="C119" s="228"/>
      <c r="D119" s="228"/>
      <c r="E119" s="228"/>
      <c r="F119" s="228"/>
      <c r="H119" s="227"/>
      <c r="I119" s="227"/>
      <c r="J119" s="227"/>
      <c r="K119" s="227"/>
      <c r="L119" s="227"/>
    </row>
    <row r="120" spans="1:12" x14ac:dyDescent="0.25">
      <c r="A120" s="227"/>
      <c r="B120" s="228"/>
      <c r="C120" s="228"/>
      <c r="D120" s="228"/>
      <c r="E120" s="228"/>
      <c r="F120" s="228"/>
      <c r="H120" s="227"/>
      <c r="I120" s="227"/>
      <c r="J120" s="227"/>
      <c r="K120" s="227"/>
      <c r="L120" s="227"/>
    </row>
    <row r="121" spans="1:12" x14ac:dyDescent="0.25">
      <c r="A121" s="227"/>
      <c r="B121" s="228"/>
      <c r="C121" s="228"/>
      <c r="D121" s="228"/>
      <c r="E121" s="228"/>
      <c r="F121" s="228"/>
      <c r="H121" s="227"/>
      <c r="I121" s="227"/>
      <c r="J121" s="227"/>
      <c r="K121" s="227"/>
      <c r="L121" s="227"/>
    </row>
    <row r="122" spans="1:12" x14ac:dyDescent="0.25">
      <c r="A122" s="227"/>
      <c r="B122" s="228"/>
      <c r="C122" s="228"/>
      <c r="D122" s="228"/>
      <c r="E122" s="228"/>
      <c r="F122" s="228"/>
      <c r="H122" s="227"/>
      <c r="I122" s="227"/>
      <c r="J122" s="227"/>
      <c r="K122" s="227"/>
      <c r="L122" s="227"/>
    </row>
    <row r="123" spans="1:12" x14ac:dyDescent="0.25">
      <c r="A123" s="227"/>
      <c r="B123" s="228"/>
      <c r="C123" s="228"/>
      <c r="D123" s="228"/>
      <c r="E123" s="228"/>
      <c r="F123" s="228"/>
      <c r="H123" s="227"/>
      <c r="I123" s="227"/>
      <c r="J123" s="227"/>
      <c r="K123" s="227"/>
      <c r="L123" s="227"/>
    </row>
    <row r="124" spans="1:12" x14ac:dyDescent="0.25">
      <c r="A124" s="227"/>
      <c r="B124" s="227"/>
      <c r="C124" s="227"/>
      <c r="D124" s="227"/>
      <c r="E124" s="227"/>
      <c r="F124" s="227"/>
      <c r="G124" s="227"/>
      <c r="H124" s="227"/>
      <c r="I124" s="227"/>
      <c r="J124" s="227"/>
      <c r="K124" s="227"/>
      <c r="L124" s="227"/>
    </row>
    <row r="125" spans="1:12" x14ac:dyDescent="0.25">
      <c r="A125" s="231">
        <v>3</v>
      </c>
      <c r="B125" s="230" t="s">
        <v>718</v>
      </c>
      <c r="D125" s="231"/>
      <c r="E125" s="231"/>
      <c r="F125" s="231"/>
      <c r="G125" s="231"/>
      <c r="H125" s="231"/>
      <c r="I125" s="231"/>
      <c r="J125" s="231"/>
      <c r="K125" s="231"/>
      <c r="L125" s="231"/>
    </row>
    <row r="126" spans="1:12" x14ac:dyDescent="0.25">
      <c r="A126" s="231"/>
      <c r="B126" s="231"/>
      <c r="C126" s="231"/>
      <c r="D126" s="231"/>
      <c r="E126" s="231"/>
      <c r="F126" s="231"/>
      <c r="G126" s="231"/>
      <c r="H126" s="231"/>
      <c r="I126" s="231"/>
      <c r="J126" s="231"/>
      <c r="K126" s="231"/>
      <c r="L126" s="231"/>
    </row>
    <row r="127" spans="1:12" x14ac:dyDescent="0.25">
      <c r="A127" s="231"/>
      <c r="B127" s="231" t="s">
        <v>712</v>
      </c>
      <c r="D127" s="231"/>
      <c r="E127" s="231"/>
      <c r="F127" s="231"/>
      <c r="G127" s="231"/>
      <c r="H127" s="231"/>
      <c r="I127" s="231"/>
      <c r="J127" s="231"/>
      <c r="K127" s="231"/>
      <c r="L127" s="231"/>
    </row>
    <row r="128" spans="1:12" x14ac:dyDescent="0.25">
      <c r="A128" s="231"/>
      <c r="B128" s="231"/>
      <c r="C128" s="231"/>
      <c r="D128" s="231"/>
      <c r="E128" s="231"/>
      <c r="F128" s="231"/>
      <c r="G128" s="231"/>
      <c r="H128" s="231"/>
      <c r="I128" s="231"/>
      <c r="J128" s="231"/>
      <c r="K128" s="231"/>
      <c r="L128" s="231"/>
    </row>
    <row r="129" spans="1:12" ht="76.5" x14ac:dyDescent="0.25">
      <c r="A129" s="231"/>
      <c r="B129" s="237" t="s">
        <v>719</v>
      </c>
      <c r="C129" s="237" t="s">
        <v>720</v>
      </c>
      <c r="D129" s="237" t="s">
        <v>721</v>
      </c>
      <c r="F129" s="231"/>
      <c r="G129" s="231"/>
      <c r="H129" s="231"/>
      <c r="I129" s="231"/>
      <c r="J129" s="231"/>
      <c r="K129" s="231"/>
      <c r="L129" s="231"/>
    </row>
    <row r="130" spans="1:12" x14ac:dyDescent="0.25">
      <c r="A130" s="231"/>
      <c r="B130" s="237">
        <v>1</v>
      </c>
      <c r="C130" s="237">
        <v>2</v>
      </c>
      <c r="D130" s="237">
        <v>3</v>
      </c>
      <c r="F130" s="231"/>
      <c r="G130" s="231"/>
      <c r="H130" s="231"/>
      <c r="I130" s="231"/>
      <c r="J130" s="231"/>
      <c r="K130" s="231"/>
      <c r="L130" s="231"/>
    </row>
    <row r="131" spans="1:12" x14ac:dyDescent="0.25">
      <c r="A131" s="227"/>
      <c r="B131" s="228"/>
      <c r="C131" s="228"/>
      <c r="D131" s="228"/>
      <c r="F131" s="227"/>
      <c r="G131" s="227"/>
      <c r="H131" s="227"/>
      <c r="I131" s="227"/>
      <c r="J131" s="227"/>
      <c r="K131" s="227"/>
      <c r="L131" s="227"/>
    </row>
    <row r="132" spans="1:12" x14ac:dyDescent="0.25">
      <c r="A132" s="227"/>
      <c r="B132" s="228"/>
      <c r="C132" s="228"/>
      <c r="D132" s="228"/>
      <c r="F132" s="227"/>
      <c r="G132" s="227"/>
      <c r="H132" s="227"/>
      <c r="I132" s="227"/>
      <c r="J132" s="227"/>
      <c r="K132" s="227"/>
      <c r="L132" s="227"/>
    </row>
    <row r="133" spans="1:12" x14ac:dyDescent="0.25">
      <c r="A133" s="227"/>
      <c r="B133" s="228"/>
      <c r="C133" s="228"/>
      <c r="D133" s="228"/>
      <c r="F133" s="227"/>
      <c r="G133" s="227"/>
      <c r="H133" s="227"/>
      <c r="I133" s="227"/>
      <c r="J133" s="227"/>
      <c r="K133" s="227"/>
      <c r="L133" s="227"/>
    </row>
    <row r="134" spans="1:12" x14ac:dyDescent="0.25">
      <c r="A134" s="227"/>
      <c r="B134" s="228"/>
      <c r="C134" s="228"/>
      <c r="D134" s="228"/>
      <c r="F134" s="227"/>
      <c r="G134" s="227"/>
      <c r="H134" s="227"/>
      <c r="I134" s="227"/>
      <c r="J134" s="227"/>
      <c r="K134" s="227"/>
      <c r="L134" s="227"/>
    </row>
    <row r="135" spans="1:12" x14ac:dyDescent="0.25">
      <c r="A135" s="227"/>
      <c r="B135" s="228"/>
      <c r="C135" s="228"/>
      <c r="D135" s="228"/>
      <c r="F135" s="227"/>
      <c r="G135" s="227"/>
      <c r="H135" s="227"/>
      <c r="I135" s="227"/>
      <c r="J135" s="227"/>
      <c r="K135" s="227"/>
      <c r="L135" s="227"/>
    </row>
  </sheetData>
  <mergeCells count="13">
    <mergeCell ref="B103:J103"/>
    <mergeCell ref="A2:J2"/>
    <mergeCell ref="A5:J5"/>
    <mergeCell ref="A4:J4"/>
    <mergeCell ref="A3:J3"/>
    <mergeCell ref="B11:I11"/>
    <mergeCell ref="B72:J72"/>
    <mergeCell ref="B82:J82"/>
    <mergeCell ref="B73:L73"/>
    <mergeCell ref="B35:J35"/>
    <mergeCell ref="B59:J59"/>
    <mergeCell ref="B49:J49"/>
    <mergeCell ref="B92:J92"/>
  </mergeCells>
  <pageMargins left="0.2" right="0.24"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11</vt:i4>
      </vt:variant>
    </vt:vector>
  </HeadingPairs>
  <TitlesOfParts>
    <vt:vector size="29" baseType="lpstr">
      <vt:lpstr>INSTRUCTIONS</vt:lpstr>
      <vt:lpstr>R&amp;P Account</vt:lpstr>
      <vt:lpstr>Schedule 2600 2700</vt:lpstr>
      <vt:lpstr>I&amp;E Account</vt:lpstr>
      <vt:lpstr>Balance Sheet</vt:lpstr>
      <vt:lpstr>Fixed Assets</vt:lpstr>
      <vt:lpstr>SUMMARY R &amp;P</vt:lpstr>
      <vt:lpstr>SUMMARY I&amp;E</vt:lpstr>
      <vt:lpstr>Anexure 13AA</vt:lpstr>
      <vt:lpstr>Annexure 15</vt:lpstr>
      <vt:lpstr>10 B</vt:lpstr>
      <vt:lpstr>10B Summary</vt:lpstr>
      <vt:lpstr>10B Annex 1</vt:lpstr>
      <vt:lpstr>10B Annex 2</vt:lpstr>
      <vt:lpstr>10B Annex 3</vt:lpstr>
      <vt:lpstr>10B Sch1</vt:lpstr>
      <vt:lpstr>10B Sch2</vt:lpstr>
      <vt:lpstr>10B Sch 3</vt:lpstr>
      <vt:lpstr>'10 B'!Print_Area</vt:lpstr>
      <vt:lpstr>'10B Annex 1'!Print_Area</vt:lpstr>
      <vt:lpstr>'10B Annex 2'!Print_Area</vt:lpstr>
      <vt:lpstr>'10B Annex 3'!Print_Area</vt:lpstr>
      <vt:lpstr>'10B Sch2'!Print_Area</vt:lpstr>
      <vt:lpstr>'Annexure 15'!Print_Area</vt:lpstr>
      <vt:lpstr>'Balance Sheet'!Print_Area</vt:lpstr>
      <vt:lpstr>'I&amp;E Account'!Print_Area</vt:lpstr>
      <vt:lpstr>'R&amp;P Account'!Print_Area</vt:lpstr>
      <vt:lpstr>'SUMMARY I&amp;E'!Print_Area</vt:lpstr>
      <vt:lpstr>'SUMMARY R &amp;P'!Print_Area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123456</cp:lastModifiedBy>
  <cp:lastPrinted>2023-03-23T12:35:18Z</cp:lastPrinted>
  <dcterms:created xsi:type="dcterms:W3CDTF">2014-03-16T14:26:39Z</dcterms:created>
  <dcterms:modified xsi:type="dcterms:W3CDTF">2025-04-01T06:34:11Z</dcterms:modified>
</cp:coreProperties>
</file>