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servernew\E\1.d data\1.Our Clients\MOSC CONSOLIDATION\2025\FORMATS\DIOCESE FORMAT\"/>
    </mc:Choice>
  </mc:AlternateContent>
  <xr:revisionPtr revIDLastSave="0" documentId="13_ncr:1_{4338EF68-BAC6-44DB-8BA0-71D4BFDDA41C}" xr6:coauthVersionLast="47" xr6:coauthVersionMax="47" xr10:uidLastSave="{00000000-0000-0000-0000-000000000000}"/>
  <bookViews>
    <workbookView xWindow="-108" yWindow="-108" windowWidth="23256" windowHeight="12456" firstSheet="1" activeTab="5" xr2:uid="{00000000-000D-0000-FFFF-FFFF00000000}"/>
  </bookViews>
  <sheets>
    <sheet name="DataSheet" sheetId="10" state="hidden" r:id="rId1"/>
    <sheet name="DataSheet " sheetId="22" r:id="rId2"/>
    <sheet name="BS 25" sheetId="1" r:id="rId3"/>
    <sheet name="BS Schedules" sheetId="5" r:id="rId4"/>
    <sheet name="I&amp;E 25" sheetId="11" r:id="rId5"/>
    <sheet name="I&amp;E SCHEDULES" sheetId="9" r:id="rId6"/>
    <sheet name="Notes 25" sheetId="2" state="hidden" r:id="rId7"/>
    <sheet name="R&amp;P 25" sheetId="3" r:id="rId8"/>
    <sheet name="R &amp; P Schedule" sheetId="4" r:id="rId9"/>
    <sheet name="FA" sheetId="7" state="hidden" r:id="rId10"/>
    <sheet name="FA " sheetId="23" r:id="rId11"/>
    <sheet name="Annexure 15" sheetId="12" state="hidden" r:id="rId12"/>
    <sheet name="10 B" sheetId="13" state="hidden" r:id="rId13"/>
    <sheet name="10B SUMMARY" sheetId="14" state="hidden" r:id="rId14"/>
    <sheet name="10B Annex 1" sheetId="15" state="hidden" r:id="rId15"/>
    <sheet name="10B Annex 2" sheetId="16" state="hidden" r:id="rId16"/>
    <sheet name="10B Annex 3" sheetId="17" state="hidden" r:id="rId17"/>
    <sheet name="10B Sch1" sheetId="18" state="hidden" r:id="rId18"/>
    <sheet name="10B Sch2" sheetId="19" state="hidden" r:id="rId19"/>
    <sheet name="10B Sch 3" sheetId="20" state="hidden" r:id="rId20"/>
    <sheet name="Sheet11" sheetId="21" state="hidden" r:id="rId21"/>
  </sheets>
  <externalReferences>
    <externalReference r:id="rId22"/>
    <externalReference r:id="rId23"/>
    <externalReference r:id="rId24"/>
    <externalReference r:id="rId25"/>
    <externalReference r:id="rId26"/>
    <externalReference r:id="rId27"/>
  </externalReferences>
  <definedNames>
    <definedName name="_xlnm.Print_Area" localSheetId="12">'10 B'!$A$1:$A$33</definedName>
    <definedName name="_xlnm.Print_Area" localSheetId="14">'10B Annex 1'!$A$1:$W$22</definedName>
    <definedName name="_xlnm.Print_Area" localSheetId="15">'10B Annex 2'!$A$1:$H$88</definedName>
    <definedName name="_xlnm.Print_Area" localSheetId="16">'10B Annex 3'!$A$1:$E$16</definedName>
    <definedName name="_xlnm.Print_Area" localSheetId="17">'10B Sch1'!$A$1:$P$43</definedName>
    <definedName name="_xlnm.Print_Area" localSheetId="18">'10B Sch2'!$A$1:$L$103</definedName>
    <definedName name="_xlnm.Print_Area" localSheetId="11">'Annexure 15'!$A$1:$G$76</definedName>
    <definedName name="_xlnm.Print_Area" localSheetId="10">'FA '!$A$1:$M$47</definedName>
    <definedName name="_xlnm.Print_Area" localSheetId="5">'I&amp;E SCHEDULES'!$A$1:$E$253</definedName>
    <definedName name="Sheet_1_ListCol_7" localSheetId="10">[1]INTER!$G$8:$G$19</definedName>
    <definedName name="Sheet_1_ListCol_7">[2]INTER!$G$8:$G$19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 i="9" l="1"/>
  <c r="D19" i="9"/>
  <c r="E114" i="9"/>
  <c r="D114" i="9"/>
  <c r="E112" i="9"/>
  <c r="D112" i="9"/>
  <c r="E17" i="9"/>
  <c r="D17" i="9"/>
  <c r="E107" i="9"/>
  <c r="D107" i="9"/>
  <c r="E61" i="4"/>
  <c r="D61" i="4"/>
  <c r="E168" i="4"/>
  <c r="A3" i="1" l="1"/>
  <c r="E205" i="9" l="1"/>
  <c r="D205" i="9"/>
  <c r="B176" i="9"/>
  <c r="B177" i="9"/>
  <c r="B178" i="9"/>
  <c r="B179" i="9"/>
  <c r="B180" i="9"/>
  <c r="B181" i="9"/>
  <c r="B182" i="9"/>
  <c r="B183" i="9"/>
  <c r="B175" i="9"/>
  <c r="C175" i="9"/>
  <c r="B170" i="9"/>
  <c r="B171" i="9"/>
  <c r="B172" i="9"/>
  <c r="B169" i="9"/>
  <c r="C169" i="9"/>
  <c r="D121" i="9"/>
  <c r="E81" i="9"/>
  <c r="E82" i="9"/>
  <c r="D81" i="9"/>
  <c r="D82" i="9"/>
  <c r="E24" i="9"/>
  <c r="D24" i="9"/>
  <c r="E23" i="9"/>
  <c r="E42" i="9"/>
  <c r="E43" i="9"/>
  <c r="E44" i="9"/>
  <c r="E45" i="9"/>
  <c r="D42" i="9"/>
  <c r="D43" i="9"/>
  <c r="D44" i="9"/>
  <c r="D45" i="9"/>
  <c r="E108" i="9"/>
  <c r="D108" i="9"/>
  <c r="E41" i="9"/>
  <c r="E92" i="9" l="1"/>
  <c r="E17" i="11" s="1"/>
  <c r="D92" i="9"/>
  <c r="D17" i="11" s="1"/>
  <c r="D99" i="9" l="1"/>
  <c r="D21" i="11" s="1"/>
  <c r="E204" i="9" l="1"/>
  <c r="D204" i="9"/>
  <c r="E79" i="9"/>
  <c r="E80" i="9"/>
  <c r="E83" i="9"/>
  <c r="D79" i="9"/>
  <c r="D80" i="9"/>
  <c r="D83" i="9"/>
  <c r="D146" i="9"/>
  <c r="E128" i="9"/>
  <c r="E129" i="9"/>
  <c r="E130" i="9"/>
  <c r="E131" i="9"/>
  <c r="E132" i="9"/>
  <c r="E133" i="9"/>
  <c r="E134" i="9"/>
  <c r="E135" i="9"/>
  <c r="D130" i="9"/>
  <c r="D131" i="9"/>
  <c r="D132" i="9"/>
  <c r="D133" i="9"/>
  <c r="D134" i="9"/>
  <c r="D135" i="9"/>
  <c r="D118" i="9"/>
  <c r="E118" i="9"/>
  <c r="D119" i="9"/>
  <c r="E119" i="9"/>
  <c r="D120" i="9"/>
  <c r="E120" i="9"/>
  <c r="E121" i="9"/>
  <c r="D122" i="9"/>
  <c r="E122" i="9"/>
  <c r="D123" i="9"/>
  <c r="E123" i="9"/>
  <c r="E117" i="9"/>
  <c r="D117" i="9"/>
  <c r="E104" i="9"/>
  <c r="E105" i="9"/>
  <c r="E106" i="9"/>
  <c r="E109" i="9"/>
  <c r="E111" i="9"/>
  <c r="D105" i="9"/>
  <c r="D106" i="9"/>
  <c r="D109" i="9"/>
  <c r="D104" i="9"/>
  <c r="E198" i="4"/>
  <c r="D198" i="4"/>
  <c r="E189" i="4"/>
  <c r="D129" i="9"/>
  <c r="E178" i="4"/>
  <c r="D178" i="4"/>
  <c r="E78" i="9"/>
  <c r="D78" i="9"/>
  <c r="D67" i="4"/>
  <c r="E122" i="4"/>
  <c r="E15" i="9"/>
  <c r="E16" i="9"/>
  <c r="D15" i="9"/>
  <c r="D16" i="9"/>
  <c r="I43" i="23"/>
  <c r="D42" i="23"/>
  <c r="D43" i="23" s="1"/>
  <c r="E43" i="23"/>
  <c r="F43" i="23"/>
  <c r="C43" i="23"/>
  <c r="G41" i="23"/>
  <c r="M41" i="23" s="1"/>
  <c r="D37" i="23"/>
  <c r="G30" i="23"/>
  <c r="M30" i="23" s="1"/>
  <c r="G31" i="23"/>
  <c r="M31" i="23" s="1"/>
  <c r="G33" i="23"/>
  <c r="M33" i="23" s="1"/>
  <c r="G34" i="23"/>
  <c r="M34" i="23" s="1"/>
  <c r="E146" i="9" l="1"/>
  <c r="E85" i="9"/>
  <c r="D85" i="9"/>
  <c r="D125" i="9"/>
  <c r="E137" i="9"/>
  <c r="E125" i="9"/>
  <c r="G42" i="23"/>
  <c r="M42" i="23" s="1"/>
  <c r="J42" i="23" s="1"/>
  <c r="K42" i="23" s="1"/>
  <c r="L42" i="23" l="1"/>
  <c r="D32" i="23" l="1"/>
  <c r="G32" i="23" s="1"/>
  <c r="M32" i="23" s="1"/>
  <c r="G25" i="23"/>
  <c r="M25" i="23" s="1"/>
  <c r="J25" i="23" s="1"/>
  <c r="G26" i="23"/>
  <c r="M26" i="23" s="1"/>
  <c r="J26" i="23" s="1"/>
  <c r="K26" i="23" s="1"/>
  <c r="G27" i="23"/>
  <c r="M27" i="23" s="1"/>
  <c r="J27" i="23" s="1"/>
  <c r="K27" i="23" s="1"/>
  <c r="G28" i="23"/>
  <c r="M28" i="23" s="1"/>
  <c r="G29" i="23"/>
  <c r="M29" i="23" s="1"/>
  <c r="D22" i="23"/>
  <c r="G22" i="23" s="1"/>
  <c r="M22" i="23" s="1"/>
  <c r="D10" i="23"/>
  <c r="D13" i="23" s="1"/>
  <c r="J30" i="23"/>
  <c r="J31" i="23"/>
  <c r="K31" i="23" s="1"/>
  <c r="J33" i="23"/>
  <c r="K33" i="23" s="1"/>
  <c r="L33" i="23" s="1"/>
  <c r="M46" i="23"/>
  <c r="F46" i="23"/>
  <c r="E46" i="23"/>
  <c r="D46" i="23"/>
  <c r="C46" i="23"/>
  <c r="L45" i="23"/>
  <c r="G45" i="23"/>
  <c r="M45" i="23" s="1"/>
  <c r="G40" i="23"/>
  <c r="I38" i="23"/>
  <c r="F38" i="23"/>
  <c r="E38" i="23"/>
  <c r="D38" i="23"/>
  <c r="C38" i="23"/>
  <c r="G37" i="23"/>
  <c r="M37" i="23" s="1"/>
  <c r="J37" i="23" s="1"/>
  <c r="K37" i="23" s="1"/>
  <c r="F35" i="23"/>
  <c r="E35" i="23"/>
  <c r="C35" i="23"/>
  <c r="G24" i="23"/>
  <c r="M24" i="23" s="1"/>
  <c r="G23" i="23"/>
  <c r="M23" i="23" s="1"/>
  <c r="F20" i="23"/>
  <c r="E20" i="23"/>
  <c r="D20" i="23"/>
  <c r="C20" i="23"/>
  <c r="G19" i="23"/>
  <c r="M19" i="23" s="1"/>
  <c r="G18" i="23"/>
  <c r="G17" i="23"/>
  <c r="M17" i="23" s="1"/>
  <c r="G16" i="23"/>
  <c r="G15" i="23"/>
  <c r="M15" i="23" s="1"/>
  <c r="J15" i="23" s="1"/>
  <c r="F13" i="23"/>
  <c r="E13" i="23"/>
  <c r="C13" i="23"/>
  <c r="G12" i="23"/>
  <c r="L12" i="23" s="1"/>
  <c r="G11" i="23"/>
  <c r="A4" i="23"/>
  <c r="A2" i="23"/>
  <c r="M18" i="23" l="1"/>
  <c r="J18" i="23" s="1"/>
  <c r="K18" i="23" s="1"/>
  <c r="L18" i="23" s="1"/>
  <c r="M16" i="23"/>
  <c r="J16" i="23" s="1"/>
  <c r="K16" i="23" s="1"/>
  <c r="L16" i="23" s="1"/>
  <c r="G43" i="23"/>
  <c r="M40" i="23"/>
  <c r="M43" i="23" s="1"/>
  <c r="L11" i="23"/>
  <c r="M11" i="23"/>
  <c r="L27" i="23"/>
  <c r="M12" i="23"/>
  <c r="J22" i="23"/>
  <c r="G38" i="23"/>
  <c r="L37" i="23"/>
  <c r="L38" i="23" s="1"/>
  <c r="L31" i="23"/>
  <c r="L26" i="23"/>
  <c r="D35" i="23"/>
  <c r="D47" i="23" s="1"/>
  <c r="J32" i="23"/>
  <c r="K32" i="23" s="1"/>
  <c r="L32" i="23" s="1"/>
  <c r="J28" i="23"/>
  <c r="K28" i="23" s="1"/>
  <c r="L28" i="23" s="1"/>
  <c r="F47" i="23"/>
  <c r="J34" i="23"/>
  <c r="K34" i="23" s="1"/>
  <c r="L34" i="23" s="1"/>
  <c r="K30" i="23"/>
  <c r="L30" i="23" s="1"/>
  <c r="J29" i="23"/>
  <c r="K29" i="23" s="1"/>
  <c r="L29" i="23" s="1"/>
  <c r="G10" i="23"/>
  <c r="E47" i="23"/>
  <c r="G35" i="23"/>
  <c r="I35" i="23"/>
  <c r="G20" i="23"/>
  <c r="C47" i="23"/>
  <c r="K25" i="23"/>
  <c r="L25" i="23" s="1"/>
  <c r="J41" i="23"/>
  <c r="K41" i="23" s="1"/>
  <c r="L41" i="23" s="1"/>
  <c r="J17" i="23"/>
  <c r="K17" i="23" s="1"/>
  <c r="L17" i="23" s="1"/>
  <c r="J19" i="23"/>
  <c r="K19" i="23" s="1"/>
  <c r="L19" i="23" s="1"/>
  <c r="J24" i="23"/>
  <c r="K24" i="23" s="1"/>
  <c r="L24" i="23" s="1"/>
  <c r="G46" i="23"/>
  <c r="L46" i="23" s="1"/>
  <c r="I20" i="23"/>
  <c r="J23" i="23"/>
  <c r="K23" i="23" s="1"/>
  <c r="L23" i="23" s="1"/>
  <c r="G13" i="23" l="1"/>
  <c r="G47" i="23" s="1"/>
  <c r="M10" i="23"/>
  <c r="M13" i="23" s="1"/>
  <c r="L10" i="23"/>
  <c r="L13" i="23" s="1"/>
  <c r="I47" i="23"/>
  <c r="E31" i="11" s="1"/>
  <c r="M20" i="23"/>
  <c r="M38" i="23"/>
  <c r="M35" i="23"/>
  <c r="J40" i="23"/>
  <c r="J43" i="23" s="1"/>
  <c r="M47" i="23" l="1"/>
  <c r="E21" i="1" s="1"/>
  <c r="J35" i="23"/>
  <c r="K22" i="23"/>
  <c r="J20" i="23"/>
  <c r="K15" i="23"/>
  <c r="L15" i="23" s="1"/>
  <c r="K40" i="23"/>
  <c r="K43" i="23" s="1"/>
  <c r="J38" i="23"/>
  <c r="L40" i="23" l="1"/>
  <c r="L43" i="23" s="1"/>
  <c r="K35" i="23"/>
  <c r="L22" i="23"/>
  <c r="L35" i="23" s="1"/>
  <c r="K38" i="23"/>
  <c r="K20" i="23"/>
  <c r="L20" i="23"/>
  <c r="J47" i="23"/>
  <c r="D31" i="11" s="1"/>
  <c r="K47" i="23" l="1"/>
  <c r="L47" i="23"/>
  <c r="D21" i="1" s="1"/>
  <c r="D41" i="9" l="1"/>
  <c r="E216" i="9"/>
  <c r="D216" i="9"/>
  <c r="D171" i="9"/>
  <c r="E171" i="9"/>
  <c r="D172" i="9"/>
  <c r="E172" i="9"/>
  <c r="D175" i="9"/>
  <c r="E175" i="9"/>
  <c r="D176" i="9"/>
  <c r="E176" i="9"/>
  <c r="D177" i="9"/>
  <c r="E177" i="9"/>
  <c r="D178" i="9"/>
  <c r="E178" i="9"/>
  <c r="D179" i="9"/>
  <c r="E179" i="9"/>
  <c r="D180" i="9"/>
  <c r="E180" i="9"/>
  <c r="D181" i="9"/>
  <c r="E181" i="9"/>
  <c r="D182" i="9"/>
  <c r="E182" i="9"/>
  <c r="D183" i="9"/>
  <c r="E183" i="9"/>
  <c r="D170" i="9"/>
  <c r="E170" i="9"/>
  <c r="E169" i="9"/>
  <c r="D169" i="9"/>
  <c r="D185" i="9" l="1"/>
  <c r="E185" i="9"/>
  <c r="E55" i="9"/>
  <c r="D55" i="9"/>
  <c r="E26" i="9" l="1"/>
  <c r="E239" i="9" l="1"/>
  <c r="E240" i="9"/>
  <c r="E241" i="9"/>
  <c r="E242" i="9"/>
  <c r="E243" i="9"/>
  <c r="E244" i="9"/>
  <c r="E245" i="9"/>
  <c r="E246" i="9"/>
  <c r="E247" i="9"/>
  <c r="E248" i="9"/>
  <c r="E249" i="9"/>
  <c r="E250" i="9"/>
  <c r="D239" i="9"/>
  <c r="D240" i="9"/>
  <c r="D241" i="9"/>
  <c r="D242" i="9"/>
  <c r="D243" i="9"/>
  <c r="D244" i="9"/>
  <c r="D245" i="9"/>
  <c r="D246" i="9"/>
  <c r="D247" i="9"/>
  <c r="D248" i="9"/>
  <c r="D249" i="9"/>
  <c r="D250" i="9"/>
  <c r="E238" i="9"/>
  <c r="D238" i="9"/>
  <c r="E190" i="9"/>
  <c r="E191" i="9"/>
  <c r="E192" i="9"/>
  <c r="E193" i="9"/>
  <c r="E194" i="9"/>
  <c r="E195" i="9"/>
  <c r="E196" i="9"/>
  <c r="E197" i="9"/>
  <c r="D190" i="9"/>
  <c r="D191" i="9"/>
  <c r="D192" i="9"/>
  <c r="D193" i="9"/>
  <c r="D194" i="9"/>
  <c r="D195" i="9"/>
  <c r="D196" i="9"/>
  <c r="D197" i="9"/>
  <c r="D189" i="9"/>
  <c r="E69" i="9"/>
  <c r="E70" i="9"/>
  <c r="E71" i="9"/>
  <c r="E72" i="9"/>
  <c r="D69" i="9"/>
  <c r="D70" i="9"/>
  <c r="D71" i="9"/>
  <c r="D72" i="9"/>
  <c r="E68" i="9"/>
  <c r="D68" i="9"/>
  <c r="E52" i="9"/>
  <c r="E53" i="9"/>
  <c r="E54" i="9"/>
  <c r="D52" i="9"/>
  <c r="D53" i="9"/>
  <c r="D54" i="9"/>
  <c r="E51" i="9"/>
  <c r="D51" i="9"/>
  <c r="D23" i="9"/>
  <c r="D26" i="9" s="1"/>
  <c r="E10" i="9"/>
  <c r="E11" i="9"/>
  <c r="E12" i="9"/>
  <c r="E13" i="9"/>
  <c r="E14" i="9"/>
  <c r="D10" i="9"/>
  <c r="D11" i="9"/>
  <c r="D12" i="9"/>
  <c r="D13" i="9"/>
  <c r="D14" i="9"/>
  <c r="E9" i="9"/>
  <c r="D9" i="9"/>
  <c r="D73" i="9" l="1"/>
  <c r="E252" i="9"/>
  <c r="E57" i="9"/>
  <c r="D57" i="9"/>
  <c r="E73" i="9"/>
  <c r="D252" i="9"/>
  <c r="D199" i="9"/>
  <c r="D26" i="11" s="1"/>
  <c r="E340" i="4" l="1"/>
  <c r="E322" i="4"/>
  <c r="E298" i="4"/>
  <c r="E145" i="4"/>
  <c r="E111" i="4"/>
  <c r="E102" i="4"/>
  <c r="E95" i="4"/>
  <c r="E29" i="4"/>
  <c r="E20" i="4"/>
  <c r="E12" i="4"/>
  <c r="E215" i="4"/>
  <c r="E110" i="9" l="1"/>
  <c r="E138" i="9" s="1"/>
  <c r="D110" i="9" l="1"/>
  <c r="E191" i="4"/>
  <c r="E89" i="5"/>
  <c r="D212" i="9" l="1"/>
  <c r="E212" i="9"/>
  <c r="D213" i="9"/>
  <c r="E213" i="9"/>
  <c r="D214" i="9"/>
  <c r="E214" i="9"/>
  <c r="D215" i="9"/>
  <c r="E215" i="9"/>
  <c r="D217" i="9"/>
  <c r="E217" i="9"/>
  <c r="E211" i="9"/>
  <c r="E224" i="9"/>
  <c r="D225" i="9"/>
  <c r="E225" i="9"/>
  <c r="D226" i="9"/>
  <c r="E226" i="9"/>
  <c r="D227" i="9"/>
  <c r="E227" i="9"/>
  <c r="E228" i="9"/>
  <c r="D229" i="9"/>
  <c r="E229" i="9"/>
  <c r="D230" i="9"/>
  <c r="E230" i="9"/>
  <c r="D231" i="9"/>
  <c r="E231" i="9"/>
  <c r="D232" i="9"/>
  <c r="E232" i="9"/>
  <c r="E223" i="9"/>
  <c r="D223" i="9"/>
  <c r="E152" i="9"/>
  <c r="E153" i="9"/>
  <c r="E154" i="9"/>
  <c r="E155" i="9"/>
  <c r="E156" i="9"/>
  <c r="E157" i="9"/>
  <c r="E158" i="9"/>
  <c r="E159" i="9"/>
  <c r="E160" i="9"/>
  <c r="E161" i="9"/>
  <c r="E162" i="9"/>
  <c r="E151" i="9"/>
  <c r="D152" i="9"/>
  <c r="D153" i="9"/>
  <c r="D154" i="9"/>
  <c r="D155" i="9"/>
  <c r="D156" i="9"/>
  <c r="D157" i="9"/>
  <c r="D158" i="9"/>
  <c r="D159" i="9"/>
  <c r="D160" i="9"/>
  <c r="D161" i="9"/>
  <c r="D162" i="9"/>
  <c r="D151" i="9"/>
  <c r="E166" i="5"/>
  <c r="D166" i="5"/>
  <c r="D130" i="5"/>
  <c r="D115" i="5"/>
  <c r="D164" i="9" l="1"/>
  <c r="E234" i="9"/>
  <c r="E219" i="9"/>
  <c r="E164" i="9"/>
  <c r="E98" i="9"/>
  <c r="E99" i="9" s="1"/>
  <c r="E21" i="11" s="1"/>
  <c r="C44" i="7"/>
  <c r="I42" i="7"/>
  <c r="K42" i="7" s="1"/>
  <c r="G42" i="7"/>
  <c r="I26" i="7"/>
  <c r="I27" i="7"/>
  <c r="K27" i="7" s="1"/>
  <c r="I28" i="7"/>
  <c r="K28" i="7" s="1"/>
  <c r="I29" i="7"/>
  <c r="K29" i="7" s="1"/>
  <c r="I30" i="7"/>
  <c r="K30" i="7" s="1"/>
  <c r="I31" i="7"/>
  <c r="K31" i="7" s="1"/>
  <c r="I32" i="7"/>
  <c r="K32" i="7" s="1"/>
  <c r="I34" i="7"/>
  <c r="K34" i="7" s="1"/>
  <c r="G26" i="7"/>
  <c r="G27" i="7"/>
  <c r="G28" i="7"/>
  <c r="L28" i="7" s="1"/>
  <c r="G29" i="7"/>
  <c r="G30" i="7"/>
  <c r="G31" i="7"/>
  <c r="G32" i="7"/>
  <c r="G34" i="7"/>
  <c r="D33" i="7"/>
  <c r="G33" i="7" s="1"/>
  <c r="D43" i="7"/>
  <c r="I43" i="7" s="1"/>
  <c r="D23" i="7"/>
  <c r="D38" i="7"/>
  <c r="I38" i="7" s="1"/>
  <c r="D10" i="7"/>
  <c r="C23" i="7"/>
  <c r="L34" i="7" l="1"/>
  <c r="G23" i="7"/>
  <c r="G43" i="7"/>
  <c r="I33" i="7"/>
  <c r="K33" i="7" s="1"/>
  <c r="L33" i="7" s="1"/>
  <c r="L30" i="7"/>
  <c r="L29" i="7"/>
  <c r="L42" i="7"/>
  <c r="L27" i="7"/>
  <c r="L31" i="7"/>
  <c r="L32" i="7"/>
  <c r="E383" i="4" l="1"/>
  <c r="E365" i="4"/>
  <c r="E235" i="4"/>
  <c r="E189" i="9"/>
  <c r="E199" i="9" l="1"/>
  <c r="E86" i="4"/>
  <c r="E67" i="4"/>
  <c r="D298" i="4"/>
  <c r="D365" i="4"/>
  <c r="D114" i="5" s="1"/>
  <c r="D383" i="4"/>
  <c r="D116" i="5" s="1"/>
  <c r="E280" i="4" l="1"/>
  <c r="D228" i="9"/>
  <c r="D224" i="9"/>
  <c r="D211" i="9"/>
  <c r="D219" i="9" s="1"/>
  <c r="E46" i="4"/>
  <c r="D46" i="4"/>
  <c r="D234" i="9" l="1"/>
  <c r="D89" i="5"/>
  <c r="D122" i="4"/>
  <c r="D280" i="4"/>
  <c r="C5" i="3" l="1"/>
  <c r="A2" i="3"/>
  <c r="A4" i="11"/>
  <c r="A3" i="11"/>
  <c r="A4" i="1"/>
  <c r="E393" i="4" l="1"/>
  <c r="E33" i="3" s="1"/>
  <c r="D393" i="4"/>
  <c r="D33" i="3" s="1"/>
  <c r="E154" i="4"/>
  <c r="E19" i="3" s="1"/>
  <c r="D154" i="4"/>
  <c r="D19" i="3" s="1"/>
  <c r="E203" i="9" l="1"/>
  <c r="E207" i="9" s="1"/>
  <c r="E248" i="4"/>
  <c r="D248" i="4"/>
  <c r="D235" i="4"/>
  <c r="D166" i="4"/>
  <c r="D168" i="4" s="1"/>
  <c r="D145" i="4"/>
  <c r="D95" i="4"/>
  <c r="E110" i="5"/>
  <c r="D110" i="5"/>
  <c r="E104" i="5"/>
  <c r="D104" i="5"/>
  <c r="E64" i="5"/>
  <c r="E14" i="1" s="1"/>
  <c r="D64" i="5"/>
  <c r="E188" i="5"/>
  <c r="E31" i="1" s="1"/>
  <c r="D188" i="5"/>
  <c r="E178" i="5"/>
  <c r="D178" i="5"/>
  <c r="E174" i="5"/>
  <c r="D174" i="5"/>
  <c r="E170" i="5"/>
  <c r="D170" i="5"/>
  <c r="E158" i="5"/>
  <c r="D158" i="5"/>
  <c r="E151" i="5"/>
  <c r="E29" i="1" s="1"/>
  <c r="D151" i="5"/>
  <c r="E138" i="5"/>
  <c r="E28" i="1" s="1"/>
  <c r="D138" i="5"/>
  <c r="E132" i="5"/>
  <c r="E27" i="1" s="1"/>
  <c r="D132" i="5"/>
  <c r="E126" i="5"/>
  <c r="E26" i="1" s="1"/>
  <c r="D126" i="5"/>
  <c r="E120" i="5"/>
  <c r="E25" i="1" s="1"/>
  <c r="D120" i="5"/>
  <c r="E98" i="5"/>
  <c r="E17" i="1" s="1"/>
  <c r="D98" i="5"/>
  <c r="E81" i="5"/>
  <c r="D81" i="5"/>
  <c r="E76" i="5"/>
  <c r="D76" i="5"/>
  <c r="E71" i="5"/>
  <c r="D71" i="5"/>
  <c r="E57" i="5"/>
  <c r="D57" i="5"/>
  <c r="E52" i="5"/>
  <c r="D52" i="5"/>
  <c r="E46" i="5"/>
  <c r="D44" i="5" s="1"/>
  <c r="E39" i="5"/>
  <c r="E32" i="5"/>
  <c r="D32" i="5"/>
  <c r="E27" i="5"/>
  <c r="D27" i="5"/>
  <c r="E22" i="5"/>
  <c r="D22" i="5"/>
  <c r="E11" i="5"/>
  <c r="D111" i="9" l="1"/>
  <c r="D179" i="5"/>
  <c r="E58" i="5"/>
  <c r="E13" i="1" s="1"/>
  <c r="E33" i="5"/>
  <c r="D33" i="5"/>
  <c r="E179" i="5"/>
  <c r="E180" i="5" s="1"/>
  <c r="E30" i="1" s="1"/>
  <c r="D90" i="5"/>
  <c r="D16" i="1" s="1"/>
  <c r="E90" i="5"/>
  <c r="E16" i="1" s="1"/>
  <c r="D58" i="5"/>
  <c r="D180" i="5"/>
  <c r="E11" i="1"/>
  <c r="D31" i="1"/>
  <c r="D17" i="1"/>
  <c r="E24" i="1" l="1"/>
  <c r="D24" i="1"/>
  <c r="E29" i="3"/>
  <c r="D29" i="3"/>
  <c r="D340" i="4"/>
  <c r="E327" i="4"/>
  <c r="E341" i="4" s="1"/>
  <c r="D327" i="4"/>
  <c r="D322" i="4"/>
  <c r="E266" i="4"/>
  <c r="E28" i="3" s="1"/>
  <c r="D266" i="4"/>
  <c r="E255" i="4"/>
  <c r="E27" i="3" s="1"/>
  <c r="D255" i="4"/>
  <c r="E26" i="3"/>
  <c r="E24" i="3"/>
  <c r="D215" i="4"/>
  <c r="E22" i="3"/>
  <c r="E129" i="4"/>
  <c r="E146" i="4" s="1"/>
  <c r="D129" i="4"/>
  <c r="D146" i="4" s="1"/>
  <c r="E17" i="3"/>
  <c r="E16" i="3"/>
  <c r="D111" i="4"/>
  <c r="D102" i="4"/>
  <c r="E15" i="3"/>
  <c r="E14" i="3"/>
  <c r="E13" i="3"/>
  <c r="D86" i="4"/>
  <c r="D76" i="4"/>
  <c r="E16" i="5"/>
  <c r="E40" i="5" s="1"/>
  <c r="E10" i="1" s="1"/>
  <c r="E18" i="1" s="1"/>
  <c r="E10" i="3"/>
  <c r="E22" i="11" l="1"/>
  <c r="D30" i="3"/>
  <c r="D30" i="11"/>
  <c r="E30" i="3"/>
  <c r="E30" i="11"/>
  <c r="D25" i="11"/>
  <c r="E25" i="11"/>
  <c r="E23" i="11"/>
  <c r="D341" i="4"/>
  <c r="D29" i="11"/>
  <c r="E29" i="11"/>
  <c r="E31" i="3"/>
  <c r="E11" i="3"/>
  <c r="E18" i="3"/>
  <c r="E23" i="3"/>
  <c r="D181" i="4" l="1"/>
  <c r="E62" i="9"/>
  <c r="E61" i="9"/>
  <c r="D62" i="9"/>
  <c r="E64" i="9" l="1"/>
  <c r="D189" i="4"/>
  <c r="D128" i="9"/>
  <c r="D137" i="9" s="1"/>
  <c r="D138" i="9" s="1"/>
  <c r="E15" i="11"/>
  <c r="D191" i="4" l="1"/>
  <c r="D22" i="11"/>
  <c r="D17" i="3"/>
  <c r="D16" i="3"/>
  <c r="D12" i="4"/>
  <c r="D20" i="4"/>
  <c r="D29" i="4"/>
  <c r="D33" i="4"/>
  <c r="E33" i="4"/>
  <c r="E47" i="4" s="1"/>
  <c r="E48" i="4" s="1"/>
  <c r="E76" i="4"/>
  <c r="E12" i="3" s="1"/>
  <c r="E25" i="3"/>
  <c r="D349" i="4"/>
  <c r="E349" i="4"/>
  <c r="D357" i="4"/>
  <c r="E357" i="4"/>
  <c r="D369" i="4"/>
  <c r="E369" i="4"/>
  <c r="E385" i="4" l="1"/>
  <c r="D385" i="4"/>
  <c r="D384" i="4"/>
  <c r="D11" i="3"/>
  <c r="E384" i="4"/>
  <c r="D47" i="4"/>
  <c r="D48" i="4" s="1"/>
  <c r="D18" i="3"/>
  <c r="E32" i="3" l="1"/>
  <c r="E34" i="3" s="1"/>
  <c r="E9" i="3"/>
  <c r="E20" i="3" s="1"/>
  <c r="D9" i="3"/>
  <c r="H9" i="16"/>
  <c r="H7" i="16"/>
  <c r="D51" i="19"/>
  <c r="D42" i="19"/>
  <c r="H51" i="16" s="1"/>
  <c r="H29" i="16"/>
  <c r="H28" i="16"/>
  <c r="H27" i="16"/>
  <c r="H24" i="16"/>
  <c r="D24" i="3" l="1"/>
  <c r="D25" i="3"/>
  <c r="D22" i="3"/>
  <c r="D12" i="3"/>
  <c r="E43" i="3" l="1"/>
  <c r="E42" i="3"/>
  <c r="E38" i="3"/>
  <c r="E36" i="3"/>
  <c r="B36" i="3"/>
  <c r="E47" i="11"/>
  <c r="E46" i="11"/>
  <c r="E42" i="11"/>
  <c r="E40" i="11"/>
  <c r="B40" i="11"/>
  <c r="D14" i="3"/>
  <c r="D15" i="3"/>
  <c r="C22" i="12" l="1"/>
  <c r="H48" i="16"/>
  <c r="F80" i="19"/>
  <c r="F74" i="19"/>
  <c r="G68" i="19"/>
  <c r="D63" i="19"/>
  <c r="H52" i="16" s="1"/>
  <c r="O43" i="18"/>
  <c r="M43" i="18"/>
  <c r="I43" i="18"/>
  <c r="H49" i="16" s="1"/>
  <c r="F43" i="18"/>
  <c r="C43" i="18"/>
  <c r="B43" i="18"/>
  <c r="M28" i="18"/>
  <c r="F28" i="18"/>
  <c r="F30" i="16"/>
  <c r="F31" i="16" s="1"/>
  <c r="A4" i="12"/>
  <c r="A3" i="12"/>
  <c r="A76" i="12"/>
  <c r="A75" i="12"/>
  <c r="E72" i="12"/>
  <c r="E64" i="12"/>
  <c r="F50" i="12"/>
  <c r="E50" i="12"/>
  <c r="D50" i="12"/>
  <c r="C50" i="12"/>
  <c r="G49" i="12"/>
  <c r="G48" i="12"/>
  <c r="G47" i="12"/>
  <c r="G46" i="12"/>
  <c r="G45" i="12"/>
  <c r="G44" i="12"/>
  <c r="G43" i="12"/>
  <c r="G42" i="12"/>
  <c r="G41" i="12"/>
  <c r="G40" i="12"/>
  <c r="G39" i="12"/>
  <c r="G38" i="12"/>
  <c r="F36" i="12"/>
  <c r="E36" i="12"/>
  <c r="D36" i="12"/>
  <c r="C36" i="12"/>
  <c r="G35" i="12"/>
  <c r="D63" i="12" s="1"/>
  <c r="G34" i="12"/>
  <c r="D62" i="12" s="1"/>
  <c r="G33" i="12"/>
  <c r="D61" i="12" s="1"/>
  <c r="G32" i="12"/>
  <c r="G31" i="12"/>
  <c r="D59" i="12" s="1"/>
  <c r="G30" i="12"/>
  <c r="D58" i="12" s="1"/>
  <c r="G29" i="12"/>
  <c r="D57" i="12" s="1"/>
  <c r="G28" i="12"/>
  <c r="G27" i="12"/>
  <c r="D55" i="12" s="1"/>
  <c r="G26" i="12"/>
  <c r="D54" i="12" s="1"/>
  <c r="G25" i="12"/>
  <c r="G24" i="12"/>
  <c r="F22" i="12"/>
  <c r="E22" i="12"/>
  <c r="D22" i="12"/>
  <c r="G21" i="12"/>
  <c r="G20" i="12"/>
  <c r="G19" i="12"/>
  <c r="G18" i="12"/>
  <c r="G17" i="12"/>
  <c r="G16" i="12"/>
  <c r="G15" i="12"/>
  <c r="G14" i="12"/>
  <c r="G13" i="12"/>
  <c r="G12" i="12"/>
  <c r="G11" i="12"/>
  <c r="G10" i="12"/>
  <c r="D60" i="12" l="1"/>
  <c r="D16" i="11"/>
  <c r="D32" i="3"/>
  <c r="D56" i="12"/>
  <c r="D53" i="12"/>
  <c r="G22" i="12"/>
  <c r="G36" i="12"/>
  <c r="G50" i="12"/>
  <c r="D52" i="12"/>
  <c r="D64" i="12" l="1"/>
  <c r="B47" i="11" l="1"/>
  <c r="B46" i="11"/>
  <c r="E40" i="9" l="1"/>
  <c r="E30" i="9"/>
  <c r="E31" i="9"/>
  <c r="E32" i="9"/>
  <c r="E33" i="9"/>
  <c r="E35" i="9" l="1"/>
  <c r="E47" i="9"/>
  <c r="E12" i="11" s="1"/>
  <c r="E26" i="11"/>
  <c r="E9" i="11"/>
  <c r="E14" i="11"/>
  <c r="E13" i="11"/>
  <c r="E28" i="11"/>
  <c r="E27" i="11"/>
  <c r="D203" i="9"/>
  <c r="D207" i="9" s="1"/>
  <c r="H42" i="16"/>
  <c r="E24" i="11"/>
  <c r="E16" i="11"/>
  <c r="D15" i="11"/>
  <c r="D61" i="9"/>
  <c r="D64" i="9" s="1"/>
  <c r="D40" i="9"/>
  <c r="D31" i="9"/>
  <c r="D32" i="9"/>
  <c r="D33" i="9"/>
  <c r="D30" i="9"/>
  <c r="F17" i="16"/>
  <c r="F15" i="16"/>
  <c r="E33" i="11" l="1"/>
  <c r="D35" i="9"/>
  <c r="D47" i="9"/>
  <c r="F16" i="16"/>
  <c r="F18" i="16"/>
  <c r="D14" i="11"/>
  <c r="D24" i="11"/>
  <c r="D27" i="11"/>
  <c r="D28" i="11"/>
  <c r="D12" i="11" l="1"/>
  <c r="F14" i="16"/>
  <c r="D9" i="11"/>
  <c r="F19" i="16"/>
  <c r="D13" i="11"/>
  <c r="H4" i="16"/>
  <c r="H5" i="16" s="1"/>
  <c r="H6" i="16" s="1"/>
  <c r="H10" i="16" s="1"/>
  <c r="E11" i="11" l="1"/>
  <c r="D29" i="1"/>
  <c r="D28" i="1"/>
  <c r="D27" i="1"/>
  <c r="D26" i="1"/>
  <c r="D25" i="1"/>
  <c r="E22" i="1"/>
  <c r="E32" i="1" s="1"/>
  <c r="D22" i="1"/>
  <c r="K50" i="7"/>
  <c r="G50" i="7"/>
  <c r="L50" i="7" s="1"/>
  <c r="F47" i="7"/>
  <c r="E47" i="7"/>
  <c r="D47" i="7"/>
  <c r="C47" i="7"/>
  <c r="J46" i="7"/>
  <c r="J47" i="7" s="1"/>
  <c r="I46" i="7"/>
  <c r="I47" i="7" s="1"/>
  <c r="G46" i="7"/>
  <c r="G47" i="7" s="1"/>
  <c r="F44" i="7"/>
  <c r="E44" i="7"/>
  <c r="D44" i="7"/>
  <c r="J43" i="7"/>
  <c r="J41" i="7"/>
  <c r="I41" i="7"/>
  <c r="G41" i="7"/>
  <c r="F39" i="7"/>
  <c r="E39" i="7"/>
  <c r="D39" i="7"/>
  <c r="C39" i="7"/>
  <c r="J38" i="7"/>
  <c r="G38" i="7"/>
  <c r="F36" i="7"/>
  <c r="E36" i="7"/>
  <c r="D36" i="7"/>
  <c r="C36" i="7"/>
  <c r="J35" i="7"/>
  <c r="I35" i="7"/>
  <c r="G35" i="7"/>
  <c r="J26" i="7"/>
  <c r="K26" i="7" s="1"/>
  <c r="L26" i="7" s="1"/>
  <c r="J25" i="7"/>
  <c r="I25" i="7"/>
  <c r="G25" i="7"/>
  <c r="J24" i="7"/>
  <c r="I24" i="7"/>
  <c r="G24" i="7"/>
  <c r="J23" i="7"/>
  <c r="I23" i="7"/>
  <c r="K23" i="7" s="1"/>
  <c r="F21" i="7"/>
  <c r="E21" i="7"/>
  <c r="D21" i="7"/>
  <c r="C21" i="7"/>
  <c r="K20" i="7"/>
  <c r="G20" i="7"/>
  <c r="J19" i="7"/>
  <c r="I19" i="7"/>
  <c r="G19" i="7"/>
  <c r="J18" i="7"/>
  <c r="I18" i="7"/>
  <c r="G18" i="7"/>
  <c r="J17" i="7"/>
  <c r="I17" i="7"/>
  <c r="G17" i="7"/>
  <c r="J16" i="7"/>
  <c r="I16" i="7"/>
  <c r="G16" i="7"/>
  <c r="J15" i="7"/>
  <c r="I15" i="7"/>
  <c r="G15" i="7"/>
  <c r="F13" i="7"/>
  <c r="E13" i="7"/>
  <c r="D13" i="7"/>
  <c r="C13" i="7"/>
  <c r="G12" i="7"/>
  <c r="L12" i="7" s="1"/>
  <c r="G11" i="7"/>
  <c r="L11" i="7" s="1"/>
  <c r="G10" i="7"/>
  <c r="D14" i="1"/>
  <c r="D36" i="5"/>
  <c r="D9" i="5"/>
  <c r="D11" i="5" s="1"/>
  <c r="J39" i="7" l="1"/>
  <c r="K38" i="7"/>
  <c r="K39" i="7" s="1"/>
  <c r="K18" i="7"/>
  <c r="L18" i="7" s="1"/>
  <c r="K35" i="7"/>
  <c r="L35" i="7" s="1"/>
  <c r="G13" i="7"/>
  <c r="I44" i="7"/>
  <c r="D11" i="11"/>
  <c r="F13" i="16" s="1"/>
  <c r="F20" i="16" s="1"/>
  <c r="G20" i="16" s="1"/>
  <c r="H11" i="16" s="1"/>
  <c r="H21" i="16" s="1"/>
  <c r="D13" i="1"/>
  <c r="D49" i="7"/>
  <c r="K15" i="7"/>
  <c r="L15" i="7" s="1"/>
  <c r="K19" i="7"/>
  <c r="L19" i="7" s="1"/>
  <c r="K24" i="7"/>
  <c r="L24" i="7" s="1"/>
  <c r="K17" i="7"/>
  <c r="L17" i="7" s="1"/>
  <c r="L20" i="7"/>
  <c r="D30" i="1"/>
  <c r="D32" i="1" s="1"/>
  <c r="E49" i="7"/>
  <c r="J44" i="7"/>
  <c r="J21" i="7"/>
  <c r="L10" i="7"/>
  <c r="L13" i="7" s="1"/>
  <c r="F49" i="7"/>
  <c r="J36" i="7"/>
  <c r="I39" i="7"/>
  <c r="C49" i="7"/>
  <c r="G21" i="7"/>
  <c r="K16" i="7"/>
  <c r="K25" i="7"/>
  <c r="L25" i="7" s="1"/>
  <c r="K43" i="7"/>
  <c r="L43" i="7" s="1"/>
  <c r="E10" i="11"/>
  <c r="E19" i="11" s="1"/>
  <c r="L23" i="7"/>
  <c r="I21" i="7"/>
  <c r="G39" i="7"/>
  <c r="K41" i="7"/>
  <c r="I36" i="7"/>
  <c r="G44" i="7"/>
  <c r="K46" i="7"/>
  <c r="K47" i="7" s="1"/>
  <c r="G36" i="7"/>
  <c r="D46" i="5" l="1"/>
  <c r="D11" i="1" s="1"/>
  <c r="L38" i="7"/>
  <c r="L39" i="7" s="1"/>
  <c r="H47" i="16"/>
  <c r="K21" i="7"/>
  <c r="E34" i="11"/>
  <c r="E36" i="11" s="1"/>
  <c r="E38" i="11" s="1"/>
  <c r="K44" i="7"/>
  <c r="K36" i="7"/>
  <c r="L16" i="7"/>
  <c r="L21" i="7" s="1"/>
  <c r="J49" i="7"/>
  <c r="L41" i="7"/>
  <c r="L44" i="7" s="1"/>
  <c r="L36" i="7"/>
  <c r="G49" i="7"/>
  <c r="D10" i="11"/>
  <c r="D19" i="11" s="1"/>
  <c r="L46" i="7"/>
  <c r="L47" i="7" s="1"/>
  <c r="I49" i="7"/>
  <c r="K49" i="7" l="1"/>
  <c r="L49" i="7"/>
  <c r="D15" i="5"/>
  <c r="D16" i="5" s="1"/>
  <c r="D28" i="3" l="1"/>
  <c r="D27" i="3"/>
  <c r="D31" i="3" l="1"/>
  <c r="D26" i="3"/>
  <c r="D13" i="3" l="1"/>
  <c r="D10" i="3"/>
  <c r="D20" i="3" l="1"/>
  <c r="G34" i="3"/>
  <c r="B41" i="3"/>
  <c r="I60" i="2"/>
  <c r="H60" i="2"/>
  <c r="I53" i="2"/>
  <c r="H53" i="2"/>
  <c r="I46" i="2"/>
  <c r="H46" i="2"/>
  <c r="I42" i="2"/>
  <c r="I43" i="2" s="1"/>
  <c r="H42" i="2"/>
  <c r="H43" i="2" s="1"/>
  <c r="I37" i="2"/>
  <c r="H37" i="2"/>
  <c r="I30" i="2"/>
  <c r="H30" i="2"/>
  <c r="I21" i="2"/>
  <c r="H21" i="2"/>
  <c r="I18" i="2"/>
  <c r="H18" i="2"/>
  <c r="I11" i="2"/>
  <c r="I12" i="2" s="1"/>
  <c r="H11" i="2"/>
  <c r="H12" i="2" s="1"/>
  <c r="G32" i="1" l="1"/>
  <c r="H8" i="2" l="1"/>
  <c r="I8" i="2"/>
  <c r="I9" i="2" s="1"/>
  <c r="H7" i="2" l="1"/>
  <c r="H9" i="2" s="1"/>
  <c r="D23" i="3"/>
  <c r="D23" i="11"/>
  <c r="D33" i="11" l="1"/>
  <c r="D34" i="11" s="1"/>
  <c r="D36" i="11" s="1"/>
  <c r="D38" i="11" s="1"/>
  <c r="D34" i="3"/>
  <c r="F34" i="3" s="1"/>
  <c r="G26" i="16" l="1"/>
  <c r="H26" i="16" s="1"/>
  <c r="H30" i="16" s="1"/>
  <c r="H31" i="16" s="1"/>
  <c r="H44" i="16" s="1"/>
  <c r="D37" i="5"/>
  <c r="D38" i="5"/>
  <c r="G30" i="16" l="1"/>
  <c r="G31" i="16" s="1"/>
  <c r="D39" i="5"/>
  <c r="D40" i="5" s="1"/>
  <c r="H60" i="16"/>
  <c r="H46" i="16"/>
  <c r="D10" i="1" l="1"/>
  <c r="D18" i="1" s="1"/>
  <c r="F32" i="1" s="1"/>
  <c r="H63" i="16"/>
  <c r="H64" i="16" s="1"/>
</calcChain>
</file>

<file path=xl/sharedStrings.xml><?xml version="1.0" encoding="utf-8"?>
<sst xmlns="http://schemas.openxmlformats.org/spreadsheetml/2006/main" count="1782" uniqueCount="1152">
  <si>
    <t>Particulars</t>
  </si>
  <si>
    <t>Notes</t>
  </si>
  <si>
    <t>As at 31.03.2024</t>
  </si>
  <si>
    <t>Trust Fund And Liabilities</t>
  </si>
  <si>
    <t>Trust Fund / Source  of  Funds</t>
  </si>
  <si>
    <t>(a) Trust Fund Account</t>
  </si>
  <si>
    <t>(b) Endowment Funds</t>
  </si>
  <si>
    <t>Loan Funds</t>
  </si>
  <si>
    <t>(a) Secured &amp; Unsecured Loans</t>
  </si>
  <si>
    <t>Current Liabilities</t>
  </si>
  <si>
    <t>Total</t>
  </si>
  <si>
    <t xml:space="preserve">      `</t>
  </si>
  <si>
    <t>Application  of  Funds</t>
  </si>
  <si>
    <t>Property, Plant  and Equipments</t>
  </si>
  <si>
    <t>(a) Tangible Assets</t>
  </si>
  <si>
    <t>Current Assets, Loans &amp; Advances</t>
  </si>
  <si>
    <t>(a) Loans and Advances</t>
  </si>
  <si>
    <t>As per our report of even date attached</t>
  </si>
  <si>
    <t>Chartered Accountants</t>
  </si>
  <si>
    <t>Proprietor</t>
  </si>
  <si>
    <t>Income</t>
  </si>
  <si>
    <t>Objects Related Revenue</t>
  </si>
  <si>
    <t>Property &amp; Investment Income</t>
  </si>
  <si>
    <t>Voluntary Contributions</t>
  </si>
  <si>
    <t xml:space="preserve">Total Income </t>
  </si>
  <si>
    <t>Expenses</t>
  </si>
  <si>
    <t>Objects Related Expenses</t>
  </si>
  <si>
    <t>Administrative Expenses</t>
  </si>
  <si>
    <t>Depreciation</t>
  </si>
  <si>
    <t>Total Expenses</t>
  </si>
  <si>
    <t>Notes Forming Part of  Financial Statements as on 31.03.2024</t>
  </si>
  <si>
    <t>As on 31.03.2024</t>
  </si>
  <si>
    <t>As on 31.03.2023</t>
  </si>
  <si>
    <t>Trust Fund</t>
  </si>
  <si>
    <t>Opening Balance</t>
  </si>
  <si>
    <t>Excess of  Income over Exp / (Exp  over Income)</t>
  </si>
  <si>
    <t>Closing Balance</t>
  </si>
  <si>
    <t>Endowment Funds</t>
  </si>
  <si>
    <t>Nil</t>
  </si>
  <si>
    <t>Secured loan</t>
  </si>
  <si>
    <t>Unsecured loan</t>
  </si>
  <si>
    <t xml:space="preserve">Advance from Members  </t>
  </si>
  <si>
    <t>Payables &amp; Other Current Liabilities</t>
  </si>
  <si>
    <t>Loans and Advances</t>
  </si>
  <si>
    <t>Investments</t>
  </si>
  <si>
    <t>Receivables</t>
  </si>
  <si>
    <t>Other Current Assets</t>
  </si>
  <si>
    <t>Cash and Bank Balances</t>
  </si>
  <si>
    <t>Cash in Hand</t>
  </si>
  <si>
    <t>Donations Received</t>
  </si>
  <si>
    <t>Charity &amp; Donation</t>
  </si>
  <si>
    <t>Medical Aid</t>
  </si>
  <si>
    <t>House Building  Aid</t>
  </si>
  <si>
    <t>Educational Aid</t>
  </si>
  <si>
    <t>Award Expense</t>
  </si>
  <si>
    <t>Printing &amp; Stationary</t>
  </si>
  <si>
    <t>Travelling Expenses</t>
  </si>
  <si>
    <t>Interest &amp; Bank Charges</t>
  </si>
  <si>
    <t>Audit &amp; Accounting fee</t>
  </si>
  <si>
    <t>Office Expenses</t>
  </si>
  <si>
    <t>Note</t>
  </si>
  <si>
    <t>Receipts</t>
  </si>
  <si>
    <t>Capital Receipts/ Corpus Donations</t>
  </si>
  <si>
    <t>Total Receipts</t>
  </si>
  <si>
    <t xml:space="preserve">   `</t>
  </si>
  <si>
    <t>Payments</t>
  </si>
  <si>
    <t>Capital Payments</t>
  </si>
  <si>
    <t>Closing Cash &amp; Bank</t>
  </si>
  <si>
    <t>Total Payments</t>
  </si>
  <si>
    <t>Bank</t>
  </si>
  <si>
    <t>XXXX</t>
  </si>
  <si>
    <t>For XXX</t>
  </si>
  <si>
    <t>Date  :</t>
  </si>
  <si>
    <t xml:space="preserve"> Place : </t>
  </si>
  <si>
    <t xml:space="preserve">FRN. No. </t>
  </si>
  <si>
    <t>XXX</t>
  </si>
  <si>
    <t xml:space="preserve">M No. </t>
  </si>
  <si>
    <t>UDIN No.</t>
  </si>
  <si>
    <t xml:space="preserve">Place : </t>
  </si>
  <si>
    <t>(a) Payables &amp; Other current liabilities</t>
  </si>
  <si>
    <t>As at 31.03.2025</t>
  </si>
  <si>
    <t>RECEIPTS</t>
  </si>
  <si>
    <t>Schedule AA</t>
  </si>
  <si>
    <t>AMOUNT in Rs.</t>
  </si>
  <si>
    <t>TOTAL</t>
  </si>
  <si>
    <t>Schedule AB</t>
  </si>
  <si>
    <t>RELIGIOUS RECEIPTS</t>
  </si>
  <si>
    <t>AA</t>
  </si>
  <si>
    <t>AB</t>
  </si>
  <si>
    <t>Religious Receipts</t>
  </si>
  <si>
    <t>INTEREST RECEIPTS</t>
  </si>
  <si>
    <t>Savings Bank Interest</t>
  </si>
  <si>
    <t>Interest on Fixed Deposits (Local FDs)</t>
  </si>
  <si>
    <t>Dividends</t>
  </si>
  <si>
    <t>Other Interest</t>
  </si>
  <si>
    <t>RENT RECEIPTS</t>
  </si>
  <si>
    <t>Hall Rent Received</t>
  </si>
  <si>
    <t>a) GST Applicable</t>
  </si>
  <si>
    <t>b) GST not Applicable</t>
  </si>
  <si>
    <t>Other Rent Received</t>
  </si>
  <si>
    <t>SUB TOTAL</t>
  </si>
  <si>
    <t>Schedule AC</t>
  </si>
  <si>
    <t>AC</t>
  </si>
  <si>
    <t>DONATION RECEIVED</t>
  </si>
  <si>
    <t>Schedule AD</t>
  </si>
  <si>
    <t>GRANTS RECEIVED</t>
  </si>
  <si>
    <t>Others</t>
  </si>
  <si>
    <t>AD</t>
  </si>
  <si>
    <t>Schedule AE</t>
  </si>
  <si>
    <t>AE</t>
  </si>
  <si>
    <t>AF</t>
  </si>
  <si>
    <t>Schedule AF</t>
  </si>
  <si>
    <t>CAPITAL RECEIPTS</t>
  </si>
  <si>
    <t>A</t>
  </si>
  <si>
    <t>DEPOSITS</t>
  </si>
  <si>
    <t>Security Deposit Received</t>
  </si>
  <si>
    <t>Caution Deposit Received</t>
  </si>
  <si>
    <t>B</t>
  </si>
  <si>
    <t>OTHER CAPITAL RECEIPTS</t>
  </si>
  <si>
    <t>Advances/Creditors Refunded</t>
  </si>
  <si>
    <t>TDS/TCS   Collection</t>
  </si>
  <si>
    <t>GST Collection</t>
  </si>
  <si>
    <t>Sale of Fixed Assets</t>
  </si>
  <si>
    <t>Development &amp; Other  Fund</t>
  </si>
  <si>
    <t>Welfare Fund</t>
  </si>
  <si>
    <t xml:space="preserve">Endowments </t>
  </si>
  <si>
    <t>Corpus Donations</t>
  </si>
  <si>
    <t>TDS Refunds</t>
  </si>
  <si>
    <t>Other Capital Receipts</t>
  </si>
  <si>
    <t>Schedule AG</t>
  </si>
  <si>
    <t>Agricultural Income</t>
  </si>
  <si>
    <t>Schedule AH</t>
  </si>
  <si>
    <t>AG</t>
  </si>
  <si>
    <t>PAYMENTS</t>
  </si>
  <si>
    <t>OBJECT RELATED PAYMENTS</t>
  </si>
  <si>
    <t>Power &amp; Fuel Expenses</t>
  </si>
  <si>
    <t>Books and Periodicals</t>
  </si>
  <si>
    <t>Miscellaneous Expenses</t>
  </si>
  <si>
    <t>Vehicle Running Expenses</t>
  </si>
  <si>
    <t>Medical Expenses</t>
  </si>
  <si>
    <t>AH</t>
  </si>
  <si>
    <t>Schedule AI</t>
  </si>
  <si>
    <t>AI</t>
  </si>
  <si>
    <t>AJ</t>
  </si>
  <si>
    <t>Schedule AJ</t>
  </si>
  <si>
    <t>Sick Aid</t>
  </si>
  <si>
    <t>Schedule AK</t>
  </si>
  <si>
    <t>ADMINISTRATIVE EXPENSES</t>
  </si>
  <si>
    <t>Subscription &amp; Periodicals</t>
  </si>
  <si>
    <t>Meeting Expenses</t>
  </si>
  <si>
    <t>AK</t>
  </si>
  <si>
    <t>AL</t>
  </si>
  <si>
    <t>CAPITAL PAYMENTS</t>
  </si>
  <si>
    <t>ADDITION OF FIXED ASSETS</t>
  </si>
  <si>
    <t xml:space="preserve">Land </t>
  </si>
  <si>
    <t>Land Development</t>
  </si>
  <si>
    <t>Well and Tubewell</t>
  </si>
  <si>
    <t xml:space="preserve"> Building</t>
  </si>
  <si>
    <t>Office Complex</t>
  </si>
  <si>
    <t>Compound Wall</t>
  </si>
  <si>
    <t>Commercial Buildings</t>
  </si>
  <si>
    <t>Other Buildings</t>
  </si>
  <si>
    <t>Building under construction</t>
  </si>
  <si>
    <t>Machinery and Equipments</t>
  </si>
  <si>
    <t>Generator</t>
  </si>
  <si>
    <t>Motor Vehicles</t>
  </si>
  <si>
    <t>Ambulance</t>
  </si>
  <si>
    <t>Sound System</t>
  </si>
  <si>
    <t>Furniture and Fixtures</t>
  </si>
  <si>
    <t>Computer and Accessories</t>
  </si>
  <si>
    <t>Software and Websites</t>
  </si>
  <si>
    <t>Books</t>
  </si>
  <si>
    <t>Security Deposits Paid/Refunded</t>
  </si>
  <si>
    <t>Caution Deposits Refunded</t>
  </si>
  <si>
    <t>C</t>
  </si>
  <si>
    <t>OTHERS</t>
  </si>
  <si>
    <t>Deposits Repayment</t>
  </si>
  <si>
    <t>Loan/Advances Paid</t>
  </si>
  <si>
    <t>Deposits Paid</t>
  </si>
  <si>
    <t>TDS/TCS  Deductions</t>
  </si>
  <si>
    <t>TDS/TCS  Payments</t>
  </si>
  <si>
    <t>GST Payments</t>
  </si>
  <si>
    <t>Other Payments</t>
  </si>
  <si>
    <t>Schedule AL</t>
  </si>
  <si>
    <t>Finance Charges</t>
  </si>
  <si>
    <t>AM</t>
  </si>
  <si>
    <t>FINANCE CHARGES</t>
  </si>
  <si>
    <t>Interest on  Loan</t>
  </si>
  <si>
    <t>REPAIRS AND MAINTENANCE</t>
  </si>
  <si>
    <t>Repair &amp; Maintenance</t>
  </si>
  <si>
    <t>AN</t>
  </si>
  <si>
    <t>Schedule AN</t>
  </si>
  <si>
    <t>Schedule AM</t>
  </si>
  <si>
    <t>Building</t>
  </si>
  <si>
    <t>Plant and Machineries</t>
  </si>
  <si>
    <t>Equipments</t>
  </si>
  <si>
    <t>Computers</t>
  </si>
  <si>
    <t>Establishment Expenses</t>
  </si>
  <si>
    <t>Transporting Expenses</t>
  </si>
  <si>
    <t>AGRICULTURE  EXPENSES</t>
  </si>
  <si>
    <t>Agricultural Expenses</t>
  </si>
  <si>
    <t>Cattle Expenses</t>
  </si>
  <si>
    <t>Schedule AO</t>
  </si>
  <si>
    <t>AO</t>
  </si>
  <si>
    <t>AP</t>
  </si>
  <si>
    <t>Schedule AP</t>
  </si>
  <si>
    <t>Statement of  Receipts And Payment  for the year ended 31.03.2025</t>
  </si>
  <si>
    <t>Religious Payments</t>
  </si>
  <si>
    <t>Balance as per Last Balance Sheet</t>
  </si>
  <si>
    <t>Add additions during the year</t>
  </si>
  <si>
    <t>SCHEDULE  CB</t>
  </si>
  <si>
    <t>GENERAL RESERVES</t>
  </si>
  <si>
    <t>Total General Reserve</t>
  </si>
  <si>
    <t>REVALUATION RESERVE</t>
  </si>
  <si>
    <t>Total Revaluation Reserve</t>
  </si>
  <si>
    <t>OTHER RESERVE</t>
  </si>
  <si>
    <t>Closing Balance (1+2+3)</t>
  </si>
  <si>
    <t>SCHEDULE  CA</t>
  </si>
  <si>
    <t>CA</t>
  </si>
  <si>
    <t>TRUST FUND ACCOUNT</t>
  </si>
  <si>
    <t>PARTICULARS</t>
  </si>
  <si>
    <t xml:space="preserve">SCHEDULES ANNEXED TO BALANCE SHEET </t>
  </si>
  <si>
    <t>C. RESERVES AND SURPLUS</t>
  </si>
  <si>
    <t>B. CORPUS DONATIONS RECEIVED</t>
  </si>
  <si>
    <t>Balance as per last Balance Sheet</t>
  </si>
  <si>
    <t>A. CAPITAL FUND</t>
  </si>
  <si>
    <t>D</t>
  </si>
  <si>
    <t>Total Other Reserves</t>
  </si>
  <si>
    <t>CB</t>
  </si>
  <si>
    <t>SCHEDULE  CC</t>
  </si>
  <si>
    <t>ENDOWMENT RECEIPTS</t>
  </si>
  <si>
    <t>Closing Balances</t>
  </si>
  <si>
    <t>As per Last Balance Sheet</t>
  </si>
  <si>
    <t>CC</t>
  </si>
  <si>
    <t>SECURED LOANS</t>
  </si>
  <si>
    <t>SUBTOTAL</t>
  </si>
  <si>
    <t>UNSECURED LOANS</t>
  </si>
  <si>
    <t>CD</t>
  </si>
  <si>
    <t>SCHEDULE  CD</t>
  </si>
  <si>
    <t>(b) Security Deposits</t>
  </si>
  <si>
    <t>CE</t>
  </si>
  <si>
    <t>SECURITY DEPOSITS</t>
  </si>
  <si>
    <t>SCHEDULE  CE</t>
  </si>
  <si>
    <t>PAYABLES AND OTHER CURRENT LIABILITIES</t>
  </si>
  <si>
    <t>No</t>
  </si>
  <si>
    <t xml:space="preserve">    Additions </t>
  </si>
  <si>
    <t xml:space="preserve">Deletions </t>
  </si>
  <si>
    <t>Amount on which depreciation is claimed</t>
  </si>
  <si>
    <t>Rate %</t>
  </si>
  <si>
    <t xml:space="preserve">Depreciation for the year </t>
  </si>
  <si>
    <t>180 days or More</t>
  </si>
  <si>
    <t>Less than 180 days</t>
  </si>
  <si>
    <t>Land</t>
  </si>
  <si>
    <t>Sub Total</t>
  </si>
  <si>
    <t xml:space="preserve">Buildings: </t>
  </si>
  <si>
    <t xml:space="preserve">Plant and Machinery </t>
  </si>
  <si>
    <t>Furniture &amp; Fittings</t>
  </si>
  <si>
    <t>E</t>
  </si>
  <si>
    <t>F</t>
  </si>
  <si>
    <t xml:space="preserve">Grand Total </t>
  </si>
  <si>
    <t xml:space="preserve">Previous Year Figures </t>
  </si>
  <si>
    <t>CF</t>
  </si>
  <si>
    <t>SCHEDULE ATTACHED TO BALANCE SHEET AS AT 31/03/2025</t>
  </si>
  <si>
    <t>CG</t>
  </si>
  <si>
    <t>SCHEDULE  CH</t>
  </si>
  <si>
    <t>OTHER NON CURRENT ASSETS</t>
  </si>
  <si>
    <t>(b) Deposits</t>
  </si>
  <si>
    <t>(c) Investments</t>
  </si>
  <si>
    <t>(d) Closing Stock</t>
  </si>
  <si>
    <t>(e) Receivables</t>
  </si>
  <si>
    <t>(f) Other current assets</t>
  </si>
  <si>
    <t>(g) Cash and bank balances</t>
  </si>
  <si>
    <t>CH</t>
  </si>
  <si>
    <t>CI</t>
  </si>
  <si>
    <t>CJ</t>
  </si>
  <si>
    <t>CK</t>
  </si>
  <si>
    <t>CL</t>
  </si>
  <si>
    <t>CM</t>
  </si>
  <si>
    <t>CN</t>
  </si>
  <si>
    <t>SCHEDULE  CI</t>
  </si>
  <si>
    <t>LOANS &amp; ADVANCES</t>
  </si>
  <si>
    <t>(b) Other Non-Current Assets</t>
  </si>
  <si>
    <t>INVESTMENTS</t>
  </si>
  <si>
    <t>CLOSING STOCK</t>
  </si>
  <si>
    <t>RECEIVABLES</t>
  </si>
  <si>
    <t>OTHER CURRENT ASSETS</t>
  </si>
  <si>
    <t>TDS/TCS  for 2024</t>
  </si>
  <si>
    <t>TDS/TCS  for 2023</t>
  </si>
  <si>
    <t>TDS/TCS  for 2022</t>
  </si>
  <si>
    <t>TDS/TCS  for 2021</t>
  </si>
  <si>
    <t>TDS/TCS  for 2020</t>
  </si>
  <si>
    <t>TDS/TCS  for 2019</t>
  </si>
  <si>
    <t>TDS/TCS  for 2018</t>
  </si>
  <si>
    <t>SCHEDULE  CN</t>
  </si>
  <si>
    <t>CASH IN HAND</t>
  </si>
  <si>
    <t>Cash Balances</t>
  </si>
  <si>
    <t>CASH AT BANK</t>
  </si>
  <si>
    <t>BALANCES IN SB/CURRENT  ACCOUNTS</t>
  </si>
  <si>
    <t>Total Balances of SB/Current Accounts</t>
  </si>
  <si>
    <t>FIXED DEPOSITS</t>
  </si>
  <si>
    <t>Total of Fixed Deposits</t>
  </si>
  <si>
    <t>ENDOWMENT  FUND DEPOSITS</t>
  </si>
  <si>
    <t>Total of Endowment Deposits</t>
  </si>
  <si>
    <t>OTHER BANK DEPOSITS</t>
  </si>
  <si>
    <t>Total of Other Bank Deposits</t>
  </si>
  <si>
    <t>STOCK</t>
  </si>
  <si>
    <t>Schedule BL</t>
  </si>
  <si>
    <t>EXPENDITURES</t>
  </si>
  <si>
    <t>Schedule BH</t>
  </si>
  <si>
    <t>Schedule BG</t>
  </si>
  <si>
    <t>Schedule BF</t>
  </si>
  <si>
    <t>Schedule BC</t>
  </si>
  <si>
    <t>Schedule BB</t>
  </si>
  <si>
    <t>INCOME</t>
  </si>
  <si>
    <t>SCHEDULES ANNEXED TO INCOME &amp; EXPENDITURE ACCOUNTS</t>
  </si>
  <si>
    <t>Balance Sheet as at 31.03.2025</t>
  </si>
  <si>
    <t>Statement of Income and Expenditure for the year ended 31.03.2025</t>
  </si>
  <si>
    <t>Religiuos Receipts</t>
  </si>
  <si>
    <t>Religiuos Payments</t>
  </si>
  <si>
    <t>OBJECT RELATED REVENUE</t>
  </si>
  <si>
    <t>BB</t>
  </si>
  <si>
    <t>BC</t>
  </si>
  <si>
    <t>BD</t>
  </si>
  <si>
    <t>Schedule BD</t>
  </si>
  <si>
    <t>Schedule BE</t>
  </si>
  <si>
    <t>BE</t>
  </si>
  <si>
    <t>BF</t>
  </si>
  <si>
    <t>BG</t>
  </si>
  <si>
    <t>BH</t>
  </si>
  <si>
    <t>OBJECT RELATED EXPENSES</t>
  </si>
  <si>
    <t>BL</t>
  </si>
  <si>
    <t>Closing Stock</t>
  </si>
  <si>
    <t>Opening Stock</t>
  </si>
  <si>
    <t>BM</t>
  </si>
  <si>
    <t>Schedule BM</t>
  </si>
  <si>
    <t>TDS/TCS  for 2025</t>
  </si>
  <si>
    <t>DATA SHEET</t>
  </si>
  <si>
    <t>Code No</t>
  </si>
  <si>
    <t>Name of the Institution</t>
  </si>
  <si>
    <t>Address</t>
  </si>
  <si>
    <t>Contact Person</t>
  </si>
  <si>
    <t xml:space="preserve"> Contact No</t>
  </si>
  <si>
    <t>e mail iD</t>
  </si>
  <si>
    <t>Whether consolidated with MOSC Accounts</t>
  </si>
  <si>
    <t>YES/NO</t>
  </si>
  <si>
    <t>Financial Year</t>
  </si>
  <si>
    <t>PAN</t>
  </si>
  <si>
    <t>GST NO</t>
  </si>
  <si>
    <t>TAN</t>
  </si>
  <si>
    <t>12A Registration No</t>
  </si>
  <si>
    <t>80G Approval No</t>
  </si>
  <si>
    <t>Income Tax Filing Status</t>
  </si>
  <si>
    <t>ITO Ward</t>
  </si>
  <si>
    <t>Auditors Name and Address</t>
  </si>
  <si>
    <t>(with Mobile No and e mail ID)</t>
  </si>
  <si>
    <r>
      <rPr>
        <b/>
        <i/>
        <sz val="11"/>
        <color theme="1"/>
        <rFont val="Aptos Narrow"/>
        <family val="2"/>
        <scheme val="minor"/>
      </rPr>
      <t xml:space="preserve">An Institution under </t>
    </r>
    <r>
      <rPr>
        <b/>
        <sz val="11"/>
        <color theme="1"/>
        <rFont val="Aptos Narrow"/>
        <family val="2"/>
        <scheme val="minor"/>
      </rPr>
      <t xml:space="preserve">        Schedule of   MALANKARA ORTHODOX SYRIAN CHURCH</t>
    </r>
  </si>
  <si>
    <t>Name of the  Institution</t>
  </si>
  <si>
    <t>Address of the  Institution</t>
  </si>
  <si>
    <t>WDV as on 01.04.2024</t>
  </si>
  <si>
    <t>WDV as on 31.03.2025</t>
  </si>
  <si>
    <t>A. ADVANCES</t>
  </si>
  <si>
    <t>B. EXPENSES PAYABLES</t>
  </si>
  <si>
    <t>C.PROVISIONS</t>
  </si>
  <si>
    <t>D. OTHER CURRENT LIABILITIES</t>
  </si>
  <si>
    <t>Provide the name and address with account number of the Bank or Financial Institution</t>
  </si>
  <si>
    <t>Advances other than from Bank and Financial Institutions</t>
  </si>
  <si>
    <t>OPENING STOCK</t>
  </si>
  <si>
    <t>31-03-2025</t>
  </si>
  <si>
    <t>31-03-2024</t>
  </si>
  <si>
    <t>Annexure 15</t>
  </si>
  <si>
    <t>Malankara Orthodox Syrian Church</t>
  </si>
  <si>
    <t>Month</t>
  </si>
  <si>
    <t>Rent of Parish Hall</t>
  </si>
  <si>
    <t>Rent of Commercial Building</t>
  </si>
  <si>
    <t>Other Services</t>
  </si>
  <si>
    <t>Other Sales</t>
  </si>
  <si>
    <t>Rate of GST</t>
  </si>
  <si>
    <t>GST TURNOVER</t>
  </si>
  <si>
    <t>OUTPUT TAX</t>
  </si>
  <si>
    <t>INPUT TAX CREDIT AVAILED</t>
  </si>
  <si>
    <t xml:space="preserve"> TAX PAYMENT DETAILS</t>
  </si>
  <si>
    <t>NET TAX PAYABLE</t>
  </si>
  <si>
    <t>TAX PAID</t>
  </si>
  <si>
    <t>Date of Filing GSTR 3B</t>
  </si>
  <si>
    <t>Remarks if any</t>
  </si>
  <si>
    <t>GST LIABILITY STATEMENT</t>
  </si>
  <si>
    <t xml:space="preserve">Amount </t>
  </si>
  <si>
    <t>Remarks</t>
  </si>
  <si>
    <t>Details of above Payment</t>
  </si>
  <si>
    <t>Interest / Late Fees Paid during the year</t>
  </si>
  <si>
    <t>GST Payable as on 31/03/2024</t>
  </si>
  <si>
    <t>Verified and Correct</t>
  </si>
  <si>
    <t>DETAILS OF GST COLLECTION AND PAYMENT FOR THE YEAR 2024-25</t>
  </si>
  <si>
    <t>April 2024</t>
  </si>
  <si>
    <t>May 2024</t>
  </si>
  <si>
    <t>June 2024</t>
  </si>
  <si>
    <t>July 2024</t>
  </si>
  <si>
    <t>August 2024</t>
  </si>
  <si>
    <t>September 2024</t>
  </si>
  <si>
    <t>October 2024</t>
  </si>
  <si>
    <t>November 2024</t>
  </si>
  <si>
    <t>December 2024</t>
  </si>
  <si>
    <t>January 2025</t>
  </si>
  <si>
    <t>February 2025</t>
  </si>
  <si>
    <t>March 2025</t>
  </si>
  <si>
    <t>GST Payable as on 31/03/2025</t>
  </si>
  <si>
    <t>F O R M   N O.  10B</t>
  </si>
  <si>
    <t>( See Rule 16CC and  17B )</t>
  </si>
  <si>
    <t xml:space="preserve">Audit Report under clause (b) of the tenth proviso to clause (23C) of section 10 and sub-clause (ii) of clause (b) of sub-section (1) of section 12A of the Income Tax Act, 1961 in the case of a fund or Trust or Institution or any University or other educational institution or any hospital or other medical institution.  </t>
  </si>
  <si>
    <t>We have obtained all the information and explanations,  to the best of our knowledge and belief were necessary for the purposes of the audit.</t>
  </si>
  <si>
    <t xml:space="preserve"> In our opinion, proper books of account have been maitained at the Registered  office  of the above-named  fund or Trust or Institution or university or other educational institution or hospital or other medical institution at the address mentioned at serial number 1 of the annexure.  </t>
  </si>
  <si>
    <t>In our opinion and to the best of our information, and according to explanations given to us, the particulars given in the Annexure are true and Correct subject to the following observations or Qualifications.</t>
  </si>
  <si>
    <t>In our opinion and to the best of our information, and according to information given to us, the said accounts give a true and fair view :-</t>
  </si>
  <si>
    <t>Subject to the following observations/Qualifications</t>
  </si>
  <si>
    <t>The prescribed particulars are annexed hereto</t>
  </si>
  <si>
    <t>Schedules  attached</t>
  </si>
  <si>
    <t xml:space="preserve">                                                                             FOR _________________</t>
  </si>
  <si>
    <t xml:space="preserve">                                                                             CHARTERED ACCOUNTANTS</t>
  </si>
  <si>
    <t xml:space="preserve">                                                           </t>
  </si>
  <si>
    <t xml:space="preserve">                                                                                Auditor Name </t>
  </si>
  <si>
    <t>PLACE:                                                                  PROPRIETOR  /PARTNER</t>
  </si>
  <si>
    <t xml:space="preserve">         </t>
  </si>
  <si>
    <t xml:space="preserve">           </t>
  </si>
  <si>
    <t xml:space="preserve">    </t>
  </si>
  <si>
    <t>DATE:                                                                     M NO:</t>
  </si>
  <si>
    <t xml:space="preserve">                         UDIN</t>
  </si>
  <si>
    <t xml:space="preserve">                      </t>
  </si>
  <si>
    <r>
      <t>We have examined the Balance Sheet of  ----------------------------------------------------------- an institution under MALANKARA ORTHODOX SYRIAN CHURCH  (PAN  AAATM7039F) as at 31</t>
    </r>
    <r>
      <rPr>
        <vertAlign val="superscript"/>
        <sz val="12"/>
        <color theme="1"/>
        <rFont val="Times New Roman"/>
        <family val="1"/>
      </rPr>
      <t>st</t>
    </r>
    <r>
      <rPr>
        <sz val="12"/>
        <color theme="1"/>
        <rFont val="Times New Roman"/>
        <family val="1"/>
      </rPr>
      <t xml:space="preserve"> March, 2025 and the Income &amp; Expenditure Account or Profit and Loss account   for the year ended on that date which are in agreement with the books of account maintained by the said fund or Trust or Institution or University or other educational institution or hospital or other medical institution.</t>
    </r>
  </si>
  <si>
    <r>
      <t>i)</t>
    </r>
    <r>
      <rPr>
        <sz val="7"/>
        <color theme="1"/>
        <rFont val="Times New Roman"/>
        <family val="1"/>
      </rPr>
      <t xml:space="preserve">                    </t>
    </r>
    <r>
      <rPr>
        <sz val="12"/>
        <color theme="1"/>
        <rFont val="Times New Roman"/>
        <family val="1"/>
      </rPr>
      <t>In the case of the Balance Sheet, of the State of affairs of the above-named fund or Trust or Institution or any University or other educational institution or any hospital or other medical institution  as on  31</t>
    </r>
    <r>
      <rPr>
        <vertAlign val="superscript"/>
        <sz val="12"/>
        <color theme="1"/>
        <rFont val="Times New Roman"/>
        <family val="1"/>
      </rPr>
      <t>st</t>
    </r>
    <r>
      <rPr>
        <sz val="12"/>
        <color theme="1"/>
        <rFont val="Times New Roman"/>
        <family val="1"/>
      </rPr>
      <t xml:space="preserve"> March, 2025, and</t>
    </r>
  </si>
  <si>
    <r>
      <t>ii)</t>
    </r>
    <r>
      <rPr>
        <sz val="7"/>
        <color theme="1"/>
        <rFont val="Times New Roman"/>
        <family val="1"/>
      </rPr>
      <t xml:space="preserve">                  </t>
    </r>
    <r>
      <rPr>
        <sz val="12"/>
        <color theme="1"/>
        <rFont val="Times New Roman"/>
        <family val="1"/>
      </rPr>
      <t>In the case of the Income &amp; Expenditure Account or Profit and Loss Account of the Income and application or Profit or Loss of its accounting year ending on 31</t>
    </r>
    <r>
      <rPr>
        <vertAlign val="superscript"/>
        <sz val="12"/>
        <color theme="1"/>
        <rFont val="Times New Roman"/>
        <family val="1"/>
      </rPr>
      <t>st</t>
    </r>
    <r>
      <rPr>
        <sz val="12"/>
        <color theme="1"/>
        <rFont val="Times New Roman"/>
        <family val="1"/>
      </rPr>
      <t xml:space="preserve"> March, 2025.</t>
    </r>
  </si>
  <si>
    <t>SCHEDULES ANNEXED TO FORM 10B</t>
  </si>
  <si>
    <t>Schedules</t>
  </si>
  <si>
    <t>Corpus</t>
  </si>
  <si>
    <t>Details of Corpus</t>
  </si>
  <si>
    <t>NIL</t>
  </si>
  <si>
    <t>FC</t>
  </si>
  <si>
    <t>Details of Foreign Contribution</t>
  </si>
  <si>
    <t>LB</t>
  </si>
  <si>
    <t>Details of Loans and Borrowings</t>
  </si>
  <si>
    <t>Details of Capital Assets Transferred</t>
  </si>
  <si>
    <t>Donation</t>
  </si>
  <si>
    <t>Details of Donation received for more than Rs 50000</t>
  </si>
  <si>
    <t>SP-d</t>
  </si>
  <si>
    <t xml:space="preserve">Details of  the services of the auditee are made available to the specified person during the previous year?  </t>
  </si>
  <si>
    <t>TDS Disallawable</t>
  </si>
  <si>
    <t xml:space="preserve">Details of amounts inadmissible amount disallowable under  thirteenth proviso to clause (23C) of section 10 or sub- section (1) of section 11 read with sub-clause (ia) of clause (a) of section 40:  </t>
  </si>
  <si>
    <t>TDS (b)</t>
  </si>
  <si>
    <t>Details of payment on which tax has been deducted but has not been paid on or before the due date specified in sub- section (1) of section 139</t>
  </si>
  <si>
    <t>40A(3)</t>
  </si>
  <si>
    <t xml:space="preserve">Details of  amount is  disallowable  under  thirteenth proviso to section 10(23C ) or Explanation 3 to sub-section (1) of section 11 read with sub-section (3) of section 40A   </t>
  </si>
  <si>
    <t>40A(3A)</t>
  </si>
  <si>
    <t xml:space="preserve"> Details of Amount disallowable under  thirteenth proviso to section 10(23C )/sub-section (1) of section 11 read with sub- section (3A) of section 40A  </t>
  </si>
  <si>
    <t>269SS</t>
  </si>
  <si>
    <t xml:space="preserve">Details of loan  or  deposit or any  specified sum taken, exceeding  the limit specified in section 269SS during the previous year  </t>
  </si>
  <si>
    <t>269ST</t>
  </si>
  <si>
    <t xml:space="preserve">Details of amount received exceeding the limit specified in section 269ST, from a person in a  day;  or  in  respect  of  a single  transaction;  or  in  respect  of  transactions  relating  to  one  event  or  occasion  from  a  person during the previous year?  </t>
  </si>
  <si>
    <t>269T</t>
  </si>
  <si>
    <t xml:space="preserve"> Details of  repayment of  any amount being loan or deposit or any specified advance exceeding the limit specified in section 269T, during the previous year?   </t>
  </si>
  <si>
    <t>TDS/TCS</t>
  </si>
  <si>
    <t xml:space="preserve">Schedule TDS/TCS    </t>
  </si>
  <si>
    <t xml:space="preserve">Interest on TDS/TCS   </t>
  </si>
  <si>
    <t xml:space="preserve">Other law  violation   </t>
  </si>
  <si>
    <t>DI</t>
  </si>
  <si>
    <t>Details of deemed application under  Explanation 1  to sub-section (1) of section 11 and deemed income under sub-section (1B) of section 11</t>
  </si>
  <si>
    <t>DA</t>
  </si>
  <si>
    <t>Details of accumulated income taxed in earlier assessment years as per sub-section (1B) of section 11</t>
  </si>
  <si>
    <t>The details of  accumulation</t>
  </si>
  <si>
    <t>ACA</t>
  </si>
  <si>
    <t>Details of accumulated income taxed in earlier assessment years under sub-section (3) of section 11</t>
  </si>
  <si>
    <t>Reference to Form 10B</t>
  </si>
  <si>
    <r>
      <rPr>
        <sz val="11"/>
        <color rgb="FF231F20"/>
        <rFont val="Times New Roman"/>
        <family val="1"/>
      </rPr>
      <t>(i)</t>
    </r>
  </si>
  <si>
    <t>Whether the books of account and other documents have been kept and maintained in the form and manner and at such place as prescribed under rule 17AA by the auditee</t>
  </si>
  <si>
    <t>Yes/No</t>
  </si>
  <si>
    <t>Sl No 14</t>
  </si>
  <si>
    <r>
      <rPr>
        <sz val="11"/>
        <color rgb="FF231F20"/>
        <rFont val="Times New Roman"/>
        <family val="1"/>
      </rPr>
      <t>(ii)</t>
    </r>
  </si>
  <si>
    <r>
      <rPr>
        <sz val="11"/>
        <color rgb="FF231F20"/>
        <rFont val="Times New Roman"/>
        <family val="1"/>
      </rPr>
      <t>Provide the following details of the books of account and other documents</t>
    </r>
  </si>
  <si>
    <r>
      <rPr>
        <sz val="11"/>
        <color rgb="FF231F20"/>
        <rFont val="Times New Roman"/>
        <family val="1"/>
      </rPr>
      <t>S.
No</t>
    </r>
  </si>
  <si>
    <t>Nature of Books of Account
&lt;Refer Note$$&gt;</t>
  </si>
  <si>
    <r>
      <rPr>
        <sz val="11"/>
        <color rgb="FF231F20"/>
        <rFont val="Times New Roman"/>
        <family val="1"/>
      </rPr>
      <t>Whether maintained by the auditee
(Yes/No)</t>
    </r>
  </si>
  <si>
    <t>Whether maintained at registered office (Yes/No)</t>
  </si>
  <si>
    <t>Whether    the    books    of account have
been audited (Yes/No)</t>
  </si>
  <si>
    <t>Day Book</t>
  </si>
  <si>
    <t xml:space="preserve">  </t>
  </si>
  <si>
    <t>Ledger</t>
  </si>
  <si>
    <t>Journal</t>
  </si>
  <si>
    <t>Bills/Payment Vouchers</t>
  </si>
  <si>
    <t>Record of Income</t>
  </si>
  <si>
    <t>Record of Application</t>
  </si>
  <si>
    <t>Assets Register</t>
  </si>
  <si>
    <t>Record of Specified Persons</t>
  </si>
  <si>
    <r>
      <rPr>
        <sz val="12"/>
        <color rgb="FF231F20"/>
        <rFont val="Times New Roman"/>
        <family val="1"/>
      </rPr>
      <t>Details of the receipts of the auditee on which tax has been deducted  at source referred to in sections 194C or 194J or 194H or 194Q :</t>
    </r>
  </si>
  <si>
    <t>Sl No 19</t>
  </si>
  <si>
    <r>
      <rPr>
        <sz val="12"/>
        <color rgb="FF231F20"/>
        <rFont val="Times New Roman"/>
        <family val="1"/>
      </rPr>
      <t>S. No.</t>
    </r>
  </si>
  <si>
    <r>
      <rPr>
        <sz val="12"/>
        <color rgb="FF231F20"/>
        <rFont val="Times New Roman"/>
        <family val="1"/>
      </rPr>
      <t>Name of the deductor</t>
    </r>
  </si>
  <si>
    <r>
      <rPr>
        <sz val="12"/>
        <color rgb="FF231F20"/>
        <rFont val="Times New Roman"/>
        <family val="1"/>
      </rPr>
      <t>TAN of deductor</t>
    </r>
  </si>
  <si>
    <r>
      <rPr>
        <sz val="12"/>
        <color rgb="FF231F20"/>
        <rFont val="Times New Roman"/>
        <family val="1"/>
      </rPr>
      <t>Amount on which tax has been deducted at source (In Rs.)</t>
    </r>
  </si>
  <si>
    <r>
      <rPr>
        <sz val="12"/>
        <color rgb="FF231F20"/>
        <rFont val="Times New Roman"/>
        <family val="1"/>
      </rPr>
      <t>Amount of tax deducted at source</t>
    </r>
  </si>
  <si>
    <r>
      <rPr>
        <sz val="12"/>
        <color rgb="FF231F20"/>
        <rFont val="Times New Roman"/>
        <family val="1"/>
      </rPr>
      <t>Section under which     tax
has      been deducted  at source</t>
    </r>
  </si>
  <si>
    <t>Category of income/receipt</t>
  </si>
  <si>
    <t>Income/receipt in column 7 or 8 which    is    from business incidental  to  the attainment       of the    objects    of the auditee.
(In Rs.)</t>
  </si>
  <si>
    <t>Whether separate books of account have been maintained   for activities income/receipt  which is mentioned in column 10 (Yes/No)</t>
  </si>
  <si>
    <t>Trade, commerce or business (Rs.)</t>
  </si>
  <si>
    <t>Activity of rendering any service in relation to any trade, commerce or business (Rs.)</t>
  </si>
  <si>
    <t>Others (specify the nature) (Rs.)</t>
  </si>
  <si>
    <t>(i)</t>
  </si>
  <si>
    <t>Donation Received in Kind</t>
  </si>
  <si>
    <r>
      <rPr>
        <sz val="12"/>
        <color rgb="FF231F20"/>
        <rFont val="Times New Roman"/>
        <family val="1"/>
      </rPr>
      <t>Amount in Rs.</t>
    </r>
  </si>
  <si>
    <t>Sl No 23 (vii)</t>
  </si>
  <si>
    <t>(ii)</t>
  </si>
  <si>
    <r>
      <rPr>
        <sz val="12"/>
        <color rgb="FF231F20"/>
        <rFont val="Times New Roman"/>
        <family val="1"/>
      </rPr>
      <t>Any other voluntary contribution not part of Form No. 10BD</t>
    </r>
  </si>
  <si>
    <t>&lt;Please      specify      the nature&gt;</t>
  </si>
  <si>
    <t>(iii)</t>
  </si>
  <si>
    <t>Total donation  not  reported in Form No 10BD  [3(i)+3(ii)]</t>
  </si>
  <si>
    <t>Sl No 23 (viii), [23(i)+23(ii)+23(iii)(d) +23(iv)+23(v)+23(vi)(e)+23(vii)]+23(iv)+23(v)+23(vi)e+23(vii)</t>
  </si>
  <si>
    <t>Total voluntary contributions received by the auditee during the previous year  [3(iii)]</t>
  </si>
  <si>
    <t>sl No 24,  [22+23(viii)]</t>
  </si>
  <si>
    <t>Total foreign contribution out of the total voluntary contributions stated in 4</t>
  </si>
  <si>
    <t>Fill Schedule FC Sch2</t>
  </si>
  <si>
    <t>Sl No 25</t>
  </si>
  <si>
    <t>Voluntary Contribution forming part of corpus (which are included in 4)</t>
  </si>
  <si>
    <t>(A)</t>
  </si>
  <si>
    <r>
      <rPr>
        <sz val="12"/>
        <color rgb="FF231F20"/>
        <rFont val="Times New Roman"/>
        <family val="1"/>
      </rPr>
      <t>Corpus donations as referred to in clause (d) of sub-section (1) of section 11 or Explanation 1 to the third proviso to section 10 (23C) eligible for exemption and invested in modes specified under sub-section (5) of section 11</t>
    </r>
  </si>
  <si>
    <t>Fill Schedule Corpus Sch1</t>
  </si>
  <si>
    <t>Sl No 26 (B)</t>
  </si>
  <si>
    <t>Voluntary Contributions required to be applied by the auditee during the previous year [4-6(A)]</t>
  </si>
  <si>
    <t>Sl No 27,  [24-{23(vi)(d)+26A+ 26B}]</t>
  </si>
  <si>
    <t>Income other than voluntary contributions derived from property held under trust referred to in section 11 or income of fund or institution or trust or any university or other educational institution or any hospital or other medical institution (other than the contribution reported in serial number  4)</t>
  </si>
  <si>
    <t>Sl No 28</t>
  </si>
  <si>
    <t>Details of Income Other than Voluntary Contribution</t>
  </si>
  <si>
    <r>
      <rPr>
        <sz val="12"/>
        <color rgb="FF231F20"/>
        <rFont val="Calibri"/>
        <family val="1"/>
      </rPr>
      <t>(I)</t>
    </r>
  </si>
  <si>
    <t>Interest</t>
  </si>
  <si>
    <r>
      <rPr>
        <sz val="12"/>
        <color rgb="FF231F20"/>
        <rFont val="Calibri"/>
        <family val="1"/>
      </rPr>
      <t>(II)</t>
    </r>
  </si>
  <si>
    <t>Rent Receipts</t>
  </si>
  <si>
    <r>
      <rPr>
        <sz val="12"/>
        <color rgb="FF231F20"/>
        <rFont val="Calibri"/>
        <family val="1"/>
      </rPr>
      <t>(III)</t>
    </r>
  </si>
  <si>
    <t>School/College Receipts</t>
  </si>
  <si>
    <r>
      <rPr>
        <sz val="12"/>
        <color rgb="FF231F20"/>
        <rFont val="Calibri"/>
        <family val="1"/>
      </rPr>
      <t>(IV)</t>
    </r>
  </si>
  <si>
    <t>Hospital Income</t>
  </si>
  <si>
    <r>
      <rPr>
        <sz val="12"/>
        <color rgb="FF231F20"/>
        <rFont val="Calibri"/>
        <family val="1"/>
      </rPr>
      <t>(V)</t>
    </r>
  </si>
  <si>
    <t>Printing &amp; Publishing Income</t>
  </si>
  <si>
    <r>
      <rPr>
        <sz val="12"/>
        <color rgb="FF231F20"/>
        <rFont val="Calibri"/>
        <family val="1"/>
      </rPr>
      <t>(VI)</t>
    </r>
  </si>
  <si>
    <r>
      <rPr>
        <sz val="12"/>
        <color rgb="FF231F20"/>
        <rFont val="Calibri"/>
        <family val="1"/>
      </rPr>
      <t>(VII)</t>
    </r>
  </si>
  <si>
    <r>
      <rPr>
        <sz val="12"/>
        <color rgb="FF231F20"/>
        <rFont val="Calibri"/>
        <family val="1"/>
      </rPr>
      <t>(VIII)</t>
    </r>
  </si>
  <si>
    <t>Income required to be applied in India by the auditee during the previous year [7+8]</t>
  </si>
  <si>
    <t>Sl No 30     [27+28-29]</t>
  </si>
  <si>
    <t>Application of Income (excluding application not eligible and reported under serial number 13)</t>
  </si>
  <si>
    <t>Sl No 31</t>
  </si>
  <si>
    <r>
      <rPr>
        <sz val="12"/>
        <color rgb="FF231F20"/>
        <rFont val="Calibri"/>
        <family val="1"/>
      </rPr>
      <t>(i)</t>
    </r>
  </si>
  <si>
    <t>Total amount applied for charitable or religious purposes in India during the previous year</t>
  </si>
  <si>
    <t>+Electronic ( In  Rs)</t>
  </si>
  <si>
    <t>Other Than Electronic ( In  Rs)</t>
  </si>
  <si>
    <t>(a)</t>
  </si>
  <si>
    <t>Contribution  or Donation to any other person during the previous year</t>
  </si>
  <si>
    <t xml:space="preserve">Object wise application other than the application provided </t>
  </si>
  <si>
    <r>
      <rPr>
        <sz val="12"/>
        <color rgb="FF231F20"/>
        <rFont val="Times New Roman"/>
        <family val="1"/>
      </rPr>
      <t>Religious</t>
    </r>
  </si>
  <si>
    <r>
      <rPr>
        <sz val="12"/>
        <color rgb="FF231F20"/>
        <rFont val="Times New Roman"/>
        <family val="1"/>
      </rPr>
      <t>(b)</t>
    </r>
  </si>
  <si>
    <r>
      <rPr>
        <sz val="12"/>
        <color rgb="FF231F20"/>
        <rFont val="Times New Roman"/>
        <family val="1"/>
      </rPr>
      <t>Relief of poor</t>
    </r>
  </si>
  <si>
    <r>
      <rPr>
        <sz val="12"/>
        <color rgb="FF231F20"/>
        <rFont val="Times New Roman"/>
        <family val="1"/>
      </rPr>
      <t>Education</t>
    </r>
  </si>
  <si>
    <r>
      <rPr>
        <sz val="12"/>
        <color rgb="FF231F20"/>
        <rFont val="Times New Roman"/>
        <family val="1"/>
      </rPr>
      <t>Medical relief</t>
    </r>
  </si>
  <si>
    <t>(v)</t>
  </si>
  <si>
    <r>
      <rPr>
        <sz val="12"/>
        <color rgb="FF231F20"/>
        <rFont val="Times New Roman"/>
        <family val="1"/>
      </rPr>
      <t>Total</t>
    </r>
  </si>
  <si>
    <r>
      <rPr>
        <sz val="12"/>
        <color rgb="FF231F20"/>
        <rFont val="Times New Roman"/>
        <family val="1"/>
      </rPr>
      <t>(c)</t>
    </r>
  </si>
  <si>
    <t>Total application  [(a)+(b)]</t>
  </si>
  <si>
    <t>[(a) + (b)(X)]</t>
  </si>
  <si>
    <r>
      <rPr>
        <sz val="12"/>
        <color rgb="FF231F20"/>
        <rFont val="Calibri"/>
        <family val="1"/>
      </rPr>
      <t>(ii)</t>
    </r>
  </si>
  <si>
    <t>Details of application out of (i) (a and b)  resulting in payment in excess of Rs. 50 lakh during the previous year to any person</t>
  </si>
  <si>
    <t>S.no</t>
  </si>
  <si>
    <t>Name of person to whom  amount paid or credited</t>
  </si>
  <si>
    <t>PAN of Such Person</t>
  </si>
  <si>
    <r>
      <rPr>
        <sz val="12"/>
        <color rgb="FF231F20"/>
        <rFont val="Times New Roman"/>
        <family val="1"/>
      </rPr>
      <t>Amount of application (Rs.)</t>
    </r>
  </si>
  <si>
    <t>Mode of Payment -Electronic Mode</t>
  </si>
  <si>
    <t>Mode of Payment -Other Than Electronic Mode</t>
  </si>
  <si>
    <r>
      <rPr>
        <sz val="12"/>
        <color rgb="FF231F20"/>
        <rFont val="Times New Roman"/>
        <family val="1"/>
      </rPr>
      <t>Whether any TDS has been deducted (Yes/No)</t>
    </r>
  </si>
  <si>
    <r>
      <rPr>
        <sz val="12"/>
        <color rgb="FF231F20"/>
        <rFont val="Times New Roman"/>
        <family val="1"/>
      </rPr>
      <t>Section under which TDS has been deducted</t>
    </r>
  </si>
  <si>
    <r>
      <rPr>
        <sz val="12"/>
        <color rgb="FF231F20"/>
        <rFont val="Calibri"/>
        <family val="1"/>
      </rPr>
      <t>(iii)</t>
    </r>
  </si>
  <si>
    <t>Amount which was not actually paid during the previous year [if included in (i)(c)]</t>
  </si>
  <si>
    <r>
      <rPr>
        <sz val="12"/>
        <color rgb="FF231F20"/>
        <rFont val="Calibri"/>
        <family val="1"/>
      </rPr>
      <t>(iv)</t>
    </r>
  </si>
  <si>
    <r>
      <rPr>
        <sz val="12"/>
        <color rgb="FF231F20"/>
        <rFont val="Times New Roman"/>
        <family val="1"/>
      </rPr>
      <t>Amount actually paid during the previous year which accrued during any earlier previous year but not claimed as application of income in earlier previous year</t>
    </r>
  </si>
  <si>
    <r>
      <rPr>
        <sz val="12"/>
        <color rgb="FF231F20"/>
        <rFont val="Calibri"/>
        <family val="1"/>
      </rPr>
      <t>(v)</t>
    </r>
  </si>
  <si>
    <t>Total amount to be allowed as application [10(i)(c)-10(iii)+10(iv)]</t>
  </si>
  <si>
    <t>[31(i)(c)- 31(iii) +31(iv)]</t>
  </si>
  <si>
    <r>
      <rPr>
        <sz val="12"/>
        <color rgb="FF231F20"/>
        <rFont val="Calibri"/>
        <family val="1"/>
      </rPr>
      <t>(vi)</t>
    </r>
  </si>
  <si>
    <t>Bifurcation of application in 10(v)  into Revenue or Capital</t>
  </si>
  <si>
    <r>
      <rPr>
        <sz val="12"/>
        <color rgb="FF231F20"/>
        <rFont val="Times New Roman"/>
        <family val="1"/>
      </rPr>
      <t>(a)</t>
    </r>
  </si>
  <si>
    <r>
      <rPr>
        <sz val="12"/>
        <color rgb="FF231F20"/>
        <rFont val="Times New Roman"/>
        <family val="1"/>
      </rPr>
      <t>Revenue</t>
    </r>
  </si>
  <si>
    <r>
      <rPr>
        <sz val="12"/>
        <color rgb="FF231F20"/>
        <rFont val="Times New Roman"/>
        <family val="1"/>
      </rPr>
      <t>Capital</t>
    </r>
  </si>
  <si>
    <r>
      <rPr>
        <sz val="12"/>
        <color rgb="FF231F20"/>
        <rFont val="Calibri"/>
        <family val="1"/>
      </rPr>
      <t>(vii)</t>
    </r>
  </si>
  <si>
    <r>
      <rPr>
        <sz val="12"/>
        <color rgb="FF231F20"/>
        <rFont val="Times New Roman"/>
        <family val="1"/>
      </rPr>
      <t>Amount invested or deposited back in corpus which was applied during any preceding previous year and not claimed  as application during that previous year.</t>
    </r>
  </si>
  <si>
    <t>Amount in Rs. &lt; fill schedule Corpus&gt;  Sch 2</t>
  </si>
  <si>
    <r>
      <rPr>
        <sz val="12"/>
        <color rgb="FF231F20"/>
        <rFont val="Calibri"/>
        <family val="1"/>
      </rPr>
      <t>(viii)</t>
    </r>
  </si>
  <si>
    <t>Repayment of loan or borrowing during the previous year which was earlier applied and not claimed as application during that previous year.</t>
  </si>
  <si>
    <t>Amount in Rs. &lt; fill schedule LB&gt;  Sch 3</t>
  </si>
  <si>
    <r>
      <rPr>
        <b/>
        <sz val="12"/>
        <color rgb="FF231F20"/>
        <rFont val="Times New Roman"/>
        <family val="1"/>
      </rPr>
      <t>Amount to be disallowed from application</t>
    </r>
  </si>
  <si>
    <r>
      <rPr>
        <sz val="12"/>
        <color rgb="FF231F20"/>
        <rFont val="Calibri"/>
        <family val="1"/>
      </rPr>
      <t>(ix)</t>
    </r>
  </si>
  <si>
    <r>
      <rPr>
        <sz val="12"/>
        <color rgb="FF231F20"/>
        <rFont val="Times New Roman"/>
        <family val="1"/>
      </rPr>
      <t>Amount disallowable under thirteenth proviso to clause (23C) of section 10 or Explanation 3 to sub- section (1) of section 11 read with sub-clause (ia) of clause (a) of section 40</t>
    </r>
  </si>
  <si>
    <t>Amount in Rs.
&lt; fill schedule TDS&gt; Sch 11</t>
  </si>
  <si>
    <r>
      <rPr>
        <sz val="12"/>
        <color rgb="FF231F20"/>
        <rFont val="Calibri"/>
        <family val="1"/>
      </rPr>
      <t>(x)</t>
    </r>
  </si>
  <si>
    <r>
      <rPr>
        <sz val="12"/>
        <color rgb="FF231F20"/>
        <rFont val="Times New Roman"/>
        <family val="1"/>
      </rPr>
      <t>Amount disallowable under thirteenth proviso to section 10(23C) or Explanation 3 to sub-section (1) of section 11 read with sub-section (3) or (3A) of section 40A</t>
    </r>
  </si>
  <si>
    <t>Amount in Rs.
&lt; fill schedule 40A(3)/schedule 40A(3A)&gt; Sch 7</t>
  </si>
  <si>
    <r>
      <rPr>
        <sz val="12"/>
        <color rgb="FF231F20"/>
        <rFont val="Calibri"/>
        <family val="1"/>
      </rPr>
      <t>(xi)</t>
    </r>
  </si>
  <si>
    <r>
      <rPr>
        <sz val="12"/>
        <color rgb="FF231F20"/>
        <rFont val="Times New Roman"/>
        <family val="1"/>
      </rPr>
      <t>Donation  to  any  fund  or  institution  or  trust  or  any  university  or  other  educational  institution  or  any hospital or other medical institution referred to in sub - clauses (iv), (v), (vi) or  (via) of clause (23C) of section 10 of the Act  or any trust or institution referred to in sections 11 or 12 of the Act towards Corpus</t>
    </r>
  </si>
  <si>
    <r>
      <rPr>
        <sz val="12"/>
        <color rgb="FF231F20"/>
        <rFont val="Calibri"/>
        <family val="1"/>
      </rPr>
      <t>(xii)</t>
    </r>
  </si>
  <si>
    <t>Donation  to  Any  fund  or  institution  or  trust  or  any  university  or  other  educational  institution  or  any hospital or other medical institution referred to in sub - clauses (iv), (v), (vi) or  (via) of clause (23C) of section 10 of the Act   or any trust or institution referred to in sections 11 or 12 of the Act not having  Same object</t>
  </si>
  <si>
    <r>
      <rPr>
        <sz val="12"/>
        <color rgb="FF231F20"/>
        <rFont val="Calibri"/>
        <family val="1"/>
      </rPr>
      <t>(xiii)</t>
    </r>
  </si>
  <si>
    <t>Donation to any person other than any fund or institution or trust or any university or other educational institution or any hospital or other medical institution referred to in sub - clauses (iv), (v), (vi) or  (via) of clause (23C) of section 10 of the Act  or any trust or institution referred to in sections 11 or 12 of the Act</t>
  </si>
  <si>
    <r>
      <rPr>
        <sz val="12"/>
        <color rgb="FF231F20"/>
        <rFont val="Calibri"/>
        <family val="1"/>
      </rPr>
      <t>(xiv)</t>
    </r>
  </si>
  <si>
    <t>Application outside India for which approval under proviso to   clause (c) of sub-section (1) of section 11 has not been  obtained</t>
  </si>
  <si>
    <r>
      <rPr>
        <sz val="12"/>
        <color rgb="FF231F20"/>
        <rFont val="Calibri"/>
        <family val="1"/>
      </rPr>
      <t>(xv)</t>
    </r>
  </si>
  <si>
    <r>
      <rPr>
        <sz val="12"/>
        <color rgb="FF231F20"/>
        <rFont val="Times New Roman"/>
        <family val="1"/>
      </rPr>
      <t>Application outside India for which approval under proviso to   clause (c) of sub-section (1) of section 11 has been  obtained</t>
    </r>
  </si>
  <si>
    <r>
      <rPr>
        <sz val="12"/>
        <color rgb="FF231F20"/>
        <rFont val="Calibri"/>
        <family val="1"/>
      </rPr>
      <t>(xvi)</t>
    </r>
  </si>
  <si>
    <r>
      <rPr>
        <sz val="12"/>
        <color rgb="FF231F20"/>
        <rFont val="Times New Roman"/>
        <family val="1"/>
      </rPr>
      <t>Applied for any purpose beyond the objects of the auditee</t>
    </r>
  </si>
  <si>
    <r>
      <rPr>
        <sz val="12"/>
        <color rgb="FF231F20"/>
        <rFont val="Calibri"/>
        <family val="1"/>
      </rPr>
      <t>(xvii)</t>
    </r>
  </si>
  <si>
    <r>
      <rPr>
        <sz val="12"/>
        <color rgb="FF231F20"/>
        <rFont val="Times New Roman"/>
        <family val="1"/>
      </rPr>
      <t>Any other disallowance (Please specify)</t>
    </r>
  </si>
  <si>
    <r>
      <rPr>
        <b/>
        <sz val="12"/>
        <color theme="4"/>
        <rFont val="Calibri"/>
        <family val="1"/>
      </rPr>
      <t>(xviii)</t>
    </r>
  </si>
  <si>
    <t>Total allowable application [ {10(v)+10(vii)+10(viii) – {10(ix) to 10(xvii) }]</t>
  </si>
  <si>
    <t xml:space="preserve"> [ {31(v)+31(vii)+31(viii) – {31(ix) to 31(xvii) }]</t>
  </si>
  <si>
    <r>
      <rPr>
        <sz val="12"/>
        <color rgb="FF231F20"/>
        <rFont val="Calibri"/>
        <family val="1"/>
      </rPr>
      <t>(xix)</t>
    </r>
  </si>
  <si>
    <r>
      <rPr>
        <sz val="12"/>
        <color rgb="FF231F20"/>
        <rFont val="Times New Roman"/>
        <family val="1"/>
      </rPr>
      <t>Amount deemed to have been applied during the previous year under clause (2) of Explanation 1 to sub- section (1) of section 11</t>
    </r>
  </si>
  <si>
    <t xml:space="preserve">Amount in Rs.              </t>
  </si>
  <si>
    <r>
      <rPr>
        <sz val="12"/>
        <color rgb="FF231F20"/>
        <rFont val="Calibri"/>
        <family val="1"/>
      </rPr>
      <t>(xx)</t>
    </r>
  </si>
  <si>
    <r>
      <rPr>
        <sz val="12"/>
        <color rgb="FF231F20"/>
        <rFont val="Times New Roman"/>
        <family val="1"/>
      </rPr>
      <t>Income accumulated as per the provisions of Explanation 3 to the third proviso to clause (23C) of section 10 or sub-section (2) of section 11</t>
    </r>
  </si>
  <si>
    <r>
      <rPr>
        <sz val="12"/>
        <color rgb="FF231F20"/>
        <rFont val="Calibri"/>
        <family val="1"/>
      </rPr>
      <t>(xxi)</t>
    </r>
  </si>
  <si>
    <r>
      <rPr>
        <sz val="12"/>
        <color rgb="FF231F20"/>
        <rFont val="Times New Roman"/>
        <family val="1"/>
      </rPr>
      <t>Income accumulated or set apart for application to charitable or religious purposes or stated objects of trust or institution to the extent it does not exceed 15 % of the income</t>
    </r>
  </si>
  <si>
    <t>Limit the amount upto  Taxable Income become zero</t>
  </si>
  <si>
    <t>Taxable Income [9- {10(xviii) to10(xxi)}]</t>
  </si>
  <si>
    <t>Sl No 32    [30- {31(xviii) to 31(xxi)}]</t>
  </si>
  <si>
    <t>Anonymous Donation which is chargeable to tax @30% under section115BBC</t>
  </si>
  <si>
    <r>
      <rPr>
        <sz val="12"/>
        <color rgb="FF231F20"/>
        <rFont val="Times New Roman"/>
        <family val="1"/>
      </rPr>
      <t>Details of capital asset transferred under sub-section (1A) of section 11</t>
    </r>
  </si>
  <si>
    <t>Sl No 36</t>
  </si>
  <si>
    <r>
      <rPr>
        <sz val="12"/>
        <color rgb="FF231F20"/>
        <rFont val="Times New Roman"/>
        <family val="1"/>
      </rPr>
      <t>Whether a capital asset being property held under trust wholly for charitable or religious purpose is transferred and the net consideration for which it is transferred?</t>
    </r>
  </si>
  <si>
    <r>
      <rPr>
        <sz val="12"/>
        <color rgb="FF231F20"/>
        <rFont val="Times New Roman"/>
        <family val="1"/>
      </rPr>
      <t>Whether deemed application is claimed as per clause (a) of sub-section (1A) of section 11 and the amount of such deemed application?</t>
    </r>
  </si>
  <si>
    <r>
      <rPr>
        <sz val="12"/>
        <color rgb="FF231F20"/>
        <rFont val="Times New Roman"/>
        <family val="1"/>
      </rPr>
      <t>Whether a capital asset being property held  under trust in part only for charitable or religious purpose is transferred and the  net consideration  for which it is transferred?</t>
    </r>
  </si>
  <si>
    <r>
      <rPr>
        <sz val="12"/>
        <color rgb="FF231F20"/>
        <rFont val="Times New Roman"/>
        <family val="1"/>
      </rPr>
      <t>Whether deemed application is claimed as per clause (b) of sub-section (1A) of section 11 and the amount of such deemed application?</t>
    </r>
  </si>
  <si>
    <r>
      <rPr>
        <sz val="12"/>
        <color rgb="FF231F20"/>
        <rFont val="Times New Roman"/>
        <family val="1"/>
      </rPr>
      <t>Application of income out of the following sources during the previous year</t>
    </r>
  </si>
  <si>
    <r>
      <rPr>
        <sz val="12"/>
        <color rgb="FF231F20"/>
        <rFont val="Times New Roman"/>
        <family val="1"/>
      </rPr>
      <t>+Electronic modes
(Rs.)</t>
    </r>
  </si>
  <si>
    <r>
      <rPr>
        <sz val="12"/>
        <color rgb="FF231F20"/>
        <rFont val="Times New Roman"/>
        <family val="1"/>
      </rPr>
      <t>Other than Electronic modes (Rs.)</t>
    </r>
  </si>
  <si>
    <t>Sl No 37</t>
  </si>
  <si>
    <r>
      <rPr>
        <sz val="12"/>
        <color rgb="FF231F20"/>
        <rFont val="Calibri"/>
        <family val="1"/>
      </rPr>
      <t>(A)</t>
    </r>
  </si>
  <si>
    <r>
      <rPr>
        <sz val="12"/>
        <color rgb="FF231F20"/>
        <rFont val="Times New Roman"/>
        <family val="1"/>
      </rPr>
      <t>Income accumulated under  third proviso to clause (23C) of section 10 or under sub-section (2) of section 11 during any earlier previous year</t>
    </r>
  </si>
  <si>
    <t>Total Amount (Rs.)
&lt; Fill schedule AC&gt;</t>
  </si>
  <si>
    <r>
      <rPr>
        <sz val="12"/>
        <color rgb="FF231F20"/>
        <rFont val="Calibri"/>
        <family val="1"/>
      </rPr>
      <t>(B)</t>
    </r>
  </si>
  <si>
    <r>
      <rPr>
        <sz val="12"/>
        <color rgb="FF231F20"/>
        <rFont val="Times New Roman"/>
        <family val="1"/>
      </rPr>
      <t>Income deemed to be applied in any preceding year under clause (2) of Explanation 1 to sub-section (1) of section 11  during any earlier previous year</t>
    </r>
  </si>
  <si>
    <t>Total Amount (Rs.)
&lt; Fill schedule DI&gt;</t>
  </si>
  <si>
    <r>
      <rPr>
        <sz val="12"/>
        <color rgb="FF231F20"/>
        <rFont val="Calibri"/>
        <family val="1"/>
      </rPr>
      <t>(C)</t>
    </r>
  </si>
  <si>
    <r>
      <rPr>
        <sz val="12"/>
        <color rgb="FF231F20"/>
        <rFont val="Times New Roman"/>
        <family val="1"/>
      </rPr>
      <t>Income of earlier previous years up to 15% accumulated or set apart</t>
    </r>
  </si>
  <si>
    <t>Total Amount (Rs.)</t>
  </si>
  <si>
    <r>
      <rPr>
        <sz val="12"/>
        <color rgb="FF231F20"/>
        <rFont val="Calibri"/>
        <family val="1"/>
      </rPr>
      <t>(D)</t>
    </r>
  </si>
  <si>
    <r>
      <rPr>
        <sz val="12"/>
        <color rgb="FF231F20"/>
        <rFont val="Times New Roman"/>
        <family val="1"/>
      </rPr>
      <t>Corpus</t>
    </r>
  </si>
  <si>
    <t>Total Amount (Rs.)
&lt; Fill Schedule Corpus&gt;</t>
  </si>
  <si>
    <r>
      <rPr>
        <sz val="12"/>
        <color rgb="FF231F20"/>
        <rFont val="Calibri"/>
        <family val="1"/>
      </rPr>
      <t>(E)</t>
    </r>
  </si>
  <si>
    <t>Borrowed fund</t>
  </si>
  <si>
    <t>Total Amount (Rs.)
&lt; Fill Schedule LB&gt;</t>
  </si>
  <si>
    <r>
      <rPr>
        <sz val="12"/>
        <color rgb="FF231F20"/>
        <rFont val="Calibri"/>
        <family val="1"/>
      </rPr>
      <t>(F)</t>
    </r>
  </si>
  <si>
    <r>
      <rPr>
        <sz val="12"/>
        <color rgb="FF231F20"/>
        <rFont val="Times New Roman"/>
        <family val="1"/>
      </rPr>
      <t>Any other (Please specify)</t>
    </r>
  </si>
  <si>
    <t>Details of application resulting in payment or credit in excess of Rs. 50 lakh during previous year to a single person out of 14</t>
  </si>
  <si>
    <t>Sl No 38</t>
  </si>
  <si>
    <t>Sl No</t>
  </si>
  <si>
    <r>
      <rPr>
        <sz val="12"/>
        <color rgb="FF231F20"/>
        <rFont val="Times New Roman"/>
        <family val="1"/>
      </rPr>
      <t>Name of person</t>
    </r>
  </si>
  <si>
    <r>
      <rPr>
        <sz val="12"/>
        <color rgb="FF231F20"/>
        <rFont val="Times New Roman"/>
        <family val="1"/>
      </rPr>
      <t>PAN</t>
    </r>
  </si>
  <si>
    <t xml:space="preserve">Amount of TDS </t>
  </si>
  <si>
    <t>Details of specified person as referred to in sub-section (3) of section 13 (Details of Donations Received in Excess of Rs 50000 be reported)</t>
  </si>
  <si>
    <t xml:space="preserve">     Yes/No                 </t>
  </si>
  <si>
    <t xml:space="preserve"> If yes, fill Schedule Donation &gt;( Sch 5)</t>
  </si>
  <si>
    <t>Details of transactions referred to in section 13 (2)</t>
  </si>
  <si>
    <t>Whether the services of the  auditee are made available to any  specified person during the previous year without adequate remuneration or other compensation</t>
  </si>
  <si>
    <t xml:space="preserve"> If yes, fill Schedule SP-d &gt;( Sch 6)</t>
  </si>
  <si>
    <r>
      <rPr>
        <b/>
        <sz val="12"/>
        <color rgb="FF231F20"/>
        <rFont val="Times New Roman"/>
        <family val="1"/>
      </rPr>
      <t>Specified Violation</t>
    </r>
  </si>
  <si>
    <t>Sl No 43</t>
  </si>
  <si>
    <t>Whether the  auditee has incurred any  specified violation as referred to in Explanation 2 to the fifteenth proviso to clause (23C) of section 10 or Explanation to  sub-section (4) of section 12AB and the amount of such violation</t>
  </si>
  <si>
    <r>
      <rPr>
        <sz val="12"/>
        <color rgb="FF231F20"/>
        <rFont val="Times New Roman"/>
        <family val="1"/>
      </rPr>
      <t>Yes/No</t>
    </r>
  </si>
  <si>
    <r>
      <rPr>
        <sz val="12"/>
        <color rgb="FF231F20"/>
        <rFont val="Times New Roman"/>
        <family val="1"/>
      </rPr>
      <t>Income of the auditee has been applied, other than for the objects of the trust or institution.</t>
    </r>
  </si>
  <si>
    <r>
      <rPr>
        <sz val="12"/>
        <color rgb="FF231F20"/>
        <rFont val="Times New Roman"/>
        <family val="1"/>
      </rPr>
      <t>Whether the auditee   has income from profits and gains of business which is not incidental to the attainment of its objectives or separate books of account are not maintained by auditee  in respect of the business which is incidental to the attainment of its objectives.</t>
    </r>
  </si>
  <si>
    <r>
      <rPr>
        <sz val="12"/>
        <color rgb="FF231F20"/>
        <rFont val="Times New Roman"/>
        <family val="1"/>
      </rPr>
      <t>Whether the auditee, referred to in clause (a) of sub-section (1) of section 13, has applied any part of its income from the property held under a trust for private religious purposes, which does not enure for the benefit of the public.</t>
    </r>
  </si>
  <si>
    <r>
      <rPr>
        <sz val="12"/>
        <color rgb="FF231F20"/>
        <rFont val="Times New Roman"/>
        <family val="1"/>
      </rPr>
      <t>(d)</t>
    </r>
  </si>
  <si>
    <t>Whether the auditee,  referred to in clause (b) of sub-section (1) of section 13,  has applied any part of its income for the benefit of any particular religious community or caste.</t>
  </si>
  <si>
    <r>
      <rPr>
        <sz val="12"/>
        <color rgb="FF231F20"/>
        <rFont val="Times New Roman"/>
        <family val="1"/>
      </rPr>
      <t>(e)</t>
    </r>
  </si>
  <si>
    <r>
      <rPr>
        <sz val="12"/>
        <color rgb="FF231F20"/>
        <rFont val="Times New Roman"/>
        <family val="1"/>
      </rPr>
      <t>Whether any activity being carried out by the auditee is not genuine or is not being carried out in accordance with all or any of the conditions subject to which it was registered.</t>
    </r>
  </si>
  <si>
    <r>
      <rPr>
        <sz val="12"/>
        <color rgb="FF231F20"/>
        <rFont val="Times New Roman"/>
        <family val="1"/>
      </rPr>
      <t>(f)</t>
    </r>
  </si>
  <si>
    <r>
      <rPr>
        <sz val="12"/>
        <color rgb="FF231F20"/>
        <rFont val="Times New Roman"/>
        <family val="1"/>
      </rPr>
      <t>Whether the auditee has not complied with the requirement of any other law, for the time being in force, and the order, direction or decree, by whatever name called, holding that such non- compliance has occurred, has either not been disputed or has attained finality.</t>
    </r>
  </si>
  <si>
    <r>
      <rPr>
        <sz val="10"/>
        <color rgb="FF231F20"/>
        <rFont val="Times New Roman"/>
        <family val="1"/>
      </rPr>
      <t>&lt; If  yes, fill schedule other law violation&gt;</t>
    </r>
    <r>
      <rPr>
        <sz val="10"/>
        <rFont val="Times New Roman"/>
        <family val="1"/>
      </rPr>
      <t xml:space="preserve"> (Sch 16)</t>
    </r>
  </si>
  <si>
    <r>
      <rPr>
        <sz val="12"/>
        <color rgb="FF231F20"/>
        <rFont val="Times New Roman"/>
        <family val="1"/>
      </rPr>
      <t>Whether there is any claim of depreciation or otherwise has been made in terms of Explanation 1 to clause (23C) of section 10 or sub-section (6) of section 11 in respect of any asset, acquisition of which has been claimed as an application of income and the amount of such depreciation?</t>
    </r>
  </si>
  <si>
    <r>
      <rPr>
        <sz val="12"/>
        <color rgb="FF231F20"/>
        <rFont val="Times New Roman"/>
        <family val="1"/>
      </rPr>
      <t>If yes specify the amount</t>
    </r>
  </si>
  <si>
    <t>Sl No 44</t>
  </si>
  <si>
    <r>
      <rPr>
        <sz val="12"/>
        <color rgb="FF231F20"/>
        <rFont val="Times New Roman"/>
        <family val="1"/>
      </rPr>
      <t>In  view  of  provisions  of nineteenth proviso to clause (23C) of section 10 or  sub-section (7) of section  11, please  specify  whether  the  trust  or  institution  has  claimed  deduction  under section 10 [other than clause (1), clause (23C) and clause (46) thereof] during the previous year and the amount of such claim?</t>
    </r>
  </si>
  <si>
    <t>Sl No 45</t>
  </si>
  <si>
    <r>
      <rPr>
        <sz val="12"/>
        <color rgb="FF231F20"/>
        <rFont val="Times New Roman"/>
        <family val="1"/>
      </rPr>
      <t>Whether  the   auditee  has taken or accepted  any  loan  or  deposit or any  specified sum, exceeding  the limit specified in section 269SS during the previous year?</t>
    </r>
  </si>
  <si>
    <r>
      <rPr>
        <sz val="10"/>
        <color rgb="FF231F20"/>
        <rFont val="Times New Roman"/>
        <family val="1"/>
      </rPr>
      <t>Amount in Rs.
(If yes, fill Schedule 269SS)</t>
    </r>
    <r>
      <rPr>
        <sz val="10"/>
        <color rgb="FF000000"/>
        <rFont val="Times New Roman"/>
        <family val="1"/>
      </rPr>
      <t xml:space="preserve">  (Sch 10)</t>
    </r>
  </si>
  <si>
    <t>Sl No 46</t>
  </si>
  <si>
    <t>Whether the  auditee  has received an amount exceeding the limit specified in section 269ST, from a person in a  day;  or  in  respect  of  a  single  transaction;  or  in  respect  of  transactions  relating  to  one  event  or occasion  from  a  person during the previous year?</t>
  </si>
  <si>
    <r>
      <rPr>
        <sz val="10"/>
        <color rgb="FF231F20"/>
        <rFont val="Times New Roman"/>
        <family val="1"/>
      </rPr>
      <t>Amount in Rs.
(If yes, fill Schedule 269ST)</t>
    </r>
    <r>
      <rPr>
        <sz val="10"/>
        <color rgb="FF000000"/>
        <rFont val="Times New Roman"/>
        <family val="1"/>
      </rPr>
      <t xml:space="preserve"> (Sch 11)</t>
    </r>
  </si>
  <si>
    <t>Sl No 47</t>
  </si>
  <si>
    <r>
      <rPr>
        <sz val="12"/>
        <color rgb="FF231F20"/>
        <rFont val="Times New Roman"/>
        <family val="1"/>
      </rPr>
      <t>Whether the  auditee  has repaid any amount being loan or deposit or any specified advance exceeding the limit specified in section 269T, during the previous year?</t>
    </r>
  </si>
  <si>
    <r>
      <rPr>
        <sz val="10"/>
        <color rgb="FF231F20"/>
        <rFont val="Times New Roman"/>
        <family val="1"/>
      </rPr>
      <t>Amount in Rs.
(If yes, fill Schedule 269T)</t>
    </r>
    <r>
      <rPr>
        <sz val="10"/>
        <color rgb="FF000000"/>
        <rFont val="Times New Roman"/>
        <family val="1"/>
      </rPr>
      <t xml:space="preserve">  (Sch 12)</t>
    </r>
  </si>
  <si>
    <t>Sl NO 48</t>
  </si>
  <si>
    <r>
      <rPr>
        <sz val="12"/>
        <color rgb="FF231F20"/>
        <rFont val="Times New Roman"/>
        <family val="1"/>
      </rPr>
      <t>Whether the  auditee  is required to deduct or collect tax as per the provisions of Chapter XVII-B or Chapter XVII-BB?</t>
    </r>
  </si>
  <si>
    <r>
      <rPr>
        <sz val="12"/>
        <color rgb="FF231F20"/>
        <rFont val="Times New Roman"/>
        <family val="1"/>
      </rPr>
      <t>(If yes, fill Schedule TDS/TCS/
Statement of TDS/TCS/ Interest on TDS/TCS as applicable)</t>
    </r>
  </si>
  <si>
    <t>Sch 14 and 15</t>
  </si>
  <si>
    <t>Sl NO 49</t>
  </si>
  <si>
    <t>Schedules to fill as may be applicable  &lt; refer to instructions&gt;  Form 10B</t>
  </si>
  <si>
    <t>Schedule   Corpus:  Details of Corpus   (Sch1)</t>
  </si>
  <si>
    <t>Type  of corpus donation</t>
  </si>
  <si>
    <t>(i) Representing donation received  for the renovation or repair of places notified u/s 80G (2)(b) on or after 01/04/2020</t>
  </si>
  <si>
    <t>(ii) Other than (i) received on or after 01/04/2021</t>
  </si>
  <si>
    <t>(iii) Other than (i) and (ii)</t>
  </si>
  <si>
    <t>Opening balance at the beginning of  the previous year (Corpus  not applied   till the begin ning of  the previous year) (1)</t>
  </si>
  <si>
    <t>Received/Treated as corpus during the previous year (2)</t>
  </si>
  <si>
    <t>Applied during  the previous year (3)</t>
  </si>
  <si>
    <t>Amount invested or deposited  back in to corpus (which was earlier applied and not claimed as application   if such application fulfilled the conditions (4)</t>
  </si>
  <si>
    <t>Total amount invested   or deposited back in  to corpus(5)</t>
  </si>
  <si>
    <t>Financial year in which (4) was applied earlier(6)</t>
  </si>
  <si>
    <t>Closing balance (7)  [(1+2+5)-3]</t>
  </si>
  <si>
    <t xml:space="preserve">Invested  in modes specified  in section 11(5) (8)
</t>
  </si>
  <si>
    <t>Amount taxed in previous assessment year (9)</t>
  </si>
  <si>
    <t>Invested in modes other than specified  in sectio n 11(5)as  on last day of the previous year (10)</t>
  </si>
  <si>
    <t>If  corpus donation  is of  type (i)  then  whether  it  fulfills  the following conditions</t>
  </si>
  <si>
    <t>Amount applied out of  corpus  for the purpose other than for which the voluntary contribution was made</t>
  </si>
  <si>
    <t xml:space="preserve"> YES/NO</t>
  </si>
  <si>
    <t>Contribution or donation to any person;</t>
  </si>
  <si>
    <t>Maitained as not seperately identifiable</t>
  </si>
  <si>
    <t>Invested or deposited in the forms and modes other those specified under sub-section (5) of section 11.</t>
  </si>
  <si>
    <t>(ii)   –  Other than  (i) above received on  or after 01.04.2021</t>
  </si>
  <si>
    <t>(iii)  Other than  (i)and  (ii) above</t>
  </si>
  <si>
    <r>
      <rPr>
        <b/>
        <sz val="12"/>
        <color rgb="FF231F20"/>
        <rFont val="Times New Roman"/>
        <family val="1"/>
      </rPr>
      <t>Schedule FC: Details of foreign contribution</t>
    </r>
    <r>
      <rPr>
        <b/>
        <sz val="12"/>
        <rFont val="Times New Roman"/>
        <family val="1"/>
      </rPr>
      <t xml:space="preserve">  (Sch2)</t>
    </r>
  </si>
  <si>
    <t>Nature          of          foreign Contributions Received during the previous Year</t>
  </si>
  <si>
    <t>Amount     of     foreign     contribution received during the Previous Year in Rs</t>
  </si>
  <si>
    <r>
      <rPr>
        <sz val="12"/>
        <color rgb="FF231F20"/>
        <rFont val="Times New Roman"/>
        <family val="1"/>
      </rPr>
      <t>Details  of   the  total  application  from  such  contribution  during  the  previous</t>
    </r>
    <r>
      <rPr>
        <sz val="12"/>
        <rFont val="Times New Roman"/>
        <family val="1"/>
      </rPr>
      <t xml:space="preserve"> year Amount In Rs.</t>
    </r>
  </si>
  <si>
    <t>(i) Corpus</t>
  </si>
  <si>
    <t>(ii)  Non- corpus</t>
  </si>
  <si>
    <r>
      <rPr>
        <b/>
        <sz val="12"/>
        <color rgb="FF231F20"/>
        <rFont val="Times New Roman"/>
        <family val="1"/>
      </rPr>
      <t>Schedule LB: Details of Loan and Borrowing</t>
    </r>
    <r>
      <rPr>
        <b/>
        <sz val="12"/>
        <rFont val="Times New Roman"/>
        <family val="1"/>
      </rPr>
      <t xml:space="preserve">  (Sch3)</t>
    </r>
  </si>
  <si>
    <r>
      <rPr>
        <sz val="12"/>
        <color rgb="FF231F20"/>
        <rFont val="Times New Roman"/>
        <family val="1"/>
      </rPr>
      <t>Opening balance
as on  1</t>
    </r>
    <r>
      <rPr>
        <vertAlign val="superscript"/>
        <sz val="12"/>
        <color rgb="FF231F20"/>
        <rFont val="Times New Roman"/>
        <family val="1"/>
      </rPr>
      <t>st</t>
    </r>
    <r>
      <rPr>
        <sz val="12"/>
        <color rgb="FF231F20"/>
        <rFont val="Times New Roman"/>
        <family val="1"/>
      </rPr>
      <t xml:space="preserve"> April of the previous year</t>
    </r>
  </si>
  <si>
    <r>
      <rPr>
        <sz val="12"/>
        <color rgb="FF231F20"/>
        <rFont val="Times New Roman"/>
        <family val="1"/>
      </rPr>
      <t>Loan and borrowings taken for applications towards objectives during the previous year</t>
    </r>
  </si>
  <si>
    <r>
      <rPr>
        <sz val="12"/>
        <color rgb="FF231F20"/>
        <rFont val="Times New Roman"/>
        <family val="1"/>
      </rPr>
      <t>Applied for the objects of the trust or institution during the previous year</t>
    </r>
  </si>
  <si>
    <t>Amount of repayment of loan or borrowing during the previous year (which was earlier applied and not claimed as application if such application fulfilled the conditions as required)</t>
  </si>
  <si>
    <r>
      <rPr>
        <sz val="12"/>
        <color rgb="FF231F20"/>
        <rFont val="Times New Roman"/>
        <family val="1"/>
      </rPr>
      <t>Financial year in which (4) was applied earlier</t>
    </r>
  </si>
  <si>
    <r>
      <rPr>
        <sz val="12"/>
        <color rgb="FF231F20"/>
        <rFont val="Times New Roman"/>
        <family val="1"/>
      </rPr>
      <t>Total
repayment of loan or borrowing during the
previous year</t>
    </r>
    <r>
      <rPr>
        <sz val="12"/>
        <color rgb="FF000000"/>
        <rFont val="Times New Roman"/>
        <family val="1"/>
      </rPr>
      <t xml:space="preserve"> (In Rs.)</t>
    </r>
  </si>
  <si>
    <r>
      <rPr>
        <sz val="12"/>
        <color rgb="FF231F20"/>
        <rFont val="Times New Roman"/>
        <family val="1"/>
      </rPr>
      <t>Closing Balance as on 31st March
(1+2-6=7)</t>
    </r>
  </si>
  <si>
    <r>
      <rPr>
        <b/>
        <sz val="7.5"/>
        <color rgb="FF231F20"/>
        <rFont val="Times New Roman"/>
        <family val="1"/>
      </rPr>
      <t>Schedule DI: Details of deemed application under  Explanation 1  to sub-section (1) of section 11 and deemed income under sub-section (1B) of section 11</t>
    </r>
  </si>
  <si>
    <t>Schedule CA : Details of capital asset transferred under sub-section (1A) of section 11 (Sch 4)</t>
  </si>
  <si>
    <t>Type of Property</t>
  </si>
  <si>
    <t>Date</t>
  </si>
  <si>
    <t>Details of Property Sold/ Purchased</t>
  </si>
  <si>
    <t>Sale Amount</t>
  </si>
  <si>
    <t>Cost</t>
  </si>
  <si>
    <t>Indexed Cost</t>
  </si>
  <si>
    <t>Capital Gain</t>
  </si>
  <si>
    <t>Purchase Cost</t>
  </si>
  <si>
    <t>Schedule Donations : Details of  the Donations received from Specified Persons during the previous year (Sch 5)</t>
  </si>
  <si>
    <t>S. No.</t>
  </si>
  <si>
    <t>Name of specified person</t>
  </si>
  <si>
    <t xml:space="preserve">Address of Specified person </t>
  </si>
  <si>
    <t>PAN of Specified Person</t>
  </si>
  <si>
    <t>Aadhar if allotted</t>
  </si>
  <si>
    <t>Amount Received</t>
  </si>
  <si>
    <t>Mode of Receipt</t>
  </si>
  <si>
    <t>(1)</t>
  </si>
  <si>
    <t>(2)</t>
  </si>
  <si>
    <t>(3)</t>
  </si>
  <si>
    <t>(4)</t>
  </si>
  <si>
    <t>(5)</t>
  </si>
  <si>
    <t>(6)</t>
  </si>
  <si>
    <t>(7)</t>
  </si>
  <si>
    <t>Cash/cheque/Kind</t>
  </si>
  <si>
    <t>Schedule SP-d: Details of  the services of the auditee are made available to the specified person during the previous year?  (Sch 6)</t>
  </si>
  <si>
    <t>PAN of specified person</t>
  </si>
  <si>
    <t>Details of services</t>
  </si>
  <si>
    <t>Details of remuneration for the previous year</t>
  </si>
  <si>
    <t>Details of compensation for the previous year</t>
  </si>
  <si>
    <t>Nature     of services made available</t>
  </si>
  <si>
    <t>Value of services made available (In Rs.)</t>
  </si>
  <si>
    <t>Actual amount    of remunerati on   for   the service</t>
  </si>
  <si>
    <t>Adequate remuneration   for   the service</t>
  </si>
  <si>
    <t>Nature    of compensati on  for   the service</t>
  </si>
  <si>
    <t>Actual amount   of compensati on   for   the service</t>
  </si>
  <si>
    <t>Adequate compensation</t>
  </si>
  <si>
    <r>
      <rPr>
        <b/>
        <sz val="12"/>
        <color rgb="FF231F20"/>
        <rFont val="Times New Roman"/>
        <family val="1"/>
      </rPr>
      <t>Schedule TDS disallowable: Details of amounts inadmissible amount disallowable under  thirteenth proviso to clause (23C) of section 10 or sub- section (1) of section 11 read with sub-clause (ia) of clause (a) of section 40:</t>
    </r>
    <r>
      <rPr>
        <b/>
        <sz val="12"/>
        <rFont val="Times New Roman"/>
        <family val="1"/>
      </rPr>
      <t xml:space="preserve">   (Sch 7)</t>
    </r>
  </si>
  <si>
    <t>(a) Details of payment on which tax is not deducted</t>
  </si>
  <si>
    <r>
      <rPr>
        <sz val="12"/>
        <color rgb="FF231F20"/>
        <rFont val="Times New Roman"/>
        <family val="1"/>
      </rPr>
      <t>Date of payment</t>
    </r>
    <r>
      <rPr>
        <sz val="12"/>
        <rFont val="Times New Roman"/>
        <family val="1"/>
      </rPr>
      <t xml:space="preserve"> dd/mm/yyyy</t>
    </r>
  </si>
  <si>
    <r>
      <rPr>
        <sz val="12"/>
        <color rgb="FF231F20"/>
        <rFont val="Times New Roman"/>
        <family val="1"/>
      </rPr>
      <t>Amount of</t>
    </r>
    <r>
      <rPr>
        <sz val="12"/>
        <rFont val="Times New Roman"/>
        <family val="1"/>
      </rPr>
      <t xml:space="preserve"> payment (in Rs.)</t>
    </r>
  </si>
  <si>
    <r>
      <rPr>
        <sz val="12"/>
        <color rgb="FF231F20"/>
        <rFont val="Times New Roman"/>
        <family val="1"/>
      </rPr>
      <t>Nature of payment</t>
    </r>
  </si>
  <si>
    <r>
      <rPr>
        <sz val="12"/>
        <color rgb="FF231F20"/>
        <rFont val="Times New Roman"/>
        <family val="1"/>
      </rPr>
      <t>Name of</t>
    </r>
    <r>
      <rPr>
        <sz val="12"/>
        <rFont val="Times New Roman"/>
        <family val="1"/>
      </rPr>
      <t xml:space="preserve"> Payee</t>
    </r>
  </si>
  <si>
    <r>
      <rPr>
        <sz val="12"/>
        <color rgb="FF231F20"/>
        <rFont val="Times New Roman"/>
        <family val="1"/>
      </rPr>
      <t>PAN or</t>
    </r>
    <r>
      <rPr>
        <sz val="12"/>
        <rFont val="Times New Roman"/>
        <family val="1"/>
      </rPr>
      <t xml:space="preserve"> Aadhar of payee, if available</t>
    </r>
  </si>
  <si>
    <r>
      <rPr>
        <sz val="12"/>
        <color rgb="FF231F20"/>
        <rFont val="Times New Roman"/>
        <family val="1"/>
      </rPr>
      <t>Address of Payee</t>
    </r>
    <r>
      <rPr>
        <sz val="12"/>
        <rFont val="Times New Roman"/>
        <family val="1"/>
      </rPr>
      <t xml:space="preserve"> deposited, if any</t>
    </r>
  </si>
  <si>
    <r>
      <rPr>
        <b/>
        <sz val="12"/>
        <color rgb="FF231F20"/>
        <rFont val="Times New Roman"/>
        <family val="1"/>
      </rPr>
      <t>(b) Details of payment on which tax has been deducted but has not been paid on or before the due date specified in sub- section (1) of section 139</t>
    </r>
  </si>
  <si>
    <r>
      <rPr>
        <sz val="12"/>
        <color rgb="FF231F20"/>
        <rFont val="Times New Roman"/>
        <family val="1"/>
      </rPr>
      <t>Date of Payment</t>
    </r>
    <r>
      <rPr>
        <sz val="12"/>
        <rFont val="Times New Roman"/>
        <family val="1"/>
      </rPr>
      <t xml:space="preserve"> Dd/mm/yyyy</t>
    </r>
  </si>
  <si>
    <r>
      <rPr>
        <sz val="12"/>
        <color rgb="FF231F20"/>
        <rFont val="Times New Roman"/>
        <family val="1"/>
      </rPr>
      <t>Nature of</t>
    </r>
    <r>
      <rPr>
        <sz val="12"/>
        <rFont val="Times New Roman"/>
        <family val="1"/>
      </rPr>
      <t xml:space="preserve"> payment</t>
    </r>
  </si>
  <si>
    <t>Address of Payee</t>
  </si>
  <si>
    <r>
      <rPr>
        <sz val="12"/>
        <color rgb="FF231F20"/>
        <rFont val="Times New Roman"/>
        <family val="1"/>
      </rPr>
      <t>Amount</t>
    </r>
    <r>
      <rPr>
        <sz val="12"/>
        <rFont val="Times New Roman"/>
        <family val="1"/>
      </rPr>
      <t xml:space="preserve"> of tax deducted</t>
    </r>
  </si>
  <si>
    <t>Amount out of (7) deposited, if any</t>
  </si>
  <si>
    <r>
      <rPr>
        <b/>
        <sz val="12"/>
        <color rgb="FF231F20"/>
        <rFont val="Times New Roman"/>
        <family val="1"/>
      </rPr>
      <t>Schedule 40A(3): Details of  amount is  disallowable  under  thirteenth proviso to section 10(23C ) or Explanation 3 to sub-section (1) of section 11 read with sub-section (3) of section 40A</t>
    </r>
    <r>
      <rPr>
        <b/>
        <sz val="12"/>
        <rFont val="Times New Roman"/>
        <family val="1"/>
      </rPr>
      <t xml:space="preserve">   (Sch 8)</t>
    </r>
  </si>
  <si>
    <r>
      <rPr>
        <sz val="12"/>
        <color rgb="FF231F20"/>
        <rFont val="Times New Roman"/>
        <family val="1"/>
      </rPr>
      <t>S.
No.</t>
    </r>
  </si>
  <si>
    <r>
      <rPr>
        <sz val="12"/>
        <color rgb="FF231F20"/>
        <rFont val="Times New Roman"/>
        <family val="1"/>
      </rPr>
      <t>Date of payment</t>
    </r>
  </si>
  <si>
    <r>
      <rPr>
        <sz val="12"/>
        <color rgb="FF231F20"/>
        <rFont val="Times New Roman"/>
        <family val="1"/>
      </rPr>
      <t>Amount of payment (In Rs.)</t>
    </r>
  </si>
  <si>
    <r>
      <rPr>
        <sz val="12"/>
        <color rgb="FF231F20"/>
        <rFont val="Times New Roman"/>
        <family val="1"/>
      </rPr>
      <t>Nature of payment (In Rs.)</t>
    </r>
  </si>
  <si>
    <r>
      <rPr>
        <sz val="12"/>
        <color rgb="FF231F20"/>
        <rFont val="Times New Roman"/>
        <family val="1"/>
      </rPr>
      <t>Details of payee</t>
    </r>
  </si>
  <si>
    <r>
      <rPr>
        <sz val="12"/>
        <color rgb="FF231F20"/>
        <rFont val="Times New Roman"/>
        <family val="1"/>
      </rPr>
      <t>Name</t>
    </r>
  </si>
  <si>
    <r>
      <rPr>
        <sz val="12"/>
        <color rgb="FF231F20"/>
        <rFont val="Times New Roman"/>
        <family val="1"/>
      </rPr>
      <t>PAN or aadhar, if available</t>
    </r>
  </si>
  <si>
    <r>
      <rPr>
        <sz val="12"/>
        <color rgb="FF231F20"/>
        <rFont val="Times New Roman"/>
        <family val="1"/>
      </rPr>
      <t>Address</t>
    </r>
  </si>
  <si>
    <r>
      <rPr>
        <b/>
        <sz val="12"/>
        <color rgb="FF231F20"/>
        <rFont val="Times New Roman"/>
        <family val="1"/>
      </rPr>
      <t>Schedule 40A(3A):  Details of Amount disallowable under  thirteenth proviso to section 10(23C )/sub-section (1) of section 11 read with sub- section (3A) of section 40A</t>
    </r>
    <r>
      <rPr>
        <b/>
        <sz val="12"/>
        <rFont val="Times New Roman"/>
        <family val="1"/>
      </rPr>
      <t xml:space="preserve">  (Sch 9)</t>
    </r>
  </si>
  <si>
    <r>
      <rPr>
        <sz val="12"/>
        <color rgb="FF231F20"/>
        <rFont val="Times New Roman"/>
        <family val="1"/>
      </rPr>
      <t>Amount</t>
    </r>
  </si>
  <si>
    <r>
      <rPr>
        <sz val="12"/>
        <color rgb="FF231F20"/>
        <rFont val="Times New Roman"/>
        <family val="1"/>
      </rPr>
      <t>Nature</t>
    </r>
  </si>
  <si>
    <t>Details of payee</t>
  </si>
  <si>
    <r>
      <rPr>
        <sz val="12"/>
        <color rgb="FF231F20"/>
        <rFont val="Times New Roman"/>
        <family val="1"/>
      </rPr>
      <t>PAN or Aadhar, if available</t>
    </r>
  </si>
  <si>
    <r>
      <rPr>
        <b/>
        <sz val="12"/>
        <color rgb="FF231F20"/>
        <rFont val="Times New Roman"/>
        <family val="1"/>
      </rPr>
      <t>Schedule 269SS: Details of loan  or  deposit or any  specified sum taken, exceeding  the limit specified in section 269SS during the previous year</t>
    </r>
    <r>
      <rPr>
        <b/>
        <sz val="12"/>
        <rFont val="Times New Roman"/>
        <family val="1"/>
      </rPr>
      <t xml:space="preserve">  (Sch 10)</t>
    </r>
  </si>
  <si>
    <r>
      <rPr>
        <sz val="12"/>
        <color rgb="FF231F20"/>
        <rFont val="Times New Roman"/>
        <family val="1"/>
      </rPr>
      <t>S.No</t>
    </r>
  </si>
  <si>
    <r>
      <rPr>
        <sz val="12"/>
        <color rgb="FF231F20"/>
        <rFont val="Times New Roman"/>
        <family val="1"/>
      </rPr>
      <t>Name of</t>
    </r>
    <r>
      <rPr>
        <sz val="12"/>
        <rFont val="Times New Roman"/>
        <family val="1"/>
      </rPr>
      <t xml:space="preserve"> the lender or depositor</t>
    </r>
  </si>
  <si>
    <r>
      <rPr>
        <sz val="12"/>
        <color rgb="FF231F20"/>
        <rFont val="Times New Roman"/>
        <family val="1"/>
      </rPr>
      <t>PAN or</t>
    </r>
    <r>
      <rPr>
        <sz val="12"/>
        <rFont val="Times New Roman"/>
        <family val="1"/>
      </rPr>
      <t xml:space="preserve"> aadhar</t>
    </r>
  </si>
  <si>
    <r>
      <rPr>
        <sz val="12"/>
        <color rgb="FF231F20"/>
        <rFont val="Times New Roman"/>
        <family val="1"/>
      </rPr>
      <t>Address</t>
    </r>
    <r>
      <rPr>
        <sz val="12"/>
        <rFont val="Times New Roman"/>
        <family val="1"/>
      </rPr>
      <t xml:space="preserve"> with PIN</t>
    </r>
  </si>
  <si>
    <r>
      <rPr>
        <sz val="12"/>
        <color rgb="FF231F20"/>
        <rFont val="Times New Roman"/>
        <family val="1"/>
      </rPr>
      <t>Loan or</t>
    </r>
    <r>
      <rPr>
        <sz val="12"/>
        <rFont val="Times New Roman"/>
        <family val="1"/>
      </rPr>
      <t xml:space="preserve"> deposit or any specified sum</t>
    </r>
  </si>
  <si>
    <r>
      <rPr>
        <sz val="12"/>
        <color rgb="FF231F20"/>
        <rFont val="Times New Roman"/>
        <family val="1"/>
      </rPr>
      <t>Amount of</t>
    </r>
    <r>
      <rPr>
        <sz val="12"/>
        <rFont val="Times New Roman"/>
        <family val="1"/>
      </rPr>
      <t xml:space="preserve"> loan or deposit taken or accepted</t>
    </r>
  </si>
  <si>
    <r>
      <rPr>
        <sz val="12"/>
        <color rgb="FF231F20"/>
        <rFont val="Times New Roman"/>
        <family val="1"/>
      </rPr>
      <t>Whether the</t>
    </r>
    <r>
      <rPr>
        <sz val="12"/>
        <rFont val="Times New Roman"/>
        <family val="1"/>
      </rPr>
      <t xml:space="preserve"> loan or deposit was squared up  during the previous year? Yes/No</t>
    </r>
  </si>
  <si>
    <t>Maximum amount  outstanding in the account at any time during previous year.</t>
  </si>
  <si>
    <r>
      <rPr>
        <sz val="12"/>
        <color rgb="FF231F20"/>
        <rFont val="Times New Roman"/>
        <family val="1"/>
      </rPr>
      <t>By cheque or</t>
    </r>
    <r>
      <rPr>
        <sz val="12"/>
        <rFont val="Times New Roman"/>
        <family val="1"/>
      </rPr>
      <t xml:space="preserve"> Bank draft or use of electronic clearing system through a bank account or any other mode</t>
    </r>
  </si>
  <si>
    <t>Whether account payee if by  cheque or Bank draft ?</t>
  </si>
  <si>
    <r>
      <rPr>
        <b/>
        <sz val="12"/>
        <color rgb="FF231F20"/>
        <rFont val="Times New Roman"/>
        <family val="1"/>
      </rPr>
      <t>Schedule 269ST: Details of amount received exceeding the limit specified in section 269ST, from a person in a  day;  or  in  respect  of  a single  transaction;  or  in  respect  of  transactions  relating  to  one  event  or  occasion  from  a  person during the previous year?</t>
    </r>
    <r>
      <rPr>
        <b/>
        <sz val="12"/>
        <rFont val="Times New Roman"/>
        <family val="1"/>
      </rPr>
      <t xml:space="preserve">  (Sch 11)</t>
    </r>
  </si>
  <si>
    <r>
      <rPr>
        <sz val="12"/>
        <color rgb="FF231F20"/>
        <rFont val="Times New Roman"/>
        <family val="1"/>
      </rPr>
      <t>Details of Payee</t>
    </r>
  </si>
  <si>
    <r>
      <rPr>
        <sz val="12"/>
        <color rgb="FF231F20"/>
        <rFont val="Times New Roman"/>
        <family val="1"/>
      </rPr>
      <t>Details of Transaction</t>
    </r>
  </si>
  <si>
    <r>
      <rPr>
        <sz val="12"/>
        <color rgb="FF231F20"/>
        <rFont val="Times New Roman"/>
        <family val="1"/>
      </rPr>
      <t>Mode of Repayment</t>
    </r>
  </si>
  <si>
    <t>PAN/Aadhar</t>
  </si>
  <si>
    <r>
      <rPr>
        <sz val="12"/>
        <color rgb="FF231F20"/>
        <rFont val="Times New Roman"/>
        <family val="1"/>
      </rPr>
      <t>Loan or deposit or any specified advance</t>
    </r>
  </si>
  <si>
    <t>Please specify mode of receipt [by Cheque or bank draft or use of electronic clearing system through a bank account or any other]</t>
  </si>
  <si>
    <r>
      <rPr>
        <sz val="12"/>
        <color rgb="FF231F20"/>
        <rFont val="Times New Roman"/>
        <family val="1"/>
      </rPr>
      <t>Whether Account payee, if by cheque or bank draft?</t>
    </r>
  </si>
  <si>
    <r>
      <rPr>
        <sz val="12"/>
        <color rgb="FF231F20"/>
        <rFont val="Times New Roman"/>
        <family val="1"/>
      </rPr>
      <t>Whether squared up?</t>
    </r>
  </si>
  <si>
    <r>
      <rPr>
        <sz val="12"/>
        <color rgb="FF231F20"/>
        <rFont val="Times New Roman"/>
        <family val="1"/>
      </rPr>
      <t>Maximum amount outstanding</t>
    </r>
  </si>
  <si>
    <r>
      <rPr>
        <sz val="12"/>
        <color rgb="FF231F20"/>
        <rFont val="Times New Roman"/>
        <family val="1"/>
      </rPr>
      <t>By cheque or Bank draft or use of electronic clearing system through a bank account or nay other mode</t>
    </r>
  </si>
  <si>
    <r>
      <rPr>
        <sz val="12"/>
        <color rgb="FF231F20"/>
        <rFont val="Times New Roman"/>
        <family val="1"/>
      </rPr>
      <t>Whether Account Payee if by cheque or bank draft?</t>
    </r>
  </si>
  <si>
    <r>
      <rPr>
        <b/>
        <sz val="12"/>
        <color rgb="FF231F20"/>
        <rFont val="Times New Roman"/>
        <family val="1"/>
      </rPr>
      <t>Schedule 269T:  Details of  repayment of  any amount being loan or deposit or any specified advance exceeding the limit specified in section 269T, during the previous year?</t>
    </r>
    <r>
      <rPr>
        <b/>
        <sz val="12"/>
        <rFont val="Times New Roman"/>
        <family val="1"/>
      </rPr>
      <t xml:space="preserve">   (Sch 12)</t>
    </r>
  </si>
  <si>
    <t>Name</t>
  </si>
  <si>
    <r>
      <rPr>
        <sz val="12"/>
        <color rgb="FF231F20"/>
        <rFont val="Times New Roman"/>
        <family val="1"/>
      </rPr>
      <t>Loan      or deposit   or any specified advance</t>
    </r>
  </si>
  <si>
    <r>
      <rPr>
        <sz val="12"/>
        <color rgb="FF231F20"/>
        <rFont val="Times New Roman"/>
        <family val="1"/>
      </rPr>
      <t>Please specify  mode         of receipt
[by    cheque    or Bank    draft    or use  of  electronic clearing    system through   a   bank account   or   any other]</t>
    </r>
  </si>
  <si>
    <r>
      <rPr>
        <sz val="12"/>
        <color rgb="FF231F20"/>
        <rFont val="Times New Roman"/>
        <family val="1"/>
      </rPr>
      <t>Whether Account payee,      if by   cheque or        bank draft?</t>
    </r>
  </si>
  <si>
    <r>
      <rPr>
        <sz val="12"/>
        <color rgb="FF231F20"/>
        <rFont val="Times New Roman"/>
        <family val="1"/>
      </rPr>
      <t>Whether Squared up?</t>
    </r>
  </si>
  <si>
    <t>By   cheque   or Bank   draft   or use                  of
electronic clearing  system through  a  bank account  or  any other mode</t>
  </si>
  <si>
    <t>Whether Account Payee if by Cheque or Bank Draft</t>
  </si>
  <si>
    <r>
      <rPr>
        <b/>
        <sz val="12"/>
        <color rgb="FF231F20"/>
        <rFont val="Times New Roman"/>
        <family val="1"/>
      </rPr>
      <t>Schedule TDS/TCS</t>
    </r>
    <r>
      <rPr>
        <b/>
        <sz val="12"/>
        <rFont val="Times New Roman"/>
        <family val="1"/>
      </rPr>
      <t xml:space="preserve">    (Sch 13)</t>
    </r>
  </si>
  <si>
    <r>
      <rPr>
        <sz val="12"/>
        <color rgb="FF231F20"/>
        <rFont val="Times New Roman"/>
        <family val="1"/>
      </rPr>
      <t>Tax Deduction and Collection Account Number (TAN)</t>
    </r>
  </si>
  <si>
    <r>
      <rPr>
        <sz val="12"/>
        <color rgb="FF231F20"/>
        <rFont val="Times New Roman"/>
        <family val="1"/>
      </rPr>
      <t>Section</t>
    </r>
  </si>
  <si>
    <r>
      <rPr>
        <sz val="12"/>
        <color rgb="FF231F20"/>
        <rFont val="Times New Roman"/>
        <family val="1"/>
      </rPr>
      <t>Total amount of payment or  receipt of the nature specified in column (3)</t>
    </r>
  </si>
  <si>
    <r>
      <rPr>
        <sz val="12"/>
        <color rgb="FF231F20"/>
        <rFont val="Times New Roman"/>
        <family val="1"/>
      </rPr>
      <t>Total amount on which tax was required to be deducted or collected out    of (4)</t>
    </r>
  </si>
  <si>
    <r>
      <rPr>
        <sz val="12"/>
        <color rgb="FF231F20"/>
        <rFont val="Times New Roman"/>
        <family val="1"/>
      </rPr>
      <t>Total amount on which tax was deducted or collected at specified rate out of</t>
    </r>
  </si>
  <si>
    <r>
      <rPr>
        <sz val="12"/>
        <color rgb="FF231F20"/>
        <rFont val="Times New Roman"/>
        <family val="1"/>
      </rPr>
      <t>Amount of tax deducted or collected out of (6)</t>
    </r>
  </si>
  <si>
    <r>
      <rPr>
        <sz val="12"/>
        <color rgb="FF231F20"/>
        <rFont val="Times New Roman"/>
        <family val="1"/>
      </rPr>
      <t>Total amount on which tax was deducted    or collected  at less than specified rate out of (7)</t>
    </r>
  </si>
  <si>
    <r>
      <rPr>
        <sz val="12"/>
        <color rgb="FF231F20"/>
        <rFont val="Times New Roman"/>
        <family val="1"/>
      </rPr>
      <t>Amount of tax deducted or collected on (8)</t>
    </r>
  </si>
  <si>
    <r>
      <rPr>
        <sz val="12"/>
        <color rgb="FF231F20"/>
        <rFont val="Times New Roman"/>
        <family val="1"/>
      </rPr>
      <t>Amount of tax deducted or collected but not deposited to the credit of the Central Government out of (6)
and (8)</t>
    </r>
  </si>
  <si>
    <r>
      <rPr>
        <b/>
        <sz val="12"/>
        <color rgb="FF231F20"/>
        <rFont val="Times New Roman"/>
        <family val="1"/>
      </rPr>
      <t>Schedule Statement of TDS/TCS</t>
    </r>
    <r>
      <rPr>
        <b/>
        <sz val="12"/>
        <rFont val="Times New Roman"/>
        <family val="1"/>
      </rPr>
      <t xml:space="preserve">  (Sch 14)</t>
    </r>
  </si>
  <si>
    <r>
      <rPr>
        <sz val="12"/>
        <color rgb="FF231F20"/>
        <rFont val="Times New Roman"/>
        <family val="1"/>
      </rPr>
      <t>Tax deduction and collection account number (TAN)</t>
    </r>
  </si>
  <si>
    <r>
      <rPr>
        <sz val="12"/>
        <color rgb="FF231F20"/>
        <rFont val="Times New Roman"/>
        <family val="1"/>
      </rPr>
      <t>Type of Form</t>
    </r>
  </si>
  <si>
    <r>
      <rPr>
        <sz val="12"/>
        <color rgb="FF231F20"/>
        <rFont val="Times New Roman"/>
        <family val="1"/>
      </rPr>
      <t>Due date for furnishing</t>
    </r>
  </si>
  <si>
    <r>
      <rPr>
        <sz val="12"/>
        <color rgb="FF231F20"/>
        <rFont val="Times New Roman"/>
        <family val="1"/>
      </rPr>
      <t>Date of furnishing, if furnished</t>
    </r>
  </si>
  <si>
    <r>
      <rPr>
        <sz val="12"/>
        <color rgb="FF231F20"/>
        <rFont val="Times New Roman"/>
        <family val="1"/>
      </rPr>
      <t>Whether the statement of tax deducted or collected  contains information about all transactions which are required to be reported</t>
    </r>
  </si>
  <si>
    <r>
      <rPr>
        <b/>
        <sz val="12"/>
        <color rgb="FF231F20"/>
        <rFont val="Times New Roman"/>
        <family val="1"/>
      </rPr>
      <t>Schedule Interest on TDS/TCS</t>
    </r>
    <r>
      <rPr>
        <b/>
        <sz val="12"/>
        <rFont val="Times New Roman"/>
        <family val="1"/>
      </rPr>
      <t xml:space="preserve">   (Sch 15)</t>
    </r>
  </si>
  <si>
    <r>
      <rPr>
        <sz val="12"/>
        <color rgb="FF231F20"/>
        <rFont val="Times New Roman"/>
        <family val="1"/>
      </rPr>
      <t>Amount of interest under section 201(1A) or 206C(7) is payable</t>
    </r>
  </si>
  <si>
    <r>
      <rPr>
        <sz val="12"/>
        <color rgb="FF231F20"/>
        <rFont val="Times New Roman"/>
        <family val="1"/>
      </rPr>
      <t>Amount  paid  out  of column (2)</t>
    </r>
  </si>
  <si>
    <r>
      <rPr>
        <sz val="12"/>
        <color rgb="FF231F20"/>
        <rFont val="Times New Roman"/>
        <family val="1"/>
      </rPr>
      <t>Date of payment Dd/mm/yyyy</t>
    </r>
  </si>
  <si>
    <r>
      <rPr>
        <b/>
        <sz val="12"/>
        <color rgb="FF231F20"/>
        <rFont val="Times New Roman"/>
        <family val="1"/>
      </rPr>
      <t>Schedule other law  violation</t>
    </r>
    <r>
      <rPr>
        <b/>
        <sz val="12"/>
        <rFont val="Times New Roman"/>
        <family val="1"/>
      </rPr>
      <t xml:space="preserve">   (Sch 16)</t>
    </r>
  </si>
  <si>
    <r>
      <rPr>
        <sz val="12"/>
        <color rgb="FF231F20"/>
        <rFont val="Times New Roman"/>
        <family val="1"/>
      </rPr>
      <t>S.no</t>
    </r>
  </si>
  <si>
    <r>
      <rPr>
        <sz val="12"/>
        <color rgb="FF231F20"/>
        <rFont val="Times New Roman"/>
        <family val="1"/>
      </rPr>
      <t>Name of law under which non-compliance has occurred</t>
    </r>
  </si>
  <si>
    <r>
      <rPr>
        <sz val="12"/>
        <color rgb="FF231F20"/>
        <rFont val="Times New Roman"/>
        <family val="1"/>
      </rPr>
      <t>Nature of non- compliance</t>
    </r>
  </si>
  <si>
    <r>
      <rPr>
        <sz val="12"/>
        <color rgb="FF231F20"/>
        <rFont val="Times New Roman"/>
        <family val="1"/>
      </rPr>
      <t>Date of order, direction or decree, holding that such non- compliance has occurred</t>
    </r>
  </si>
  <si>
    <r>
      <rPr>
        <sz val="12"/>
        <color rgb="FF231F20"/>
        <rFont val="Times New Roman"/>
        <family val="1"/>
      </rPr>
      <t>Whether the order, direction or decree, has been disputed before any court or appellate forum</t>
    </r>
  </si>
  <si>
    <r>
      <rPr>
        <sz val="12"/>
        <color rgb="FF231F20"/>
        <rFont val="Times New Roman"/>
        <family val="1"/>
      </rPr>
      <t>If yes, whether dispute has attained finality</t>
    </r>
  </si>
  <si>
    <r>
      <rPr>
        <sz val="12"/>
        <color rgb="FF231F20"/>
        <rFont val="Times New Roman"/>
        <family val="1"/>
      </rPr>
      <t>Has the dispute been finalised in favour of the auditee</t>
    </r>
  </si>
  <si>
    <r>
      <rPr>
        <b/>
        <sz val="12"/>
        <color rgb="FF231F20"/>
        <rFont val="Times New Roman"/>
        <family val="1"/>
      </rPr>
      <t>Schedule DI: Details of deemed application under  Explanation 1  to sub-section (1) of section 11 and deemed income under sub-section (1B) of section 11</t>
    </r>
  </si>
  <si>
    <r>
      <rPr>
        <sz val="12"/>
        <color rgb="FF231F20"/>
        <rFont val="Times New Roman"/>
        <family val="1"/>
      </rPr>
      <t>Year in which income is deemed to be applied
(F.Y.)</t>
    </r>
  </si>
  <si>
    <r>
      <rPr>
        <sz val="12"/>
        <color rgb="FF231F20"/>
        <rFont val="Times New Roman"/>
        <family val="1"/>
      </rPr>
      <t>Date of furnishing Form 9A (dd/mm/yyyy)</t>
    </r>
  </si>
  <si>
    <r>
      <rPr>
        <sz val="12"/>
        <color rgb="FF231F20"/>
        <rFont val="Times New Roman"/>
        <family val="1"/>
      </rPr>
      <t>Amount deemed  to be  applied during  the previous year referred to in  column 1</t>
    </r>
  </si>
  <si>
    <r>
      <rPr>
        <sz val="12"/>
        <color rgb="FF231F20"/>
        <rFont val="Times New Roman"/>
        <family val="1"/>
      </rPr>
      <t>Reason of deeming application
(a) income has not been received during that year
(b) any other reason</t>
    </r>
  </si>
  <si>
    <r>
      <rPr>
        <sz val="12"/>
        <color rgb="FF231F20"/>
        <rFont val="Times New Roman"/>
        <family val="1"/>
      </rPr>
      <t>Out of the deemed application claimed earlier, amount required to be applied</t>
    </r>
  </si>
  <si>
    <r>
      <rPr>
        <sz val="12"/>
        <color rgb="FF231F20"/>
        <rFont val="Times New Roman"/>
        <family val="1"/>
      </rPr>
      <t>Amount taxed       in any   earlier assessment year  out  of the  amount referred   to in    column (5)
(Fill schedule DA)</t>
    </r>
  </si>
  <si>
    <r>
      <rPr>
        <sz val="12"/>
        <color rgb="FF231F20"/>
        <rFont val="Times New Roman"/>
        <family val="1"/>
      </rPr>
      <t>Out  of  the deemed application clamied, amount required to be  applied during  the financial year pertaining to   current assessment year</t>
    </r>
  </si>
  <si>
    <r>
      <rPr>
        <sz val="12"/>
        <color rgb="FF231F20"/>
        <rFont val="Times New Roman"/>
        <family val="1"/>
      </rPr>
      <t>Amount of deemed application claimed  in earlier years, applied during  the financial year relating  to current  AY</t>
    </r>
  </si>
  <si>
    <r>
      <rPr>
        <sz val="12"/>
        <color rgb="FF231F20"/>
        <rFont val="Times New Roman"/>
        <family val="1"/>
      </rPr>
      <t>Amount which could not be applied and deemed to be income under section 11(1B)
during the previous year</t>
    </r>
  </si>
  <si>
    <r>
      <rPr>
        <sz val="12"/>
        <color rgb="FF231F20"/>
        <rFont val="Times New Roman"/>
        <family val="1"/>
      </rPr>
      <t>Balance Amount of deemed application</t>
    </r>
  </si>
  <si>
    <r>
      <rPr>
        <sz val="12"/>
        <color rgb="FF231F20"/>
        <rFont val="Times New Roman"/>
        <family val="1"/>
      </rPr>
      <t>(7) =(5)-
(6)</t>
    </r>
  </si>
  <si>
    <r>
      <rPr>
        <sz val="12"/>
        <color rgb="FF231F20"/>
        <rFont val="Times New Roman"/>
        <family val="1"/>
      </rPr>
      <t>(7)-(8) =
(9)</t>
    </r>
  </si>
  <si>
    <r>
      <rPr>
        <sz val="12"/>
        <color rgb="FF231F20"/>
        <rFont val="Times New Roman"/>
        <family val="1"/>
      </rPr>
      <t>(5)-
(7)=(10)</t>
    </r>
  </si>
  <si>
    <t>21-22</t>
  </si>
  <si>
    <t>20-21</t>
  </si>
  <si>
    <t>19-20</t>
  </si>
  <si>
    <t>18-19</t>
  </si>
  <si>
    <t>17-18</t>
  </si>
  <si>
    <r>
      <rPr>
        <b/>
        <sz val="12"/>
        <color rgb="FF231F20"/>
        <rFont val="Times New Roman"/>
        <family val="1"/>
      </rPr>
      <t>Schedule DA: Details of accumulated income taxed in earlier assessment years as per sub-section (1B) of section 11</t>
    </r>
  </si>
  <si>
    <r>
      <rPr>
        <sz val="12"/>
        <color rgb="FF231F20"/>
        <rFont val="Times New Roman"/>
        <family val="1"/>
      </rPr>
      <t>Assessment year in which the amount  referred to in column (4) of schedule DI was taxed
Dropdowns to be provided last  five previous years beginning from the  previous year preceding the current previous year</t>
    </r>
  </si>
  <si>
    <r>
      <rPr>
        <sz val="12"/>
        <color rgb="FF231F20"/>
        <rFont val="Times New Roman"/>
        <family val="1"/>
      </rPr>
      <t>Year of accumulation (F.Y.)</t>
    </r>
  </si>
  <si>
    <r>
      <rPr>
        <sz val="12"/>
        <color rgb="FF231F20"/>
        <rFont val="Times New Roman"/>
        <family val="1"/>
      </rPr>
      <t>Yyyy – yyyy</t>
    </r>
  </si>
  <si>
    <r>
      <rPr>
        <sz val="12"/>
        <color rgb="FF231F20"/>
        <rFont val="Times New Roman"/>
        <family val="1"/>
      </rPr>
      <t>Yyyy –
yyyy</t>
    </r>
  </si>
  <si>
    <r>
      <rPr>
        <b/>
        <sz val="12"/>
        <color rgb="FF231F20"/>
        <rFont val="Times New Roman"/>
        <family val="1"/>
      </rPr>
      <t>Total</t>
    </r>
  </si>
  <si>
    <r>
      <rPr>
        <b/>
        <sz val="12"/>
        <color rgb="FF231F20"/>
        <rFont val="Times New Roman"/>
        <family val="1"/>
      </rPr>
      <t>Schedule AC: The details of  accumulation</t>
    </r>
  </si>
  <si>
    <r>
      <rPr>
        <sz val="12"/>
        <color rgb="FF231F20"/>
        <rFont val="Times New Roman"/>
        <family val="1"/>
      </rPr>
      <t>S. N
o.</t>
    </r>
  </si>
  <si>
    <r>
      <rPr>
        <sz val="12"/>
        <color rgb="FF231F20"/>
        <rFont val="Times New Roman"/>
        <family val="1"/>
      </rPr>
      <t>Year of accum ulation (F.Y.)</t>
    </r>
  </si>
  <si>
    <r>
      <rPr>
        <sz val="12"/>
        <color rgb="FF231F20"/>
        <rFont val="Times New Roman"/>
        <family val="1"/>
      </rPr>
      <t>Date of furnis hing Form 10
dd/m m/yyy y</t>
    </r>
  </si>
  <si>
    <r>
      <rPr>
        <sz val="12"/>
        <color rgb="FF231F20"/>
        <rFont val="Times New Roman"/>
        <family val="1"/>
      </rPr>
      <t>Amou nt accum ulated in   the year of accum ulation</t>
    </r>
  </si>
  <si>
    <r>
      <rPr>
        <sz val="12"/>
        <color rgb="FF231F20"/>
        <rFont val="Times New Roman"/>
        <family val="1"/>
      </rPr>
      <t>Purpos e      of
accum ulation</t>
    </r>
  </si>
  <si>
    <r>
      <rPr>
        <sz val="12"/>
        <color rgb="FF231F20"/>
        <rFont val="Times New Roman"/>
        <family val="1"/>
      </rPr>
      <t>Amo unt appli ed for chari table or religi ous/ purp oses up to the begi nnin g of the previ ous year</t>
    </r>
  </si>
  <si>
    <r>
      <rPr>
        <sz val="12"/>
        <color rgb="FF231F20"/>
        <rFont val="Times New Roman"/>
        <family val="1"/>
      </rPr>
      <t>Bal anc e  to be app lied (3)-
(5 )</t>
    </r>
  </si>
  <si>
    <t>Amo unt taxed in any earlie r asses smen t (Fill
sched ule ACA)</t>
  </si>
  <si>
    <r>
      <rPr>
        <sz val="12"/>
        <color rgb="FF231F20"/>
        <rFont val="Times New Roman"/>
        <family val="1"/>
      </rPr>
      <t>Balan ce avail able for appli catio n
(6)-
(7)</t>
    </r>
  </si>
  <si>
    <r>
      <rPr>
        <sz val="12"/>
        <color rgb="FF231F20"/>
        <rFont val="Times New Roman"/>
        <family val="1"/>
      </rPr>
      <t>Amou nts applie d     for charita ble   or religio us purpos e during the previo us
year out   of previo us years’ accum ulation</t>
    </r>
  </si>
  <si>
    <r>
      <rPr>
        <sz val="12"/>
        <color rgb="FF231F20"/>
        <rFont val="Times New Roman"/>
        <family val="1"/>
      </rPr>
      <t>Amou nt applie d for purpos es other than the purpos e for which such accum ulation was made (if applic able)</t>
    </r>
  </si>
  <si>
    <r>
      <rPr>
        <sz val="12"/>
        <color rgb="FF231F20"/>
        <rFont val="Times New Roman"/>
        <family val="1"/>
      </rPr>
      <t>Amount credited or paid to any trust or institution registered under section 12AB or approved under sub- clauses (iv)or(v)or
(vi)or(via) of clause (23C) of
section 10 (if applicable)</t>
    </r>
  </si>
  <si>
    <r>
      <rPr>
        <sz val="12"/>
        <color rgb="FF231F20"/>
        <rFont val="Times New Roman"/>
        <family val="1"/>
      </rPr>
      <t>Balan ce amou nt avail able for appli catio n
(8) –
(9) –
(10)
–
(11)</t>
    </r>
  </si>
  <si>
    <r>
      <rPr>
        <sz val="12"/>
        <color rgb="FF231F20"/>
        <rFont val="Times New Roman"/>
        <family val="1"/>
      </rPr>
      <t>Amo unt inve sted or depo sited in the mod es spec ified in secti on 11(5
) out of (12)</t>
    </r>
  </si>
  <si>
    <r>
      <rPr>
        <sz val="12"/>
        <color rgb="FF231F20"/>
        <rFont val="Times New Roman"/>
        <family val="1"/>
      </rPr>
      <t>Amo unt inves ted or depos ited in the mode s other than speci fied in sectio n 11(5)
out of (12)
(if appli cable
)</t>
    </r>
  </si>
  <si>
    <r>
      <rPr>
        <sz val="12"/>
        <color rgb="FF231F20"/>
        <rFont val="Times New Roman"/>
        <family val="1"/>
      </rPr>
      <t>Amou nt which is not utilise d during the period of accum ulation (if applic able)</t>
    </r>
  </si>
  <si>
    <r>
      <rPr>
        <sz val="12"/>
        <color rgb="FF231F20"/>
        <rFont val="Times New Roman"/>
        <family val="1"/>
      </rPr>
      <t>Amo unt deem ed   to be inco me withi n theme aning of sub- sectio n   (3)
of sectio n    11 (if applic able)
(10)+
(11)+
(14)+
(15)</t>
    </r>
  </si>
  <si>
    <t>16-17</t>
  </si>
  <si>
    <t>15-16</t>
  </si>
  <si>
    <t>Schedule ACA: Details of accumulated income taxed in earlier assessment years under sub-section (3) of section 11</t>
  </si>
  <si>
    <t>Assessment year in which this amount was taxed</t>
  </si>
  <si>
    <t>Dropdowns to be provided last  five previous years beginning from the  previous year preceding the current previous year</t>
  </si>
  <si>
    <t>Year of accumulation (F.Y.)</t>
  </si>
  <si>
    <t>Yyyy – yyyy</t>
  </si>
  <si>
    <t>22-23</t>
  </si>
  <si>
    <t>SCHEDULE CK</t>
  </si>
  <si>
    <t>SCHEDULE  CM</t>
  </si>
  <si>
    <t xml:space="preserve">INTERCHURCH ACCOUNTS </t>
  </si>
  <si>
    <t>Property Income</t>
  </si>
  <si>
    <t>Interest Income</t>
  </si>
  <si>
    <t xml:space="preserve"> TOTAL</t>
  </si>
  <si>
    <t xml:space="preserve">Donation Received </t>
  </si>
  <si>
    <t>Grants Received</t>
  </si>
  <si>
    <t>Grants Paid</t>
  </si>
  <si>
    <t>Donation Paid</t>
  </si>
  <si>
    <t>BN</t>
  </si>
  <si>
    <t>BO</t>
  </si>
  <si>
    <t>BP</t>
  </si>
  <si>
    <t>DONATION PAID</t>
  </si>
  <si>
    <t>Schedule BN</t>
  </si>
  <si>
    <t>Schedule BO</t>
  </si>
  <si>
    <t>Schedule BP</t>
  </si>
  <si>
    <t>PROPERTY INCOME</t>
  </si>
  <si>
    <t>OPENING CASH AND BANK</t>
  </si>
  <si>
    <t>CLOSING CASH AND BANK</t>
  </si>
  <si>
    <t>INTEREST INCOME</t>
  </si>
  <si>
    <t>AQ</t>
  </si>
  <si>
    <t>AR</t>
  </si>
  <si>
    <t>AS</t>
  </si>
  <si>
    <t>Schedule AQ</t>
  </si>
  <si>
    <t>Schedule AR</t>
  </si>
  <si>
    <t>Schedule AS</t>
  </si>
  <si>
    <t>Loan received</t>
  </si>
  <si>
    <t>Advance received</t>
  </si>
  <si>
    <t>Loan Repayment</t>
  </si>
  <si>
    <t>Advances Repayment</t>
  </si>
  <si>
    <t>MALANKARA ORTHODOX SYRIAN CHURCH</t>
  </si>
  <si>
    <t>RELIGIOUS PAYMENTS</t>
  </si>
  <si>
    <t>CHARITY &amp; DONATION PAID</t>
  </si>
  <si>
    <t>GRANT PAID</t>
  </si>
  <si>
    <t>BQ</t>
  </si>
  <si>
    <t>Schedule BQ</t>
  </si>
  <si>
    <t>BR</t>
  </si>
  <si>
    <t>Schedule BR</t>
  </si>
  <si>
    <t>DIOCESE</t>
  </si>
  <si>
    <t>Pre Marital Counseling Income</t>
  </si>
  <si>
    <t>Vivaha Kaimuthu</t>
  </si>
  <si>
    <t>Chapel Income</t>
  </si>
  <si>
    <t>Discount Received</t>
  </si>
  <si>
    <t>Over Target Collection</t>
  </si>
  <si>
    <t>Scrap Sales</t>
  </si>
  <si>
    <t xml:space="preserve">Other Incomes </t>
  </si>
  <si>
    <t>Grant  Received</t>
  </si>
  <si>
    <t>Grant received from Metropolitan Discretionary Fund</t>
  </si>
  <si>
    <t>Grant received from Catholicate Office</t>
  </si>
  <si>
    <t>Land Lease Amount</t>
  </si>
  <si>
    <t>AGRICULTURE INCOME</t>
  </si>
  <si>
    <t>GST collected</t>
  </si>
  <si>
    <t>TDS collected</t>
  </si>
  <si>
    <t>Salary  to Staff</t>
  </si>
  <si>
    <t>Aramana Manager Allowance</t>
  </si>
  <si>
    <t>Diocesan Secretary Allowance</t>
  </si>
  <si>
    <t>Special Allowance</t>
  </si>
  <si>
    <t>Salaries &amp; Allowances</t>
  </si>
  <si>
    <t>Pension</t>
  </si>
  <si>
    <t>Metropolitan Allowance</t>
  </si>
  <si>
    <t>OVBS Program</t>
  </si>
  <si>
    <t>Perunall Expenses</t>
  </si>
  <si>
    <t>Prayer Group Annual Meeting</t>
  </si>
  <si>
    <t>Sunday School Teachers Camp</t>
  </si>
  <si>
    <t>Chapel Expenses</t>
  </si>
  <si>
    <t>Vaideeka Yogam</t>
  </si>
  <si>
    <t>Spiritual Organisation Programmes</t>
  </si>
  <si>
    <t>Monthly Charity</t>
  </si>
  <si>
    <t>Charity</t>
  </si>
  <si>
    <t>Education Aid</t>
  </si>
  <si>
    <t>House Building Aid</t>
  </si>
  <si>
    <t>Marriage Aid</t>
  </si>
  <si>
    <t>Priest - Welfare</t>
  </si>
  <si>
    <t>Retired Priest Welfare</t>
  </si>
  <si>
    <t>Aramana Renovation Expenses</t>
  </si>
  <si>
    <t>Guest &amp; Mess Expenses</t>
  </si>
  <si>
    <t>Agriculture Expenses</t>
  </si>
  <si>
    <t>Fertilizer &amp; Pestizides</t>
  </si>
  <si>
    <t>Fuel Exp. for Agriculture</t>
  </si>
  <si>
    <t>Irrigation Fittings</t>
  </si>
  <si>
    <t>Labour Charge Paid</t>
  </si>
  <si>
    <t>Other Agri Expenses</t>
  </si>
  <si>
    <t>Repair &amp; Maintance - Agri Equipments</t>
  </si>
  <si>
    <t>Store Expenses</t>
  </si>
  <si>
    <t>Transportation for Agriculture</t>
  </si>
  <si>
    <t>Audit Fee</t>
  </si>
  <si>
    <t>Catholicate Day Program</t>
  </si>
  <si>
    <t>Diocesan Day Program</t>
  </si>
  <si>
    <t>Gardening Expense</t>
  </si>
  <si>
    <t>Postal &amp; Telephone Expenses</t>
  </si>
  <si>
    <t>Printing &amp;  Stationery Expenses</t>
  </si>
  <si>
    <t>Tax &amp; Rates</t>
  </si>
  <si>
    <t>AT</t>
  </si>
  <si>
    <t>AU</t>
  </si>
  <si>
    <t xml:space="preserve"> AGRICULTURE INCOME</t>
  </si>
  <si>
    <t>Schedule BI</t>
  </si>
  <si>
    <t>Add:  From Diocesan Metropolitan Fund</t>
  </si>
  <si>
    <t xml:space="preserve">   SCHEDULES ANNEXED TO RECEIPTS AND PAYMENTS ACCOUNTS</t>
  </si>
  <si>
    <t>Schedule BS</t>
  </si>
  <si>
    <t>Schedule BT</t>
  </si>
  <si>
    <t>BT</t>
  </si>
  <si>
    <t>BI</t>
  </si>
  <si>
    <t>Schedule AT</t>
  </si>
  <si>
    <t>Schedule AU</t>
  </si>
  <si>
    <t>BS</t>
  </si>
  <si>
    <t xml:space="preserve">Diocesan Day Collection </t>
  </si>
  <si>
    <t>Sales of Agricultural products</t>
  </si>
  <si>
    <t>Salary contribution</t>
  </si>
  <si>
    <t>Salary paid to priest</t>
  </si>
  <si>
    <t>Less: Salary Received</t>
  </si>
  <si>
    <t>0</t>
  </si>
  <si>
    <t>SCHEDULE  CJ</t>
  </si>
  <si>
    <t>SCHEDULE  CF</t>
  </si>
  <si>
    <t>(b)Interchurch accounts</t>
  </si>
  <si>
    <t>(h) Interchurch accouts</t>
  </si>
  <si>
    <t>CO</t>
  </si>
  <si>
    <t>CP</t>
  </si>
  <si>
    <t>SCHEDULE  CG - FIXED ASSETS AND DEPRECIATION</t>
  </si>
  <si>
    <t>SCHEDULE CL</t>
  </si>
  <si>
    <t>SCHEDULE  CO</t>
  </si>
  <si>
    <t>SCHEDULE  CP</t>
  </si>
  <si>
    <t>Add :additions during the year</t>
  </si>
  <si>
    <t>Add :Additions</t>
  </si>
  <si>
    <t>Aramana Payments</t>
  </si>
  <si>
    <t>ARAMANA PAYMENTS</t>
  </si>
  <si>
    <t>Interchurch accouts</t>
  </si>
  <si>
    <t>AV</t>
  </si>
  <si>
    <t>AW</t>
  </si>
  <si>
    <t>Schedule AV</t>
  </si>
  <si>
    <t>Schedule AW</t>
  </si>
  <si>
    <t>Name of the Diocese</t>
  </si>
  <si>
    <t>Cash In Hand</t>
  </si>
  <si>
    <t>Salary Contributions</t>
  </si>
  <si>
    <t>Agriculture Income -</t>
  </si>
  <si>
    <t>Donation Received for Charity through Metropolita</t>
  </si>
  <si>
    <t>Donation Received - Sahodharan Project</t>
  </si>
  <si>
    <t>Wayanad House Projections</t>
  </si>
  <si>
    <t>Miscellaneous Income</t>
  </si>
  <si>
    <t>Cattle Income</t>
  </si>
  <si>
    <t>Mission Board grant</t>
  </si>
  <si>
    <t>Poultry Income</t>
  </si>
  <si>
    <t>Share of Catholicate day</t>
  </si>
  <si>
    <t>Internet Charges</t>
  </si>
  <si>
    <t>Miscellaneous Expense</t>
  </si>
  <si>
    <t>Allowance to Mr P John</t>
  </si>
  <si>
    <t>Cleaning Expense</t>
  </si>
  <si>
    <t>Haritha Karma Sena</t>
  </si>
  <si>
    <t>Wages paid</t>
  </si>
  <si>
    <t>Grants to Others</t>
  </si>
  <si>
    <t>Snehasparsham</t>
  </si>
  <si>
    <t>Wayanad House Project</t>
  </si>
  <si>
    <t>Water Purifier</t>
  </si>
  <si>
    <t>Outhouse Maintenance</t>
  </si>
  <si>
    <t>Feast Expense</t>
  </si>
  <si>
    <t>MGOCSM Program</t>
  </si>
  <si>
    <t>Meeting Expense</t>
  </si>
  <si>
    <t>Diocesan Day</t>
  </si>
  <si>
    <t>Welfare Advance Refund</t>
  </si>
  <si>
    <t>Book Center</t>
  </si>
  <si>
    <t>Mixer</t>
  </si>
  <si>
    <t>Inverter</t>
  </si>
  <si>
    <t>Kitchen Equipemts</t>
  </si>
  <si>
    <t>Vaccum Cleaner</t>
  </si>
  <si>
    <t>Washing Machine</t>
  </si>
  <si>
    <t>Fridge</t>
  </si>
  <si>
    <t>Grass Cutter</t>
  </si>
  <si>
    <t>Software</t>
  </si>
  <si>
    <t>Website</t>
  </si>
  <si>
    <t>Audit Fee Payable</t>
  </si>
  <si>
    <t>GST Payable</t>
  </si>
  <si>
    <t>TDS Payable</t>
  </si>
  <si>
    <t>MOC Books</t>
  </si>
  <si>
    <t>Fd Deposits</t>
  </si>
  <si>
    <t>Electricity  Deposit</t>
  </si>
  <si>
    <t>Gas Deposits</t>
  </si>
  <si>
    <t>Telephone Deposit</t>
  </si>
  <si>
    <t>DEPOSITS AND ADVANCES</t>
  </si>
  <si>
    <t>TDS Receivable</t>
  </si>
  <si>
    <t>GST Receivable</t>
  </si>
  <si>
    <t>Commission</t>
  </si>
  <si>
    <t>Elecrticcity Expense</t>
  </si>
  <si>
    <t>Allowance to care taker</t>
  </si>
  <si>
    <t>Pries Welfare fund payable</t>
  </si>
  <si>
    <t>Donation received from Metropolitan Discretionary Fund</t>
  </si>
  <si>
    <t>Grant Paid to Church</t>
  </si>
  <si>
    <t>Salary Subsidy Paid</t>
  </si>
  <si>
    <t>Donation Received for Charity through Metropolitan</t>
  </si>
  <si>
    <t>Vehicles-Bike Expense</t>
  </si>
  <si>
    <t>Gifts</t>
  </si>
  <si>
    <t>General Donation</t>
  </si>
  <si>
    <t>OTHER BANK DEPOSITS-Priest Welfare</t>
  </si>
  <si>
    <t>Diocesan Share of Interest on FD (Priest Welfare)</t>
  </si>
  <si>
    <t>Priest Welfare Payment</t>
  </si>
  <si>
    <t>Accrued Intrest on Fd (priest welfare)</t>
  </si>
  <si>
    <t>Accrued Interest On FD (Priest Welfare)</t>
  </si>
  <si>
    <t>Fd Deposit- Priest Welfare</t>
  </si>
  <si>
    <t>Surplus/(Deficit) before exceptional and extraordinary items</t>
  </si>
  <si>
    <t>Exceptional items (specify nature &amp; provide note/delete if none)</t>
  </si>
  <si>
    <t>Surplus/(Deficit) Before Extraordinary items</t>
  </si>
  <si>
    <t>Extraordinary Items (specify nature &amp; provide note/delete if none)</t>
  </si>
  <si>
    <t>Surplu/(Deficit) for the year</t>
  </si>
  <si>
    <t>SCHEDULE  CF - PROPERTY, PLANT &amp; EQUIPMENTS AND DEPRECIATION</t>
  </si>
  <si>
    <t>Gross Block</t>
  </si>
  <si>
    <t>Net Block</t>
  </si>
  <si>
    <t>As on 01.04.2024</t>
  </si>
  <si>
    <t>As on 31.03.2025</t>
  </si>
  <si>
    <t>Upto 1-4-2024</t>
  </si>
  <si>
    <t>For the Year</t>
  </si>
  <si>
    <t>Upto 31-03-2025</t>
  </si>
  <si>
    <t>Capital work-in-progress</t>
  </si>
  <si>
    <t>Building Under Construction</t>
  </si>
  <si>
    <t>Websites</t>
  </si>
  <si>
    <t xml:space="preserve">Software </t>
  </si>
  <si>
    <t>OTHER RECEIPTS</t>
  </si>
  <si>
    <t>Other Receipts</t>
  </si>
  <si>
    <t>Opening Cash And Bank Balances</t>
  </si>
  <si>
    <t>Spiritual Organisation Expenses</t>
  </si>
  <si>
    <t xml:space="preserve">Diocesan Day </t>
  </si>
  <si>
    <t>Grand paid</t>
  </si>
  <si>
    <t>BJ</t>
  </si>
  <si>
    <t>Schedule BJ</t>
  </si>
  <si>
    <t>Schedule BK</t>
  </si>
  <si>
    <t>BK</t>
  </si>
  <si>
    <t>D. INCOME &amp; EXPENDITURE ACCOUNT</t>
  </si>
  <si>
    <t xml:space="preserve"> As per Last Balance Sheet</t>
  </si>
  <si>
    <t xml:space="preserve"> Add: Surplus of the year</t>
  </si>
  <si>
    <t xml:space="preserve"> Less: Deficit of the year</t>
  </si>
  <si>
    <t>Donation to Trust and others</t>
  </si>
  <si>
    <t>Grant Paid to……</t>
  </si>
  <si>
    <t>(Church Name)</t>
  </si>
  <si>
    <t>Vehicles-Bike,Car expense</t>
  </si>
  <si>
    <t>………………..DIOCESE.</t>
  </si>
  <si>
    <t>……………………………………………………………..</t>
  </si>
  <si>
    <t>Rental income from Commercial Building</t>
  </si>
  <si>
    <t>Spiritual Organisation Expense</t>
  </si>
  <si>
    <t>Spiritual Organisation Receipt</t>
  </si>
  <si>
    <t>Priest Welfare Fund collected</t>
  </si>
  <si>
    <t>Diocesan Share of Interest on FD (Priest Welfare Fund)</t>
  </si>
  <si>
    <t>Salary paid to Priests</t>
  </si>
  <si>
    <t>Medical Expenses- Priests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</si>
</sst>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 #,##0.00_ ;_ * \-#,##0.00_ ;_ * &quot;-&quot;??_ ;_ @_ "/>
    <numFmt numFmtId="165" formatCode="_-* #,##0.00_-;\-* #,##0.00_-;_-* &quot;-&quot;??_-;_-@_-"/>
    <numFmt numFmtId="166" formatCode="0."/>
    <numFmt numFmtId="167" formatCode="0_);\(0\)"/>
    <numFmt numFmtId="168" formatCode="_(* #,##0.0_);_(* \(#,##0.0\);_(* &quot;-&quot;??_);_(@_)"/>
    <numFmt numFmtId="169" formatCode="0.0"/>
  </numFmts>
  <fonts count="88" x14ac:knownFonts="1">
    <font>
      <sz val="11"/>
      <color theme="1"/>
      <name val="Aptos Narrow"/>
      <family val="2"/>
      <scheme val="minor"/>
    </font>
    <font>
      <sz val="11"/>
      <color theme="1"/>
      <name val="Aptos Narrow"/>
      <family val="2"/>
      <scheme val="minor"/>
    </font>
    <font>
      <sz val="11"/>
      <color theme="1"/>
      <name val="Times New Roman"/>
      <family val="1"/>
    </font>
    <font>
      <sz val="12"/>
      <color theme="1"/>
      <name val="Times New Roman"/>
      <family val="1"/>
    </font>
    <font>
      <b/>
      <sz val="12"/>
      <color theme="1"/>
      <name val="Times New Roman"/>
      <family val="1"/>
    </font>
    <font>
      <b/>
      <u/>
      <sz val="12"/>
      <name val="Times New Roman"/>
      <family val="1"/>
    </font>
    <font>
      <b/>
      <sz val="11"/>
      <color theme="1"/>
      <name val="Times New Roman"/>
      <family val="1"/>
    </font>
    <font>
      <i/>
      <sz val="11"/>
      <color theme="1"/>
      <name val="Times New Roman"/>
      <family val="1"/>
    </font>
    <font>
      <b/>
      <sz val="11"/>
      <color theme="1"/>
      <name val="Rupee Foradian"/>
      <family val="2"/>
    </font>
    <font>
      <sz val="11"/>
      <name val="Times New Roman"/>
      <family val="1"/>
    </font>
    <font>
      <b/>
      <sz val="11"/>
      <name val="Times New Roman"/>
      <family val="1"/>
    </font>
    <font>
      <b/>
      <sz val="18"/>
      <color theme="1"/>
      <name val="Times New Roman"/>
      <family val="1"/>
    </font>
    <font>
      <b/>
      <sz val="13.5"/>
      <color theme="1"/>
      <name val="Times New Roman"/>
      <family val="1"/>
    </font>
    <font>
      <u/>
      <sz val="10"/>
      <color theme="10"/>
      <name val="Arial"/>
      <family val="2"/>
    </font>
    <font>
      <u/>
      <sz val="11"/>
      <color theme="10"/>
      <name val="Times New Roman"/>
      <family val="1"/>
    </font>
    <font>
      <sz val="10"/>
      <color theme="1"/>
      <name val="Times New Roman"/>
      <family val="1"/>
    </font>
    <font>
      <b/>
      <sz val="14"/>
      <color theme="1"/>
      <name val="Times New Roman"/>
      <family val="1"/>
    </font>
    <font>
      <b/>
      <u/>
      <sz val="12"/>
      <color theme="1"/>
      <name val="Times New Roman"/>
      <family val="1"/>
    </font>
    <font>
      <b/>
      <sz val="10"/>
      <color theme="1"/>
      <name val="Times New Roman"/>
      <family val="1"/>
    </font>
    <font>
      <sz val="10"/>
      <name val="Times New Roman"/>
      <family val="1"/>
    </font>
    <font>
      <u/>
      <sz val="10"/>
      <color theme="1"/>
      <name val="Times New Roman"/>
      <family val="1"/>
    </font>
    <font>
      <b/>
      <u/>
      <sz val="10"/>
      <color theme="1"/>
      <name val="Times New Roman"/>
      <family val="1"/>
    </font>
    <font>
      <b/>
      <sz val="10"/>
      <color indexed="8"/>
      <name val="Times New Roman"/>
      <family val="1"/>
    </font>
    <font>
      <b/>
      <sz val="9"/>
      <color theme="1"/>
      <name val="Times New Roman"/>
      <family val="1"/>
    </font>
    <font>
      <b/>
      <sz val="10"/>
      <name val="Arial"/>
      <family val="2"/>
    </font>
    <font>
      <b/>
      <sz val="10"/>
      <name val="Times New Roman"/>
      <family val="1"/>
    </font>
    <font>
      <b/>
      <i/>
      <sz val="11"/>
      <color theme="1"/>
      <name val="Times New Roman"/>
      <family val="1"/>
    </font>
    <font>
      <b/>
      <sz val="11"/>
      <color theme="1"/>
      <name val="Aptos Narrow"/>
      <family val="2"/>
      <scheme val="minor"/>
    </font>
    <font>
      <sz val="10"/>
      <name val="Arial"/>
      <family val="2"/>
    </font>
    <font>
      <sz val="11"/>
      <color indexed="8"/>
      <name val="Calibri"/>
      <family val="2"/>
    </font>
    <font>
      <sz val="10"/>
      <color rgb="FF000000"/>
      <name val="Times New Roman"/>
      <family val="1"/>
    </font>
    <font>
      <sz val="10"/>
      <color rgb="FF000000"/>
      <name val="Times New Roman"/>
      <family val="1"/>
    </font>
    <font>
      <b/>
      <sz val="11"/>
      <color theme="1"/>
      <name val="Aptos Narrow"/>
      <scheme val="minor"/>
    </font>
    <font>
      <b/>
      <i/>
      <sz val="10"/>
      <name val="Times New Roman"/>
      <family val="1"/>
    </font>
    <font>
      <b/>
      <sz val="14"/>
      <color theme="1"/>
      <name val="Modern No. 20"/>
      <family val="1"/>
    </font>
    <font>
      <b/>
      <sz val="12"/>
      <color indexed="8"/>
      <name val="Modern No. 20"/>
      <family val="1"/>
    </font>
    <font>
      <b/>
      <sz val="11"/>
      <color indexed="8"/>
      <name val="Modern No. 20"/>
      <family val="1"/>
    </font>
    <font>
      <sz val="12"/>
      <color theme="1"/>
      <name val="Aptos Narrow"/>
      <family val="2"/>
      <scheme val="minor"/>
    </font>
    <font>
      <b/>
      <sz val="12"/>
      <color theme="1"/>
      <name val="Aptos Narrow"/>
      <family val="2"/>
      <scheme val="minor"/>
    </font>
    <font>
      <i/>
      <sz val="11"/>
      <color theme="1"/>
      <name val="Aptos Narrow"/>
      <family val="2"/>
      <scheme val="minor"/>
    </font>
    <font>
      <b/>
      <i/>
      <sz val="11"/>
      <color theme="1"/>
      <name val="Aptos Narrow"/>
      <family val="2"/>
      <scheme val="minor"/>
    </font>
    <font>
      <b/>
      <u/>
      <sz val="14"/>
      <color theme="1"/>
      <name val="Aptos Narrow"/>
      <family val="2"/>
      <scheme val="minor"/>
    </font>
    <font>
      <sz val="10"/>
      <color rgb="FF000000"/>
      <name val="Times New Roman"/>
      <family val="1"/>
    </font>
    <font>
      <i/>
      <sz val="12"/>
      <color theme="1"/>
      <name val="Times New Roman"/>
      <family val="1"/>
    </font>
    <font>
      <i/>
      <sz val="11"/>
      <color theme="1"/>
      <name val="High Tower Text"/>
      <family val="1"/>
    </font>
    <font>
      <b/>
      <sz val="10"/>
      <color theme="1"/>
      <name val="Arial"/>
      <family val="2"/>
    </font>
    <font>
      <b/>
      <sz val="18"/>
      <color theme="1"/>
      <name val="Arial"/>
      <family val="2"/>
    </font>
    <font>
      <sz val="12"/>
      <color indexed="8"/>
      <name val="Modern No. 20"/>
      <family val="1"/>
    </font>
    <font>
      <b/>
      <sz val="16"/>
      <color indexed="8"/>
      <name val="Modern No. 20"/>
      <family val="1"/>
    </font>
    <font>
      <b/>
      <u/>
      <sz val="11"/>
      <color theme="1"/>
      <name val="Aptos Narrow"/>
      <family val="2"/>
      <scheme val="minor"/>
    </font>
    <font>
      <b/>
      <u/>
      <sz val="16"/>
      <color theme="1"/>
      <name val="Times New Roman"/>
      <family val="1"/>
    </font>
    <font>
      <vertAlign val="superscript"/>
      <sz val="12"/>
      <color theme="1"/>
      <name val="Times New Roman"/>
      <family val="1"/>
    </font>
    <font>
      <sz val="7"/>
      <color theme="1"/>
      <name val="Times New Roman"/>
      <family val="1"/>
    </font>
    <font>
      <sz val="12"/>
      <color theme="1"/>
      <name val="Arial"/>
      <family val="2"/>
    </font>
    <font>
      <sz val="11"/>
      <color rgb="FF231F20"/>
      <name val="Times New Roman"/>
      <family val="1"/>
    </font>
    <font>
      <sz val="11"/>
      <color rgb="FF000000"/>
      <name val="Times New Roman"/>
      <family val="1"/>
    </font>
    <font>
      <sz val="12"/>
      <color rgb="FF231F20"/>
      <name val="Calibri"/>
      <family val="2"/>
    </font>
    <font>
      <sz val="12"/>
      <name val="Times New Roman"/>
      <family val="1"/>
    </font>
    <font>
      <sz val="12"/>
      <color rgb="FF231F20"/>
      <name val="Times New Roman"/>
      <family val="1"/>
    </font>
    <font>
      <sz val="12"/>
      <color rgb="FF000000"/>
      <name val="Times New Roman"/>
      <family val="1"/>
    </font>
    <font>
      <sz val="12"/>
      <color rgb="FF231F20"/>
      <name val="Times New Roman"/>
      <family val="2"/>
    </font>
    <font>
      <sz val="12"/>
      <color rgb="FF231F20"/>
      <name val="Calibri"/>
      <family val="1"/>
    </font>
    <font>
      <sz val="12"/>
      <name val="Calibri"/>
      <family val="2"/>
    </font>
    <font>
      <b/>
      <sz val="12"/>
      <name val="Times New Roman"/>
      <family val="1"/>
    </font>
    <font>
      <b/>
      <sz val="12"/>
      <color rgb="FF231F20"/>
      <name val="Times New Roman"/>
      <family val="1"/>
    </font>
    <font>
      <b/>
      <sz val="12"/>
      <color theme="4"/>
      <name val="Calibri"/>
      <family val="2"/>
    </font>
    <font>
      <b/>
      <sz val="12"/>
      <color theme="4"/>
      <name val="Calibri"/>
      <family val="1"/>
    </font>
    <font>
      <b/>
      <sz val="12"/>
      <color theme="4"/>
      <name val="Times New Roman"/>
      <family val="1"/>
    </font>
    <font>
      <b/>
      <sz val="12"/>
      <name val="Calibri"/>
      <family val="2"/>
    </font>
    <font>
      <sz val="10"/>
      <color rgb="FF231F20"/>
      <name val="Times New Roman"/>
      <family val="1"/>
    </font>
    <font>
      <b/>
      <sz val="14"/>
      <color rgb="FF000000"/>
      <name val="Times New Roman"/>
      <family val="1"/>
    </font>
    <font>
      <b/>
      <sz val="12"/>
      <color rgb="FF000000"/>
      <name val="Times New Roman"/>
      <family val="1"/>
    </font>
    <font>
      <sz val="14"/>
      <color rgb="FF000000"/>
      <name val="Times New Roman"/>
      <family val="1"/>
    </font>
    <font>
      <vertAlign val="superscript"/>
      <sz val="12"/>
      <color rgb="FF231F20"/>
      <name val="Times New Roman"/>
      <family val="1"/>
    </font>
    <font>
      <b/>
      <sz val="7.5"/>
      <name val="Times New Roman"/>
      <family val="1"/>
    </font>
    <font>
      <b/>
      <sz val="7.5"/>
      <color rgb="FF231F20"/>
      <name val="Times New Roman"/>
      <family val="1"/>
    </font>
    <font>
      <sz val="7.5"/>
      <color rgb="FF231F20"/>
      <name val="Times New Roman"/>
      <family val="2"/>
    </font>
    <font>
      <i/>
      <sz val="7.5"/>
      <name val="Times New Roman"/>
      <family val="1"/>
    </font>
    <font>
      <sz val="7.5"/>
      <name val="Times New Roman"/>
      <family val="1"/>
    </font>
    <font>
      <b/>
      <sz val="6.5"/>
      <name val="Times New Roman"/>
      <family val="1"/>
    </font>
    <font>
      <sz val="6.5"/>
      <name val="Times New Roman"/>
      <family val="1"/>
    </font>
    <font>
      <sz val="6.5"/>
      <color rgb="FF231F20"/>
      <name val="Times New Roman"/>
      <family val="2"/>
    </font>
    <font>
      <sz val="10"/>
      <color theme="1"/>
      <name val="Aptos Narrow"/>
      <scheme val="minor"/>
    </font>
    <font>
      <b/>
      <u/>
      <sz val="11"/>
      <color theme="1"/>
      <name val="Times New Roman"/>
      <family val="1"/>
    </font>
    <font>
      <sz val="14"/>
      <color theme="1"/>
      <name val="Times New Roman"/>
      <family val="1"/>
    </font>
    <font>
      <sz val="11"/>
      <color rgb="FFFF0000"/>
      <name val="Times New Roman"/>
      <family val="1"/>
    </font>
    <font>
      <b/>
      <sz val="12"/>
      <color indexed="8"/>
      <name val="Times New Roman"/>
      <family val="1"/>
    </font>
    <font>
      <b/>
      <sz val="11"/>
      <color indexed="8"/>
      <name val="Times New Roman"/>
      <family val="1"/>
    </font>
  </fonts>
  <fills count="10">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9" tint="0.79998168889431442"/>
        <bgColor indexed="64"/>
      </patternFill>
    </fill>
    <fill>
      <patternFill patternType="lightUp"/>
    </fill>
    <fill>
      <patternFill patternType="solid">
        <fgColor theme="4" tint="0.79998168889431442"/>
        <bgColor indexed="64"/>
      </patternFill>
    </fill>
    <fill>
      <patternFill patternType="solid">
        <fgColor rgb="FFDCDDDE"/>
      </patternFill>
    </fill>
    <fill>
      <patternFill patternType="solid">
        <fgColor rgb="FFB2B4B6"/>
      </patternFill>
    </fill>
    <fill>
      <patternFill patternType="solid">
        <fgColor rgb="FFFFFF00"/>
        <bgColor indexed="64"/>
      </patternFill>
    </fill>
  </fills>
  <borders count="7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231F20"/>
      </left>
      <right/>
      <top style="thin">
        <color indexed="64"/>
      </top>
      <bottom/>
      <diagonal/>
    </border>
    <border>
      <left style="thin">
        <color indexed="64"/>
      </left>
      <right/>
      <top style="thin">
        <color indexed="64"/>
      </top>
      <bottom style="thin">
        <color rgb="FF231F20"/>
      </bottom>
      <diagonal/>
    </border>
    <border>
      <left style="thin">
        <color rgb="FF231F20"/>
      </left>
      <right/>
      <top style="thin">
        <color indexed="64"/>
      </top>
      <bottom style="thin">
        <color rgb="FF231F20"/>
      </bottom>
      <diagonal/>
    </border>
    <border>
      <left/>
      <right/>
      <top style="thin">
        <color indexed="64"/>
      </top>
      <bottom style="thin">
        <color rgb="FF231F20"/>
      </bottom>
      <diagonal/>
    </border>
    <border>
      <left style="thin">
        <color rgb="FF231F20"/>
      </left>
      <right/>
      <top/>
      <bottom/>
      <diagonal/>
    </border>
    <border>
      <left style="thin">
        <color indexed="64"/>
      </left>
      <right/>
      <top style="thin">
        <color rgb="FF231F20"/>
      </top>
      <bottom style="thin">
        <color rgb="FF231F20"/>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top style="thin">
        <color rgb="FF231F20"/>
      </top>
      <bottom/>
      <diagonal/>
    </border>
    <border>
      <left/>
      <right style="thin">
        <color rgb="FF231F20"/>
      </right>
      <top style="thin">
        <color rgb="FF231F20"/>
      </top>
      <bottom/>
      <diagonal/>
    </border>
    <border>
      <left style="thin">
        <color indexed="64"/>
      </left>
      <right/>
      <top style="thin">
        <color rgb="FF231F20"/>
      </top>
      <bottom/>
      <diagonal/>
    </border>
    <border>
      <left style="thin">
        <color rgb="FF231F20"/>
      </left>
      <right/>
      <top style="thin">
        <color rgb="FF231F20"/>
      </top>
      <bottom/>
      <diagonal/>
    </border>
    <border>
      <left style="thin">
        <color indexed="64"/>
      </left>
      <right/>
      <top/>
      <bottom style="thin">
        <color rgb="FF231F20"/>
      </bottom>
      <diagonal/>
    </border>
    <border>
      <left style="thin">
        <color rgb="FF231F20"/>
      </left>
      <right/>
      <top/>
      <bottom style="thin">
        <color rgb="FF231F20"/>
      </bottom>
      <diagonal/>
    </border>
    <border>
      <left/>
      <right/>
      <top/>
      <bottom style="thin">
        <color rgb="FF231F20"/>
      </bottom>
      <diagonal/>
    </border>
    <border>
      <left style="thin">
        <color indexed="64"/>
      </left>
      <right/>
      <top style="thin">
        <color rgb="FF231F20"/>
      </top>
      <bottom style="thin">
        <color indexed="64"/>
      </bottom>
      <diagonal/>
    </border>
    <border>
      <left style="thin">
        <color rgb="FF231F20"/>
      </left>
      <right/>
      <top style="thin">
        <color rgb="FF231F20"/>
      </top>
      <bottom style="thin">
        <color indexed="64"/>
      </bottom>
      <diagonal/>
    </border>
    <border>
      <left/>
      <right/>
      <top style="thin">
        <color rgb="FF231F20"/>
      </top>
      <bottom style="thin">
        <color indexed="64"/>
      </bottom>
      <diagonal/>
    </border>
    <border>
      <left/>
      <right style="thin">
        <color rgb="FF231F20"/>
      </right>
      <top/>
      <bottom/>
      <diagonal/>
    </border>
    <border>
      <left style="thin">
        <color rgb="FF231F20"/>
      </left>
      <right style="thin">
        <color rgb="FF231F20"/>
      </right>
      <top/>
      <bottom/>
      <diagonal/>
    </border>
    <border>
      <left/>
      <right style="thin">
        <color rgb="FF231F20"/>
      </right>
      <top/>
      <bottom style="thin">
        <color rgb="FF231F20"/>
      </bottom>
      <diagonal/>
    </border>
    <border>
      <left style="thin">
        <color rgb="FF231F20"/>
      </left>
      <right style="thin">
        <color rgb="FF231F20"/>
      </right>
      <top/>
      <bottom style="thin">
        <color rgb="FF231F20"/>
      </bottom>
      <diagonal/>
    </border>
    <border>
      <left style="thin">
        <color rgb="FF231F20"/>
      </left>
      <right style="thin">
        <color rgb="FF231F20"/>
      </right>
      <top style="thin">
        <color rgb="FF231F20"/>
      </top>
      <bottom/>
      <diagonal/>
    </border>
    <border>
      <left style="thin">
        <color rgb="FF231F20"/>
      </left>
      <right/>
      <top style="thin">
        <color indexed="64"/>
      </top>
      <bottom style="thin">
        <color indexed="64"/>
      </bottom>
      <diagonal/>
    </border>
    <border>
      <left style="thin">
        <color rgb="FF231F20"/>
      </left>
      <right style="thin">
        <color rgb="FF231F20"/>
      </right>
      <top style="thin">
        <color rgb="FF231F20"/>
      </top>
      <bottom style="thin">
        <color rgb="FF231F20"/>
      </bottom>
      <diagonal/>
    </border>
    <border>
      <left style="thin">
        <color rgb="FF231F20"/>
      </left>
      <right/>
      <top/>
      <bottom style="thin">
        <color indexed="64"/>
      </bottom>
      <diagonal/>
    </border>
    <border>
      <left style="thin">
        <color rgb="FF231F20"/>
      </left>
      <right style="thin">
        <color rgb="FF231F20"/>
      </right>
      <top/>
      <bottom style="thin">
        <color indexed="64"/>
      </bottom>
      <diagonal/>
    </border>
    <border>
      <left/>
      <right style="thin">
        <color indexed="64"/>
      </right>
      <top/>
      <bottom style="thin">
        <color rgb="FF231F20"/>
      </bottom>
      <diagonal/>
    </border>
    <border>
      <left style="thin">
        <color rgb="FF231F20"/>
      </left>
      <right style="thin">
        <color indexed="64"/>
      </right>
      <top style="thin">
        <color indexed="64"/>
      </top>
      <bottom style="thin">
        <color indexed="64"/>
      </bottom>
      <diagonal/>
    </border>
    <border>
      <left/>
      <right style="thin">
        <color rgb="FF231F20"/>
      </right>
      <top style="thin">
        <color rgb="FF231F20"/>
      </top>
      <bottom style="thin">
        <color rgb="FF231F20"/>
      </bottom>
      <diagonal/>
    </border>
    <border>
      <left/>
      <right style="thin">
        <color rgb="FF231F20"/>
      </right>
      <top/>
      <bottom style="thin">
        <color indexed="64"/>
      </bottom>
      <diagonal/>
    </border>
    <border>
      <left style="thin">
        <color indexed="64"/>
      </left>
      <right style="thin">
        <color rgb="FF231F20"/>
      </right>
      <top style="thin">
        <color rgb="FF231F20"/>
      </top>
      <bottom/>
      <diagonal/>
    </border>
    <border>
      <left style="thin">
        <color indexed="64"/>
      </left>
      <right style="thin">
        <color rgb="FF231F20"/>
      </right>
      <top/>
      <bottom style="thin">
        <color rgb="FF231F20"/>
      </bottom>
      <diagonal/>
    </border>
    <border>
      <left style="thin">
        <color rgb="FF231F20"/>
      </left>
      <right style="thin">
        <color indexed="64"/>
      </right>
      <top style="thin">
        <color rgb="FF231F20"/>
      </top>
      <bottom style="thin">
        <color indexed="64"/>
      </bottom>
      <diagonal/>
    </border>
    <border>
      <left/>
      <right style="thin">
        <color rgb="FF231F20"/>
      </right>
      <top style="thin">
        <color indexed="64"/>
      </top>
      <bottom style="thin">
        <color rgb="FF231F20"/>
      </bottom>
      <diagonal/>
    </border>
    <border>
      <left style="thin">
        <color rgb="FF231F20"/>
      </left>
      <right style="thin">
        <color rgb="FF231F20"/>
      </right>
      <top style="thin">
        <color rgb="FF231F20"/>
      </top>
      <bottom style="thin">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style="thin">
        <color indexed="64"/>
      </top>
      <bottom style="double">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double">
        <color indexed="64"/>
      </bottom>
      <diagonal/>
    </border>
    <border>
      <left style="medium">
        <color indexed="64"/>
      </left>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s>
  <cellStyleXfs count="233">
    <xf numFmtId="0" fontId="0" fillId="0" borderId="0"/>
    <xf numFmtId="164" fontId="1" fillId="0" borderId="0" applyFont="0" applyFill="0" applyBorder="0" applyAlignment="0" applyProtection="0"/>
    <xf numFmtId="0" fontId="13" fillId="0" borderId="0" applyNumberFormat="0" applyFill="0" applyBorder="0" applyAlignment="0" applyProtection="0"/>
    <xf numFmtId="164" fontId="1" fillId="0" borderId="0" applyFont="0" applyFill="0" applyBorder="0" applyAlignment="0" applyProtection="0"/>
    <xf numFmtId="164"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165" fontId="29"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29"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0" fontId="28"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0" fontId="28"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0" fontId="28" fillId="0" borderId="0" applyFont="0" applyFill="0" applyBorder="0" applyAlignment="0" applyProtection="0"/>
    <xf numFmtId="165" fontId="29"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4" fontId="1" fillId="0" borderId="0" applyFont="0" applyFill="0" applyBorder="0" applyAlignment="0" applyProtection="0"/>
    <xf numFmtId="0" fontId="28" fillId="0" borderId="0"/>
    <xf numFmtId="0" fontId="28" fillId="0" borderId="0"/>
    <xf numFmtId="0" fontId="28" fillId="0" borderId="0"/>
    <xf numFmtId="0" fontId="28" fillId="0" borderId="0"/>
    <xf numFmtId="0" fontId="28" fillId="0" borderId="0" applyNumberFormat="0" applyFont="0" applyFill="0" applyBorder="0" applyAlignment="0" applyProtection="0">
      <alignment vertical="top"/>
    </xf>
    <xf numFmtId="0" fontId="28" fillId="0" borderId="0"/>
    <xf numFmtId="0" fontId="28" fillId="0" borderId="0" applyNumberFormat="0" applyFont="0" applyFill="0" applyBorder="0" applyAlignment="0" applyProtection="0">
      <alignment vertical="top"/>
    </xf>
    <xf numFmtId="0" fontId="1" fillId="0" borderId="0"/>
    <xf numFmtId="0" fontId="28" fillId="0" borderId="0"/>
    <xf numFmtId="0" fontId="30" fillId="0" borderId="0"/>
    <xf numFmtId="0" fontId="30" fillId="0" borderId="0"/>
    <xf numFmtId="0" fontId="31" fillId="0" borderId="0"/>
    <xf numFmtId="0" fontId="30" fillId="0" borderId="0"/>
    <xf numFmtId="43" fontId="1" fillId="0" borderId="0" applyFont="0" applyFill="0" applyBorder="0" applyAlignment="0" applyProtection="0"/>
    <xf numFmtId="43" fontId="1" fillId="0" borderId="0" applyFont="0" applyFill="0" applyBorder="0" applyAlignment="0" applyProtection="0"/>
    <xf numFmtId="43" fontId="2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2" fillId="0" borderId="0"/>
  </cellStyleXfs>
  <cellXfs count="1048">
    <xf numFmtId="0" fontId="0" fillId="0" borderId="0" xfId="0"/>
    <xf numFmtId="0" fontId="2" fillId="0" borderId="0" xfId="0" applyFont="1"/>
    <xf numFmtId="164" fontId="2" fillId="0" borderId="0" xfId="1" applyFont="1" applyAlignment="1">
      <alignment horizontal="right"/>
    </xf>
    <xf numFmtId="0" fontId="3" fillId="0" borderId="0" xfId="0" applyFont="1"/>
    <xf numFmtId="2" fontId="5" fillId="0" borderId="0" xfId="0" applyNumberFormat="1" applyFont="1" applyAlignment="1">
      <alignment wrapText="1"/>
    </xf>
    <xf numFmtId="0" fontId="2" fillId="0" borderId="6" xfId="0" applyFont="1" applyBorder="1"/>
    <xf numFmtId="0" fontId="6" fillId="0" borderId="7" xfId="0" applyFont="1" applyBorder="1" applyAlignment="1">
      <alignment horizontal="center" vertical="center"/>
    </xf>
    <xf numFmtId="164" fontId="6" fillId="0" borderId="8" xfId="1" applyFont="1" applyFill="1" applyBorder="1" applyAlignment="1">
      <alignment horizontal="center" vertical="center" wrapText="1"/>
    </xf>
    <xf numFmtId="0" fontId="6" fillId="0" borderId="9" xfId="0" applyFont="1" applyBorder="1" applyAlignment="1">
      <alignment horizontal="center" vertical="center" wrapText="1"/>
    </xf>
    <xf numFmtId="164" fontId="2" fillId="0" borderId="10" xfId="1" applyFont="1" applyBorder="1" applyAlignment="1">
      <alignment horizontal="right" vertical="center" wrapText="1"/>
    </xf>
    <xf numFmtId="0" fontId="2" fillId="0" borderId="0" xfId="0" applyFont="1" applyAlignment="1">
      <alignment vertical="top" wrapText="1"/>
    </xf>
    <xf numFmtId="0" fontId="2" fillId="0" borderId="4" xfId="0" applyFont="1" applyBorder="1"/>
    <xf numFmtId="0" fontId="6" fillId="0" borderId="0" xfId="0" applyFont="1" applyAlignment="1">
      <alignment wrapText="1"/>
    </xf>
    <xf numFmtId="164" fontId="2" fillId="0" borderId="3" xfId="1" applyFont="1" applyBorder="1" applyAlignment="1">
      <alignment horizontal="right" vertical="top" wrapText="1"/>
    </xf>
    <xf numFmtId="0" fontId="2" fillId="0" borderId="0" xfId="0" applyFont="1" applyAlignment="1">
      <alignment wrapText="1"/>
    </xf>
    <xf numFmtId="164" fontId="2" fillId="0" borderId="0" xfId="1" applyFont="1" applyBorder="1" applyAlignment="1">
      <alignment horizontal="right"/>
    </xf>
    <xf numFmtId="164" fontId="6" fillId="0" borderId="10" xfId="1" applyFont="1" applyBorder="1" applyAlignment="1">
      <alignment horizontal="right" vertical="center"/>
    </xf>
    <xf numFmtId="0" fontId="6" fillId="0" borderId="7" xfId="0" applyFont="1" applyBorder="1" applyAlignment="1">
      <alignment horizontal="center" vertical="center" wrapText="1"/>
    </xf>
    <xf numFmtId="164" fontId="2" fillId="0" borderId="8" xfId="1" applyFont="1" applyBorder="1" applyAlignment="1">
      <alignment horizontal="right" vertical="top" wrapText="1"/>
    </xf>
    <xf numFmtId="0" fontId="2" fillId="0" borderId="11" xfId="0" applyFont="1" applyBorder="1"/>
    <xf numFmtId="0" fontId="4" fillId="0" borderId="9" xfId="0" applyFont="1" applyBorder="1" applyAlignment="1">
      <alignment horizontal="center" vertical="center" wrapText="1"/>
    </xf>
    <xf numFmtId="164" fontId="9" fillId="0" borderId="5" xfId="1" applyFont="1" applyFill="1" applyBorder="1" applyAlignment="1">
      <alignment horizontal="right"/>
    </xf>
    <xf numFmtId="0" fontId="4" fillId="0" borderId="0" xfId="0" applyFont="1" applyAlignment="1">
      <alignment vertical="top" wrapText="1"/>
    </xf>
    <xf numFmtId="164" fontId="10" fillId="0" borderId="5" xfId="1" applyFont="1" applyFill="1" applyBorder="1" applyAlignment="1">
      <alignment horizontal="right"/>
    </xf>
    <xf numFmtId="164" fontId="10" fillId="0" borderId="0" xfId="1" applyFont="1" applyFill="1" applyBorder="1" applyAlignment="1">
      <alignment horizontal="left"/>
    </xf>
    <xf numFmtId="164" fontId="9" fillId="0" borderId="0" xfId="1" applyFont="1" applyFill="1" applyBorder="1" applyAlignment="1">
      <alignment horizontal="left"/>
    </xf>
    <xf numFmtId="0" fontId="11" fillId="0" borderId="0" xfId="0" applyFont="1" applyAlignment="1">
      <alignment vertical="center"/>
    </xf>
    <xf numFmtId="164" fontId="10" fillId="0" borderId="7" xfId="1" applyFont="1" applyFill="1" applyBorder="1" applyAlignment="1">
      <alignment horizontal="left"/>
    </xf>
    <xf numFmtId="0" fontId="2" fillId="0" borderId="7" xfId="0" applyFont="1" applyBorder="1"/>
    <xf numFmtId="164" fontId="2" fillId="0" borderId="7" xfId="1" applyFont="1" applyBorder="1" applyAlignment="1">
      <alignment horizontal="right"/>
    </xf>
    <xf numFmtId="164" fontId="10" fillId="0" borderId="8" xfId="1" applyFont="1" applyFill="1" applyBorder="1" applyAlignment="1">
      <alignment horizontal="right"/>
    </xf>
    <xf numFmtId="164" fontId="10" fillId="0" borderId="0" xfId="1" applyFont="1" applyFill="1" applyAlignment="1">
      <alignment horizontal="right"/>
    </xf>
    <xf numFmtId="0" fontId="6" fillId="0" borderId="9" xfId="0" applyFont="1" applyBorder="1" applyAlignment="1">
      <alignment horizontal="center" vertical="center"/>
    </xf>
    <xf numFmtId="164" fontId="6" fillId="0" borderId="10" xfId="1" applyFont="1" applyFill="1" applyBorder="1" applyAlignment="1">
      <alignment horizontal="center" vertical="center" wrapText="1"/>
    </xf>
    <xf numFmtId="0" fontId="2" fillId="0" borderId="0" xfId="0" applyFont="1" applyAlignment="1">
      <alignment horizontal="center" vertical="top" wrapText="1"/>
    </xf>
    <xf numFmtId="0" fontId="6" fillId="0" borderId="0" xfId="0" applyFont="1" applyAlignment="1">
      <alignment horizontal="center" vertical="center" wrapText="1"/>
    </xf>
    <xf numFmtId="164" fontId="2" fillId="0" borderId="5" xfId="1" applyFont="1" applyBorder="1" applyAlignment="1">
      <alignment horizontal="right"/>
    </xf>
    <xf numFmtId="2" fontId="9" fillId="0" borderId="0" xfId="0" applyNumberFormat="1" applyFont="1"/>
    <xf numFmtId="0" fontId="6" fillId="0" borderId="0" xfId="0" applyFont="1"/>
    <xf numFmtId="0" fontId="15" fillId="0" borderId="0" xfId="0" applyFont="1" applyAlignment="1">
      <alignment horizontal="center"/>
    </xf>
    <xf numFmtId="0" fontId="15" fillId="0" borderId="0" xfId="0" applyFont="1"/>
    <xf numFmtId="164" fontId="15" fillId="0" borderId="0" xfId="1" applyFont="1" applyFill="1" applyAlignment="1">
      <alignment horizontal="right"/>
    </xf>
    <xf numFmtId="0" fontId="15" fillId="0" borderId="12" xfId="0" applyFont="1" applyBorder="1" applyAlignment="1">
      <alignment horizontal="center"/>
    </xf>
    <xf numFmtId="0" fontId="17" fillId="0" borderId="12" xfId="0" applyFont="1" applyBorder="1" applyAlignment="1">
      <alignment horizontal="center"/>
    </xf>
    <xf numFmtId="0" fontId="18" fillId="0" borderId="0" xfId="0" applyFont="1" applyAlignment="1">
      <alignment horizontal="center"/>
    </xf>
    <xf numFmtId="164" fontId="18" fillId="0" borderId="0" xfId="1" applyFont="1" applyFill="1" applyAlignment="1">
      <alignment horizontal="right"/>
    </xf>
    <xf numFmtId="0" fontId="18" fillId="0" borderId="0" xfId="0" applyFont="1"/>
    <xf numFmtId="164" fontId="2" fillId="0" borderId="0" xfId="1" applyFont="1" applyFill="1" applyBorder="1" applyAlignment="1">
      <alignment horizontal="center" vertical="center" wrapText="1"/>
    </xf>
    <xf numFmtId="0" fontId="15" fillId="0" borderId="0" xfId="0" applyFont="1" applyAlignment="1">
      <alignment horizontal="left"/>
    </xf>
    <xf numFmtId="164" fontId="15" fillId="0" borderId="0" xfId="1" applyFont="1" applyFill="1" applyBorder="1" applyAlignment="1">
      <alignment horizontal="right"/>
    </xf>
    <xf numFmtId="164" fontId="18" fillId="0" borderId="9" xfId="1" applyFont="1" applyFill="1" applyBorder="1" applyAlignment="1">
      <alignment horizontal="right"/>
    </xf>
    <xf numFmtId="164" fontId="18" fillId="0" borderId="0" xfId="1" applyFont="1" applyFill="1" applyBorder="1" applyAlignment="1">
      <alignment horizontal="right"/>
    </xf>
    <xf numFmtId="0" fontId="19" fillId="0" borderId="0" xfId="0" applyFont="1"/>
    <xf numFmtId="0" fontId="20" fillId="0" borderId="0" xfId="0" applyFont="1"/>
    <xf numFmtId="0" fontId="21" fillId="0" borderId="0" xfId="0" applyFont="1"/>
    <xf numFmtId="43" fontId="21" fillId="0" borderId="0" xfId="0" applyNumberFormat="1" applyFont="1"/>
    <xf numFmtId="0" fontId="22" fillId="0" borderId="0" xfId="0" applyFont="1"/>
    <xf numFmtId="0" fontId="23" fillId="0" borderId="0" xfId="0" applyFont="1"/>
    <xf numFmtId="43" fontId="15" fillId="0" borderId="0" xfId="0" applyNumberFormat="1" applyFont="1"/>
    <xf numFmtId="0" fontId="18" fillId="0" borderId="0" xfId="0" applyFont="1" applyAlignment="1">
      <alignment horizontal="left"/>
    </xf>
    <xf numFmtId="0" fontId="19" fillId="0" borderId="0" xfId="0" applyFont="1" applyAlignment="1">
      <alignment horizontal="left"/>
    </xf>
    <xf numFmtId="0" fontId="0" fillId="0" borderId="9" xfId="0" applyBorder="1"/>
    <xf numFmtId="164" fontId="19" fillId="0" borderId="0" xfId="1" applyFont="1" applyFill="1" applyBorder="1" applyAlignment="1">
      <alignment horizontal="right"/>
    </xf>
    <xf numFmtId="164" fontId="0" fillId="0" borderId="0" xfId="1" applyFont="1"/>
    <xf numFmtId="164" fontId="24" fillId="0" borderId="9" xfId="1" applyFont="1" applyBorder="1"/>
    <xf numFmtId="0" fontId="24" fillId="0" borderId="0" xfId="0" applyFont="1"/>
    <xf numFmtId="43" fontId="0" fillId="0" borderId="0" xfId="0" applyNumberFormat="1"/>
    <xf numFmtId="164" fontId="25" fillId="0" borderId="9" xfId="1" applyFont="1" applyFill="1" applyBorder="1" applyAlignment="1">
      <alignment horizontal="right"/>
    </xf>
    <xf numFmtId="0" fontId="15" fillId="0" borderId="0" xfId="0" applyFont="1" applyAlignment="1">
      <alignment horizontal="center" vertical="top" wrapText="1"/>
    </xf>
    <xf numFmtId="2" fontId="19" fillId="0" borderId="0" xfId="0" applyNumberFormat="1" applyFont="1"/>
    <xf numFmtId="2" fontId="19" fillId="0" borderId="0" xfId="0" applyNumberFormat="1" applyFont="1" applyAlignment="1">
      <alignment horizontal="left"/>
    </xf>
    <xf numFmtId="164" fontId="25" fillId="0" borderId="0" xfId="1" applyFont="1" applyFill="1" applyBorder="1" applyAlignment="1">
      <alignment horizontal="right"/>
    </xf>
    <xf numFmtId="0" fontId="4" fillId="0" borderId="0" xfId="0" applyFont="1" applyAlignment="1">
      <alignment vertical="center"/>
    </xf>
    <xf numFmtId="0" fontId="2" fillId="0" borderId="1" xfId="0" applyFont="1" applyBorder="1" applyAlignment="1">
      <alignment horizontal="center" vertical="top" wrapText="1"/>
    </xf>
    <xf numFmtId="0" fontId="6" fillId="0" borderId="3" xfId="0" applyFont="1" applyBorder="1" applyAlignment="1">
      <alignment horizontal="center" vertical="center" wrapText="1"/>
    </xf>
    <xf numFmtId="0" fontId="2" fillId="0" borderId="11" xfId="0" applyFont="1" applyBorder="1" applyAlignment="1">
      <alignment horizontal="center" vertical="top" wrapText="1"/>
    </xf>
    <xf numFmtId="164" fontId="6" fillId="0" borderId="10" xfId="1" applyFont="1" applyBorder="1" applyAlignment="1">
      <alignment horizontal="right" vertical="center" wrapText="1"/>
    </xf>
    <xf numFmtId="0" fontId="7" fillId="0" borderId="4" xfId="0" applyFont="1" applyBorder="1" applyAlignment="1">
      <alignment vertical="top" wrapText="1"/>
    </xf>
    <xf numFmtId="164" fontId="7" fillId="0" borderId="0" xfId="1" applyFont="1" applyAlignment="1">
      <alignment vertical="top" wrapText="1"/>
    </xf>
    <xf numFmtId="0" fontId="7" fillId="0" borderId="11" xfId="0" applyFont="1" applyBorder="1" applyAlignment="1">
      <alignment vertical="top" wrapText="1"/>
    </xf>
    <xf numFmtId="43" fontId="26" fillId="0" borderId="0" xfId="0" applyNumberFormat="1" applyFont="1" applyAlignment="1">
      <alignment vertical="top" wrapText="1"/>
    </xf>
    <xf numFmtId="164" fontId="2" fillId="0" borderId="0" xfId="1" applyFont="1" applyAlignment="1">
      <alignment vertical="top" wrapText="1"/>
    </xf>
    <xf numFmtId="0" fontId="2" fillId="0" borderId="11" xfId="0" applyFont="1" applyBorder="1" applyAlignment="1">
      <alignment vertical="top" wrapText="1"/>
    </xf>
    <xf numFmtId="0" fontId="6" fillId="0" borderId="4" xfId="0" applyFont="1" applyBorder="1"/>
    <xf numFmtId="0" fontId="14" fillId="0" borderId="4" xfId="2" applyFont="1" applyBorder="1"/>
    <xf numFmtId="0" fontId="2" fillId="0" borderId="8" xfId="0" applyFont="1" applyBorder="1"/>
    <xf numFmtId="0" fontId="27" fillId="0" borderId="0" xfId="0" applyFont="1" applyProtection="1">
      <protection locked="0"/>
    </xf>
    <xf numFmtId="0" fontId="0" fillId="0" borderId="0" xfId="0" applyProtection="1">
      <protection locked="0"/>
    </xf>
    <xf numFmtId="0" fontId="0" fillId="0" borderId="4" xfId="0" applyBorder="1"/>
    <xf numFmtId="0" fontId="0" fillId="0" borderId="1" xfId="0" applyBorder="1"/>
    <xf numFmtId="0" fontId="0" fillId="0" borderId="11" xfId="0" applyBorder="1"/>
    <xf numFmtId="0" fontId="0" fillId="0" borderId="16" xfId="0" applyBorder="1"/>
    <xf numFmtId="0" fontId="0" fillId="0" borderId="13" xfId="0" applyBorder="1"/>
    <xf numFmtId="0" fontId="32" fillId="0" borderId="0" xfId="0" applyFont="1"/>
    <xf numFmtId="0" fontId="6" fillId="0" borderId="17" xfId="0" applyFont="1" applyBorder="1" applyAlignment="1">
      <alignment horizontal="center" vertical="center" wrapText="1"/>
    </xf>
    <xf numFmtId="164" fontId="6" fillId="0" borderId="13" xfId="1" applyFont="1" applyBorder="1" applyAlignment="1">
      <alignment horizontal="right" vertical="center" wrapText="1"/>
    </xf>
    <xf numFmtId="164" fontId="2" fillId="0" borderId="16" xfId="1" applyFont="1" applyBorder="1" applyAlignment="1">
      <alignment horizontal="right"/>
    </xf>
    <xf numFmtId="164" fontId="2" fillId="0" borderId="16" xfId="1" applyFont="1" applyBorder="1" applyAlignment="1">
      <alignment horizontal="right" wrapText="1" indent="1"/>
    </xf>
    <xf numFmtId="164" fontId="6" fillId="0" borderId="13" xfId="1" applyFont="1" applyBorder="1" applyAlignment="1">
      <alignment horizontal="right" vertical="center"/>
    </xf>
    <xf numFmtId="164" fontId="2" fillId="0" borderId="13" xfId="1" applyFont="1" applyBorder="1" applyAlignment="1">
      <alignment horizontal="right"/>
    </xf>
    <xf numFmtId="164" fontId="2" fillId="0" borderId="16" xfId="1" applyFont="1" applyBorder="1" applyAlignment="1">
      <alignment horizontal="left" wrapText="1" indent="1"/>
    </xf>
    <xf numFmtId="0" fontId="0" fillId="0" borderId="0" xfId="0" applyAlignment="1">
      <alignment horizontal="center"/>
    </xf>
    <xf numFmtId="0" fontId="27" fillId="0" borderId="13" xfId="0" applyFont="1" applyBorder="1" applyAlignment="1">
      <alignment horizontal="center" vertical="center"/>
    </xf>
    <xf numFmtId="0" fontId="27" fillId="0" borderId="13" xfId="0" applyFont="1" applyBorder="1" applyAlignment="1">
      <alignment horizontal="left" vertical="center"/>
    </xf>
    <xf numFmtId="0" fontId="27" fillId="0" borderId="13" xfId="0" applyFont="1" applyBorder="1" applyAlignment="1">
      <alignment horizontal="center" vertical="center" wrapText="1"/>
    </xf>
    <xf numFmtId="0" fontId="27" fillId="0" borderId="13" xfId="0" applyFont="1" applyBorder="1" applyAlignment="1">
      <alignment horizontal="center" wrapText="1"/>
    </xf>
    <xf numFmtId="0" fontId="27" fillId="0" borderId="18" xfId="0" applyFont="1" applyBorder="1" applyAlignment="1">
      <alignment horizontal="center" vertical="center" wrapText="1"/>
    </xf>
    <xf numFmtId="0" fontId="37" fillId="0" borderId="13" xfId="0" applyFont="1" applyBorder="1" applyAlignment="1">
      <alignment horizontal="center"/>
    </xf>
    <xf numFmtId="0" fontId="37" fillId="0" borderId="13" xfId="0" applyFont="1" applyBorder="1"/>
    <xf numFmtId="2" fontId="37" fillId="0" borderId="13" xfId="0" applyNumberFormat="1" applyFont="1" applyBorder="1"/>
    <xf numFmtId="9" fontId="37" fillId="0" borderId="13" xfId="0" applyNumberFormat="1" applyFont="1" applyBorder="1"/>
    <xf numFmtId="0" fontId="38" fillId="0" borderId="13" xfId="0" applyFont="1" applyBorder="1" applyAlignment="1">
      <alignment horizontal="right"/>
    </xf>
    <xf numFmtId="2" fontId="38" fillId="0" borderId="13" xfId="0" applyNumberFormat="1" applyFont="1" applyBorder="1"/>
    <xf numFmtId="9" fontId="38" fillId="0" borderId="13" xfId="0" applyNumberFormat="1" applyFont="1" applyBorder="1"/>
    <xf numFmtId="0" fontId="38" fillId="0" borderId="13" xfId="0" applyFont="1" applyBorder="1"/>
    <xf numFmtId="0" fontId="37" fillId="0" borderId="16" xfId="0" applyFont="1" applyBorder="1" applyAlignment="1">
      <alignment horizontal="center"/>
    </xf>
    <xf numFmtId="0" fontId="2" fillId="0" borderId="0" xfId="0" applyFont="1" applyAlignment="1">
      <alignment horizontal="left" wrapText="1"/>
    </xf>
    <xf numFmtId="164" fontId="2" fillId="0" borderId="5" xfId="1" applyFont="1" applyBorder="1" applyAlignment="1">
      <alignment horizontal="left"/>
    </xf>
    <xf numFmtId="0" fontId="0" fillId="0" borderId="0" xfId="0" applyAlignment="1">
      <alignment horizontal="left"/>
    </xf>
    <xf numFmtId="164" fontId="6" fillId="0" borderId="13" xfId="1" applyFont="1" applyFill="1" applyBorder="1" applyAlignment="1">
      <alignment horizontal="center" vertical="center" wrapText="1"/>
    </xf>
    <xf numFmtId="164" fontId="2" fillId="0" borderId="16" xfId="1" applyFont="1" applyBorder="1" applyAlignment="1">
      <alignment horizontal="right" indent="1"/>
    </xf>
    <xf numFmtId="164" fontId="2" fillId="0" borderId="18" xfId="1" applyFont="1" applyBorder="1" applyAlignment="1">
      <alignment horizontal="right" indent="1"/>
    </xf>
    <xf numFmtId="164" fontId="6" fillId="0" borderId="18" xfId="1" applyFont="1" applyBorder="1" applyAlignment="1">
      <alignment horizontal="right" vertical="center" indent="1"/>
    </xf>
    <xf numFmtId="164" fontId="6" fillId="0" borderId="13" xfId="1" applyFont="1" applyBorder="1" applyAlignment="1">
      <alignment horizontal="right" vertical="center" indent="1"/>
    </xf>
    <xf numFmtId="0" fontId="2" fillId="0" borderId="16" xfId="0" applyFont="1" applyBorder="1"/>
    <xf numFmtId="0" fontId="6" fillId="0" borderId="13" xfId="0" applyFont="1" applyBorder="1" applyAlignment="1">
      <alignment horizontal="center" vertical="center"/>
    </xf>
    <xf numFmtId="0" fontId="6" fillId="0" borderId="16" xfId="0" applyFont="1" applyBorder="1" applyAlignment="1">
      <alignment horizontal="center" vertical="center" wrapText="1"/>
    </xf>
    <xf numFmtId="0" fontId="8" fillId="0" borderId="13" xfId="0" applyFont="1" applyBorder="1" applyAlignment="1">
      <alignment vertical="center" wrapText="1"/>
    </xf>
    <xf numFmtId="0" fontId="6" fillId="0" borderId="16" xfId="0" applyFont="1" applyBorder="1" applyAlignment="1">
      <alignment horizontal="center" vertical="center"/>
    </xf>
    <xf numFmtId="0" fontId="2" fillId="0" borderId="13" xfId="0" applyFont="1" applyBorder="1" applyAlignment="1">
      <alignment vertical="top" wrapText="1"/>
    </xf>
    <xf numFmtId="0" fontId="2" fillId="0" borderId="13" xfId="0" applyFont="1" applyBorder="1" applyAlignment="1">
      <alignment vertical="center" wrapText="1"/>
    </xf>
    <xf numFmtId="0" fontId="2" fillId="0" borderId="16" xfId="0" applyFont="1" applyBorder="1" applyAlignment="1">
      <alignment vertical="top" wrapText="1"/>
    </xf>
    <xf numFmtId="0" fontId="2" fillId="0" borderId="16" xfId="0" applyFont="1" applyBorder="1" applyAlignment="1">
      <alignment horizontal="center" wrapText="1"/>
    </xf>
    <xf numFmtId="0" fontId="2" fillId="0" borderId="18" xfId="0" applyFont="1" applyBorder="1" applyAlignment="1">
      <alignment vertical="top" wrapText="1"/>
    </xf>
    <xf numFmtId="0" fontId="39" fillId="0" borderId="5" xfId="0" applyFont="1" applyBorder="1"/>
    <xf numFmtId="0" fontId="0" fillId="0" borderId="3" xfId="0" applyBorder="1"/>
    <xf numFmtId="0" fontId="0" fillId="0" borderId="5" xfId="0" applyBorder="1"/>
    <xf numFmtId="0" fontId="27" fillId="0" borderId="4" xfId="0" applyFont="1" applyBorder="1"/>
    <xf numFmtId="0" fontId="27" fillId="0" borderId="6" xfId="0" applyFont="1" applyBorder="1"/>
    <xf numFmtId="0" fontId="0" fillId="0" borderId="8" xfId="0" applyBorder="1"/>
    <xf numFmtId="0" fontId="41" fillId="0" borderId="4" xfId="0" applyFont="1" applyBorder="1" applyAlignment="1">
      <alignment horizontal="center"/>
    </xf>
    <xf numFmtId="0" fontId="41" fillId="0" borderId="5" xfId="0" applyFont="1" applyBorder="1" applyAlignment="1">
      <alignment horizontal="center"/>
    </xf>
    <xf numFmtId="0" fontId="27" fillId="0" borderId="4" xfId="0" applyFont="1" applyBorder="1" applyAlignment="1">
      <alignment horizontal="left"/>
    </xf>
    <xf numFmtId="0" fontId="27" fillId="0" borderId="5" xfId="0" applyFont="1" applyBorder="1" applyAlignment="1">
      <alignment horizontal="center"/>
    </xf>
    <xf numFmtId="0" fontId="39" fillId="0" borderId="4" xfId="0" applyFont="1" applyBorder="1"/>
    <xf numFmtId="0" fontId="27" fillId="0" borderId="0" xfId="0" applyFont="1" applyAlignment="1">
      <alignment horizontal="center"/>
    </xf>
    <xf numFmtId="0" fontId="44" fillId="0" borderId="0" xfId="0" applyFont="1"/>
    <xf numFmtId="0" fontId="6" fillId="0" borderId="9" xfId="0" applyFont="1" applyBorder="1" applyAlignment="1">
      <alignment horizontal="left" wrapText="1"/>
    </xf>
    <xf numFmtId="0" fontId="6" fillId="0" borderId="13" xfId="0" applyFont="1" applyBorder="1" applyAlignment="1">
      <alignment horizontal="center" vertical="center" wrapText="1"/>
    </xf>
    <xf numFmtId="0" fontId="2" fillId="0" borderId="13" xfId="0" applyFont="1" applyBorder="1" applyAlignment="1">
      <alignment horizontal="center" vertical="top" wrapText="1"/>
    </xf>
    <xf numFmtId="164" fontId="2" fillId="0" borderId="10" xfId="1" applyFont="1" applyBorder="1" applyAlignment="1">
      <alignment horizontal="right"/>
    </xf>
    <xf numFmtId="0" fontId="45" fillId="0" borderId="0" xfId="0" applyFont="1" applyAlignment="1">
      <alignment horizontal="left" vertical="center"/>
    </xf>
    <xf numFmtId="0" fontId="46" fillId="0" borderId="0" xfId="0" applyFont="1" applyAlignment="1">
      <alignment vertical="center"/>
    </xf>
    <xf numFmtId="0" fontId="48" fillId="0" borderId="0" xfId="0" applyFont="1"/>
    <xf numFmtId="0" fontId="27" fillId="0" borderId="7" xfId="0" applyFont="1" applyBorder="1"/>
    <xf numFmtId="0" fontId="27" fillId="0" borderId="9" xfId="0" applyFont="1" applyBorder="1" applyAlignment="1">
      <alignment horizontal="center"/>
    </xf>
    <xf numFmtId="0" fontId="27" fillId="0" borderId="9" xfId="0" applyFont="1" applyBorder="1" applyAlignment="1">
      <alignment horizontal="center" wrapText="1"/>
    </xf>
    <xf numFmtId="0" fontId="27" fillId="0" borderId="0" xfId="0" applyFont="1" applyAlignment="1">
      <alignment horizontal="center" wrapText="1"/>
    </xf>
    <xf numFmtId="0" fontId="27" fillId="0" borderId="0" xfId="0" applyFont="1" applyAlignment="1">
      <alignment wrapText="1"/>
    </xf>
    <xf numFmtId="0" fontId="49" fillId="0" borderId="0" xfId="0" applyFont="1"/>
    <xf numFmtId="17" fontId="0" fillId="0" borderId="0" xfId="0" quotePrefix="1" applyNumberFormat="1"/>
    <xf numFmtId="0" fontId="0" fillId="0" borderId="0" xfId="0" quotePrefix="1"/>
    <xf numFmtId="0" fontId="0" fillId="0" borderId="9" xfId="0" applyBorder="1" applyAlignment="1">
      <alignment horizontal="center"/>
    </xf>
    <xf numFmtId="17" fontId="0" fillId="0" borderId="9" xfId="0" applyNumberFormat="1" applyBorder="1"/>
    <xf numFmtId="0" fontId="0" fillId="0" borderId="9" xfId="0" applyBorder="1" applyAlignment="1">
      <alignment horizontal="center" wrapText="1"/>
    </xf>
    <xf numFmtId="17" fontId="0" fillId="0" borderId="0" xfId="0" applyNumberFormat="1"/>
    <xf numFmtId="0" fontId="49" fillId="0" borderId="0" xfId="0" applyFont="1" applyAlignment="1">
      <alignment horizontal="left"/>
    </xf>
    <xf numFmtId="0" fontId="0" fillId="0" borderId="13" xfId="0" applyBorder="1" applyAlignment="1">
      <alignment horizontal="center"/>
    </xf>
    <xf numFmtId="17" fontId="27" fillId="0" borderId="0" xfId="0" applyNumberFormat="1" applyFont="1"/>
    <xf numFmtId="0" fontId="0" fillId="0" borderId="7" xfId="0" applyBorder="1" applyAlignment="1">
      <alignment horizontal="center"/>
    </xf>
    <xf numFmtId="0" fontId="0" fillId="0" borderId="7" xfId="0" applyBorder="1"/>
    <xf numFmtId="0" fontId="50" fillId="0" borderId="17" xfId="0" applyFont="1" applyBorder="1" applyAlignment="1">
      <alignment horizontal="center"/>
    </xf>
    <xf numFmtId="0" fontId="3" fillId="0" borderId="16" xfId="0" applyFont="1" applyBorder="1" applyAlignment="1">
      <alignment horizontal="center"/>
    </xf>
    <xf numFmtId="0" fontId="20" fillId="0" borderId="16" xfId="0" applyFont="1" applyBorder="1" applyAlignment="1">
      <alignment horizontal="center" wrapText="1"/>
    </xf>
    <xf numFmtId="0" fontId="3" fillId="0" borderId="16" xfId="0" applyFont="1" applyBorder="1" applyAlignment="1">
      <alignment horizontal="justify" vertical="top"/>
    </xf>
    <xf numFmtId="0" fontId="3" fillId="0" borderId="16" xfId="0" applyFont="1" applyBorder="1" applyAlignment="1">
      <alignment horizontal="justify"/>
    </xf>
    <xf numFmtId="0" fontId="4" fillId="0" borderId="16" xfId="0" applyFont="1" applyBorder="1" applyAlignment="1">
      <alignment horizontal="justify"/>
    </xf>
    <xf numFmtId="0" fontId="53" fillId="0" borderId="0" xfId="0" applyFont="1" applyAlignment="1">
      <alignment horizontal="justify"/>
    </xf>
    <xf numFmtId="0" fontId="45" fillId="0" borderId="0" xfId="0" applyFont="1" applyAlignment="1">
      <alignment horizontal="justify"/>
    </xf>
    <xf numFmtId="0" fontId="18" fillId="0" borderId="0" xfId="0" applyFont="1" applyAlignment="1">
      <alignment horizontal="justify"/>
    </xf>
    <xf numFmtId="0" fontId="15" fillId="0" borderId="0" xfId="0" applyFont="1" applyAlignment="1">
      <alignment horizontal="justify"/>
    </xf>
    <xf numFmtId="0" fontId="0" fillId="0" borderId="18" xfId="0" applyBorder="1" applyAlignment="1">
      <alignment horizontal="center"/>
    </xf>
    <xf numFmtId="0" fontId="3" fillId="0" borderId="0" xfId="0" applyFont="1" applyAlignment="1">
      <alignment horizontal="center"/>
    </xf>
    <xf numFmtId="0" fontId="0" fillId="0" borderId="13" xfId="0" applyBorder="1" applyAlignment="1">
      <alignment vertical="top"/>
    </xf>
    <xf numFmtId="0" fontId="0" fillId="0" borderId="13" xfId="0" applyBorder="1" applyAlignment="1">
      <alignment wrapText="1"/>
    </xf>
    <xf numFmtId="0" fontId="0" fillId="0" borderId="13" xfId="0" applyBorder="1" applyAlignment="1">
      <alignment vertical="top" wrapText="1"/>
    </xf>
    <xf numFmtId="0" fontId="9" fillId="0" borderId="24" xfId="232" applyFont="1" applyBorder="1" applyAlignment="1">
      <alignment horizontal="left" vertical="top" wrapText="1"/>
    </xf>
    <xf numFmtId="0" fontId="9" fillId="0" borderId="28" xfId="232" applyFont="1" applyBorder="1" applyAlignment="1">
      <alignment horizontal="left" vertical="top" wrapText="1"/>
    </xf>
    <xf numFmtId="0" fontId="9" fillId="0" borderId="13" xfId="232" applyFont="1" applyBorder="1" applyAlignment="1">
      <alignment vertical="top" wrapText="1"/>
    </xf>
    <xf numFmtId="167" fontId="54" fillId="0" borderId="38" xfId="232" applyNumberFormat="1" applyFont="1" applyBorder="1" applyAlignment="1">
      <alignment horizontal="left" vertical="top" shrinkToFit="1"/>
    </xf>
    <xf numFmtId="167" fontId="54" fillId="0" borderId="13" xfId="232" applyNumberFormat="1" applyFont="1" applyBorder="1" applyAlignment="1">
      <alignment vertical="top" shrinkToFit="1"/>
    </xf>
    <xf numFmtId="166" fontId="56" fillId="0" borderId="34" xfId="0" applyNumberFormat="1" applyFont="1" applyBorder="1" applyAlignment="1">
      <alignment horizontal="left" vertical="top" shrinkToFit="1"/>
    </xf>
    <xf numFmtId="0" fontId="57" fillId="0" borderId="42" xfId="0" applyFont="1" applyBorder="1" applyAlignment="1">
      <alignment horizontal="left" vertical="top" wrapText="1"/>
    </xf>
    <xf numFmtId="0" fontId="57" fillId="0" borderId="44" xfId="0" applyFont="1" applyBorder="1" applyAlignment="1">
      <alignment horizontal="left" vertical="top" wrapText="1"/>
    </xf>
    <xf numFmtId="0" fontId="42" fillId="0" borderId="13" xfId="232" applyBorder="1" applyAlignment="1">
      <alignment horizontal="left" vertical="top" wrapText="1"/>
    </xf>
    <xf numFmtId="167" fontId="60" fillId="0" borderId="45" xfId="0" applyNumberFormat="1" applyFont="1" applyBorder="1" applyAlignment="1">
      <alignment horizontal="center" vertical="top" shrinkToFit="1"/>
    </xf>
    <xf numFmtId="167" fontId="60" fillId="0" borderId="17" xfId="0" applyNumberFormat="1" applyFont="1" applyBorder="1" applyAlignment="1">
      <alignment horizontal="center" vertical="top" shrinkToFit="1"/>
    </xf>
    <xf numFmtId="0" fontId="42" fillId="0" borderId="11" xfId="232" applyBorder="1" applyAlignment="1">
      <alignment horizontal="left" vertical="top"/>
    </xf>
    <xf numFmtId="0" fontId="42" fillId="0" borderId="13" xfId="232" applyBorder="1" applyAlignment="1">
      <alignment horizontal="left" vertical="top"/>
    </xf>
    <xf numFmtId="0" fontId="61" fillId="2" borderId="28" xfId="0" applyFont="1" applyFill="1" applyBorder="1" applyAlignment="1">
      <alignment vertical="top" wrapText="1"/>
    </xf>
    <xf numFmtId="0" fontId="57" fillId="2" borderId="13" xfId="0" applyFont="1" applyFill="1" applyBorder="1" applyAlignment="1">
      <alignment vertical="center" wrapText="1"/>
    </xf>
    <xf numFmtId="0" fontId="57" fillId="0" borderId="13" xfId="0" applyFont="1" applyBorder="1" applyAlignment="1">
      <alignment vertical="top" wrapText="1"/>
    </xf>
    <xf numFmtId="0" fontId="57" fillId="2" borderId="17" xfId="0" applyFont="1" applyFill="1" applyBorder="1" applyAlignment="1">
      <alignment vertical="top" wrapText="1"/>
    </xf>
    <xf numFmtId="2" fontId="57" fillId="2" borderId="13" xfId="0" applyNumberFormat="1" applyFont="1" applyFill="1" applyBorder="1" applyAlignment="1">
      <alignment vertical="center" wrapText="1"/>
    </xf>
    <xf numFmtId="0" fontId="61" fillId="2" borderId="33" xfId="0" applyFont="1" applyFill="1" applyBorder="1" applyAlignment="1">
      <alignment vertical="top" wrapText="1"/>
    </xf>
    <xf numFmtId="0" fontId="57" fillId="3" borderId="13" xfId="0" applyFont="1" applyFill="1" applyBorder="1" applyAlignment="1">
      <alignment vertical="center" wrapText="1"/>
    </xf>
    <xf numFmtId="0" fontId="0" fillId="0" borderId="0" xfId="0" applyAlignment="1">
      <alignment wrapText="1"/>
    </xf>
    <xf numFmtId="166" fontId="56" fillId="0" borderId="36" xfId="0" applyNumberFormat="1" applyFont="1" applyBorder="1" applyAlignment="1">
      <alignment horizontal="left" vertical="top" shrinkToFit="1"/>
    </xf>
    <xf numFmtId="0" fontId="58" fillId="0" borderId="13" xfId="0" applyFont="1" applyBorder="1" applyAlignment="1">
      <alignment horizontal="left" vertical="top" wrapText="1"/>
    </xf>
    <xf numFmtId="0" fontId="57" fillId="3" borderId="13" xfId="0" applyFont="1" applyFill="1" applyBorder="1" applyAlignment="1">
      <alignment vertical="top" wrapText="1"/>
    </xf>
    <xf numFmtId="166" fontId="56" fillId="0" borderId="29" xfId="0" applyNumberFormat="1" applyFont="1" applyBorder="1" applyAlignment="1">
      <alignment horizontal="left" vertical="top" shrinkToFit="1"/>
    </xf>
    <xf numFmtId="0" fontId="30" fillId="3" borderId="13" xfId="0" applyFont="1" applyFill="1" applyBorder="1" applyAlignment="1">
      <alignment vertical="top" wrapText="1"/>
    </xf>
    <xf numFmtId="0" fontId="0" fillId="4" borderId="0" xfId="0" applyFill="1"/>
    <xf numFmtId="2" fontId="37" fillId="5" borderId="13" xfId="0" applyNumberFormat="1" applyFont="1" applyFill="1" applyBorder="1"/>
    <xf numFmtId="0" fontId="58" fillId="0" borderId="27" xfId="0" applyFont="1" applyBorder="1" applyAlignment="1">
      <alignment horizontal="left" vertical="top" wrapText="1"/>
    </xf>
    <xf numFmtId="0" fontId="58" fillId="0" borderId="9" xfId="0" applyFont="1" applyBorder="1" applyAlignment="1">
      <alignment vertical="top" wrapText="1"/>
    </xf>
    <xf numFmtId="0" fontId="59" fillId="0" borderId="42" xfId="0" applyFont="1" applyBorder="1" applyAlignment="1">
      <alignment horizontal="left" wrapText="1"/>
    </xf>
    <xf numFmtId="0" fontId="62" fillId="0" borderId="36" xfId="0" applyFont="1" applyBorder="1" applyAlignment="1">
      <alignment vertical="top" wrapText="1"/>
    </xf>
    <xf numFmtId="0" fontId="57" fillId="0" borderId="11" xfId="0" applyFont="1" applyBorder="1" applyAlignment="1">
      <alignment vertical="top" wrapText="1"/>
    </xf>
    <xf numFmtId="2" fontId="57" fillId="0" borderId="13" xfId="0" applyNumberFormat="1" applyFont="1" applyBorder="1" applyAlignment="1">
      <alignment vertical="top" wrapText="1"/>
    </xf>
    <xf numFmtId="0" fontId="62" fillId="2" borderId="29" xfId="0" applyFont="1" applyFill="1" applyBorder="1" applyAlignment="1">
      <alignment vertical="top" wrapText="1"/>
    </xf>
    <xf numFmtId="0" fontId="57" fillId="2" borderId="11" xfId="0" applyFont="1" applyFill="1" applyBorder="1" applyAlignment="1">
      <alignment horizontal="left" vertical="top" wrapText="1"/>
    </xf>
    <xf numFmtId="2" fontId="57" fillId="2" borderId="13" xfId="0" applyNumberFormat="1" applyFont="1" applyFill="1" applyBorder="1" applyAlignment="1">
      <alignment vertical="top" wrapText="1"/>
    </xf>
    <xf numFmtId="0" fontId="57" fillId="2" borderId="11" xfId="0" applyFont="1" applyFill="1" applyBorder="1" applyAlignment="1">
      <alignment vertical="top" wrapText="1"/>
    </xf>
    <xf numFmtId="0" fontId="59" fillId="0" borderId="42" xfId="0" applyFont="1" applyBorder="1" applyAlignment="1">
      <alignment horizontal="left" vertical="center" wrapText="1"/>
    </xf>
    <xf numFmtId="0" fontId="57" fillId="2" borderId="46" xfId="0" applyFont="1" applyFill="1" applyBorder="1" applyAlignment="1">
      <alignment vertical="top" wrapText="1"/>
    </xf>
    <xf numFmtId="0" fontId="62" fillId="2" borderId="34" xfId="0" applyFont="1" applyFill="1" applyBorder="1" applyAlignment="1">
      <alignment vertical="top" wrapText="1"/>
    </xf>
    <xf numFmtId="0" fontId="57" fillId="0" borderId="9" xfId="0" applyFont="1" applyBorder="1" applyAlignment="1">
      <alignment vertical="top" wrapText="1"/>
    </xf>
    <xf numFmtId="0" fontId="59" fillId="0" borderId="42" xfId="0" applyFont="1" applyBorder="1" applyAlignment="1">
      <alignment horizontal="left" vertical="top" wrapText="1"/>
    </xf>
    <xf numFmtId="0" fontId="62" fillId="0" borderId="42" xfId="0" applyFont="1" applyBorder="1" applyAlignment="1">
      <alignment horizontal="left" vertical="top" wrapText="1"/>
    </xf>
    <xf numFmtId="0" fontId="57" fillId="0" borderId="23" xfId="0" applyFont="1" applyBorder="1" applyAlignment="1">
      <alignment vertical="top" wrapText="1"/>
    </xf>
    <xf numFmtId="0" fontId="57" fillId="2" borderId="13" xfId="0" applyFont="1" applyFill="1" applyBorder="1" applyAlignment="1">
      <alignment horizontal="center" vertical="top" wrapText="1"/>
    </xf>
    <xf numFmtId="0" fontId="62" fillId="0" borderId="27" xfId="0" applyFont="1" applyBorder="1" applyAlignment="1">
      <alignment horizontal="left" vertical="top" wrapText="1"/>
    </xf>
    <xf numFmtId="2" fontId="37" fillId="5" borderId="18" xfId="0" applyNumberFormat="1" applyFont="1" applyFill="1" applyBorder="1"/>
    <xf numFmtId="0" fontId="62" fillId="0" borderId="29" xfId="0" applyFont="1" applyBorder="1" applyAlignment="1">
      <alignment vertical="top" wrapText="1"/>
    </xf>
    <xf numFmtId="2" fontId="57" fillId="0" borderId="11" xfId="0" applyNumberFormat="1" applyFont="1" applyBorder="1" applyAlignment="1">
      <alignment vertical="top" wrapText="1"/>
    </xf>
    <xf numFmtId="0" fontId="57" fillId="2" borderId="13" xfId="0" applyFont="1" applyFill="1" applyBorder="1" applyAlignment="1">
      <alignment vertical="top" wrapText="1"/>
    </xf>
    <xf numFmtId="2" fontId="57" fillId="2" borderId="11" xfId="0" applyNumberFormat="1" applyFont="1" applyFill="1" applyBorder="1" applyAlignment="1">
      <alignment vertical="top" wrapText="1"/>
    </xf>
    <xf numFmtId="0" fontId="59" fillId="0" borderId="44" xfId="0" applyFont="1" applyBorder="1" applyAlignment="1">
      <alignment horizontal="left" wrapText="1"/>
    </xf>
    <xf numFmtId="0" fontId="61" fillId="0" borderId="29" xfId="0" applyFont="1" applyBorder="1" applyAlignment="1">
      <alignment vertical="top" wrapText="1"/>
    </xf>
    <xf numFmtId="0" fontId="57" fillId="0" borderId="45" xfId="0" applyFont="1" applyBorder="1" applyAlignment="1">
      <alignment horizontal="left" vertical="top" wrapText="1"/>
    </xf>
    <xf numFmtId="0" fontId="57" fillId="3" borderId="17" xfId="0" applyFont="1" applyFill="1" applyBorder="1" applyAlignment="1">
      <alignment vertical="top" wrapText="1"/>
    </xf>
    <xf numFmtId="0" fontId="59" fillId="0" borderId="27" xfId="0" applyFont="1" applyBorder="1" applyAlignment="1">
      <alignment horizontal="left" wrapText="1"/>
    </xf>
    <xf numFmtId="0" fontId="62" fillId="0" borderId="13" xfId="0" applyFont="1" applyBorder="1" applyAlignment="1">
      <alignment horizontal="left" vertical="top" wrapText="1"/>
    </xf>
    <xf numFmtId="0" fontId="57" fillId="0" borderId="18" xfId="0" applyFont="1" applyBorder="1" applyAlignment="1">
      <alignment vertical="top" wrapText="1"/>
    </xf>
    <xf numFmtId="0" fontId="57" fillId="0" borderId="0" xfId="0" applyFont="1" applyAlignment="1">
      <alignment horizontal="left" vertical="top"/>
    </xf>
    <xf numFmtId="0" fontId="57" fillId="0" borderId="5" xfId="0" applyFont="1" applyBorder="1" applyAlignment="1">
      <alignment horizontal="left" vertical="top"/>
    </xf>
    <xf numFmtId="0" fontId="57" fillId="0" borderId="4" xfId="0" applyFont="1" applyBorder="1" applyAlignment="1">
      <alignment horizontal="left" vertical="top"/>
    </xf>
    <xf numFmtId="0" fontId="57" fillId="0" borderId="17" xfId="0" applyFont="1" applyBorder="1" applyAlignment="1">
      <alignment vertical="top" wrapText="1"/>
    </xf>
    <xf numFmtId="0" fontId="62" fillId="0" borderId="29" xfId="0" applyFont="1" applyBorder="1" applyAlignment="1">
      <alignment horizontal="left" vertical="top" wrapText="1"/>
    </xf>
    <xf numFmtId="0" fontId="57" fillId="0" borderId="13" xfId="0" applyFont="1" applyBorder="1" applyAlignment="1">
      <alignment horizontal="left" vertical="center" wrapText="1"/>
    </xf>
    <xf numFmtId="0" fontId="62" fillId="0" borderId="47" xfId="0" applyFont="1" applyBorder="1" applyAlignment="1">
      <alignment horizontal="left" vertical="top" wrapText="1"/>
    </xf>
    <xf numFmtId="0" fontId="57" fillId="0" borderId="11" xfId="0" applyFont="1" applyBorder="1" applyAlignment="1">
      <alignment horizontal="left" vertical="center" wrapText="1"/>
    </xf>
    <xf numFmtId="0" fontId="59" fillId="0" borderId="36" xfId="0" applyFont="1" applyBorder="1" applyAlignment="1">
      <alignment horizontal="left" wrapText="1"/>
    </xf>
    <xf numFmtId="0" fontId="62" fillId="0" borderId="34" xfId="0" applyFont="1" applyBorder="1" applyAlignment="1">
      <alignment horizontal="center" vertical="top" wrapText="1"/>
    </xf>
    <xf numFmtId="0" fontId="0" fillId="3" borderId="13" xfId="0" applyFill="1" applyBorder="1"/>
    <xf numFmtId="0" fontId="15" fillId="2" borderId="13" xfId="0" applyFont="1" applyFill="1" applyBorder="1" applyAlignment="1">
      <alignment vertical="top" wrapText="1"/>
    </xf>
    <xf numFmtId="0" fontId="59" fillId="0" borderId="27" xfId="0" applyFont="1" applyBorder="1" applyAlignment="1">
      <alignment horizontal="left" vertical="center" wrapText="1"/>
    </xf>
    <xf numFmtId="0" fontId="62" fillId="0" borderId="17" xfId="0" applyFont="1" applyBorder="1" applyAlignment="1">
      <alignment horizontal="center" vertical="top" wrapText="1"/>
    </xf>
    <xf numFmtId="0" fontId="15" fillId="3" borderId="13" xfId="0" applyFont="1" applyFill="1" applyBorder="1" applyAlignment="1">
      <alignment vertical="top" wrapText="1"/>
    </xf>
    <xf numFmtId="0" fontId="62" fillId="0" borderId="36" xfId="0" applyFont="1" applyBorder="1" applyAlignment="1">
      <alignment horizontal="left" vertical="top" wrapText="1"/>
    </xf>
    <xf numFmtId="0" fontId="19" fillId="3" borderId="13" xfId="0" applyFont="1" applyFill="1" applyBorder="1" applyAlignment="1">
      <alignment vertical="top" wrapText="1"/>
    </xf>
    <xf numFmtId="0" fontId="19" fillId="0" borderId="13" xfId="0" applyFont="1" applyBorder="1" applyAlignment="1">
      <alignment vertical="top" wrapText="1"/>
    </xf>
    <xf numFmtId="0" fontId="62" fillId="0" borderId="47" xfId="0" applyFont="1" applyBorder="1" applyAlignment="1">
      <alignment horizontal="left" vertical="center" wrapText="1"/>
    </xf>
    <xf numFmtId="0" fontId="57" fillId="0" borderId="46" xfId="0" applyFont="1" applyBorder="1" applyAlignment="1">
      <alignment horizontal="left" vertical="top" wrapText="1"/>
    </xf>
    <xf numFmtId="0" fontId="62" fillId="0" borderId="29" xfId="0" applyFont="1" applyBorder="1" applyAlignment="1">
      <alignment horizontal="left" vertical="center" wrapText="1"/>
    </xf>
    <xf numFmtId="0" fontId="59" fillId="0" borderId="44" xfId="0" applyFont="1" applyBorder="1" applyAlignment="1">
      <alignment horizontal="left" vertical="top" wrapText="1"/>
    </xf>
    <xf numFmtId="0" fontId="62" fillId="0" borderId="11" xfId="0" applyFont="1" applyBorder="1" applyAlignment="1">
      <alignment vertical="top" wrapText="1"/>
    </xf>
    <xf numFmtId="0" fontId="62" fillId="0" borderId="37" xfId="0" applyFont="1" applyBorder="1" applyAlignment="1">
      <alignment horizontal="left" vertical="top" wrapText="1"/>
    </xf>
    <xf numFmtId="0" fontId="62" fillId="0" borderId="30" xfId="0" applyFont="1" applyBorder="1" applyAlignment="1">
      <alignment horizontal="left" vertical="top" wrapText="1"/>
    </xf>
    <xf numFmtId="0" fontId="65" fillId="0" borderId="30" xfId="0" applyFont="1" applyBorder="1" applyAlignment="1">
      <alignment horizontal="left" vertical="top" wrapText="1"/>
    </xf>
    <xf numFmtId="0" fontId="67" fillId="3" borderId="13" xfId="0" applyFont="1" applyFill="1" applyBorder="1" applyAlignment="1">
      <alignment vertical="top" wrapText="1"/>
    </xf>
    <xf numFmtId="0" fontId="0" fillId="0" borderId="13" xfId="0" applyBorder="1" applyAlignment="1">
      <alignment horizontal="center" wrapText="1"/>
    </xf>
    <xf numFmtId="166" fontId="65" fillId="0" borderId="44" xfId="0" applyNumberFormat="1" applyFont="1" applyBorder="1" applyAlignment="1">
      <alignment horizontal="left" vertical="top" shrinkToFit="1"/>
    </xf>
    <xf numFmtId="166" fontId="68" fillId="0" borderId="36" xfId="0" applyNumberFormat="1" applyFont="1" applyBorder="1" applyAlignment="1">
      <alignment horizontal="left" vertical="top" shrinkToFit="1"/>
    </xf>
    <xf numFmtId="166" fontId="60" fillId="0" borderId="29" xfId="0" applyNumberFormat="1" applyFont="1" applyBorder="1" applyAlignment="1">
      <alignment horizontal="left" vertical="top" shrinkToFit="1"/>
    </xf>
    <xf numFmtId="0" fontId="59" fillId="0" borderId="45" xfId="0" applyFont="1" applyBorder="1" applyAlignment="1">
      <alignment horizontal="left" vertical="top" wrapText="1"/>
    </xf>
    <xf numFmtId="167" fontId="56" fillId="0" borderId="36" xfId="0" applyNumberFormat="1" applyFont="1" applyBorder="1" applyAlignment="1">
      <alignment horizontal="left" vertical="top" shrinkToFit="1"/>
    </xf>
    <xf numFmtId="0" fontId="58" fillId="2" borderId="13" xfId="0" applyFont="1" applyFill="1" applyBorder="1" applyAlignment="1">
      <alignment vertical="top" wrapText="1"/>
    </xf>
    <xf numFmtId="167" fontId="56" fillId="0" borderId="29" xfId="0" applyNumberFormat="1" applyFont="1" applyBorder="1" applyAlignment="1">
      <alignment horizontal="left" vertical="top" shrinkToFit="1"/>
    </xf>
    <xf numFmtId="0" fontId="59" fillId="0" borderId="13" xfId="0" applyFont="1" applyBorder="1" applyAlignment="1">
      <alignment vertical="top" wrapText="1"/>
    </xf>
    <xf numFmtId="0" fontId="55" fillId="0" borderId="13" xfId="0" applyFont="1" applyBorder="1" applyAlignment="1">
      <alignment vertical="top" wrapText="1"/>
    </xf>
    <xf numFmtId="0" fontId="30" fillId="0" borderId="13" xfId="0" applyFont="1" applyBorder="1" applyAlignment="1">
      <alignment vertical="top" wrapText="1"/>
    </xf>
    <xf numFmtId="0" fontId="62" fillId="0" borderId="34" xfId="0" applyFont="1" applyBorder="1" applyAlignment="1">
      <alignment vertical="top" wrapText="1"/>
    </xf>
    <xf numFmtId="0" fontId="59" fillId="0" borderId="17" xfId="0" applyFont="1" applyBorder="1" applyAlignment="1">
      <alignment vertical="top" wrapText="1"/>
    </xf>
    <xf numFmtId="166" fontId="56" fillId="0" borderId="13" xfId="0" applyNumberFormat="1" applyFont="1" applyBorder="1" applyAlignment="1">
      <alignment vertical="top" shrinkToFit="1"/>
    </xf>
    <xf numFmtId="0" fontId="2" fillId="0" borderId="13" xfId="0" applyFont="1" applyBorder="1" applyAlignment="1">
      <alignment wrapText="1"/>
    </xf>
    <xf numFmtId="0" fontId="2" fillId="4" borderId="13" xfId="0" applyFont="1" applyFill="1" applyBorder="1" applyAlignment="1">
      <alignment wrapText="1"/>
    </xf>
    <xf numFmtId="0" fontId="0" fillId="0" borderId="13" xfId="0" applyBorder="1" applyAlignment="1">
      <alignment horizontal="left" vertical="top"/>
    </xf>
    <xf numFmtId="0" fontId="63" fillId="0" borderId="31" xfId="0" applyFont="1" applyBorder="1" applyAlignment="1">
      <alignment vertical="top" wrapText="1"/>
    </xf>
    <xf numFmtId="0" fontId="63" fillId="0" borderId="32" xfId="0" applyFont="1" applyBorder="1" applyAlignment="1">
      <alignment vertical="top" wrapText="1"/>
    </xf>
    <xf numFmtId="0" fontId="63" fillId="0" borderId="0" xfId="0" applyFont="1" applyAlignment="1">
      <alignment vertical="top" wrapText="1"/>
    </xf>
    <xf numFmtId="0" fontId="57" fillId="0" borderId="29" xfId="0" applyFont="1" applyBorder="1" applyAlignment="1">
      <alignment horizontal="left" vertical="top" wrapText="1"/>
    </xf>
    <xf numFmtId="0" fontId="57" fillId="0" borderId="29" xfId="0" applyFont="1" applyBorder="1" applyAlignment="1">
      <alignment vertical="top" wrapText="1"/>
    </xf>
    <xf numFmtId="0" fontId="57" fillId="0" borderId="25" xfId="0" applyFont="1" applyBorder="1" applyAlignment="1">
      <alignment horizontal="left" vertical="top" wrapText="1"/>
    </xf>
    <xf numFmtId="0" fontId="57" fillId="0" borderId="47" xfId="0" applyFont="1" applyBorder="1" applyAlignment="1">
      <alignment horizontal="left" vertical="top" wrapText="1"/>
    </xf>
    <xf numFmtId="0" fontId="57" fillId="0" borderId="29" xfId="0" applyFont="1" applyBorder="1" applyAlignment="1">
      <alignment horizontal="left" vertical="center" wrapText="1"/>
    </xf>
    <xf numFmtId="0" fontId="57" fillId="0" borderId="47" xfId="0" applyFont="1" applyBorder="1" applyAlignment="1">
      <alignment horizontal="left" vertical="center" wrapText="1"/>
    </xf>
    <xf numFmtId="0" fontId="58" fillId="0" borderId="29" xfId="0" applyFont="1" applyBorder="1" applyAlignment="1">
      <alignment vertical="top" wrapText="1"/>
    </xf>
    <xf numFmtId="0" fontId="19" fillId="0" borderId="47" xfId="0" applyFont="1" applyBorder="1" applyAlignment="1">
      <alignment horizontal="left" vertical="top" wrapText="1"/>
    </xf>
    <xf numFmtId="0" fontId="59" fillId="0" borderId="47" xfId="0" applyFont="1" applyBorder="1" applyAlignment="1">
      <alignment horizontal="left" vertical="top" wrapText="1"/>
    </xf>
    <xf numFmtId="0" fontId="30" fillId="0" borderId="47" xfId="0" applyFont="1" applyBorder="1" applyAlignment="1">
      <alignment horizontal="left" vertical="top" wrapText="1"/>
    </xf>
    <xf numFmtId="166" fontId="56" fillId="0" borderId="39" xfId="0" applyNumberFormat="1" applyFont="1" applyBorder="1" applyAlignment="1">
      <alignment horizontal="left" vertical="top" shrinkToFit="1"/>
    </xf>
    <xf numFmtId="0" fontId="57" fillId="0" borderId="34" xfId="0" applyFont="1" applyBorder="1" applyAlignment="1">
      <alignment horizontal="left" vertical="top" wrapText="1"/>
    </xf>
    <xf numFmtId="0" fontId="30" fillId="0" borderId="45" xfId="0" applyFont="1" applyBorder="1" applyAlignment="1">
      <alignment horizontal="left" vertical="top" wrapText="1"/>
    </xf>
    <xf numFmtId="166" fontId="56" fillId="0" borderId="46" xfId="0" applyNumberFormat="1" applyFont="1" applyBorder="1" applyAlignment="1">
      <alignment horizontal="left" vertical="top" shrinkToFit="1"/>
    </xf>
    <xf numFmtId="0" fontId="59" fillId="0" borderId="51" xfId="0" applyFont="1" applyBorder="1" applyAlignment="1">
      <alignment horizontal="left" vertical="top" wrapText="1"/>
    </xf>
    <xf numFmtId="0" fontId="30" fillId="0" borderId="0" xfId="203" applyAlignment="1">
      <alignment horizontal="left" vertical="top"/>
    </xf>
    <xf numFmtId="0" fontId="59" fillId="0" borderId="9" xfId="203" applyFont="1" applyBorder="1" applyAlignment="1">
      <alignment vertical="top"/>
    </xf>
    <xf numFmtId="0" fontId="59" fillId="0" borderId="13" xfId="203" applyFont="1" applyBorder="1" applyAlignment="1">
      <alignment vertical="top" wrapText="1"/>
    </xf>
    <xf numFmtId="0" fontId="59" fillId="0" borderId="13" xfId="203" applyFont="1" applyBorder="1" applyAlignment="1">
      <alignment horizontal="center" vertical="top" wrapText="1"/>
    </xf>
    <xf numFmtId="0" fontId="59" fillId="0" borderId="9" xfId="203" applyFont="1" applyBorder="1" applyAlignment="1">
      <alignment vertical="top" wrapText="1"/>
    </xf>
    <xf numFmtId="0" fontId="59" fillId="0" borderId="13" xfId="203" applyFont="1" applyBorder="1" applyAlignment="1">
      <alignment vertical="top"/>
    </xf>
    <xf numFmtId="0" fontId="59" fillId="0" borderId="2" xfId="203" applyFont="1" applyBorder="1" applyAlignment="1">
      <alignment horizontal="left" vertical="top"/>
    </xf>
    <xf numFmtId="0" fontId="59" fillId="0" borderId="13" xfId="203" applyFont="1" applyBorder="1" applyAlignment="1">
      <alignment horizontal="left" vertical="top"/>
    </xf>
    <xf numFmtId="0" fontId="59" fillId="0" borderId="2" xfId="203" applyFont="1" applyBorder="1" applyAlignment="1">
      <alignment vertical="top" wrapText="1"/>
    </xf>
    <xf numFmtId="0" fontId="30" fillId="0" borderId="0" xfId="203" applyAlignment="1">
      <alignment vertical="top"/>
    </xf>
    <xf numFmtId="0" fontId="59" fillId="0" borderId="30" xfId="203" applyFont="1" applyBorder="1" applyAlignment="1">
      <alignment wrapText="1"/>
    </xf>
    <xf numFmtId="0" fontId="59" fillId="0" borderId="13" xfId="203" applyFont="1" applyBorder="1" applyAlignment="1">
      <alignment wrapText="1"/>
    </xf>
    <xf numFmtId="0" fontId="59" fillId="0" borderId="30" xfId="203" applyFont="1" applyBorder="1" applyAlignment="1">
      <alignment vertical="center" wrapText="1"/>
    </xf>
    <xf numFmtId="0" fontId="59" fillId="0" borderId="13" xfId="203" applyFont="1" applyBorder="1" applyAlignment="1">
      <alignment vertical="center" wrapText="1"/>
    </xf>
    <xf numFmtId="0" fontId="57" fillId="0" borderId="11" xfId="203" applyFont="1" applyBorder="1" applyAlignment="1">
      <alignment horizontal="left" vertical="top" wrapText="1"/>
    </xf>
    <xf numFmtId="0" fontId="59" fillId="3" borderId="30" xfId="203" applyFont="1" applyFill="1" applyBorder="1" applyAlignment="1">
      <alignment vertical="center" wrapText="1"/>
    </xf>
    <xf numFmtId="0" fontId="59" fillId="3" borderId="13" xfId="203" applyFont="1" applyFill="1" applyBorder="1" applyAlignment="1">
      <alignment vertical="center" wrapText="1"/>
    </xf>
    <xf numFmtId="0" fontId="57" fillId="0" borderId="13" xfId="203" applyFont="1" applyBorder="1" applyAlignment="1">
      <alignment horizontal="center" vertical="top" wrapText="1"/>
    </xf>
    <xf numFmtId="167" fontId="58" fillId="0" borderId="13" xfId="203" applyNumberFormat="1" applyFont="1" applyBorder="1" applyAlignment="1">
      <alignment vertical="top" shrinkToFit="1"/>
    </xf>
    <xf numFmtId="167" fontId="58" fillId="0" borderId="13" xfId="203" applyNumberFormat="1" applyFont="1" applyBorder="1" applyAlignment="1">
      <alignment horizontal="center" vertical="top" shrinkToFit="1"/>
    </xf>
    <xf numFmtId="0" fontId="59" fillId="0" borderId="10" xfId="203" applyFont="1" applyBorder="1" applyAlignment="1">
      <alignment wrapText="1"/>
    </xf>
    <xf numFmtId="0" fontId="59" fillId="3" borderId="10" xfId="203" applyFont="1" applyFill="1" applyBorder="1" applyAlignment="1">
      <alignment wrapText="1"/>
    </xf>
    <xf numFmtId="0" fontId="74" fillId="7" borderId="0" xfId="232" applyFont="1" applyFill="1" applyAlignment="1">
      <alignment vertical="top" wrapText="1"/>
    </xf>
    <xf numFmtId="0" fontId="74" fillId="0" borderId="0" xfId="232" applyFont="1" applyAlignment="1">
      <alignment vertical="top" wrapText="1"/>
    </xf>
    <xf numFmtId="0" fontId="59" fillId="0" borderId="0" xfId="232" applyFont="1" applyAlignment="1">
      <alignment vertical="top" wrapText="1"/>
    </xf>
    <xf numFmtId="0" fontId="57" fillId="0" borderId="0" xfId="232" applyFont="1" applyAlignment="1">
      <alignment vertical="top" wrapText="1"/>
    </xf>
    <xf numFmtId="0" fontId="58" fillId="0" borderId="0" xfId="232" applyFont="1" applyAlignment="1">
      <alignment vertical="top" wrapText="1"/>
    </xf>
    <xf numFmtId="167" fontId="76" fillId="0" borderId="0" xfId="232" applyNumberFormat="1" applyFont="1" applyAlignment="1">
      <alignment vertical="top" shrinkToFit="1"/>
    </xf>
    <xf numFmtId="0" fontId="42" fillId="0" borderId="0" xfId="232" applyAlignment="1">
      <alignment horizontal="left" vertical="top" wrapText="1"/>
    </xf>
    <xf numFmtId="0" fontId="42" fillId="0" borderId="0" xfId="232" applyAlignment="1">
      <alignment vertical="top" wrapText="1"/>
    </xf>
    <xf numFmtId="0" fontId="77" fillId="0" borderId="0" xfId="232" applyFont="1" applyAlignment="1">
      <alignment vertical="top" wrapText="1"/>
    </xf>
    <xf numFmtId="0" fontId="74" fillId="8" borderId="0" xfId="232" applyFont="1" applyFill="1" applyAlignment="1">
      <alignment vertical="top" wrapText="1"/>
    </xf>
    <xf numFmtId="0" fontId="42" fillId="0" borderId="0" xfId="232" applyAlignment="1">
      <alignment vertical="center" wrapText="1"/>
    </xf>
    <xf numFmtId="0" fontId="78" fillId="0" borderId="0" xfId="232" applyFont="1" applyAlignment="1">
      <alignment vertical="top" wrapText="1"/>
    </xf>
    <xf numFmtId="0" fontId="42" fillId="0" borderId="0" xfId="232" applyAlignment="1">
      <alignment wrapText="1"/>
    </xf>
    <xf numFmtId="0" fontId="79" fillId="8" borderId="0" xfId="232" applyFont="1" applyFill="1" applyAlignment="1">
      <alignment vertical="top" wrapText="1"/>
    </xf>
    <xf numFmtId="0" fontId="80" fillId="0" borderId="0" xfId="232" applyFont="1" applyAlignment="1">
      <alignment horizontal="left" vertical="top" wrapText="1"/>
    </xf>
    <xf numFmtId="0" fontId="80" fillId="0" borderId="0" xfId="232" applyFont="1" applyAlignment="1">
      <alignment vertical="top" wrapText="1"/>
    </xf>
    <xf numFmtId="0" fontId="42" fillId="0" borderId="0" xfId="232" applyAlignment="1">
      <alignment horizontal="left" wrapText="1"/>
    </xf>
    <xf numFmtId="167" fontId="81" fillId="0" borderId="0" xfId="232" applyNumberFormat="1" applyFont="1" applyAlignment="1">
      <alignment horizontal="left" vertical="top" shrinkToFit="1"/>
    </xf>
    <xf numFmtId="167" fontId="81" fillId="0" borderId="0" xfId="232" applyNumberFormat="1" applyFont="1" applyAlignment="1">
      <alignment vertical="top" shrinkToFit="1"/>
    </xf>
    <xf numFmtId="0" fontId="30" fillId="0" borderId="13" xfId="203" applyBorder="1" applyAlignment="1">
      <alignment vertical="top" wrapText="1"/>
    </xf>
    <xf numFmtId="0" fontId="59" fillId="0" borderId="13" xfId="203" quotePrefix="1" applyFont="1" applyBorder="1" applyAlignment="1">
      <alignment vertical="top"/>
    </xf>
    <xf numFmtId="0" fontId="59" fillId="0" borderId="13" xfId="203" quotePrefix="1" applyFont="1" applyBorder="1" applyAlignment="1">
      <alignment horizontal="center" vertical="top" wrapText="1"/>
    </xf>
    <xf numFmtId="0" fontId="30" fillId="0" borderId="13" xfId="203" quotePrefix="1" applyBorder="1" applyAlignment="1">
      <alignment horizontal="center" vertical="top"/>
    </xf>
    <xf numFmtId="0" fontId="57" fillId="0" borderId="13" xfId="203" applyFont="1" applyBorder="1" applyAlignment="1">
      <alignment vertical="top" wrapText="1"/>
    </xf>
    <xf numFmtId="0" fontId="59" fillId="0" borderId="13" xfId="203" applyFont="1" applyBorder="1" applyAlignment="1">
      <alignment horizontal="left" wrapText="1"/>
    </xf>
    <xf numFmtId="167" fontId="58" fillId="3" borderId="13" xfId="203" applyNumberFormat="1" applyFont="1" applyFill="1" applyBorder="1" applyAlignment="1">
      <alignment vertical="top" shrinkToFit="1"/>
    </xf>
    <xf numFmtId="0" fontId="58" fillId="0" borderId="13" xfId="203" applyFont="1" applyBorder="1" applyAlignment="1">
      <alignment horizontal="center" vertical="top" wrapText="1"/>
    </xf>
    <xf numFmtId="0" fontId="3" fillId="0" borderId="13" xfId="203" applyFont="1" applyBorder="1" applyAlignment="1">
      <alignment vertical="top" wrapText="1"/>
    </xf>
    <xf numFmtId="0" fontId="57" fillId="0" borderId="13" xfId="203" applyFont="1" applyBorder="1" applyAlignment="1">
      <alignment horizontal="right" vertical="top" wrapText="1" indent="2"/>
    </xf>
    <xf numFmtId="0" fontId="57" fillId="0" borderId="34" xfId="203" applyFont="1" applyBorder="1" applyAlignment="1">
      <alignment vertical="top" wrapText="1"/>
    </xf>
    <xf numFmtId="0" fontId="59" fillId="0" borderId="38" xfId="203" applyFont="1" applyBorder="1" applyAlignment="1">
      <alignment horizontal="left" vertical="center" wrapText="1"/>
    </xf>
    <xf numFmtId="0" fontId="59" fillId="0" borderId="13" xfId="203" applyFont="1" applyBorder="1" applyAlignment="1">
      <alignment horizontal="center" vertical="center" wrapText="1"/>
    </xf>
    <xf numFmtId="0" fontId="59" fillId="0" borderId="13" xfId="203" applyFont="1" applyBorder="1" applyAlignment="1">
      <alignment horizontal="left" vertical="center" wrapText="1"/>
    </xf>
    <xf numFmtId="0" fontId="30" fillId="9" borderId="0" xfId="203" applyFill="1" applyAlignment="1">
      <alignment horizontal="left" vertical="top"/>
    </xf>
    <xf numFmtId="0" fontId="59" fillId="0" borderId="6" xfId="203" applyFont="1" applyBorder="1" applyAlignment="1">
      <alignment horizontal="left" vertical="center" wrapText="1"/>
    </xf>
    <xf numFmtId="0" fontId="30" fillId="0" borderId="13" xfId="203" applyBorder="1" applyAlignment="1">
      <alignment horizontal="left" vertical="top"/>
    </xf>
    <xf numFmtId="0" fontId="3" fillId="0" borderId="11" xfId="203" applyFont="1" applyBorder="1" applyAlignment="1">
      <alignment vertical="top" wrapText="1"/>
    </xf>
    <xf numFmtId="0" fontId="59" fillId="3" borderId="13" xfId="203" applyFont="1" applyFill="1" applyBorder="1" applyAlignment="1">
      <alignment horizontal="left" vertical="center" wrapText="1"/>
    </xf>
    <xf numFmtId="0" fontId="59" fillId="0" borderId="28" xfId="203" applyFont="1" applyBorder="1" applyAlignment="1">
      <alignment horizontal="left" vertical="center" wrapText="1"/>
    </xf>
    <xf numFmtId="0" fontId="57" fillId="0" borderId="38" xfId="203" applyFont="1" applyBorder="1" applyAlignment="1">
      <alignment horizontal="left" vertical="top" wrapText="1"/>
    </xf>
    <xf numFmtId="0" fontId="57" fillId="0" borderId="13" xfId="203" applyFont="1" applyBorder="1" applyAlignment="1">
      <alignment horizontal="left" vertical="top" wrapText="1"/>
    </xf>
    <xf numFmtId="0" fontId="58" fillId="0" borderId="13" xfId="203" applyFont="1" applyBorder="1" applyAlignment="1">
      <alignment vertical="top" wrapText="1"/>
    </xf>
    <xf numFmtId="0" fontId="57" fillId="0" borderId="38" xfId="203" applyFont="1" applyBorder="1" applyAlignment="1">
      <alignment vertical="top" wrapText="1"/>
    </xf>
    <xf numFmtId="0" fontId="57" fillId="0" borderId="56" xfId="203" applyFont="1" applyBorder="1" applyAlignment="1">
      <alignment horizontal="center" vertical="top" wrapText="1"/>
    </xf>
    <xf numFmtId="0" fontId="57" fillId="3" borderId="13" xfId="203" applyFont="1" applyFill="1" applyBorder="1" applyAlignment="1">
      <alignment vertical="top" wrapText="1"/>
    </xf>
    <xf numFmtId="0" fontId="57" fillId="3" borderId="13" xfId="203" applyFont="1" applyFill="1" applyBorder="1" applyAlignment="1">
      <alignment horizontal="left" vertical="top" wrapText="1"/>
    </xf>
    <xf numFmtId="167" fontId="58" fillId="0" borderId="46" xfId="203" applyNumberFormat="1" applyFont="1" applyBorder="1" applyAlignment="1">
      <alignment vertical="top" shrinkToFit="1"/>
    </xf>
    <xf numFmtId="167" fontId="58" fillId="0" borderId="46" xfId="203" applyNumberFormat="1" applyFont="1" applyBorder="1" applyAlignment="1">
      <alignment horizontal="center" vertical="top" shrinkToFit="1"/>
    </xf>
    <xf numFmtId="0" fontId="42" fillId="0" borderId="0" xfId="232" applyAlignment="1">
      <alignment horizontal="left" vertical="top"/>
    </xf>
    <xf numFmtId="0" fontId="57" fillId="0" borderId="47" xfId="232" applyFont="1" applyBorder="1" applyAlignment="1">
      <alignment vertical="top" wrapText="1"/>
    </xf>
    <xf numFmtId="167" fontId="58" fillId="0" borderId="32" xfId="232" applyNumberFormat="1" applyFont="1" applyBorder="1" applyAlignment="1">
      <alignment horizontal="left" vertical="top" shrinkToFit="1"/>
    </xf>
    <xf numFmtId="167" fontId="58" fillId="0" borderId="30" xfId="232" applyNumberFormat="1" applyFont="1" applyBorder="1" applyAlignment="1">
      <alignment horizontal="left" vertical="top" indent="1" shrinkToFit="1"/>
    </xf>
    <xf numFmtId="167" fontId="58" fillId="0" borderId="52" xfId="232" applyNumberFormat="1" applyFont="1" applyBorder="1" applyAlignment="1">
      <alignment horizontal="left" vertical="top" indent="1" shrinkToFit="1"/>
    </xf>
    <xf numFmtId="167" fontId="58" fillId="0" borderId="29" xfId="232" applyNumberFormat="1" applyFont="1" applyBorder="1" applyAlignment="1">
      <alignment horizontal="left" vertical="top" shrinkToFit="1"/>
    </xf>
    <xf numFmtId="167" fontId="58" fillId="0" borderId="52" xfId="232" applyNumberFormat="1" applyFont="1" applyBorder="1" applyAlignment="1">
      <alignment horizontal="left" vertical="top" shrinkToFit="1"/>
    </xf>
    <xf numFmtId="167" fontId="58" fillId="0" borderId="30" xfId="232" applyNumberFormat="1" applyFont="1" applyBorder="1" applyAlignment="1">
      <alignment horizontal="left" vertical="top" shrinkToFit="1"/>
    </xf>
    <xf numFmtId="0" fontId="59" fillId="0" borderId="47" xfId="232" applyFont="1" applyBorder="1" applyAlignment="1">
      <alignment horizontal="left" vertical="top" wrapText="1"/>
    </xf>
    <xf numFmtId="0" fontId="59" fillId="0" borderId="29" xfId="232" applyFont="1" applyBorder="1" applyAlignment="1">
      <alignment horizontal="left" vertical="top" wrapText="1"/>
    </xf>
    <xf numFmtId="0" fontId="59" fillId="0" borderId="30" xfId="232" applyFont="1" applyBorder="1" applyAlignment="1">
      <alignment horizontal="left" vertical="top" wrapText="1"/>
    </xf>
    <xf numFmtId="0" fontId="59" fillId="0" borderId="52" xfId="232" applyFont="1" applyBorder="1" applyAlignment="1">
      <alignment horizontal="left" vertical="top" wrapText="1"/>
    </xf>
    <xf numFmtId="0" fontId="57" fillId="0" borderId="47" xfId="232" applyFont="1" applyBorder="1" applyAlignment="1">
      <alignment horizontal="left" vertical="top" wrapText="1"/>
    </xf>
    <xf numFmtId="0" fontId="59" fillId="0" borderId="47" xfId="232" applyFont="1" applyBorder="1" applyAlignment="1">
      <alignment horizontal="left" wrapText="1"/>
    </xf>
    <xf numFmtId="167" fontId="58" fillId="0" borderId="45" xfId="232" applyNumberFormat="1" applyFont="1" applyBorder="1" applyAlignment="1">
      <alignment horizontal="left" vertical="top" shrinkToFit="1"/>
    </xf>
    <xf numFmtId="0" fontId="58" fillId="0" borderId="27" xfId="232" applyFont="1" applyBorder="1" applyAlignment="1">
      <alignment vertical="top" wrapText="1"/>
    </xf>
    <xf numFmtId="0" fontId="59" fillId="0" borderId="44" xfId="232" applyFont="1" applyBorder="1" applyAlignment="1">
      <alignment horizontal="left" wrapText="1"/>
    </xf>
    <xf numFmtId="49" fontId="59" fillId="0" borderId="6" xfId="232" applyNumberFormat="1" applyFont="1" applyBorder="1" applyAlignment="1">
      <alignment vertical="top"/>
    </xf>
    <xf numFmtId="49" fontId="59" fillId="0" borderId="7" xfId="232" applyNumberFormat="1" applyFont="1" applyBorder="1" applyAlignment="1">
      <alignment vertical="top"/>
    </xf>
    <xf numFmtId="49" fontId="59" fillId="0" borderId="8" xfId="232" applyNumberFormat="1" applyFont="1" applyBorder="1" applyAlignment="1">
      <alignment vertical="top"/>
    </xf>
    <xf numFmtId="167" fontId="58" fillId="0" borderId="13" xfId="232" applyNumberFormat="1" applyFont="1" applyBorder="1" applyAlignment="1">
      <alignment horizontal="left" vertical="top" shrinkToFit="1"/>
    </xf>
    <xf numFmtId="167" fontId="58" fillId="0" borderId="10" xfId="232" applyNumberFormat="1" applyFont="1" applyBorder="1" applyAlignment="1">
      <alignment horizontal="left" vertical="top" shrinkToFit="1"/>
    </xf>
    <xf numFmtId="0" fontId="59" fillId="0" borderId="0" xfId="232" applyFont="1" applyAlignment="1">
      <alignment horizontal="left" wrapText="1"/>
    </xf>
    <xf numFmtId="0" fontId="59" fillId="0" borderId="58" xfId="232" applyFont="1" applyBorder="1" applyAlignment="1">
      <alignment horizontal="left" wrapText="1"/>
    </xf>
    <xf numFmtId="167" fontId="58" fillId="0" borderId="11" xfId="232" applyNumberFormat="1" applyFont="1" applyBorder="1" applyAlignment="1">
      <alignment horizontal="left" vertical="top" shrinkToFit="1"/>
    </xf>
    <xf numFmtId="167" fontId="58" fillId="0" borderId="9" xfId="232" applyNumberFormat="1" applyFont="1" applyBorder="1" applyAlignment="1">
      <alignment horizontal="left" vertical="top" shrinkToFit="1"/>
    </xf>
    <xf numFmtId="2" fontId="0" fillId="0" borderId="13" xfId="0" applyNumberFormat="1" applyBorder="1"/>
    <xf numFmtId="43" fontId="2" fillId="6" borderId="0" xfId="0" applyNumberFormat="1" applyFont="1" applyFill="1"/>
    <xf numFmtId="43" fontId="26" fillId="6" borderId="0" xfId="0" applyNumberFormat="1" applyFont="1" applyFill="1" applyAlignment="1">
      <alignment vertical="top" wrapText="1"/>
    </xf>
    <xf numFmtId="2" fontId="30" fillId="3" borderId="13" xfId="0" applyNumberFormat="1" applyFont="1" applyFill="1" applyBorder="1" applyAlignment="1">
      <alignment vertical="top" wrapText="1"/>
    </xf>
    <xf numFmtId="2" fontId="57" fillId="3" borderId="13" xfId="0" applyNumberFormat="1" applyFont="1" applyFill="1" applyBorder="1" applyAlignment="1">
      <alignment vertical="top" wrapText="1"/>
    </xf>
    <xf numFmtId="2" fontId="59" fillId="3" borderId="1" xfId="0" applyNumberFormat="1" applyFont="1" applyFill="1" applyBorder="1" applyAlignment="1">
      <alignment vertical="center" wrapText="1"/>
    </xf>
    <xf numFmtId="2" fontId="57" fillId="3" borderId="17" xfId="0" applyNumberFormat="1" applyFont="1" applyFill="1" applyBorder="1" applyAlignment="1">
      <alignment vertical="top" wrapText="1"/>
    </xf>
    <xf numFmtId="2" fontId="67" fillId="3" borderId="13" xfId="0" applyNumberFormat="1" applyFont="1" applyFill="1" applyBorder="1" applyAlignment="1">
      <alignment vertical="top" wrapText="1"/>
    </xf>
    <xf numFmtId="49" fontId="3" fillId="0" borderId="0" xfId="0" applyNumberFormat="1" applyFont="1" applyAlignment="1">
      <alignment vertical="top"/>
    </xf>
    <xf numFmtId="0" fontId="2" fillId="0" borderId="16" xfId="0" applyFont="1" applyBorder="1" applyAlignment="1">
      <alignment horizont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2" fillId="0" borderId="18" xfId="0" applyFont="1" applyBorder="1" applyAlignment="1">
      <alignment horizontal="center"/>
    </xf>
    <xf numFmtId="164" fontId="0" fillId="0" borderId="0" xfId="0" applyNumberFormat="1"/>
    <xf numFmtId="43" fontId="3" fillId="0" borderId="0" xfId="207" applyFont="1" applyFill="1"/>
    <xf numFmtId="0" fontId="0" fillId="0" borderId="13" xfId="0" applyBorder="1" applyProtection="1">
      <protection locked="0"/>
    </xf>
    <xf numFmtId="43" fontId="4" fillId="0" borderId="13" xfId="207" applyFont="1" applyBorder="1"/>
    <xf numFmtId="43" fontId="57" fillId="0" borderId="13" xfId="207" applyFont="1" applyFill="1" applyBorder="1"/>
    <xf numFmtId="0" fontId="37" fillId="0" borderId="0" xfId="0" applyFont="1" applyAlignment="1">
      <alignment horizontal="center"/>
    </xf>
    <xf numFmtId="0" fontId="37" fillId="0" borderId="0" xfId="0" applyFont="1"/>
    <xf numFmtId="2" fontId="37" fillId="0" borderId="0" xfId="0" applyNumberFormat="1" applyFont="1"/>
    <xf numFmtId="43" fontId="57" fillId="0" borderId="16" xfId="207" applyFont="1" applyFill="1" applyBorder="1"/>
    <xf numFmtId="0" fontId="2" fillId="2" borderId="0" xfId="0" applyFont="1" applyFill="1"/>
    <xf numFmtId="164" fontId="6" fillId="2" borderId="13" xfId="1" applyFont="1" applyFill="1" applyBorder="1" applyAlignment="1">
      <alignment horizontal="center" vertical="center" wrapText="1"/>
    </xf>
    <xf numFmtId="164" fontId="2" fillId="2" borderId="13" xfId="1" applyFont="1" applyFill="1" applyBorder="1" applyAlignment="1">
      <alignment horizontal="right" vertical="center"/>
    </xf>
    <xf numFmtId="164" fontId="6" fillId="2" borderId="13" xfId="1" applyFont="1" applyFill="1" applyBorder="1" applyAlignment="1">
      <alignment horizontal="right" vertical="center"/>
    </xf>
    <xf numFmtId="164" fontId="6" fillId="2" borderId="0" xfId="1" applyFont="1" applyFill="1" applyBorder="1" applyAlignment="1">
      <alignment horizontal="right" vertical="top" wrapText="1"/>
    </xf>
    <xf numFmtId="164" fontId="2" fillId="2" borderId="0" xfId="1" applyFont="1" applyFill="1" applyBorder="1" applyAlignment="1">
      <alignment horizontal="right"/>
    </xf>
    <xf numFmtId="164" fontId="11" fillId="2" borderId="0" xfId="1" applyFont="1" applyFill="1" applyBorder="1" applyAlignment="1">
      <alignment horizontal="right" vertical="center"/>
    </xf>
    <xf numFmtId="164" fontId="2" fillId="2" borderId="7" xfId="1" applyFont="1" applyFill="1" applyBorder="1" applyAlignment="1">
      <alignment horizontal="right"/>
    </xf>
    <xf numFmtId="164" fontId="2" fillId="2" borderId="0" xfId="1" applyFont="1" applyFill="1" applyAlignment="1">
      <alignment horizontal="right"/>
    </xf>
    <xf numFmtId="0" fontId="3" fillId="2" borderId="0" xfId="0" applyFont="1" applyFill="1"/>
    <xf numFmtId="168" fontId="2" fillId="6" borderId="0" xfId="0" applyNumberFormat="1" applyFont="1" applyFill="1"/>
    <xf numFmtId="43" fontId="63" fillId="0" borderId="13" xfId="207" applyFont="1" applyFill="1" applyBorder="1"/>
    <xf numFmtId="169" fontId="0" fillId="0" borderId="0" xfId="0" applyNumberFormat="1" applyProtection="1">
      <protection locked="0"/>
    </xf>
    <xf numFmtId="0" fontId="0" fillId="2" borderId="11" xfId="0" applyFill="1" applyBorder="1"/>
    <xf numFmtId="0" fontId="0" fillId="2" borderId="13" xfId="0" applyFill="1" applyBorder="1"/>
    <xf numFmtId="0" fontId="82" fillId="2" borderId="0" xfId="0" applyFont="1" applyFill="1"/>
    <xf numFmtId="0" fontId="6" fillId="0" borderId="0" xfId="0" applyFont="1" applyAlignment="1">
      <alignment vertical="center" wrapText="1"/>
    </xf>
    <xf numFmtId="0" fontId="6" fillId="0" borderId="13" xfId="0" applyFont="1" applyBorder="1" applyAlignment="1">
      <alignment vertical="center" wrapText="1"/>
    </xf>
    <xf numFmtId="0" fontId="2" fillId="0" borderId="13" xfId="0" applyFont="1" applyBorder="1"/>
    <xf numFmtId="164" fontId="6" fillId="0" borderId="13" xfId="0" applyNumberFormat="1" applyFont="1" applyBorder="1" applyAlignment="1">
      <alignment horizontal="center" vertical="center"/>
    </xf>
    <xf numFmtId="14" fontId="6" fillId="0" borderId="21" xfId="0" quotePrefix="1" applyNumberFormat="1" applyFont="1" applyBorder="1" applyAlignment="1">
      <alignment horizontal="right"/>
    </xf>
    <xf numFmtId="14" fontId="6" fillId="0" borderId="22" xfId="0" quotePrefix="1" applyNumberFormat="1" applyFont="1" applyBorder="1" applyAlignment="1">
      <alignment horizontal="right"/>
    </xf>
    <xf numFmtId="2" fontId="2" fillId="0" borderId="13" xfId="0" applyNumberFormat="1" applyFont="1" applyBorder="1"/>
    <xf numFmtId="0" fontId="2" fillId="0" borderId="0" xfId="0" applyFont="1" applyProtection="1">
      <protection locked="0"/>
    </xf>
    <xf numFmtId="0" fontId="2" fillId="0" borderId="18" xfId="0" applyFont="1" applyBorder="1"/>
    <xf numFmtId="0" fontId="0" fillId="0" borderId="59" xfId="0" applyBorder="1"/>
    <xf numFmtId="0" fontId="6" fillId="0" borderId="0" xfId="0" applyFont="1" applyAlignment="1" applyProtection="1">
      <alignment horizontal="center"/>
      <protection locked="0"/>
    </xf>
    <xf numFmtId="0" fontId="2" fillId="2" borderId="13" xfId="0" applyFont="1" applyFill="1" applyBorder="1"/>
    <xf numFmtId="0" fontId="15" fillId="2" borderId="0" xfId="0" applyFont="1" applyFill="1"/>
    <xf numFmtId="0" fontId="18" fillId="2" borderId="0" xfId="0" applyFont="1" applyFill="1" applyAlignment="1" applyProtection="1">
      <alignment horizontal="center"/>
      <protection locked="0"/>
    </xf>
    <xf numFmtId="0" fontId="6" fillId="2" borderId="0" xfId="0" applyFont="1" applyFill="1" applyProtection="1">
      <protection locked="0"/>
    </xf>
    <xf numFmtId="0" fontId="85" fillId="2" borderId="13" xfId="0" applyFont="1" applyFill="1" applyBorder="1"/>
    <xf numFmtId="0" fontId="6" fillId="0" borderId="18" xfId="0" applyFont="1" applyBorder="1" applyAlignment="1">
      <alignment horizontal="center" vertical="center" wrapText="1"/>
    </xf>
    <xf numFmtId="0" fontId="6" fillId="0" borderId="17" xfId="0" applyFont="1" applyBorder="1" applyAlignment="1">
      <alignment horizontal="center" wrapText="1"/>
    </xf>
    <xf numFmtId="0" fontId="6" fillId="0" borderId="13" xfId="0" applyFont="1" applyBorder="1" applyAlignment="1">
      <alignment horizontal="left" vertical="center"/>
    </xf>
    <xf numFmtId="0" fontId="6" fillId="0" borderId="13" xfId="0" applyFont="1" applyBorder="1" applyAlignment="1">
      <alignment horizontal="center" wrapText="1"/>
    </xf>
    <xf numFmtId="0" fontId="3" fillId="0" borderId="13" xfId="0" applyFont="1" applyBorder="1" applyAlignment="1">
      <alignment horizontal="center"/>
    </xf>
    <xf numFmtId="0" fontId="3" fillId="0" borderId="13" xfId="0" applyFont="1" applyBorder="1"/>
    <xf numFmtId="2" fontId="3" fillId="0" borderId="13" xfId="0" applyNumberFormat="1" applyFont="1" applyBorder="1"/>
    <xf numFmtId="9" fontId="3" fillId="0" borderId="13" xfId="0" applyNumberFormat="1" applyFont="1" applyBorder="1"/>
    <xf numFmtId="0" fontId="4" fillId="0" borderId="13" xfId="0" applyFont="1" applyBorder="1" applyAlignment="1">
      <alignment horizontal="right"/>
    </xf>
    <xf numFmtId="2" fontId="4" fillId="0" borderId="13" xfId="0" applyNumberFormat="1" applyFont="1" applyBorder="1"/>
    <xf numFmtId="9" fontId="4" fillId="0" borderId="13" xfId="0" applyNumberFormat="1" applyFont="1" applyBorder="1"/>
    <xf numFmtId="0" fontId="4" fillId="0" borderId="13" xfId="0" applyFont="1" applyBorder="1"/>
    <xf numFmtId="0" fontId="4" fillId="0" borderId="13" xfId="0" applyFont="1" applyBorder="1" applyAlignment="1">
      <alignment horizontal="left"/>
    </xf>
    <xf numFmtId="0" fontId="3" fillId="0" borderId="13" xfId="0" applyFont="1" applyBorder="1" applyAlignment="1">
      <alignment horizontal="left"/>
    </xf>
    <xf numFmtId="0" fontId="3" fillId="0" borderId="11" xfId="0" applyFont="1" applyBorder="1" applyAlignment="1">
      <alignment horizontal="center"/>
    </xf>
    <xf numFmtId="2" fontId="3" fillId="0" borderId="10" xfId="0" applyNumberFormat="1" applyFont="1" applyBorder="1"/>
    <xf numFmtId="0" fontId="4" fillId="0" borderId="18" xfId="0" applyFont="1" applyBorder="1" applyAlignment="1">
      <alignment horizontal="right"/>
    </xf>
    <xf numFmtId="43" fontId="3" fillId="0" borderId="13" xfId="207" applyFont="1" applyBorder="1"/>
    <xf numFmtId="2" fontId="0" fillId="0" borderId="0" xfId="0" applyNumberFormat="1"/>
    <xf numFmtId="2" fontId="2" fillId="2" borderId="13" xfId="0" applyNumberFormat="1" applyFont="1" applyFill="1" applyBorder="1"/>
    <xf numFmtId="0" fontId="6" fillId="2" borderId="13" xfId="0" applyFont="1" applyFill="1" applyBorder="1"/>
    <xf numFmtId="0" fontId="6" fillId="0" borderId="2" xfId="0" applyFont="1" applyBorder="1" applyAlignment="1">
      <alignment horizontal="center" vertical="center"/>
    </xf>
    <xf numFmtId="0" fontId="0" fillId="0" borderId="18" xfId="0" applyBorder="1" applyProtection="1">
      <protection locked="0"/>
    </xf>
    <xf numFmtId="164" fontId="2" fillId="0" borderId="16" xfId="1" applyFont="1" applyFill="1" applyBorder="1" applyAlignment="1">
      <alignment horizontal="center" vertical="center" wrapText="1"/>
    </xf>
    <xf numFmtId="164" fontId="2" fillId="0" borderId="5" xfId="1" applyFont="1" applyBorder="1" applyAlignment="1">
      <alignment horizontal="left" wrapText="1"/>
    </xf>
    <xf numFmtId="14" fontId="2" fillId="0" borderId="0" xfId="0" applyNumberFormat="1" applyFont="1" applyProtection="1">
      <protection locked="0"/>
    </xf>
    <xf numFmtId="164" fontId="2" fillId="0" borderId="16" xfId="1" applyFont="1" applyFill="1" applyBorder="1" applyAlignment="1">
      <alignment horizontal="right"/>
    </xf>
    <xf numFmtId="164" fontId="9" fillId="0" borderId="16" xfId="1" applyFont="1" applyFill="1" applyBorder="1" applyAlignment="1">
      <alignment horizontal="right"/>
    </xf>
    <xf numFmtId="0" fontId="2" fillId="0" borderId="0" xfId="0" applyFont="1" applyAlignment="1" applyProtection="1">
      <alignment horizontal="center"/>
      <protection locked="0"/>
    </xf>
    <xf numFmtId="14" fontId="2" fillId="0" borderId="0" xfId="0" applyNumberFormat="1" applyFont="1" applyAlignment="1" applyProtection="1">
      <alignment horizontal="center"/>
      <protection locked="0"/>
    </xf>
    <xf numFmtId="0" fontId="6" fillId="0" borderId="13" xfId="0" applyFont="1" applyBorder="1" applyAlignment="1">
      <alignment horizontal="center"/>
    </xf>
    <xf numFmtId="0" fontId="2" fillId="0" borderId="62" xfId="0" applyFont="1" applyBorder="1"/>
    <xf numFmtId="0" fontId="2" fillId="0" borderId="63" xfId="0" applyFont="1" applyBorder="1"/>
    <xf numFmtId="0" fontId="2" fillId="0" borderId="64" xfId="0" applyFont="1" applyBorder="1"/>
    <xf numFmtId="0" fontId="6" fillId="0" borderId="13" xfId="0" applyFont="1" applyBorder="1"/>
    <xf numFmtId="0" fontId="16" fillId="0" borderId="13" xfId="0" applyFont="1" applyBorder="1" applyAlignment="1">
      <alignment horizontal="left"/>
    </xf>
    <xf numFmtId="0" fontId="15" fillId="0" borderId="13" xfId="0" applyFont="1" applyBorder="1" applyAlignment="1">
      <alignment horizontal="left"/>
    </xf>
    <xf numFmtId="43" fontId="2" fillId="0" borderId="13" xfId="0" applyNumberFormat="1" applyFont="1" applyBorder="1"/>
    <xf numFmtId="0" fontId="83" fillId="0" borderId="13" xfId="0" applyFont="1" applyBorder="1"/>
    <xf numFmtId="0" fontId="18" fillId="0" borderId="13" xfId="0" applyFont="1" applyBorder="1" applyAlignment="1">
      <alignment horizontal="left"/>
    </xf>
    <xf numFmtId="0" fontId="2" fillId="0" borderId="13" xfId="0" applyFont="1" applyBorder="1" applyProtection="1">
      <protection locked="0"/>
    </xf>
    <xf numFmtId="0" fontId="6" fillId="0" borderId="13" xfId="0" applyFont="1" applyBorder="1" applyProtection="1">
      <protection locked="0"/>
    </xf>
    <xf numFmtId="0" fontId="2" fillId="0" borderId="13" xfId="0" applyFont="1" applyBorder="1" applyAlignment="1">
      <alignment horizontal="center"/>
    </xf>
    <xf numFmtId="0" fontId="2" fillId="0" borderId="13" xfId="0" applyFont="1" applyBorder="1" applyAlignment="1">
      <alignment horizontal="left"/>
    </xf>
    <xf numFmtId="0" fontId="84" fillId="2" borderId="13" xfId="0" applyFont="1" applyFill="1" applyBorder="1"/>
    <xf numFmtId="0" fontId="26" fillId="0" borderId="13" xfId="0" applyFont="1" applyBorder="1" applyAlignment="1">
      <alignment horizontal="left"/>
    </xf>
    <xf numFmtId="0" fontId="83" fillId="0" borderId="13" xfId="0" applyFont="1" applyBorder="1" applyAlignment="1">
      <alignment horizontal="left"/>
    </xf>
    <xf numFmtId="2" fontId="6" fillId="0" borderId="13" xfId="0" applyNumberFormat="1" applyFont="1" applyBorder="1"/>
    <xf numFmtId="2" fontId="6" fillId="2" borderId="15" xfId="0" applyNumberFormat="1" applyFont="1" applyFill="1" applyBorder="1"/>
    <xf numFmtId="2" fontId="6" fillId="0" borderId="15" xfId="0" applyNumberFormat="1" applyFont="1" applyBorder="1"/>
    <xf numFmtId="2" fontId="6" fillId="2" borderId="65" xfId="0" applyNumberFormat="1" applyFont="1" applyFill="1" applyBorder="1"/>
    <xf numFmtId="2" fontId="6" fillId="0" borderId="65" xfId="0" applyNumberFormat="1" applyFont="1" applyBorder="1"/>
    <xf numFmtId="2" fontId="2" fillId="0" borderId="18" xfId="0" applyNumberFormat="1" applyFont="1" applyBorder="1"/>
    <xf numFmtId="0" fontId="6" fillId="0" borderId="18" xfId="0" applyFont="1" applyBorder="1"/>
    <xf numFmtId="43" fontId="6" fillId="0" borderId="15" xfId="0" applyNumberFormat="1" applyFont="1" applyBorder="1"/>
    <xf numFmtId="0" fontId="6" fillId="0" borderId="15" xfId="0" applyFont="1" applyBorder="1"/>
    <xf numFmtId="0" fontId="26" fillId="0" borderId="13" xfId="0" applyFont="1" applyBorder="1"/>
    <xf numFmtId="0" fontId="7" fillId="0" borderId="13" xfId="0" applyFont="1" applyBorder="1"/>
    <xf numFmtId="0" fontId="6" fillId="0" borderId="59" xfId="0" applyFont="1" applyBorder="1" applyAlignment="1" applyProtection="1">
      <alignment horizontal="center"/>
      <protection locked="0"/>
    </xf>
    <xf numFmtId="0" fontId="2" fillId="0" borderId="62" xfId="0" applyFont="1" applyBorder="1" applyProtection="1">
      <protection locked="0"/>
    </xf>
    <xf numFmtId="49" fontId="2" fillId="0" borderId="12" xfId="0" applyNumberFormat="1" applyFont="1" applyBorder="1" applyAlignment="1">
      <alignment vertical="top"/>
    </xf>
    <xf numFmtId="0" fontId="2" fillId="0" borderId="12" xfId="0" applyFont="1" applyBorder="1" applyProtection="1">
      <protection locked="0"/>
    </xf>
    <xf numFmtId="0" fontId="2" fillId="0" borderId="12" xfId="0" applyFont="1" applyBorder="1"/>
    <xf numFmtId="0" fontId="2" fillId="0" borderId="67" xfId="0" applyFont="1" applyBorder="1"/>
    <xf numFmtId="0" fontId="6" fillId="0" borderId="66" xfId="0" applyFont="1" applyBorder="1" applyAlignment="1" applyProtection="1">
      <alignment horizontal="center"/>
      <protection locked="0"/>
    </xf>
    <xf numFmtId="0" fontId="6" fillId="0" borderId="68" xfId="0" applyFont="1" applyBorder="1" applyAlignment="1" applyProtection="1">
      <alignment horizontal="center"/>
      <protection locked="0"/>
    </xf>
    <xf numFmtId="14" fontId="6" fillId="0" borderId="68" xfId="0" applyNumberFormat="1" applyFont="1" applyBorder="1" applyAlignment="1" applyProtection="1">
      <alignment horizontal="center" wrapText="1"/>
      <protection locked="0"/>
    </xf>
    <xf numFmtId="0" fontId="6" fillId="0" borderId="13" xfId="0" applyFont="1" applyBorder="1" applyAlignment="1" applyProtection="1">
      <alignment horizontal="center"/>
      <protection locked="0"/>
    </xf>
    <xf numFmtId="49" fontId="2" fillId="0" borderId="13" xfId="0" applyNumberFormat="1" applyFont="1" applyBorder="1" applyAlignment="1">
      <alignment vertical="top"/>
    </xf>
    <xf numFmtId="49" fontId="3" fillId="0" borderId="13" xfId="0" applyNumberFormat="1" applyFont="1" applyBorder="1" applyAlignment="1">
      <alignment vertical="top"/>
    </xf>
    <xf numFmtId="49" fontId="6" fillId="0" borderId="13" xfId="0" applyNumberFormat="1" applyFont="1" applyBorder="1" applyAlignment="1">
      <alignment vertical="top"/>
    </xf>
    <xf numFmtId="43" fontId="19" fillId="0" borderId="13" xfId="1" applyNumberFormat="1" applyFont="1" applyFill="1" applyBorder="1" applyProtection="1">
      <protection locked="0"/>
    </xf>
    <xf numFmtId="43" fontId="19" fillId="0" borderId="13" xfId="206" applyFont="1" applyFill="1" applyBorder="1" applyProtection="1">
      <protection locked="0"/>
    </xf>
    <xf numFmtId="49" fontId="3" fillId="0" borderId="13" xfId="0" applyNumberFormat="1" applyFont="1" applyBorder="1" applyAlignment="1">
      <alignment vertical="top" wrapText="1"/>
    </xf>
    <xf numFmtId="0" fontId="57" fillId="0" borderId="13" xfId="0" applyFont="1" applyBorder="1" applyAlignment="1">
      <alignment horizontal="left"/>
    </xf>
    <xf numFmtId="0" fontId="6" fillId="0" borderId="13" xfId="0" applyFont="1" applyBorder="1" applyAlignment="1">
      <alignment horizontal="left"/>
    </xf>
    <xf numFmtId="0" fontId="2" fillId="0" borderId="13" xfId="0" applyFont="1" applyBorder="1" applyAlignment="1" applyProtection="1">
      <alignment horizontal="left"/>
      <protection locked="0"/>
    </xf>
    <xf numFmtId="0" fontId="83" fillId="0" borderId="13" xfId="0" applyFont="1" applyBorder="1" applyProtection="1">
      <protection locked="0"/>
    </xf>
    <xf numFmtId="0" fontId="17" fillId="0" borderId="13" xfId="0" applyFont="1" applyBorder="1"/>
    <xf numFmtId="49" fontId="83" fillId="0" borderId="13" xfId="0" applyNumberFormat="1" applyFont="1" applyBorder="1" applyAlignment="1">
      <alignment vertical="top"/>
    </xf>
    <xf numFmtId="0" fontId="4" fillId="0" borderId="13" xfId="0" applyFont="1" applyBorder="1" applyProtection="1">
      <protection locked="0"/>
    </xf>
    <xf numFmtId="0" fontId="37" fillId="0" borderId="13" xfId="0" applyFont="1" applyBorder="1" applyProtection="1">
      <protection locked="0"/>
    </xf>
    <xf numFmtId="0" fontId="17" fillId="0" borderId="13" xfId="0" applyFont="1" applyBorder="1" applyProtection="1">
      <protection locked="0"/>
    </xf>
    <xf numFmtId="0" fontId="9" fillId="0" borderId="13" xfId="0" applyFont="1" applyBorder="1"/>
    <xf numFmtId="0" fontId="2" fillId="2" borderId="18" xfId="0" applyFont="1" applyFill="1" applyBorder="1"/>
    <xf numFmtId="14" fontId="6" fillId="2" borderId="69" xfId="0" applyNumberFormat="1" applyFont="1" applyFill="1" applyBorder="1" applyProtection="1">
      <protection locked="0"/>
    </xf>
    <xf numFmtId="14" fontId="6" fillId="2" borderId="60" xfId="0" applyNumberFormat="1" applyFont="1" applyFill="1" applyBorder="1" applyAlignment="1" applyProtection="1">
      <alignment horizontal="center"/>
      <protection locked="0"/>
    </xf>
    <xf numFmtId="0" fontId="0" fillId="0" borderId="6" xfId="0" applyBorder="1"/>
    <xf numFmtId="0" fontId="0" fillId="2" borderId="6" xfId="0" applyFill="1" applyBorder="1"/>
    <xf numFmtId="0" fontId="0" fillId="2" borderId="18" xfId="0" applyFill="1" applyBorder="1"/>
    <xf numFmtId="0" fontId="2" fillId="0" borderId="68" xfId="0" applyFont="1" applyBorder="1"/>
    <xf numFmtId="0" fontId="6" fillId="0" borderId="68" xfId="0" applyFont="1" applyBorder="1" applyProtection="1">
      <protection locked="0"/>
    </xf>
    <xf numFmtId="0" fontId="15" fillId="2" borderId="13" xfId="0" applyFont="1" applyFill="1" applyBorder="1"/>
    <xf numFmtId="0" fontId="6" fillId="0" borderId="13" xfId="0" applyFont="1" applyBorder="1" applyAlignment="1" applyProtection="1">
      <alignment horizontal="left"/>
      <protection locked="0"/>
    </xf>
    <xf numFmtId="0" fontId="6" fillId="2" borderId="13" xfId="0" applyFont="1" applyFill="1" applyBorder="1" applyProtection="1">
      <protection locked="0"/>
    </xf>
    <xf numFmtId="0" fontId="2" fillId="2" borderId="13" xfId="0" applyFont="1" applyFill="1" applyBorder="1" applyProtection="1">
      <protection locked="0"/>
    </xf>
    <xf numFmtId="49" fontId="3" fillId="2" borderId="13" xfId="0" applyNumberFormat="1" applyFont="1" applyFill="1" applyBorder="1" applyAlignment="1">
      <alignment vertical="top"/>
    </xf>
    <xf numFmtId="0" fontId="2" fillId="0" borderId="13" xfId="0" applyFont="1" applyBorder="1" applyAlignment="1" applyProtection="1">
      <alignment horizontal="right"/>
      <protection locked="0"/>
    </xf>
    <xf numFmtId="43" fontId="33" fillId="0" borderId="13" xfId="1" applyNumberFormat="1" applyFont="1" applyFill="1" applyBorder="1" applyProtection="1">
      <protection locked="0"/>
    </xf>
    <xf numFmtId="49" fontId="4" fillId="0" borderId="13" xfId="0" applyNumberFormat="1" applyFont="1" applyBorder="1" applyAlignment="1">
      <alignment vertical="top"/>
    </xf>
    <xf numFmtId="0" fontId="43" fillId="0" borderId="13" xfId="0" applyFont="1" applyBorder="1"/>
    <xf numFmtId="0" fontId="2" fillId="0" borderId="18" xfId="0" applyFont="1" applyBorder="1" applyAlignment="1">
      <alignment horizontal="left"/>
    </xf>
    <xf numFmtId="0" fontId="6" fillId="2" borderId="15" xfId="0" applyFont="1" applyFill="1" applyBorder="1"/>
    <xf numFmtId="0" fontId="6" fillId="0" borderId="15" xfId="0" applyFont="1" applyBorder="1" applyAlignment="1">
      <alignment horizontal="left"/>
    </xf>
    <xf numFmtId="0" fontId="6" fillId="2" borderId="61" xfId="0" applyFont="1" applyFill="1" applyBorder="1"/>
    <xf numFmtId="0" fontId="6" fillId="2" borderId="14" xfId="0" applyFont="1" applyFill="1" applyBorder="1"/>
    <xf numFmtId="0" fontId="0" fillId="2" borderId="4" xfId="0" applyFill="1" applyBorder="1"/>
    <xf numFmtId="0" fontId="0" fillId="2" borderId="16" xfId="0" applyFill="1" applyBorder="1"/>
    <xf numFmtId="0" fontId="0" fillId="2" borderId="0" xfId="0" applyFill="1"/>
    <xf numFmtId="0" fontId="32" fillId="0" borderId="0" xfId="0" applyFont="1" applyAlignment="1">
      <alignment horizontal="center"/>
    </xf>
    <xf numFmtId="0" fontId="6" fillId="2" borderId="17" xfId="0" applyFont="1" applyFill="1" applyBorder="1"/>
    <xf numFmtId="0" fontId="85" fillId="0" borderId="13" xfId="0" applyFont="1" applyBorder="1"/>
    <xf numFmtId="0" fontId="9" fillId="2" borderId="13" xfId="0" applyFont="1" applyFill="1" applyBorder="1"/>
    <xf numFmtId="49" fontId="85" fillId="0" borderId="13" xfId="0" applyNumberFormat="1" applyFont="1" applyBorder="1" applyAlignment="1">
      <alignment vertical="top"/>
    </xf>
    <xf numFmtId="0" fontId="9" fillId="0" borderId="13" xfId="0" applyFont="1" applyBorder="1" applyAlignment="1">
      <alignment horizontal="left"/>
    </xf>
    <xf numFmtId="49" fontId="57" fillId="0" borderId="13" xfId="0" applyNumberFormat="1" applyFont="1" applyBorder="1" applyAlignment="1">
      <alignment vertical="top"/>
    </xf>
    <xf numFmtId="49" fontId="3" fillId="0" borderId="0" xfId="0" applyNumberFormat="1" applyFont="1" applyAlignment="1">
      <alignment horizontal="left" vertical="top"/>
    </xf>
    <xf numFmtId="0" fontId="41" fillId="0" borderId="4" xfId="0" applyFont="1" applyBorder="1" applyAlignment="1">
      <alignment horizontal="center"/>
    </xf>
    <xf numFmtId="0" fontId="41" fillId="0" borderId="5" xfId="0" applyFont="1" applyBorder="1" applyAlignment="1">
      <alignment horizontal="center"/>
    </xf>
    <xf numFmtId="0" fontId="27" fillId="0" borderId="4" xfId="0" applyFont="1" applyBorder="1" applyAlignment="1">
      <alignment horizontal="center"/>
    </xf>
    <xf numFmtId="0" fontId="27" fillId="0" borderId="5" xfId="0" applyFont="1" applyBorder="1" applyAlignment="1">
      <alignment horizontal="center"/>
    </xf>
    <xf numFmtId="0" fontId="4" fillId="0" borderId="4" xfId="0" applyFont="1" applyBorder="1" applyAlignment="1">
      <alignment horizontal="center" vertical="center"/>
    </xf>
    <xf numFmtId="0" fontId="4" fillId="0" borderId="0" xfId="0" applyFont="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11" fillId="0" borderId="1" xfId="0" applyFont="1" applyBorder="1" applyAlignment="1">
      <alignment horizontal="center"/>
    </xf>
    <xf numFmtId="0" fontId="11" fillId="0" borderId="2" xfId="0" applyFont="1" applyBorder="1" applyAlignment="1">
      <alignment horizontal="center"/>
    </xf>
    <xf numFmtId="0" fontId="11" fillId="0" borderId="3" xfId="0" applyFont="1" applyBorder="1" applyAlignment="1">
      <alignment horizontal="center"/>
    </xf>
    <xf numFmtId="0" fontId="43" fillId="0" borderId="4" xfId="0" applyFont="1" applyBorder="1" applyAlignment="1">
      <alignment horizontal="center" vertical="center"/>
    </xf>
    <xf numFmtId="0" fontId="43" fillId="0" borderId="0" xfId="0" applyFont="1" applyAlignment="1">
      <alignment horizontal="center" vertical="center"/>
    </xf>
    <xf numFmtId="0" fontId="43" fillId="0" borderId="5" xfId="0" applyFont="1" applyBorder="1" applyAlignment="1">
      <alignment horizontal="center" vertical="center"/>
    </xf>
    <xf numFmtId="0" fontId="6" fillId="0" borderId="0" xfId="0" applyFont="1" applyAlignment="1">
      <alignment horizontal="center"/>
    </xf>
    <xf numFmtId="0" fontId="6" fillId="0" borderId="13" xfId="0" applyFont="1" applyBorder="1" applyAlignment="1">
      <alignment horizontal="center"/>
    </xf>
    <xf numFmtId="0" fontId="6" fillId="0" borderId="19" xfId="0" applyFont="1" applyBorder="1" applyAlignment="1">
      <alignment horizontal="center"/>
    </xf>
    <xf numFmtId="0" fontId="6" fillId="0" borderId="20" xfId="0" applyFont="1" applyBorder="1" applyAlignment="1">
      <alignment horizontal="center"/>
    </xf>
    <xf numFmtId="0" fontId="6" fillId="0" borderId="21" xfId="0" applyFont="1" applyBorder="1" applyAlignment="1">
      <alignment horizontal="center"/>
    </xf>
    <xf numFmtId="164" fontId="9" fillId="0" borderId="0" xfId="1" applyFont="1" applyFill="1" applyBorder="1" applyAlignment="1">
      <alignment horizontal="right"/>
    </xf>
    <xf numFmtId="164" fontId="9" fillId="0" borderId="5" xfId="1" applyFont="1" applyFill="1" applyBorder="1" applyAlignment="1">
      <alignment horizontal="right"/>
    </xf>
    <xf numFmtId="0" fontId="2" fillId="0" borderId="4" xfId="0" applyFont="1" applyBorder="1" applyAlignment="1">
      <alignment horizontal="center"/>
    </xf>
    <xf numFmtId="0" fontId="2" fillId="0" borderId="0" xfId="0" applyFont="1" applyAlignment="1">
      <alignment horizontal="center"/>
    </xf>
    <xf numFmtId="0" fontId="2" fillId="0" borderId="5"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0" fontId="6" fillId="0" borderId="0" xfId="0" applyFont="1" applyAlignment="1" applyProtection="1">
      <alignment horizontal="center"/>
      <protection locked="0"/>
    </xf>
    <xf numFmtId="0" fontId="16" fillId="0" borderId="0" xfId="0" applyFont="1" applyAlignment="1">
      <alignment horizontal="center" vertical="center"/>
    </xf>
    <xf numFmtId="0" fontId="16" fillId="0" borderId="0" xfId="0" applyFont="1" applyAlignment="1">
      <alignment horizontal="center"/>
    </xf>
    <xf numFmtId="0" fontId="4" fillId="0" borderId="0" xfId="0" applyFont="1" applyAlignment="1">
      <alignment vertical="top" wrapText="1"/>
    </xf>
    <xf numFmtId="0" fontId="0" fillId="0" borderId="0" xfId="0"/>
    <xf numFmtId="0" fontId="12" fillId="0" borderId="0" xfId="0" applyFont="1" applyAlignment="1">
      <alignment horizontal="center" vertical="center"/>
    </xf>
    <xf numFmtId="0" fontId="12" fillId="0" borderId="5" xfId="0" applyFont="1" applyBorder="1" applyAlignment="1">
      <alignment horizontal="center" vertical="center"/>
    </xf>
    <xf numFmtId="2" fontId="6" fillId="0" borderId="60" xfId="0" applyNumberFormat="1" applyFont="1" applyBorder="1" applyAlignment="1" applyProtection="1">
      <alignment horizontal="center"/>
      <protection locked="0"/>
    </xf>
    <xf numFmtId="0" fontId="6" fillId="0" borderId="13" xfId="0" applyFont="1" applyBorder="1" applyAlignment="1" applyProtection="1">
      <alignment horizontal="left"/>
      <protection locked="0"/>
    </xf>
    <xf numFmtId="0" fontId="6" fillId="0" borderId="66" xfId="0" applyFont="1" applyBorder="1" applyAlignment="1" applyProtection="1">
      <alignment horizontal="center"/>
      <protection locked="0"/>
    </xf>
    <xf numFmtId="0" fontId="6" fillId="0" borderId="59" xfId="0" applyFont="1" applyBorder="1" applyAlignment="1" applyProtection="1">
      <alignment horizontal="center"/>
      <protection locked="0"/>
    </xf>
    <xf numFmtId="0" fontId="27" fillId="0" borderId="13" xfId="0" applyFont="1" applyBorder="1" applyAlignment="1">
      <alignment horizontal="center" vertical="center"/>
    </xf>
    <xf numFmtId="0" fontId="27" fillId="0" borderId="13" xfId="0" applyFont="1" applyBorder="1" applyAlignment="1">
      <alignment horizontal="center" vertical="center" wrapText="1"/>
    </xf>
    <xf numFmtId="0" fontId="27" fillId="0" borderId="13" xfId="0" applyFont="1" applyBorder="1" applyAlignment="1">
      <alignment horizontal="center"/>
    </xf>
    <xf numFmtId="0" fontId="27" fillId="0" borderId="17" xfId="0" applyFont="1" applyBorder="1" applyAlignment="1">
      <alignment horizontal="center" vertical="center" wrapText="1"/>
    </xf>
    <xf numFmtId="0" fontId="27" fillId="0" borderId="16" xfId="0" applyFont="1" applyBorder="1" applyAlignment="1">
      <alignment horizontal="center" vertical="center" wrapText="1"/>
    </xf>
    <xf numFmtId="0" fontId="27" fillId="0" borderId="18" xfId="0" applyFont="1" applyBorder="1" applyAlignment="1">
      <alignment horizontal="center" vertical="center" wrapText="1"/>
    </xf>
    <xf numFmtId="0" fontId="27" fillId="0" borderId="0" xfId="0" applyFont="1" applyAlignment="1">
      <alignment horizontal="center"/>
    </xf>
    <xf numFmtId="0" fontId="34" fillId="0" borderId="0" xfId="0" applyFont="1" applyAlignment="1">
      <alignment horizontal="center"/>
    </xf>
    <xf numFmtId="0" fontId="35" fillId="0" borderId="0" xfId="0" applyFont="1" applyAlignment="1">
      <alignment horizontal="center"/>
    </xf>
    <xf numFmtId="0" fontId="36" fillId="0" borderId="7" xfId="0" applyFont="1" applyBorder="1" applyAlignment="1">
      <alignment horizontal="center"/>
    </xf>
    <xf numFmtId="0" fontId="27" fillId="0" borderId="13" xfId="0" applyFont="1" applyBorder="1" applyAlignment="1">
      <alignment horizontal="center" wrapText="1"/>
    </xf>
    <xf numFmtId="0" fontId="63" fillId="0" borderId="13" xfId="198" applyFont="1" applyBorder="1" applyAlignment="1">
      <alignment horizontal="center" vertical="center"/>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3" fillId="0" borderId="17" xfId="198" applyFont="1" applyBorder="1" applyAlignment="1">
      <alignment horizontal="center" vertical="center" wrapText="1"/>
    </xf>
    <xf numFmtId="0" fontId="63" fillId="0" borderId="18" xfId="198" applyFont="1" applyBorder="1" applyAlignment="1">
      <alignment horizontal="center" vertical="center" wrapText="1"/>
    </xf>
    <xf numFmtId="0" fontId="6" fillId="0" borderId="1" xfId="0" applyFont="1" applyBorder="1" applyAlignment="1">
      <alignment horizontal="center" vertical="center" wrapText="1"/>
    </xf>
    <xf numFmtId="0" fontId="6" fillId="0" borderId="4" xfId="0" applyFont="1" applyBorder="1" applyAlignment="1">
      <alignment horizontal="center" vertical="center" wrapText="1"/>
    </xf>
    <xf numFmtId="0" fontId="86" fillId="0" borderId="0" xfId="0" applyFont="1" applyAlignment="1">
      <alignment horizontal="center"/>
    </xf>
    <xf numFmtId="0" fontId="87" fillId="0" borderId="7" xfId="0" applyFont="1" applyBorder="1" applyAlignment="1">
      <alignment horizontal="center"/>
    </xf>
    <xf numFmtId="0" fontId="6" fillId="0" borderId="13" xfId="0" applyFont="1" applyBorder="1" applyAlignment="1">
      <alignment horizontal="center" vertical="center"/>
    </xf>
    <xf numFmtId="0" fontId="6" fillId="0" borderId="11"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0" fillId="0" borderId="13" xfId="0" applyBorder="1" applyAlignment="1">
      <alignment horizontal="center"/>
    </xf>
    <xf numFmtId="0" fontId="46" fillId="0" borderId="0" xfId="0" applyFont="1" applyAlignment="1">
      <alignment horizontal="center" vertical="center"/>
    </xf>
    <xf numFmtId="0" fontId="47" fillId="0" borderId="0" xfId="0" applyFont="1" applyAlignment="1">
      <alignment horizontal="center"/>
    </xf>
    <xf numFmtId="0" fontId="27" fillId="0" borderId="7" xfId="0" applyFont="1" applyBorder="1" applyAlignment="1">
      <alignment horizontal="center"/>
    </xf>
    <xf numFmtId="0" fontId="41" fillId="0" borderId="0" xfId="0" applyFont="1" applyAlignment="1">
      <alignment horizontal="center"/>
    </xf>
    <xf numFmtId="0" fontId="0" fillId="0" borderId="0" xfId="0" applyAlignment="1">
      <alignment horizontal="center"/>
    </xf>
    <xf numFmtId="0" fontId="49" fillId="0" borderId="0" xfId="0" applyFont="1" applyAlignment="1">
      <alignment horizontal="center"/>
    </xf>
    <xf numFmtId="166" fontId="54" fillId="0" borderId="23" xfId="232" applyNumberFormat="1" applyFont="1" applyBorder="1" applyAlignment="1">
      <alignment horizontal="left" vertical="top" shrinkToFit="1"/>
    </xf>
    <xf numFmtId="166" fontId="54" fillId="0" borderId="27" xfId="232" applyNumberFormat="1" applyFont="1" applyBorder="1" applyAlignment="1">
      <alignment horizontal="left" vertical="top" shrinkToFit="1"/>
    </xf>
    <xf numFmtId="0" fontId="54" fillId="0" borderId="25" xfId="232" applyFont="1" applyBorder="1" applyAlignment="1">
      <alignment horizontal="left" vertical="top" wrapText="1"/>
    </xf>
    <xf numFmtId="0" fontId="9" fillId="0" borderId="26" xfId="232" applyFont="1" applyBorder="1" applyAlignment="1">
      <alignment horizontal="left" vertical="top" wrapText="1"/>
    </xf>
    <xf numFmtId="0" fontId="54" fillId="0" borderId="11" xfId="232" applyFont="1" applyBorder="1" applyAlignment="1">
      <alignment horizontal="center" vertical="center" wrapText="1"/>
    </xf>
    <xf numFmtId="0" fontId="54" fillId="0" borderId="9" xfId="232" applyFont="1" applyBorder="1" applyAlignment="1">
      <alignment horizontal="center" vertical="center" wrapText="1"/>
    </xf>
    <xf numFmtId="0" fontId="54" fillId="0" borderId="10" xfId="232" applyFont="1" applyBorder="1" applyAlignment="1">
      <alignment horizontal="center" vertical="center" wrapText="1"/>
    </xf>
    <xf numFmtId="0" fontId="9" fillId="0" borderId="29" xfId="232" applyFont="1" applyBorder="1" applyAlignment="1">
      <alignment horizontal="left" vertical="top" wrapText="1"/>
    </xf>
    <xf numFmtId="0" fontId="9" fillId="0" borderId="30" xfId="232" applyFont="1" applyBorder="1" applyAlignment="1">
      <alignment horizontal="left" vertical="top" wrapText="1"/>
    </xf>
    <xf numFmtId="0" fontId="9" fillId="0" borderId="31" xfId="232" applyFont="1" applyBorder="1" applyAlignment="1">
      <alignment horizontal="left" vertical="top" wrapText="1"/>
    </xf>
    <xf numFmtId="0" fontId="9" fillId="0" borderId="32" xfId="232" applyFont="1" applyBorder="1" applyAlignment="1">
      <alignment horizontal="left" vertical="top" wrapText="1"/>
    </xf>
    <xf numFmtId="0" fontId="55" fillId="0" borderId="27" xfId="232" applyFont="1" applyBorder="1" applyAlignment="1">
      <alignment horizontal="left" wrapText="1"/>
    </xf>
    <xf numFmtId="0" fontId="55" fillId="0" borderId="0" xfId="232" applyFont="1" applyAlignment="1">
      <alignment horizontal="left" wrapText="1"/>
    </xf>
    <xf numFmtId="0" fontId="55" fillId="0" borderId="5" xfId="232" applyFont="1" applyBorder="1" applyAlignment="1">
      <alignment horizontal="left" wrapText="1"/>
    </xf>
    <xf numFmtId="0" fontId="55" fillId="0" borderId="33" xfId="232" applyFont="1" applyBorder="1" applyAlignment="1">
      <alignment horizontal="left" vertical="top" wrapText="1"/>
    </xf>
    <xf numFmtId="0" fontId="55" fillId="0" borderId="35" xfId="232" applyFont="1" applyBorder="1" applyAlignment="1">
      <alignment horizontal="left" vertical="top" wrapText="1"/>
    </xf>
    <xf numFmtId="0" fontId="54" fillId="0" borderId="34" xfId="232" applyFont="1" applyBorder="1" applyAlignment="1">
      <alignment horizontal="left" vertical="top" wrapText="1"/>
    </xf>
    <xf numFmtId="0" fontId="55" fillId="0" borderId="31" xfId="232" applyFont="1" applyBorder="1" applyAlignment="1">
      <alignment horizontal="left" vertical="top" wrapText="1"/>
    </xf>
    <xf numFmtId="0" fontId="55" fillId="0" borderId="36" xfId="232" applyFont="1" applyBorder="1" applyAlignment="1">
      <alignment horizontal="left" vertical="top" wrapText="1"/>
    </xf>
    <xf numFmtId="0" fontId="55" fillId="0" borderId="37" xfId="232" applyFont="1" applyBorder="1" applyAlignment="1">
      <alignment horizontal="left" vertical="top" wrapText="1"/>
    </xf>
    <xf numFmtId="0" fontId="55" fillId="0" borderId="13" xfId="232" applyFont="1" applyBorder="1" applyAlignment="1">
      <alignment horizontal="center" vertical="top" wrapText="1"/>
    </xf>
    <xf numFmtId="0" fontId="9" fillId="0" borderId="13" xfId="232" applyFont="1" applyBorder="1" applyAlignment="1">
      <alignment horizontal="center" vertical="top" wrapText="1"/>
    </xf>
    <xf numFmtId="167" fontId="54" fillId="0" borderId="39" xfId="232" applyNumberFormat="1" applyFont="1" applyBorder="1" applyAlignment="1">
      <alignment horizontal="left" vertical="top" shrinkToFit="1"/>
    </xf>
    <xf numFmtId="167" fontId="54" fillId="0" borderId="40" xfId="232" applyNumberFormat="1" applyFont="1" applyBorder="1" applyAlignment="1">
      <alignment horizontal="left" vertical="top" shrinkToFit="1"/>
    </xf>
    <xf numFmtId="167" fontId="54" fillId="0" borderId="13" xfId="232" applyNumberFormat="1" applyFont="1" applyBorder="1" applyAlignment="1">
      <alignment horizontal="center" vertical="top" shrinkToFit="1"/>
    </xf>
    <xf numFmtId="166" fontId="56" fillId="0" borderId="34" xfId="0" applyNumberFormat="1" applyFont="1" applyBorder="1" applyAlignment="1">
      <alignment horizontal="left" vertical="top" shrinkToFit="1"/>
    </xf>
    <xf numFmtId="166" fontId="56" fillId="0" borderId="27" xfId="0" applyNumberFormat="1" applyFont="1" applyBorder="1" applyAlignment="1">
      <alignment horizontal="left" vertical="top" shrinkToFit="1"/>
    </xf>
    <xf numFmtId="0" fontId="57" fillId="0" borderId="11" xfId="0" applyFont="1" applyBorder="1" applyAlignment="1">
      <alignment horizontal="left" vertical="top" wrapText="1"/>
    </xf>
    <xf numFmtId="0" fontId="57" fillId="0" borderId="9" xfId="0" applyFont="1" applyBorder="1" applyAlignment="1">
      <alignment horizontal="left" vertical="top" wrapText="1"/>
    </xf>
    <xf numFmtId="0" fontId="57" fillId="0" borderId="2" xfId="0" applyFont="1" applyBorder="1" applyAlignment="1">
      <alignment horizontal="left" vertical="top" wrapText="1"/>
    </xf>
    <xf numFmtId="0" fontId="57" fillId="0" borderId="10" xfId="0" applyFont="1" applyBorder="1" applyAlignment="1">
      <alignment horizontal="left" vertical="top" wrapText="1"/>
    </xf>
    <xf numFmtId="0" fontId="57" fillId="0" borderId="4" xfId="0" applyFont="1" applyBorder="1" applyAlignment="1">
      <alignment horizontal="left" vertical="top" wrapText="1"/>
    </xf>
    <xf numFmtId="0" fontId="57" fillId="0" borderId="41" xfId="0" applyFont="1" applyBorder="1" applyAlignment="1">
      <alignment horizontal="left" vertical="top" wrapText="1"/>
    </xf>
    <xf numFmtId="0" fontId="57" fillId="0" borderId="35" xfId="0" applyFont="1" applyBorder="1" applyAlignment="1">
      <alignment horizontal="left" vertical="top" wrapText="1"/>
    </xf>
    <xf numFmtId="0" fontId="57" fillId="0" borderId="43" xfId="0" applyFont="1" applyBorder="1" applyAlignment="1">
      <alignment horizontal="left" vertical="top" wrapText="1"/>
    </xf>
    <xf numFmtId="0" fontId="57" fillId="0" borderId="27" xfId="0" applyFont="1" applyBorder="1" applyAlignment="1">
      <alignment horizontal="left" vertical="top" wrapText="1"/>
    </xf>
    <xf numFmtId="0" fontId="57" fillId="0" borderId="36" xfId="0" applyFont="1" applyBorder="1" applyAlignment="1">
      <alignment horizontal="left" vertical="top" wrapText="1"/>
    </xf>
    <xf numFmtId="0" fontId="57" fillId="0" borderId="42" xfId="0" applyFont="1" applyBorder="1" applyAlignment="1">
      <alignment horizontal="left" vertical="top" wrapText="1"/>
    </xf>
    <xf numFmtId="0" fontId="57" fillId="0" borderId="44" xfId="0" applyFont="1" applyBorder="1" applyAlignment="1">
      <alignment horizontal="left" vertical="top" wrapText="1"/>
    </xf>
    <xf numFmtId="0" fontId="59" fillId="0" borderId="27" xfId="0" applyFont="1" applyBorder="1" applyAlignment="1">
      <alignment horizontal="left" vertical="top" wrapText="1"/>
    </xf>
    <xf numFmtId="0" fontId="59" fillId="0" borderId="0" xfId="0" applyFont="1" applyAlignment="1">
      <alignment horizontal="left" vertical="top" wrapText="1"/>
    </xf>
    <xf numFmtId="0" fontId="59" fillId="0" borderId="36" xfId="0" applyFont="1" applyBorder="1" applyAlignment="1">
      <alignment horizontal="left" vertical="top" wrapText="1"/>
    </xf>
    <xf numFmtId="0" fontId="59" fillId="0" borderId="37" xfId="0" applyFont="1" applyBorder="1" applyAlignment="1">
      <alignment horizontal="left" vertical="top" wrapText="1"/>
    </xf>
    <xf numFmtId="0" fontId="57" fillId="0" borderId="11" xfId="0" applyFont="1" applyBorder="1" applyAlignment="1">
      <alignment horizontal="center" vertical="top"/>
    </xf>
    <xf numFmtId="0" fontId="57" fillId="0" borderId="9" xfId="0" applyFont="1" applyBorder="1" applyAlignment="1">
      <alignment horizontal="center" vertical="top"/>
    </xf>
    <xf numFmtId="0" fontId="57" fillId="0" borderId="10" xfId="0" applyFont="1" applyBorder="1" applyAlignment="1">
      <alignment horizontal="center" vertical="top"/>
    </xf>
    <xf numFmtId="0" fontId="57" fillId="0" borderId="1" xfId="0" applyFont="1" applyBorder="1" applyAlignment="1">
      <alignment horizontal="center" vertical="top" wrapText="1"/>
    </xf>
    <xf numFmtId="0" fontId="57" fillId="0" borderId="2" xfId="0" applyFont="1" applyBorder="1" applyAlignment="1">
      <alignment horizontal="center" vertical="top" wrapText="1"/>
    </xf>
    <xf numFmtId="0" fontId="57" fillId="0" borderId="3" xfId="0" applyFont="1" applyBorder="1" applyAlignment="1">
      <alignment horizontal="center" vertical="top" wrapText="1"/>
    </xf>
    <xf numFmtId="0" fontId="57" fillId="0" borderId="6" xfId="0" applyFont="1" applyBorder="1" applyAlignment="1">
      <alignment horizontal="center" vertical="top" wrapText="1"/>
    </xf>
    <xf numFmtId="0" fontId="57" fillId="0" borderId="7" xfId="0" applyFont="1" applyBorder="1" applyAlignment="1">
      <alignment horizontal="center" vertical="top" wrapText="1"/>
    </xf>
    <xf numFmtId="0" fontId="57" fillId="0" borderId="8" xfId="0" applyFont="1" applyBorder="1" applyAlignment="1">
      <alignment horizontal="center" vertical="top" wrapText="1"/>
    </xf>
    <xf numFmtId="0" fontId="9" fillId="0" borderId="1" xfId="0" applyFont="1" applyBorder="1" applyAlignment="1">
      <alignment horizontal="center" vertical="top" wrapText="1"/>
    </xf>
    <xf numFmtId="0" fontId="9" fillId="0" borderId="3" xfId="0" applyFont="1" applyBorder="1" applyAlignment="1">
      <alignment horizontal="center" vertical="top" wrapText="1"/>
    </xf>
    <xf numFmtId="0" fontId="9" fillId="0" borderId="6" xfId="0" applyFont="1" applyBorder="1" applyAlignment="1">
      <alignment horizontal="center" vertical="top" wrapText="1"/>
    </xf>
    <xf numFmtId="0" fontId="9" fillId="0" borderId="8" xfId="0" applyFont="1" applyBorder="1" applyAlignment="1">
      <alignment horizontal="center" vertical="top" wrapText="1"/>
    </xf>
    <xf numFmtId="167" fontId="60" fillId="0" borderId="33" xfId="0" applyNumberFormat="1" applyFont="1" applyBorder="1" applyAlignment="1">
      <alignment horizontal="center" vertical="top" shrinkToFit="1"/>
    </xf>
    <xf numFmtId="167" fontId="60" fillId="0" borderId="32" xfId="0" applyNumberFormat="1" applyFont="1" applyBorder="1" applyAlignment="1">
      <alignment horizontal="center" vertical="top" shrinkToFit="1"/>
    </xf>
    <xf numFmtId="167" fontId="60" fillId="0" borderId="34" xfId="0" applyNumberFormat="1" applyFont="1" applyBorder="1" applyAlignment="1">
      <alignment horizontal="center" vertical="top" shrinkToFit="1"/>
    </xf>
    <xf numFmtId="167" fontId="60" fillId="0" borderId="31" xfId="0" applyNumberFormat="1" applyFont="1" applyBorder="1" applyAlignment="1">
      <alignment horizontal="center" vertical="top" shrinkToFit="1"/>
    </xf>
    <xf numFmtId="167" fontId="60" fillId="0" borderId="1" xfId="0" applyNumberFormat="1" applyFont="1" applyBorder="1" applyAlignment="1">
      <alignment horizontal="center" vertical="top" shrinkToFit="1"/>
    </xf>
    <xf numFmtId="167" fontId="60" fillId="0" borderId="3" xfId="0" applyNumberFormat="1" applyFont="1" applyBorder="1" applyAlignment="1">
      <alignment horizontal="center" vertical="top" shrinkToFit="1"/>
    </xf>
    <xf numFmtId="167" fontId="60" fillId="0" borderId="2" xfId="0" applyNumberFormat="1" applyFont="1" applyBorder="1" applyAlignment="1">
      <alignment horizontal="center" vertical="top" shrinkToFit="1"/>
    </xf>
    <xf numFmtId="0" fontId="42" fillId="0" borderId="11" xfId="232" applyBorder="1" applyAlignment="1">
      <alignment horizontal="center" vertical="top"/>
    </xf>
    <xf numFmtId="0" fontId="42" fillId="0" borderId="10" xfId="232" applyBorder="1" applyAlignment="1">
      <alignment horizontal="center" vertical="top"/>
    </xf>
    <xf numFmtId="0" fontId="42" fillId="0" borderId="9" xfId="232" applyBorder="1" applyAlignment="1">
      <alignment horizontal="center" vertical="top"/>
    </xf>
    <xf numFmtId="0" fontId="58" fillId="0" borderId="13" xfId="0" applyFont="1" applyBorder="1" applyAlignment="1">
      <alignment horizontal="left" vertical="top" wrapText="1"/>
    </xf>
    <xf numFmtId="166" fontId="56" fillId="2" borderId="13" xfId="0" applyNumberFormat="1" applyFont="1" applyFill="1" applyBorder="1" applyAlignment="1">
      <alignment horizontal="left" vertical="center" shrinkToFit="1"/>
    </xf>
    <xf numFmtId="0" fontId="58" fillId="2" borderId="11" xfId="0" applyFont="1" applyFill="1" applyBorder="1" applyAlignment="1">
      <alignment horizontal="left" vertical="center" wrapText="1"/>
    </xf>
    <xf numFmtId="0" fontId="58" fillId="2" borderId="9" xfId="0" applyFont="1" applyFill="1" applyBorder="1" applyAlignment="1">
      <alignment horizontal="left" vertical="center" wrapText="1"/>
    </xf>
    <xf numFmtId="0" fontId="58" fillId="2" borderId="10" xfId="0" applyFont="1" applyFill="1" applyBorder="1" applyAlignment="1">
      <alignment horizontal="left" vertical="center" wrapText="1"/>
    </xf>
    <xf numFmtId="0" fontId="57" fillId="2" borderId="13" xfId="0" applyFont="1" applyFill="1" applyBorder="1" applyAlignment="1">
      <alignment horizontal="left" vertical="center" wrapText="1"/>
    </xf>
    <xf numFmtId="0" fontId="58" fillId="2" borderId="13" xfId="0" applyFont="1" applyFill="1" applyBorder="1" applyAlignment="1">
      <alignment horizontal="left" vertical="center" wrapText="1"/>
    </xf>
    <xf numFmtId="0" fontId="59" fillId="0" borderId="42" xfId="0" applyFont="1" applyBorder="1" applyAlignment="1">
      <alignment horizontal="left" vertical="center" wrapText="1"/>
    </xf>
    <xf numFmtId="0" fontId="57" fillId="0" borderId="5" xfId="0" applyFont="1" applyBorder="1" applyAlignment="1">
      <alignment horizontal="left" vertical="top" wrapText="1"/>
    </xf>
    <xf numFmtId="166" fontId="56" fillId="0" borderId="34" xfId="0" applyNumberFormat="1" applyFont="1" applyBorder="1" applyAlignment="1">
      <alignment horizontal="left" vertical="center" shrinkToFit="1"/>
    </xf>
    <xf numFmtId="166" fontId="56" fillId="0" borderId="44" xfId="0" applyNumberFormat="1" applyFont="1" applyBorder="1" applyAlignment="1">
      <alignment horizontal="left" vertical="center" shrinkToFit="1"/>
    </xf>
    <xf numFmtId="0" fontId="57" fillId="0" borderId="18" xfId="0" applyFont="1" applyBorder="1" applyAlignment="1">
      <alignment horizontal="left" vertical="top" wrapText="1"/>
    </xf>
    <xf numFmtId="0" fontId="3" fillId="0" borderId="13" xfId="0" applyFont="1" applyBorder="1" applyAlignment="1">
      <alignment horizontal="left" vertical="top" wrapText="1"/>
    </xf>
    <xf numFmtId="166" fontId="56" fillId="0" borderId="34" xfId="0" applyNumberFormat="1" applyFont="1" applyBorder="1" applyAlignment="1">
      <alignment horizontal="center" vertical="center" shrinkToFit="1"/>
    </xf>
    <xf numFmtId="166" fontId="56" fillId="0" borderId="27" xfId="0" applyNumberFormat="1" applyFont="1" applyBorder="1" applyAlignment="1">
      <alignment horizontal="center" vertical="center" shrinkToFit="1"/>
    </xf>
    <xf numFmtId="166" fontId="56" fillId="0" borderId="36" xfId="0" applyNumberFormat="1" applyFont="1" applyBorder="1" applyAlignment="1">
      <alignment horizontal="center" vertical="center" shrinkToFit="1"/>
    </xf>
    <xf numFmtId="0" fontId="58" fillId="0" borderId="11" xfId="0" applyFont="1" applyBorder="1" applyAlignment="1">
      <alignment horizontal="left" vertical="top" wrapText="1"/>
    </xf>
    <xf numFmtId="0" fontId="58" fillId="0" borderId="9" xfId="0" applyFont="1" applyBorder="1" applyAlignment="1">
      <alignment horizontal="left" vertical="top" wrapText="1"/>
    </xf>
    <xf numFmtId="0" fontId="58" fillId="0" borderId="23" xfId="0" applyFont="1" applyBorder="1" applyAlignment="1">
      <alignment horizontal="left" vertical="top" wrapText="1"/>
    </xf>
    <xf numFmtId="0" fontId="57" fillId="0" borderId="13" xfId="0" applyFont="1" applyBorder="1" applyAlignment="1">
      <alignment horizontal="center" vertical="top" wrapText="1"/>
    </xf>
    <xf numFmtId="0" fontId="54" fillId="0" borderId="27" xfId="0" applyFont="1" applyBorder="1" applyAlignment="1">
      <alignment horizontal="left" vertical="top" wrapText="1"/>
    </xf>
    <xf numFmtId="0" fontId="54" fillId="0" borderId="0" xfId="0" applyFont="1" applyAlignment="1">
      <alignment horizontal="left" vertical="top" wrapText="1"/>
    </xf>
    <xf numFmtId="0" fontId="62" fillId="0" borderId="34" xfId="0" applyFont="1" applyBorder="1" applyAlignment="1">
      <alignment horizontal="left" vertical="top" wrapText="1"/>
    </xf>
    <xf numFmtId="0" fontId="62" fillId="0" borderId="27" xfId="0" applyFont="1" applyBorder="1" applyAlignment="1">
      <alignment horizontal="left" vertical="top" wrapText="1"/>
    </xf>
    <xf numFmtId="0" fontId="58" fillId="2" borderId="11" xfId="0" applyFont="1" applyFill="1" applyBorder="1" applyAlignment="1">
      <alignment horizontal="left" vertical="top" wrapText="1"/>
    </xf>
    <xf numFmtId="0" fontId="58" fillId="2" borderId="9" xfId="0" applyFont="1" applyFill="1" applyBorder="1" applyAlignment="1">
      <alignment horizontal="left" vertical="top" wrapText="1"/>
    </xf>
    <xf numFmtId="0" fontId="57" fillId="0" borderId="13" xfId="0" applyFont="1" applyBorder="1" applyAlignment="1">
      <alignment horizontal="left" vertical="top" wrapText="1"/>
    </xf>
    <xf numFmtId="0" fontId="58" fillId="0" borderId="4" xfId="0" applyFont="1" applyBorder="1" applyAlignment="1">
      <alignment horizontal="left" vertical="top" wrapText="1"/>
    </xf>
    <xf numFmtId="0" fontId="57" fillId="0" borderId="0" xfId="0" applyFont="1" applyAlignment="1">
      <alignment horizontal="left" vertical="top" wrapText="1"/>
    </xf>
    <xf numFmtId="0" fontId="58" fillId="0" borderId="27" xfId="0" applyFont="1" applyBorder="1" applyAlignment="1">
      <alignment horizontal="left" vertical="top"/>
    </xf>
    <xf numFmtId="0" fontId="57" fillId="0" borderId="0" xfId="0" applyFont="1" applyAlignment="1">
      <alignment horizontal="left" vertical="top"/>
    </xf>
    <xf numFmtId="0" fontId="57" fillId="0" borderId="5" xfId="0" applyFont="1" applyBorder="1" applyAlignment="1">
      <alignment horizontal="left" vertical="top"/>
    </xf>
    <xf numFmtId="0" fontId="57" fillId="0" borderId="4" xfId="0" applyFont="1" applyBorder="1" applyAlignment="1">
      <alignment horizontal="left" vertical="top"/>
    </xf>
    <xf numFmtId="0" fontId="57" fillId="0" borderId="46" xfId="0" applyFont="1" applyBorder="1" applyAlignment="1">
      <alignment horizontal="left" vertical="top" wrapText="1"/>
    </xf>
    <xf numFmtId="0" fontId="57" fillId="0" borderId="13" xfId="0" applyFont="1" applyBorder="1" applyAlignment="1">
      <alignment horizontal="left" vertical="center" wrapText="1"/>
    </xf>
    <xf numFmtId="0" fontId="57" fillId="0" borderId="48" xfId="0" applyFont="1" applyBorder="1" applyAlignment="1">
      <alignment horizontal="left" vertical="top" wrapText="1"/>
    </xf>
    <xf numFmtId="0" fontId="57" fillId="0" borderId="7" xfId="0" applyFont="1" applyBorder="1" applyAlignment="1">
      <alignment horizontal="left" vertical="top" wrapText="1"/>
    </xf>
    <xf numFmtId="0" fontId="57" fillId="0" borderId="11" xfId="0" applyFont="1" applyBorder="1" applyAlignment="1">
      <alignment horizontal="left" vertical="center" wrapText="1"/>
    </xf>
    <xf numFmtId="0" fontId="57" fillId="0" borderId="9" xfId="0" applyFont="1" applyBorder="1" applyAlignment="1">
      <alignment horizontal="left" vertical="center" wrapText="1"/>
    </xf>
    <xf numFmtId="0" fontId="57" fillId="0" borderId="6" xfId="0" applyFont="1" applyBorder="1" applyAlignment="1">
      <alignment horizontal="left" vertical="top" wrapText="1"/>
    </xf>
    <xf numFmtId="0" fontId="58" fillId="0" borderId="1" xfId="0" applyFont="1" applyBorder="1" applyAlignment="1">
      <alignment horizontal="left" vertical="top" wrapText="1"/>
    </xf>
    <xf numFmtId="0" fontId="58" fillId="0" borderId="2" xfId="0" applyFont="1" applyBorder="1" applyAlignment="1">
      <alignment horizontal="left" vertical="top" wrapText="1"/>
    </xf>
    <xf numFmtId="0" fontId="63" fillId="0" borderId="11" xfId="0" applyFont="1" applyBorder="1" applyAlignment="1">
      <alignment horizontal="left" vertical="top" wrapText="1"/>
    </xf>
    <xf numFmtId="0" fontId="63" fillId="0" borderId="9" xfId="0" applyFont="1" applyBorder="1" applyAlignment="1">
      <alignment horizontal="left" vertical="top" wrapText="1"/>
    </xf>
    <xf numFmtId="0" fontId="57" fillId="2" borderId="11" xfId="0" applyFont="1" applyFill="1" applyBorder="1" applyAlignment="1">
      <alignment horizontal="left" vertical="top" wrapText="1"/>
    </xf>
    <xf numFmtId="0" fontId="57" fillId="2" borderId="9" xfId="0" applyFont="1" applyFill="1" applyBorder="1" applyAlignment="1">
      <alignment horizontal="left" vertical="top" wrapText="1"/>
    </xf>
    <xf numFmtId="0" fontId="59" fillId="0" borderId="17" xfId="0" applyFont="1" applyBorder="1" applyAlignment="1">
      <alignment horizontal="left" vertical="top" wrapText="1"/>
    </xf>
    <xf numFmtId="0" fontId="59" fillId="0" borderId="16" xfId="0" applyFont="1" applyBorder="1" applyAlignment="1">
      <alignment horizontal="left" vertical="top" wrapText="1"/>
    </xf>
    <xf numFmtId="0" fontId="59" fillId="0" borderId="18" xfId="0" applyFont="1" applyBorder="1" applyAlignment="1">
      <alignment horizontal="left" vertical="top" wrapText="1"/>
    </xf>
    <xf numFmtId="0" fontId="67" fillId="0" borderId="11" xfId="0" applyFont="1" applyBorder="1" applyAlignment="1">
      <alignment horizontal="left" vertical="top" wrapText="1"/>
    </xf>
    <xf numFmtId="0" fontId="67" fillId="0" borderId="9" xfId="0" applyFont="1" applyBorder="1" applyAlignment="1">
      <alignment horizontal="left" vertical="top" wrapText="1"/>
    </xf>
    <xf numFmtId="0" fontId="67" fillId="0" borderId="48" xfId="0" applyFont="1" applyBorder="1" applyAlignment="1">
      <alignment horizontal="left" vertical="top" wrapText="1"/>
    </xf>
    <xf numFmtId="0" fontId="67" fillId="0" borderId="7" xfId="0" applyFont="1" applyBorder="1" applyAlignment="1">
      <alignment horizontal="left" vertical="top" wrapText="1"/>
    </xf>
    <xf numFmtId="166" fontId="56" fillId="0" borderId="45" xfId="0" applyNumberFormat="1" applyFont="1" applyBorder="1" applyAlignment="1">
      <alignment horizontal="left" vertical="top" shrinkToFit="1"/>
    </xf>
    <xf numFmtId="166" fontId="56" fillId="0" borderId="42" xfId="0" applyNumberFormat="1" applyFont="1" applyBorder="1" applyAlignment="1">
      <alignment horizontal="left" vertical="top" shrinkToFit="1"/>
    </xf>
    <xf numFmtId="166" fontId="56" fillId="0" borderId="49" xfId="0" applyNumberFormat="1" applyFont="1" applyBorder="1" applyAlignment="1">
      <alignment horizontal="left" vertical="top" shrinkToFit="1"/>
    </xf>
    <xf numFmtId="0" fontId="58" fillId="0" borderId="10" xfId="0" applyFont="1" applyBorder="1" applyAlignment="1">
      <alignment horizontal="left" vertical="top" wrapText="1"/>
    </xf>
    <xf numFmtId="0" fontId="57" fillId="0" borderId="1" xfId="0" applyFont="1" applyBorder="1" applyAlignment="1">
      <alignment horizontal="left" vertical="top" wrapText="1"/>
    </xf>
    <xf numFmtId="0" fontId="57" fillId="0" borderId="3" xfId="0" applyFont="1" applyBorder="1" applyAlignment="1">
      <alignment horizontal="left" vertical="top" wrapText="1"/>
    </xf>
    <xf numFmtId="0" fontId="59" fillId="0" borderId="45" xfId="0" applyFont="1" applyBorder="1" applyAlignment="1">
      <alignment horizontal="left" vertical="top" wrapText="1"/>
    </xf>
    <xf numFmtId="0" fontId="59" fillId="0" borderId="42" xfId="0" applyFont="1" applyBorder="1" applyAlignment="1">
      <alignment horizontal="left" vertical="top" wrapText="1"/>
    </xf>
    <xf numFmtId="0" fontId="59" fillId="0" borderId="44" xfId="0" applyFont="1" applyBorder="1" applyAlignment="1">
      <alignment horizontal="left" vertical="top" wrapText="1"/>
    </xf>
    <xf numFmtId="0" fontId="58" fillId="0" borderId="0" xfId="0" applyFont="1" applyAlignment="1">
      <alignment horizontal="left" vertical="top" wrapText="1"/>
    </xf>
    <xf numFmtId="0" fontId="57" fillId="0" borderId="37" xfId="0" applyFont="1" applyBorder="1" applyAlignment="1">
      <alignment horizontal="left" vertical="top"/>
    </xf>
    <xf numFmtId="0" fontId="57" fillId="0" borderId="50" xfId="0" applyFont="1" applyBorder="1" applyAlignment="1">
      <alignment horizontal="left" vertical="top"/>
    </xf>
    <xf numFmtId="0" fontId="3" fillId="0" borderId="13" xfId="0" applyFont="1" applyBorder="1" applyAlignment="1">
      <alignment horizontal="left" vertical="center" wrapText="1"/>
    </xf>
    <xf numFmtId="0" fontId="0" fillId="0" borderId="17" xfId="0" applyBorder="1" applyAlignment="1">
      <alignment horizontal="left" vertical="top"/>
    </xf>
    <xf numFmtId="0" fontId="0" fillId="0" borderId="16" xfId="0" applyBorder="1" applyAlignment="1">
      <alignment horizontal="left" vertical="top"/>
    </xf>
    <xf numFmtId="0" fontId="63" fillId="0" borderId="10" xfId="0" applyFont="1" applyBorder="1" applyAlignment="1">
      <alignment horizontal="left" vertical="top" wrapText="1"/>
    </xf>
    <xf numFmtId="0" fontId="3" fillId="0" borderId="11" xfId="0" applyFont="1" applyBorder="1" applyAlignment="1">
      <alignment horizontal="left" vertical="top" wrapText="1"/>
    </xf>
    <xf numFmtId="0" fontId="3" fillId="0" borderId="10" xfId="0" applyFont="1" applyBorder="1" applyAlignment="1">
      <alignment horizontal="left" vertical="top" wrapText="1"/>
    </xf>
    <xf numFmtId="166" fontId="56" fillId="0" borderId="36" xfId="0" applyNumberFormat="1" applyFont="1" applyBorder="1" applyAlignment="1">
      <alignment horizontal="left" vertical="top" shrinkToFit="1"/>
    </xf>
    <xf numFmtId="0" fontId="63" fillId="0" borderId="29" xfId="0" applyFont="1" applyBorder="1" applyAlignment="1">
      <alignment horizontal="left" vertical="top" wrapText="1"/>
    </xf>
    <xf numFmtId="0" fontId="63" fillId="0" borderId="30" xfId="0" applyFont="1" applyBorder="1" applyAlignment="1">
      <alignment horizontal="left" vertical="top" wrapText="1"/>
    </xf>
    <xf numFmtId="0" fontId="58" fillId="0" borderId="29" xfId="0" applyFont="1" applyBorder="1" applyAlignment="1">
      <alignment horizontal="left" vertical="top" wrapText="1"/>
    </xf>
    <xf numFmtId="0" fontId="58" fillId="0" borderId="30" xfId="0" applyFont="1" applyBorder="1" applyAlignment="1">
      <alignment horizontal="left" vertical="top" wrapText="1"/>
    </xf>
    <xf numFmtId="0" fontId="57" fillId="0" borderId="29" xfId="0" applyFont="1" applyBorder="1" applyAlignment="1">
      <alignment horizontal="left" vertical="top" wrapText="1"/>
    </xf>
    <xf numFmtId="0" fontId="57" fillId="0" borderId="30" xfId="0" applyFont="1" applyBorder="1" applyAlignment="1">
      <alignment horizontal="left" vertical="top" wrapText="1"/>
    </xf>
    <xf numFmtId="0" fontId="57" fillId="0" borderId="39" xfId="0" applyFont="1" applyBorder="1" applyAlignment="1">
      <alignment horizontal="left" vertical="top" wrapText="1"/>
    </xf>
    <xf numFmtId="0" fontId="57" fillId="0" borderId="40" xfId="0" applyFont="1" applyBorder="1" applyAlignment="1">
      <alignment horizontal="left" vertical="top" wrapText="1"/>
    </xf>
    <xf numFmtId="0" fontId="59" fillId="0" borderId="11" xfId="203" applyFont="1" applyBorder="1" applyAlignment="1">
      <alignment horizontal="left" vertical="top" wrapText="1"/>
    </xf>
    <xf numFmtId="0" fontId="59" fillId="0" borderId="9" xfId="203" applyFont="1" applyBorder="1" applyAlignment="1">
      <alignment horizontal="left" vertical="top" wrapText="1"/>
    </xf>
    <xf numFmtId="0" fontId="70" fillId="6" borderId="11" xfId="203" applyFont="1" applyFill="1" applyBorder="1" applyAlignment="1">
      <alignment horizontal="center" vertical="top"/>
    </xf>
    <xf numFmtId="0" fontId="70" fillId="6" borderId="9" xfId="203" applyFont="1" applyFill="1" applyBorder="1" applyAlignment="1">
      <alignment horizontal="center" vertical="top"/>
    </xf>
    <xf numFmtId="0" fontId="70" fillId="6" borderId="10" xfId="203" applyFont="1" applyFill="1" applyBorder="1" applyAlignment="1">
      <alignment horizontal="center" vertical="top"/>
    </xf>
    <xf numFmtId="0" fontId="71" fillId="6" borderId="11" xfId="203" applyFont="1" applyFill="1" applyBorder="1" applyAlignment="1">
      <alignment horizontal="center" vertical="top"/>
    </xf>
    <xf numFmtId="0" fontId="71" fillId="6" borderId="9" xfId="203" applyFont="1" applyFill="1" applyBorder="1" applyAlignment="1">
      <alignment horizontal="center" vertical="top"/>
    </xf>
    <xf numFmtId="0" fontId="71" fillId="6" borderId="10" xfId="203" applyFont="1" applyFill="1" applyBorder="1" applyAlignment="1">
      <alignment horizontal="center" vertical="top"/>
    </xf>
    <xf numFmtId="0" fontId="59" fillId="0" borderId="11" xfId="203" applyFont="1" applyBorder="1" applyAlignment="1">
      <alignment horizontal="left" vertical="top"/>
    </xf>
    <xf numFmtId="0" fontId="59" fillId="0" borderId="9" xfId="203" applyFont="1" applyBorder="1" applyAlignment="1">
      <alignment horizontal="left" vertical="top"/>
    </xf>
    <xf numFmtId="0" fontId="59" fillId="0" borderId="13" xfId="203" applyFont="1" applyBorder="1" applyAlignment="1">
      <alignment horizontal="center" vertical="top" wrapText="1"/>
    </xf>
    <xf numFmtId="0" fontId="59" fillId="0" borderId="11" xfId="203" applyFont="1" applyBorder="1" applyAlignment="1">
      <alignment horizontal="center" vertical="top" wrapText="1"/>
    </xf>
    <xf numFmtId="0" fontId="59" fillId="0" borderId="10" xfId="203" applyFont="1" applyBorder="1" applyAlignment="1">
      <alignment horizontal="center" vertical="top" wrapText="1"/>
    </xf>
    <xf numFmtId="0" fontId="59" fillId="0" borderId="1" xfId="203" applyFont="1" applyBorder="1" applyAlignment="1">
      <alignment horizontal="left" vertical="top" wrapText="1"/>
    </xf>
    <xf numFmtId="0" fontId="59" fillId="0" borderId="2" xfId="203" applyFont="1" applyBorder="1" applyAlignment="1">
      <alignment horizontal="left" vertical="top" wrapText="1"/>
    </xf>
    <xf numFmtId="0" fontId="72" fillId="6" borderId="4" xfId="203" applyFont="1" applyFill="1" applyBorder="1" applyAlignment="1">
      <alignment horizontal="center" vertical="top" wrapText="1"/>
    </xf>
    <xf numFmtId="0" fontId="72" fillId="6" borderId="0" xfId="203" applyFont="1" applyFill="1" applyAlignment="1">
      <alignment horizontal="center" vertical="top"/>
    </xf>
    <xf numFmtId="0" fontId="72" fillId="6" borderId="5" xfId="203" applyFont="1" applyFill="1" applyBorder="1" applyAlignment="1">
      <alignment horizontal="center" vertical="top"/>
    </xf>
    <xf numFmtId="0" fontId="59" fillId="0" borderId="10" xfId="203" applyFont="1" applyBorder="1" applyAlignment="1">
      <alignment horizontal="left" vertical="top"/>
    </xf>
    <xf numFmtId="0" fontId="59" fillId="0" borderId="11" xfId="203" applyFont="1" applyBorder="1" applyAlignment="1">
      <alignment horizontal="center" vertical="top"/>
    </xf>
    <xf numFmtId="0" fontId="59" fillId="0" borderId="10" xfId="203" applyFont="1" applyBorder="1" applyAlignment="1">
      <alignment horizontal="center" vertical="top"/>
    </xf>
    <xf numFmtId="0" fontId="58" fillId="0" borderId="34" xfId="203" applyFont="1" applyBorder="1" applyAlignment="1">
      <alignment horizontal="left" vertical="top" wrapText="1"/>
    </xf>
    <xf numFmtId="0" fontId="57" fillId="0" borderId="31" xfId="203" applyFont="1" applyBorder="1" applyAlignment="1">
      <alignment horizontal="left" vertical="top" wrapText="1"/>
    </xf>
    <xf numFmtId="0" fontId="57" fillId="0" borderId="32" xfId="203" applyFont="1" applyBorder="1" applyAlignment="1">
      <alignment horizontal="left" vertical="top" wrapText="1"/>
    </xf>
    <xf numFmtId="0" fontId="57" fillId="0" borderId="11" xfId="203" applyFont="1" applyBorder="1" applyAlignment="1">
      <alignment horizontal="center" vertical="top" wrapText="1"/>
    </xf>
    <xf numFmtId="0" fontId="57" fillId="0" borderId="9" xfId="203" applyFont="1" applyBorder="1" applyAlignment="1">
      <alignment horizontal="center" vertical="top" wrapText="1"/>
    </xf>
    <xf numFmtId="0" fontId="57" fillId="0" borderId="10" xfId="203" applyFont="1" applyBorder="1" applyAlignment="1">
      <alignment horizontal="center" vertical="top" wrapText="1"/>
    </xf>
    <xf numFmtId="0" fontId="63" fillId="6" borderId="34" xfId="203" applyFont="1" applyFill="1" applyBorder="1" applyAlignment="1">
      <alignment horizontal="center" vertical="top" wrapText="1"/>
    </xf>
    <xf numFmtId="0" fontId="63" fillId="6" borderId="31" xfId="203" applyFont="1" applyFill="1" applyBorder="1" applyAlignment="1">
      <alignment horizontal="center" vertical="top" wrapText="1"/>
    </xf>
    <xf numFmtId="0" fontId="58" fillId="0" borderId="29" xfId="203" applyFont="1" applyBorder="1" applyAlignment="1">
      <alignment horizontal="left" vertical="top" wrapText="1"/>
    </xf>
    <xf numFmtId="0" fontId="57" fillId="0" borderId="30" xfId="203" applyFont="1" applyBorder="1" applyAlignment="1">
      <alignment horizontal="left" vertical="top" wrapText="1"/>
    </xf>
    <xf numFmtId="0" fontId="57" fillId="0" borderId="52" xfId="203" applyFont="1" applyBorder="1" applyAlignment="1">
      <alignment horizontal="left" vertical="top" wrapText="1"/>
    </xf>
    <xf numFmtId="0" fontId="57" fillId="0" borderId="11" xfId="203" applyFont="1" applyBorder="1" applyAlignment="1">
      <alignment horizontal="left" vertical="top" wrapText="1"/>
    </xf>
    <xf numFmtId="0" fontId="57" fillId="0" borderId="9" xfId="203" applyFont="1" applyBorder="1" applyAlignment="1">
      <alignment horizontal="left" vertical="top" wrapText="1"/>
    </xf>
    <xf numFmtId="0" fontId="57" fillId="0" borderId="10" xfId="203" applyFont="1" applyBorder="1" applyAlignment="1">
      <alignment horizontal="left" vertical="top" wrapText="1"/>
    </xf>
    <xf numFmtId="0" fontId="63" fillId="6" borderId="11" xfId="203" applyFont="1" applyFill="1" applyBorder="1" applyAlignment="1">
      <alignment horizontal="left" vertical="top" wrapText="1"/>
    </xf>
    <xf numFmtId="0" fontId="63" fillId="6" borderId="9" xfId="203" applyFont="1" applyFill="1" applyBorder="1" applyAlignment="1">
      <alignment horizontal="left" vertical="top" wrapText="1"/>
    </xf>
    <xf numFmtId="0" fontId="59" fillId="0" borderId="4" xfId="203" applyFont="1" applyBorder="1" applyAlignment="1">
      <alignment horizontal="center" vertical="top" wrapText="1"/>
    </xf>
    <xf numFmtId="0" fontId="59" fillId="0" borderId="41" xfId="203" applyFont="1" applyBorder="1" applyAlignment="1">
      <alignment horizontal="center" vertical="top" wrapText="1"/>
    </xf>
    <xf numFmtId="0" fontId="59" fillId="0" borderId="6" xfId="203" applyFont="1" applyBorder="1" applyAlignment="1">
      <alignment horizontal="center" vertical="top" wrapText="1"/>
    </xf>
    <xf numFmtId="0" fontId="59" fillId="0" borderId="53" xfId="203" applyFont="1" applyBorder="1" applyAlignment="1">
      <alignment horizontal="center" vertical="top" wrapText="1"/>
    </xf>
    <xf numFmtId="0" fontId="57" fillId="0" borderId="27" xfId="203" applyFont="1" applyBorder="1" applyAlignment="1">
      <alignment horizontal="center" vertical="top" wrapText="1"/>
    </xf>
    <xf numFmtId="0" fontId="57" fillId="0" borderId="0" xfId="203" applyFont="1" applyAlignment="1">
      <alignment horizontal="center" vertical="top" wrapText="1"/>
    </xf>
    <xf numFmtId="0" fontId="57" fillId="0" borderId="41" xfId="203" applyFont="1" applyBorder="1" applyAlignment="1">
      <alignment horizontal="center" vertical="top" wrapText="1"/>
    </xf>
    <xf numFmtId="0" fontId="57" fillId="0" borderId="48" xfId="203" applyFont="1" applyBorder="1" applyAlignment="1">
      <alignment horizontal="center" vertical="top" wrapText="1"/>
    </xf>
    <xf numFmtId="0" fontId="57" fillId="0" borderId="7" xfId="203" applyFont="1" applyBorder="1" applyAlignment="1">
      <alignment horizontal="center" vertical="top" wrapText="1"/>
    </xf>
    <xf numFmtId="0" fontId="57" fillId="0" borderId="53" xfId="203" applyFont="1" applyBorder="1" applyAlignment="1">
      <alignment horizontal="center" vertical="top" wrapText="1"/>
    </xf>
    <xf numFmtId="0" fontId="57" fillId="0" borderId="13" xfId="203" applyFont="1" applyBorder="1" applyAlignment="1">
      <alignment horizontal="center" vertical="top" wrapText="1"/>
    </xf>
    <xf numFmtId="0" fontId="30" fillId="0" borderId="0" xfId="203" applyAlignment="1">
      <alignment horizontal="center" vertical="top"/>
    </xf>
    <xf numFmtId="167" fontId="58" fillId="0" borderId="27" xfId="203" applyNumberFormat="1" applyFont="1" applyBorder="1" applyAlignment="1">
      <alignment horizontal="center" vertical="top" shrinkToFit="1"/>
    </xf>
    <xf numFmtId="167" fontId="58" fillId="0" borderId="41" xfId="203" applyNumberFormat="1" applyFont="1" applyBorder="1" applyAlignment="1">
      <alignment horizontal="center" vertical="top" shrinkToFit="1"/>
    </xf>
    <xf numFmtId="167" fontId="58" fillId="0" borderId="0" xfId="203" applyNumberFormat="1" applyFont="1" applyAlignment="1">
      <alignment horizontal="center" vertical="top" shrinkToFit="1"/>
    </xf>
    <xf numFmtId="167" fontId="58" fillId="0" borderId="13" xfId="203" applyNumberFormat="1" applyFont="1" applyBorder="1" applyAlignment="1">
      <alignment horizontal="center" vertical="top" shrinkToFit="1"/>
    </xf>
    <xf numFmtId="0" fontId="59" fillId="0" borderId="9" xfId="203" applyFont="1" applyBorder="1" applyAlignment="1">
      <alignment horizontal="center" vertical="top" wrapText="1"/>
    </xf>
    <xf numFmtId="0" fontId="4" fillId="3" borderId="11"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71" fillId="0" borderId="11" xfId="203" applyFont="1" applyBorder="1" applyAlignment="1">
      <alignment horizontal="left" vertical="top"/>
    </xf>
    <xf numFmtId="0" fontId="71" fillId="0" borderId="9" xfId="203" applyFont="1" applyBorder="1" applyAlignment="1">
      <alignment horizontal="left" vertical="top"/>
    </xf>
    <xf numFmtId="0" fontId="71" fillId="0" borderId="10" xfId="203" applyFont="1" applyBorder="1" applyAlignment="1">
      <alignment horizontal="left" vertical="top"/>
    </xf>
    <xf numFmtId="0" fontId="59" fillId="0" borderId="13" xfId="203" quotePrefix="1" applyFont="1" applyBorder="1" applyAlignment="1">
      <alignment horizontal="center" vertical="top" wrapText="1"/>
    </xf>
    <xf numFmtId="0" fontId="59" fillId="0" borderId="11" xfId="203" quotePrefix="1" applyFont="1" applyBorder="1" applyAlignment="1">
      <alignment horizontal="center" vertical="top" wrapText="1"/>
    </xf>
    <xf numFmtId="0" fontId="59" fillId="0" borderId="9" xfId="203" quotePrefix="1" applyFont="1" applyBorder="1" applyAlignment="1">
      <alignment horizontal="center" vertical="top" wrapText="1"/>
    </xf>
    <xf numFmtId="0" fontId="59" fillId="0" borderId="10" xfId="203" quotePrefix="1" applyFont="1" applyBorder="1" applyAlignment="1">
      <alignment horizontal="center" vertical="top" wrapText="1"/>
    </xf>
    <xf numFmtId="0" fontId="71" fillId="6" borderId="11" xfId="203" applyFont="1" applyFill="1" applyBorder="1" applyAlignment="1">
      <alignment horizontal="left" vertical="top"/>
    </xf>
    <xf numFmtId="0" fontId="71" fillId="6" borderId="9" xfId="203" applyFont="1" applyFill="1" applyBorder="1" applyAlignment="1">
      <alignment horizontal="left" vertical="top"/>
    </xf>
    <xf numFmtId="0" fontId="71" fillId="6" borderId="10" xfId="203" applyFont="1" applyFill="1" applyBorder="1" applyAlignment="1">
      <alignment horizontal="left" vertical="top"/>
    </xf>
    <xf numFmtId="0" fontId="59" fillId="0" borderId="1" xfId="203" applyFont="1" applyBorder="1" applyAlignment="1">
      <alignment horizontal="left" vertical="top"/>
    </xf>
    <xf numFmtId="0" fontId="59" fillId="0" borderId="3" xfId="203" applyFont="1" applyBorder="1" applyAlignment="1">
      <alignment horizontal="left" vertical="top"/>
    </xf>
    <xf numFmtId="0" fontId="59" fillId="0" borderId="4" xfId="203" applyFont="1" applyBorder="1" applyAlignment="1">
      <alignment horizontal="left" vertical="top"/>
    </xf>
    <xf numFmtId="0" fontId="59" fillId="0" borderId="5" xfId="203" applyFont="1" applyBorder="1" applyAlignment="1">
      <alignment horizontal="left" vertical="top"/>
    </xf>
    <xf numFmtId="0" fontId="59" fillId="0" borderId="6" xfId="203" applyFont="1" applyBorder="1" applyAlignment="1">
      <alignment horizontal="left" vertical="top"/>
    </xf>
    <xf numFmtId="0" fontId="59" fillId="0" borderId="8" xfId="203" applyFont="1" applyBorder="1" applyAlignment="1">
      <alignment horizontal="left" vertical="top"/>
    </xf>
    <xf numFmtId="0" fontId="59" fillId="0" borderId="17" xfId="203" applyFont="1" applyBorder="1" applyAlignment="1">
      <alignment horizontal="center" vertical="top" wrapText="1"/>
    </xf>
    <xf numFmtId="0" fontId="59" fillId="0" borderId="16" xfId="203" applyFont="1" applyBorder="1" applyAlignment="1">
      <alignment horizontal="center" vertical="top" wrapText="1"/>
    </xf>
    <xf numFmtId="0" fontId="59" fillId="0" borderId="18" xfId="203" applyFont="1" applyBorder="1" applyAlignment="1">
      <alignment horizontal="center" vertical="top" wrapText="1"/>
    </xf>
    <xf numFmtId="0" fontId="59" fillId="0" borderId="10" xfId="203" applyFont="1" applyBorder="1" applyAlignment="1">
      <alignment horizontal="left" vertical="top" wrapText="1"/>
    </xf>
    <xf numFmtId="0" fontId="63" fillId="6" borderId="24" xfId="203" applyFont="1" applyFill="1" applyBorder="1" applyAlignment="1">
      <alignment horizontal="left" vertical="top" wrapText="1"/>
    </xf>
    <xf numFmtId="0" fontId="63" fillId="6" borderId="26" xfId="203" applyFont="1" applyFill="1" applyBorder="1" applyAlignment="1">
      <alignment horizontal="left" vertical="top" wrapText="1"/>
    </xf>
    <xf numFmtId="0" fontId="64" fillId="6" borderId="38" xfId="203" applyFont="1" applyFill="1" applyBorder="1" applyAlignment="1">
      <alignment horizontal="left" vertical="top" wrapText="1"/>
    </xf>
    <xf numFmtId="0" fontId="64" fillId="6" borderId="40" xfId="203" applyFont="1" applyFill="1" applyBorder="1" applyAlignment="1">
      <alignment horizontal="left" vertical="top" wrapText="1"/>
    </xf>
    <xf numFmtId="0" fontId="57" fillId="0" borderId="13" xfId="203" applyFont="1" applyBorder="1" applyAlignment="1">
      <alignment vertical="top" wrapText="1"/>
    </xf>
    <xf numFmtId="0" fontId="0" fillId="0" borderId="13" xfId="0" applyBorder="1"/>
    <xf numFmtId="0" fontId="59" fillId="0" borderId="17" xfId="203" applyFont="1" applyBorder="1" applyAlignment="1">
      <alignment horizontal="left" vertical="top" wrapText="1"/>
    </xf>
    <xf numFmtId="0" fontId="59" fillId="0" borderId="16" xfId="203" applyFont="1" applyBorder="1" applyAlignment="1">
      <alignment horizontal="left" vertical="top" wrapText="1"/>
    </xf>
    <xf numFmtId="0" fontId="59" fillId="0" borderId="18" xfId="203" applyFont="1" applyBorder="1" applyAlignment="1">
      <alignment horizontal="left" vertical="top" wrapText="1"/>
    </xf>
    <xf numFmtId="0" fontId="59" fillId="0" borderId="3" xfId="203" applyFont="1" applyBorder="1" applyAlignment="1">
      <alignment horizontal="left" vertical="top" wrapText="1"/>
    </xf>
    <xf numFmtId="0" fontId="59" fillId="0" borderId="4" xfId="203" applyFont="1" applyBorder="1" applyAlignment="1">
      <alignment horizontal="left" vertical="top" wrapText="1"/>
    </xf>
    <xf numFmtId="0" fontId="59" fillId="0" borderId="5" xfId="203" applyFont="1" applyBorder="1" applyAlignment="1">
      <alignment horizontal="left" vertical="top" wrapText="1"/>
    </xf>
    <xf numFmtId="0" fontId="59" fillId="0" borderId="6" xfId="203" applyFont="1" applyBorder="1" applyAlignment="1">
      <alignment horizontal="left" vertical="top" wrapText="1"/>
    </xf>
    <xf numFmtId="0" fontId="59" fillId="0" borderId="8" xfId="203" applyFont="1" applyBorder="1" applyAlignment="1">
      <alignment horizontal="left" vertical="top" wrapText="1"/>
    </xf>
    <xf numFmtId="0" fontId="57" fillId="0" borderId="13" xfId="203" applyFont="1" applyBorder="1" applyAlignment="1">
      <alignment horizontal="left" vertical="top" wrapText="1" indent="2"/>
    </xf>
    <xf numFmtId="0" fontId="59" fillId="0" borderId="13" xfId="203" applyFont="1" applyBorder="1" applyAlignment="1">
      <alignment horizontal="left" wrapText="1"/>
    </xf>
    <xf numFmtId="0" fontId="57" fillId="0" borderId="13" xfId="203" applyFont="1" applyBorder="1" applyAlignment="1">
      <alignment horizontal="left" vertical="top" wrapText="1" indent="3"/>
    </xf>
    <xf numFmtId="0" fontId="58" fillId="0" borderId="13" xfId="203" applyFont="1" applyBorder="1" applyAlignment="1">
      <alignment horizontal="center" vertical="top" wrapText="1"/>
    </xf>
    <xf numFmtId="0" fontId="59" fillId="0" borderId="54" xfId="203" applyFont="1" applyBorder="1" applyAlignment="1">
      <alignment horizontal="left" vertical="top" wrapText="1"/>
    </xf>
    <xf numFmtId="0" fontId="59" fillId="0" borderId="55" xfId="203" applyFont="1" applyBorder="1" applyAlignment="1">
      <alignment horizontal="left" vertical="top" wrapText="1"/>
    </xf>
    <xf numFmtId="0" fontId="57" fillId="0" borderId="34" xfId="203" applyFont="1" applyBorder="1" applyAlignment="1">
      <alignment horizontal="center" vertical="center" wrapText="1"/>
    </xf>
    <xf numFmtId="0" fontId="57" fillId="0" borderId="32" xfId="203" applyFont="1" applyBorder="1" applyAlignment="1">
      <alignment horizontal="center" vertical="center" wrapText="1"/>
    </xf>
    <xf numFmtId="0" fontId="57" fillId="0" borderId="27" xfId="203" applyFont="1" applyBorder="1" applyAlignment="1">
      <alignment horizontal="center" vertical="center" wrapText="1"/>
    </xf>
    <xf numFmtId="0" fontId="57" fillId="0" borderId="41" xfId="203" applyFont="1" applyBorder="1" applyAlignment="1">
      <alignment horizontal="center" vertical="center" wrapText="1"/>
    </xf>
    <xf numFmtId="0" fontId="57" fillId="0" borderId="29" xfId="203" applyFont="1" applyBorder="1" applyAlignment="1">
      <alignment horizontal="center" vertical="center" wrapText="1"/>
    </xf>
    <xf numFmtId="0" fontId="57" fillId="0" borderId="30" xfId="203" applyFont="1" applyBorder="1" applyAlignment="1">
      <alignment horizontal="center" vertical="center" wrapText="1"/>
    </xf>
    <xf numFmtId="0" fontId="57" fillId="0" borderId="34" xfId="203" applyFont="1" applyBorder="1" applyAlignment="1">
      <alignment horizontal="center" vertical="top" wrapText="1"/>
    </xf>
    <xf numFmtId="0" fontId="57" fillId="0" borderId="31" xfId="203" applyFont="1" applyBorder="1" applyAlignment="1">
      <alignment horizontal="center" vertical="top" wrapText="1"/>
    </xf>
    <xf numFmtId="0" fontId="59" fillId="0" borderId="13" xfId="203" applyFont="1" applyBorder="1" applyAlignment="1">
      <alignment horizontal="center" vertical="center" wrapText="1"/>
    </xf>
    <xf numFmtId="0" fontId="59" fillId="0" borderId="13" xfId="203" applyFont="1" applyBorder="1" applyAlignment="1">
      <alignment horizontal="left" vertical="center" wrapText="1"/>
    </xf>
    <xf numFmtId="0" fontId="59" fillId="0" borderId="11" xfId="203" applyFont="1" applyBorder="1" applyAlignment="1">
      <alignment horizontal="center" vertical="center" wrapText="1"/>
    </xf>
    <xf numFmtId="0" fontId="59" fillId="0" borderId="9" xfId="203" applyFont="1" applyBorder="1" applyAlignment="1">
      <alignment horizontal="center" vertical="center" wrapText="1"/>
    </xf>
    <xf numFmtId="0" fontId="30" fillId="0" borderId="13" xfId="203" applyBorder="1" applyAlignment="1">
      <alignment horizontal="center" vertical="top"/>
    </xf>
    <xf numFmtId="0" fontId="57" fillId="0" borderId="1" xfId="203" applyFont="1" applyBorder="1" applyAlignment="1">
      <alignment horizontal="center" vertical="center" wrapText="1"/>
    </xf>
    <xf numFmtId="0" fontId="57" fillId="0" borderId="3" xfId="203" applyFont="1" applyBorder="1" applyAlignment="1">
      <alignment horizontal="center" vertical="center" wrapText="1"/>
    </xf>
    <xf numFmtId="0" fontId="57" fillId="0" borderId="4" xfId="203" applyFont="1" applyBorder="1" applyAlignment="1">
      <alignment horizontal="center" vertical="center" wrapText="1"/>
    </xf>
    <xf numFmtId="0" fontId="57" fillId="0" borderId="5" xfId="203" applyFont="1" applyBorder="1" applyAlignment="1">
      <alignment horizontal="center" vertical="center" wrapText="1"/>
    </xf>
    <xf numFmtId="0" fontId="57" fillId="0" borderId="6" xfId="203" applyFont="1" applyBorder="1" applyAlignment="1">
      <alignment horizontal="center" vertical="center" wrapText="1"/>
    </xf>
    <xf numFmtId="0" fontId="57" fillId="0" borderId="8" xfId="203" applyFont="1" applyBorder="1" applyAlignment="1">
      <alignment horizontal="center" vertical="center" wrapText="1"/>
    </xf>
    <xf numFmtId="0" fontId="63" fillId="6" borderId="1" xfId="203" applyFont="1" applyFill="1" applyBorder="1" applyAlignment="1">
      <alignment horizontal="left" vertical="top" wrapText="1"/>
    </xf>
    <xf numFmtId="0" fontId="63" fillId="6" borderId="2" xfId="203" applyFont="1" applyFill="1" applyBorder="1" applyAlignment="1">
      <alignment horizontal="left" vertical="top" wrapText="1"/>
    </xf>
    <xf numFmtId="0" fontId="57" fillId="0" borderId="28" xfId="203" applyFont="1" applyBorder="1" applyAlignment="1">
      <alignment horizontal="center" vertical="top" wrapText="1"/>
    </xf>
    <xf numFmtId="0" fontId="57" fillId="0" borderId="30" xfId="203" applyFont="1" applyBorder="1" applyAlignment="1">
      <alignment horizontal="center" vertical="top" wrapText="1"/>
    </xf>
    <xf numFmtId="167" fontId="58" fillId="0" borderId="11" xfId="203" applyNumberFormat="1" applyFont="1" applyBorder="1" applyAlignment="1">
      <alignment horizontal="center" vertical="top" shrinkToFit="1"/>
    </xf>
    <xf numFmtId="167" fontId="58" fillId="0" borderId="9" xfId="203" applyNumberFormat="1" applyFont="1" applyBorder="1" applyAlignment="1">
      <alignment horizontal="center" vertical="top" shrinkToFit="1"/>
    </xf>
    <xf numFmtId="167" fontId="58" fillId="0" borderId="46" xfId="203" applyNumberFormat="1" applyFont="1" applyBorder="1" applyAlignment="1">
      <alignment horizontal="center" vertical="top" shrinkToFit="1"/>
    </xf>
    <xf numFmtId="167" fontId="58" fillId="0" borderId="10" xfId="203" applyNumberFormat="1" applyFont="1" applyBorder="1" applyAlignment="1">
      <alignment horizontal="center" vertical="top" shrinkToFit="1"/>
    </xf>
    <xf numFmtId="0" fontId="63" fillId="6" borderId="13" xfId="203" applyFont="1" applyFill="1" applyBorder="1" applyAlignment="1">
      <alignment horizontal="left" vertical="top" wrapText="1"/>
    </xf>
    <xf numFmtId="0" fontId="63" fillId="6" borderId="48" xfId="203" applyFont="1" applyFill="1" applyBorder="1" applyAlignment="1">
      <alignment horizontal="left" vertical="top" wrapText="1"/>
    </xf>
    <xf numFmtId="0" fontId="63" fillId="6" borderId="7" xfId="203" applyFont="1" applyFill="1" applyBorder="1" applyAlignment="1">
      <alignment horizontal="left" vertical="top" wrapText="1"/>
    </xf>
    <xf numFmtId="0" fontId="63" fillId="6" borderId="36" xfId="203" applyFont="1" applyFill="1" applyBorder="1" applyAlignment="1">
      <alignment horizontal="left" vertical="top" wrapText="1"/>
    </xf>
    <xf numFmtId="0" fontId="63" fillId="6" borderId="37" xfId="203" applyFont="1" applyFill="1" applyBorder="1" applyAlignment="1">
      <alignment horizontal="left" vertical="top" wrapText="1"/>
    </xf>
    <xf numFmtId="0" fontId="63" fillId="6" borderId="0" xfId="203" applyFont="1" applyFill="1" applyAlignment="1">
      <alignment horizontal="left" vertical="top" wrapText="1"/>
    </xf>
    <xf numFmtId="0" fontId="57" fillId="0" borderId="39" xfId="203" applyFont="1" applyBorder="1" applyAlignment="1">
      <alignment horizontal="center" vertical="top" wrapText="1"/>
    </xf>
    <xf numFmtId="0" fontId="57" fillId="0" borderId="40" xfId="203" applyFont="1" applyBorder="1" applyAlignment="1">
      <alignment horizontal="center" vertical="top" wrapText="1"/>
    </xf>
    <xf numFmtId="0" fontId="63" fillId="6" borderId="25" xfId="203" applyFont="1" applyFill="1" applyBorder="1" applyAlignment="1">
      <alignment horizontal="left" vertical="top" wrapText="1"/>
    </xf>
    <xf numFmtId="0" fontId="63" fillId="6" borderId="29" xfId="232" applyFont="1" applyFill="1" applyBorder="1" applyAlignment="1">
      <alignment horizontal="left" vertical="top" wrapText="1"/>
    </xf>
    <xf numFmtId="0" fontId="63" fillId="6" borderId="30" xfId="232" applyFont="1" applyFill="1" applyBorder="1" applyAlignment="1">
      <alignment horizontal="left" vertical="top" wrapText="1"/>
    </xf>
    <xf numFmtId="0" fontId="63" fillId="6" borderId="52" xfId="232" applyFont="1" applyFill="1" applyBorder="1" applyAlignment="1">
      <alignment horizontal="left" vertical="top" wrapText="1"/>
    </xf>
    <xf numFmtId="0" fontId="59" fillId="0" borderId="29" xfId="232" applyFont="1" applyBorder="1" applyAlignment="1">
      <alignment vertical="top" wrapText="1"/>
    </xf>
    <xf numFmtId="0" fontId="59" fillId="0" borderId="30" xfId="232" applyFont="1" applyBorder="1" applyAlignment="1">
      <alignment vertical="top" wrapText="1"/>
    </xf>
    <xf numFmtId="0" fontId="59" fillId="0" borderId="52" xfId="232" applyFont="1" applyBorder="1" applyAlignment="1">
      <alignment vertical="top" wrapText="1"/>
    </xf>
    <xf numFmtId="0" fontId="57" fillId="0" borderId="29" xfId="232" applyFont="1" applyBorder="1" applyAlignment="1">
      <alignment vertical="top" wrapText="1"/>
    </xf>
    <xf numFmtId="0" fontId="57" fillId="0" borderId="30" xfId="232" applyFont="1" applyBorder="1" applyAlignment="1">
      <alignment vertical="top" wrapText="1"/>
    </xf>
    <xf numFmtId="0" fontId="57" fillId="0" borderId="52" xfId="232" applyFont="1" applyBorder="1" applyAlignment="1">
      <alignment vertical="top" wrapText="1"/>
    </xf>
    <xf numFmtId="167" fontId="58" fillId="0" borderId="29" xfId="232" applyNumberFormat="1" applyFont="1" applyBorder="1" applyAlignment="1">
      <alignment horizontal="left" vertical="top" shrinkToFit="1"/>
    </xf>
    <xf numFmtId="167" fontId="58" fillId="0" borderId="52" xfId="232" applyNumberFormat="1" applyFont="1" applyBorder="1" applyAlignment="1">
      <alignment horizontal="left" vertical="top" shrinkToFit="1"/>
    </xf>
    <xf numFmtId="0" fontId="59" fillId="0" borderId="29" xfId="232" applyFont="1" applyBorder="1" applyAlignment="1">
      <alignment horizontal="left" vertical="top" wrapText="1"/>
    </xf>
    <xf numFmtId="0" fontId="59" fillId="0" borderId="30" xfId="232" applyFont="1" applyBorder="1" applyAlignment="1">
      <alignment horizontal="left" vertical="top" wrapText="1"/>
    </xf>
    <xf numFmtId="0" fontId="59" fillId="0" borderId="52" xfId="232" applyFont="1" applyBorder="1" applyAlignment="1">
      <alignment horizontal="left" vertical="top" wrapText="1"/>
    </xf>
    <xf numFmtId="167" fontId="58" fillId="0" borderId="11" xfId="232" applyNumberFormat="1" applyFont="1" applyBorder="1" applyAlignment="1">
      <alignment horizontal="center" vertical="top" shrinkToFit="1"/>
    </xf>
    <xf numFmtId="167" fontId="58" fillId="0" borderId="9" xfId="232" applyNumberFormat="1" applyFont="1" applyBorder="1" applyAlignment="1">
      <alignment horizontal="center" vertical="top" shrinkToFit="1"/>
    </xf>
    <xf numFmtId="167" fontId="58" fillId="0" borderId="10" xfId="232" applyNumberFormat="1" applyFont="1" applyBorder="1" applyAlignment="1">
      <alignment horizontal="center" vertical="top" shrinkToFit="1"/>
    </xf>
    <xf numFmtId="167" fontId="58" fillId="0" borderId="34" xfId="232" applyNumberFormat="1" applyFont="1" applyBorder="1" applyAlignment="1">
      <alignment horizontal="left" vertical="top" shrinkToFit="1"/>
    </xf>
    <xf numFmtId="167" fontId="58" fillId="0" borderId="31" xfId="232" applyNumberFormat="1" applyFont="1" applyBorder="1" applyAlignment="1">
      <alignment horizontal="left" vertical="top" shrinkToFit="1"/>
    </xf>
    <xf numFmtId="167" fontId="58" fillId="0" borderId="32" xfId="232" applyNumberFormat="1" applyFont="1" applyBorder="1" applyAlignment="1">
      <alignment horizontal="left" vertical="top" shrinkToFit="1"/>
    </xf>
    <xf numFmtId="167" fontId="58" fillId="0" borderId="29" xfId="232" applyNumberFormat="1" applyFont="1" applyBorder="1" applyAlignment="1">
      <alignment horizontal="left" vertical="top" indent="1" shrinkToFit="1"/>
    </xf>
    <xf numFmtId="167" fontId="58" fillId="0" borderId="30" xfId="232" applyNumberFormat="1" applyFont="1" applyBorder="1" applyAlignment="1">
      <alignment horizontal="left" vertical="top" indent="1" shrinkToFit="1"/>
    </xf>
    <xf numFmtId="167" fontId="58" fillId="0" borderId="52" xfId="232" applyNumberFormat="1" applyFont="1" applyBorder="1" applyAlignment="1">
      <alignment horizontal="left" vertical="top" indent="1" shrinkToFit="1"/>
    </xf>
    <xf numFmtId="167" fontId="58" fillId="0" borderId="30" xfId="232" applyNumberFormat="1" applyFont="1" applyBorder="1" applyAlignment="1">
      <alignment horizontal="left" vertical="top" shrinkToFit="1"/>
    </xf>
    <xf numFmtId="0" fontId="57" fillId="0" borderId="25" xfId="232" applyFont="1" applyBorder="1" applyAlignment="1">
      <alignment horizontal="center" vertical="top" wrapText="1"/>
    </xf>
    <xf numFmtId="0" fontId="57" fillId="0" borderId="26" xfId="232" applyFont="1" applyBorder="1" applyAlignment="1">
      <alignment horizontal="center" vertical="top" wrapText="1"/>
    </xf>
    <xf numFmtId="0" fontId="57" fillId="0" borderId="57" xfId="232" applyFont="1" applyBorder="1" applyAlignment="1">
      <alignment horizontal="center" vertical="top" wrapText="1"/>
    </xf>
    <xf numFmtId="0" fontId="57" fillId="0" borderId="29" xfId="232" applyFont="1" applyBorder="1" applyAlignment="1">
      <alignment horizontal="center" vertical="top" wrapText="1"/>
    </xf>
    <xf numFmtId="0" fontId="57" fillId="0" borderId="30" xfId="232" applyFont="1" applyBorder="1" applyAlignment="1">
      <alignment horizontal="center" vertical="top" wrapText="1"/>
    </xf>
    <xf numFmtId="0" fontId="57" fillId="0" borderId="52" xfId="232" applyFont="1" applyBorder="1" applyAlignment="1">
      <alignment horizontal="center" vertical="top" wrapText="1"/>
    </xf>
    <xf numFmtId="0" fontId="59" fillId="0" borderId="29" xfId="232" applyFont="1" applyBorder="1" applyAlignment="1">
      <alignment horizontal="center" vertical="top" wrapText="1"/>
    </xf>
    <xf numFmtId="0" fontId="59" fillId="0" borderId="30" xfId="232" applyFont="1" applyBorder="1" applyAlignment="1">
      <alignment horizontal="center" vertical="top" wrapText="1"/>
    </xf>
    <xf numFmtId="0" fontId="59" fillId="0" borderId="52" xfId="232" applyFont="1" applyBorder="1" applyAlignment="1">
      <alignment horizontal="center" vertical="top" wrapText="1"/>
    </xf>
    <xf numFmtId="0" fontId="59" fillId="0" borderId="29" xfId="232" applyFont="1" applyBorder="1" applyAlignment="1">
      <alignment horizontal="left" vertical="center" wrapText="1"/>
    </xf>
    <xf numFmtId="0" fontId="59" fillId="0" borderId="30" xfId="232" applyFont="1" applyBorder="1" applyAlignment="1">
      <alignment horizontal="left" vertical="center" wrapText="1"/>
    </xf>
    <xf numFmtId="0" fontId="59" fillId="0" borderId="52" xfId="232" applyFont="1" applyBorder="1" applyAlignment="1">
      <alignment horizontal="left" vertical="center" wrapText="1"/>
    </xf>
    <xf numFmtId="0" fontId="57" fillId="0" borderId="29" xfId="232" applyFont="1" applyBorder="1" applyAlignment="1">
      <alignment horizontal="left" vertical="top" wrapText="1"/>
    </xf>
    <xf numFmtId="0" fontId="57" fillId="0" borderId="30" xfId="232" applyFont="1" applyBorder="1" applyAlignment="1">
      <alignment horizontal="left" vertical="top" wrapText="1"/>
    </xf>
    <xf numFmtId="0" fontId="57" fillId="0" borderId="52" xfId="232" applyFont="1" applyBorder="1" applyAlignment="1">
      <alignment horizontal="left" vertical="top" wrapText="1"/>
    </xf>
    <xf numFmtId="0" fontId="57" fillId="0" borderId="29" xfId="232" applyFont="1" applyBorder="1" applyAlignment="1">
      <alignment horizontal="left" vertical="top" wrapText="1" indent="1"/>
    </xf>
    <xf numFmtId="0" fontId="57" fillId="0" borderId="30" xfId="232" applyFont="1" applyBorder="1" applyAlignment="1">
      <alignment horizontal="left" vertical="top" wrapText="1" indent="1"/>
    </xf>
    <xf numFmtId="0" fontId="57" fillId="0" borderId="52" xfId="232" applyFont="1" applyBorder="1" applyAlignment="1">
      <alignment horizontal="left" vertical="top" wrapText="1" indent="1"/>
    </xf>
    <xf numFmtId="0" fontId="57" fillId="0" borderId="29" xfId="232" applyFont="1" applyBorder="1" applyAlignment="1">
      <alignment horizontal="left" vertical="top" wrapText="1" indent="2"/>
    </xf>
    <xf numFmtId="0" fontId="57" fillId="0" borderId="30" xfId="232" applyFont="1" applyBorder="1" applyAlignment="1">
      <alignment horizontal="left" vertical="top" wrapText="1" indent="2"/>
    </xf>
    <xf numFmtId="0" fontId="57" fillId="0" borderId="52" xfId="232" applyFont="1" applyBorder="1" applyAlignment="1">
      <alignment horizontal="left" vertical="top" wrapText="1" indent="2"/>
    </xf>
    <xf numFmtId="0" fontId="58" fillId="0" borderId="4" xfId="232" applyFont="1" applyBorder="1" applyAlignment="1">
      <alignment horizontal="center" vertical="top" wrapText="1"/>
    </xf>
    <xf numFmtId="0" fontId="58" fillId="0" borderId="0" xfId="232" applyFont="1" applyAlignment="1">
      <alignment horizontal="center" vertical="top" wrapText="1"/>
    </xf>
    <xf numFmtId="0" fontId="58" fillId="0" borderId="6" xfId="232" applyFont="1" applyBorder="1" applyAlignment="1">
      <alignment horizontal="center" vertical="top" wrapText="1"/>
    </xf>
    <xf numFmtId="0" fontId="58" fillId="0" borderId="7" xfId="232" applyFont="1" applyBorder="1" applyAlignment="1">
      <alignment horizontal="center" vertical="top" wrapText="1"/>
    </xf>
    <xf numFmtId="167" fontId="58" fillId="0" borderId="1" xfId="232" applyNumberFormat="1" applyFont="1" applyBorder="1" applyAlignment="1">
      <alignment horizontal="left" vertical="top" shrinkToFit="1"/>
    </xf>
    <xf numFmtId="167" fontId="58" fillId="0" borderId="3" xfId="232" applyNumberFormat="1" applyFont="1" applyBorder="1" applyAlignment="1">
      <alignment horizontal="left" vertical="top" shrinkToFit="1"/>
    </xf>
    <xf numFmtId="0" fontId="58" fillId="0" borderId="29" xfId="232" applyFont="1" applyBorder="1" applyAlignment="1">
      <alignment horizontal="left" vertical="top" wrapText="1"/>
    </xf>
    <xf numFmtId="0" fontId="57" fillId="0" borderId="34" xfId="232" applyFont="1" applyBorder="1" applyAlignment="1">
      <alignment horizontal="left" vertical="top" wrapText="1"/>
    </xf>
    <xf numFmtId="0" fontId="57" fillId="0" borderId="32" xfId="232" applyFont="1" applyBorder="1" applyAlignment="1">
      <alignment horizontal="left" vertical="top" wrapText="1"/>
    </xf>
    <xf numFmtId="167" fontId="58" fillId="0" borderId="13" xfId="232" applyNumberFormat="1" applyFont="1" applyBorder="1" applyAlignment="1">
      <alignment horizontal="center" vertical="top" shrinkToFit="1"/>
    </xf>
    <xf numFmtId="0" fontId="58" fillId="0" borderId="16" xfId="232" applyFont="1" applyBorder="1" applyAlignment="1">
      <alignment horizontal="center" vertical="top" wrapText="1"/>
    </xf>
    <xf numFmtId="0" fontId="58" fillId="0" borderId="18" xfId="232" applyFont="1" applyBorder="1" applyAlignment="1">
      <alignment horizontal="center" vertical="top" wrapText="1"/>
    </xf>
    <xf numFmtId="0" fontId="58" fillId="0" borderId="2" xfId="232" applyFont="1" applyBorder="1" applyAlignment="1">
      <alignment horizontal="center" vertical="top" wrapText="1"/>
    </xf>
    <xf numFmtId="0" fontId="42" fillId="0" borderId="1" xfId="232" applyBorder="1" applyAlignment="1">
      <alignment horizontal="center" vertical="top"/>
    </xf>
    <xf numFmtId="0" fontId="42" fillId="0" borderId="3" xfId="232" applyBorder="1" applyAlignment="1">
      <alignment horizontal="center" vertical="top"/>
    </xf>
    <xf numFmtId="0" fontId="42" fillId="0" borderId="6" xfId="232" applyBorder="1" applyAlignment="1">
      <alignment horizontal="center" vertical="top"/>
    </xf>
    <xf numFmtId="0" fontId="42" fillId="0" borderId="8" xfId="232" applyBorder="1" applyAlignment="1">
      <alignment horizontal="center" vertical="top"/>
    </xf>
    <xf numFmtId="0" fontId="42" fillId="0" borderId="17" xfId="232" applyBorder="1" applyAlignment="1">
      <alignment horizontal="center" vertical="top"/>
    </xf>
    <xf numFmtId="0" fontId="42" fillId="0" borderId="18" xfId="232" applyBorder="1" applyAlignment="1">
      <alignment horizontal="center" vertical="top"/>
    </xf>
    <xf numFmtId="0" fontId="58" fillId="0" borderId="1" xfId="232" applyFont="1" applyBorder="1" applyAlignment="1">
      <alignment horizontal="center" vertical="top" wrapText="1"/>
    </xf>
    <xf numFmtId="0" fontId="58" fillId="0" borderId="3" xfId="232" applyFont="1" applyBorder="1" applyAlignment="1">
      <alignment horizontal="center" vertical="top" wrapText="1"/>
    </xf>
    <xf numFmtId="0" fontId="58" fillId="0" borderId="8" xfId="232" applyFont="1" applyBorder="1" applyAlignment="1">
      <alignment horizontal="center" vertical="top" wrapText="1"/>
    </xf>
    <xf numFmtId="0" fontId="58" fillId="0" borderId="5" xfId="232" applyFont="1" applyBorder="1" applyAlignment="1">
      <alignment horizontal="center" vertical="top" wrapText="1"/>
    </xf>
    <xf numFmtId="16" fontId="58" fillId="0" borderId="0" xfId="232" applyNumberFormat="1" applyFont="1" applyAlignment="1">
      <alignment horizontal="center" vertical="top" wrapText="1"/>
    </xf>
    <xf numFmtId="0" fontId="42" fillId="0" borderId="4" xfId="232" applyBorder="1" applyAlignment="1">
      <alignment horizontal="center" vertical="top"/>
    </xf>
    <xf numFmtId="0" fontId="42" fillId="0" borderId="5" xfId="232" applyBorder="1" applyAlignment="1">
      <alignment horizontal="center" vertical="top"/>
    </xf>
    <xf numFmtId="0" fontId="58" fillId="0" borderId="17" xfId="232" applyFont="1" applyBorder="1" applyAlignment="1">
      <alignment horizontal="center" vertical="top" wrapText="1"/>
    </xf>
    <xf numFmtId="0" fontId="59" fillId="0" borderId="1" xfId="232" applyFont="1" applyBorder="1" applyAlignment="1">
      <alignment horizontal="center" vertical="top" wrapText="1"/>
    </xf>
    <xf numFmtId="0" fontId="59" fillId="0" borderId="2" xfId="232" applyFont="1" applyBorder="1" applyAlignment="1">
      <alignment horizontal="center" vertical="top" wrapText="1"/>
    </xf>
    <xf numFmtId="0" fontId="59" fillId="0" borderId="3" xfId="232" applyFont="1" applyBorder="1" applyAlignment="1">
      <alignment horizontal="center" vertical="top" wrapText="1"/>
    </xf>
    <xf numFmtId="0" fontId="59" fillId="0" borderId="6" xfId="232" applyFont="1" applyBorder="1" applyAlignment="1">
      <alignment horizontal="center" vertical="top" wrapText="1"/>
    </xf>
    <xf numFmtId="0" fontId="59" fillId="0" borderId="7" xfId="232" applyFont="1" applyBorder="1" applyAlignment="1">
      <alignment horizontal="center" vertical="top" wrapText="1"/>
    </xf>
    <xf numFmtId="0" fontId="59" fillId="0" borderId="8" xfId="232" applyFont="1" applyBorder="1" applyAlignment="1">
      <alignment horizontal="center" vertical="top" wrapText="1"/>
    </xf>
    <xf numFmtId="0" fontId="59" fillId="0" borderId="1" xfId="232" applyFont="1" applyBorder="1" applyAlignment="1">
      <alignment horizontal="center" vertical="top"/>
    </xf>
    <xf numFmtId="0" fontId="59" fillId="0" borderId="2" xfId="232" applyFont="1" applyBorder="1" applyAlignment="1">
      <alignment horizontal="center" vertical="top"/>
    </xf>
    <xf numFmtId="0" fontId="59" fillId="0" borderId="3" xfId="232" applyFont="1" applyBorder="1" applyAlignment="1">
      <alignment horizontal="center" vertical="top"/>
    </xf>
    <xf numFmtId="0" fontId="59" fillId="0" borderId="6" xfId="232" applyFont="1" applyBorder="1" applyAlignment="1">
      <alignment horizontal="center" vertical="top"/>
    </xf>
    <xf numFmtId="0" fontId="59" fillId="0" borderId="7" xfId="232" applyFont="1" applyBorder="1" applyAlignment="1">
      <alignment horizontal="center" vertical="top"/>
    </xf>
    <xf numFmtId="0" fontId="59" fillId="0" borderId="8" xfId="232" applyFont="1" applyBorder="1" applyAlignment="1">
      <alignment horizontal="center" vertical="top"/>
    </xf>
    <xf numFmtId="0" fontId="59" fillId="0" borderId="4" xfId="232" applyFont="1" applyBorder="1" applyAlignment="1">
      <alignment horizontal="center" vertical="top"/>
    </xf>
    <xf numFmtId="0" fontId="59" fillId="0" borderId="0" xfId="232" applyFont="1" applyAlignment="1">
      <alignment horizontal="center" vertical="top"/>
    </xf>
    <xf numFmtId="0" fontId="59" fillId="0" borderId="5" xfId="232" applyFont="1" applyBorder="1" applyAlignment="1">
      <alignment horizontal="center" vertical="top"/>
    </xf>
    <xf numFmtId="0" fontId="59" fillId="0" borderId="11" xfId="232" applyFont="1" applyBorder="1" applyAlignment="1">
      <alignment horizontal="center" vertical="top" wrapText="1"/>
    </xf>
    <xf numFmtId="0" fontId="59" fillId="0" borderId="9" xfId="232" applyFont="1" applyBorder="1" applyAlignment="1">
      <alignment horizontal="center" vertical="top" wrapText="1"/>
    </xf>
    <xf numFmtId="0" fontId="59" fillId="0" borderId="10" xfId="232" applyFont="1" applyBorder="1" applyAlignment="1">
      <alignment horizontal="center" vertical="top" wrapText="1"/>
    </xf>
    <xf numFmtId="0" fontId="59" fillId="0" borderId="11" xfId="232" applyFont="1" applyBorder="1" applyAlignment="1">
      <alignment horizontal="center" vertical="top"/>
    </xf>
    <xf numFmtId="0" fontId="59" fillId="0" borderId="9" xfId="232" applyFont="1" applyBorder="1" applyAlignment="1">
      <alignment horizontal="center" vertical="top"/>
    </xf>
    <xf numFmtId="0" fontId="59" fillId="0" borderId="10" xfId="232" applyFont="1" applyBorder="1" applyAlignment="1">
      <alignment horizontal="center" vertical="top"/>
    </xf>
    <xf numFmtId="0" fontId="71" fillId="0" borderId="1" xfId="232" applyFont="1" applyBorder="1" applyAlignment="1">
      <alignment horizontal="center" vertical="top" wrapText="1"/>
    </xf>
    <xf numFmtId="0" fontId="71" fillId="0" borderId="2" xfId="232" applyFont="1" applyBorder="1" applyAlignment="1">
      <alignment horizontal="center" vertical="top" wrapText="1"/>
    </xf>
    <xf numFmtId="0" fontId="71" fillId="0" borderId="3" xfId="232" applyFont="1" applyBorder="1" applyAlignment="1">
      <alignment horizontal="center" vertical="top" wrapText="1"/>
    </xf>
    <xf numFmtId="0" fontId="71" fillId="0" borderId="4" xfId="232" applyFont="1" applyBorder="1" applyAlignment="1">
      <alignment horizontal="center" vertical="top" wrapText="1"/>
    </xf>
    <xf numFmtId="0" fontId="71" fillId="0" borderId="0" xfId="232" applyFont="1" applyAlignment="1">
      <alignment horizontal="center" vertical="top" wrapText="1"/>
    </xf>
    <xf numFmtId="0" fontId="71" fillId="0" borderId="5" xfId="232" applyFont="1" applyBorder="1" applyAlignment="1">
      <alignment horizontal="center" vertical="top" wrapText="1"/>
    </xf>
    <xf numFmtId="0" fontId="71" fillId="0" borderId="6" xfId="232" applyFont="1" applyBorder="1" applyAlignment="1">
      <alignment horizontal="center" vertical="top" wrapText="1"/>
    </xf>
    <xf numFmtId="0" fontId="71" fillId="0" borderId="7" xfId="232" applyFont="1" applyBorder="1" applyAlignment="1">
      <alignment horizontal="center" vertical="top" wrapText="1"/>
    </xf>
    <xf numFmtId="0" fontId="71" fillId="0" borderId="8" xfId="232" applyFont="1" applyBorder="1" applyAlignment="1">
      <alignment horizontal="center" vertical="top" wrapText="1"/>
    </xf>
    <xf numFmtId="0" fontId="71" fillId="0" borderId="11" xfId="232" applyFont="1" applyBorder="1" applyAlignment="1">
      <alignment horizontal="center" vertical="top"/>
    </xf>
    <xf numFmtId="0" fontId="71" fillId="0" borderId="9" xfId="232" applyFont="1" applyBorder="1" applyAlignment="1">
      <alignment horizontal="center" vertical="top"/>
    </xf>
    <xf numFmtId="0" fontId="71" fillId="0" borderId="10" xfId="232" applyFont="1" applyBorder="1" applyAlignment="1">
      <alignment horizontal="center" vertical="top"/>
    </xf>
    <xf numFmtId="0" fontId="59" fillId="0" borderId="36" xfId="232" applyFont="1" applyBorder="1" applyAlignment="1">
      <alignment horizontal="left" wrapText="1"/>
    </xf>
    <xf numFmtId="0" fontId="59" fillId="0" borderId="43" xfId="232" applyFont="1" applyBorder="1" applyAlignment="1">
      <alignment horizontal="left" wrapText="1"/>
    </xf>
    <xf numFmtId="0" fontId="59" fillId="6" borderId="11" xfId="232" applyFont="1" applyFill="1" applyBorder="1" applyAlignment="1">
      <alignment horizontal="center" vertical="top"/>
    </xf>
    <xf numFmtId="0" fontId="59" fillId="6" borderId="9" xfId="232" applyFont="1" applyFill="1" applyBorder="1" applyAlignment="1">
      <alignment horizontal="center" vertical="top"/>
    </xf>
    <xf numFmtId="0" fontId="59" fillId="6" borderId="10" xfId="232" applyFont="1" applyFill="1" applyBorder="1" applyAlignment="1">
      <alignment horizontal="center" vertical="top"/>
    </xf>
    <xf numFmtId="0" fontId="71" fillId="0" borderId="1" xfId="232" applyFont="1" applyBorder="1" applyAlignment="1">
      <alignment horizontal="center" vertical="top"/>
    </xf>
    <xf numFmtId="0" fontId="71" fillId="0" borderId="2" xfId="232" applyFont="1" applyBorder="1" applyAlignment="1">
      <alignment horizontal="center" vertical="top"/>
    </xf>
    <xf numFmtId="0" fontId="71" fillId="0" borderId="3" xfId="232" applyFont="1" applyBorder="1" applyAlignment="1">
      <alignment horizontal="center" vertical="top"/>
    </xf>
    <xf numFmtId="49" fontId="59" fillId="0" borderId="4" xfId="232" applyNumberFormat="1" applyFont="1" applyBorder="1" applyAlignment="1">
      <alignment horizontal="center" vertical="top" wrapText="1"/>
    </xf>
    <xf numFmtId="49" fontId="59" fillId="0" borderId="0" xfId="232" applyNumberFormat="1" applyFont="1" applyAlignment="1">
      <alignment horizontal="center" vertical="top" wrapText="1"/>
    </xf>
    <xf numFmtId="49" fontId="59" fillId="0" borderId="5" xfId="232" applyNumberFormat="1" applyFont="1" applyBorder="1" applyAlignment="1">
      <alignment horizontal="center" vertical="top" wrapText="1"/>
    </xf>
    <xf numFmtId="0" fontId="63" fillId="0" borderId="29" xfId="232" applyFont="1" applyBorder="1" applyAlignment="1">
      <alignment horizontal="left" vertical="top" wrapText="1"/>
    </xf>
    <xf numFmtId="0" fontId="63" fillId="0" borderId="30" xfId="232" applyFont="1" applyBorder="1" applyAlignment="1">
      <alignment horizontal="left" vertical="top" wrapText="1"/>
    </xf>
    <xf numFmtId="0" fontId="63" fillId="0" borderId="52" xfId="232" applyFont="1" applyBorder="1" applyAlignment="1">
      <alignment horizontal="left" vertical="top" wrapText="1"/>
    </xf>
    <xf numFmtId="0" fontId="59" fillId="0" borderId="29" xfId="232" applyFont="1" applyBorder="1" applyAlignment="1">
      <alignment horizontal="left" wrapText="1"/>
    </xf>
    <xf numFmtId="0" fontId="59" fillId="0" borderId="30" xfId="232" applyFont="1" applyBorder="1" applyAlignment="1">
      <alignment horizontal="left" wrapText="1"/>
    </xf>
    <xf numFmtId="0" fontId="59" fillId="0" borderId="52" xfId="232" applyFont="1" applyBorder="1" applyAlignment="1">
      <alignment horizontal="left" wrapText="1"/>
    </xf>
  </cellXfs>
  <cellStyles count="233">
    <cellStyle name="Comma" xfId="1" builtinId="3"/>
    <cellStyle name="Comma 10" xfId="3" xr:uid="{00000000-0005-0000-0000-000001000000}"/>
    <cellStyle name="Comma 10 2" xfId="207" xr:uid="{00000000-0005-0000-0000-000002000000}"/>
    <cellStyle name="Comma 2" xfId="4" xr:uid="{00000000-0005-0000-0000-000003000000}"/>
    <cellStyle name="Comma 2 10" xfId="5" xr:uid="{00000000-0005-0000-0000-000004000000}"/>
    <cellStyle name="Comma 2 11" xfId="6" xr:uid="{00000000-0005-0000-0000-000005000000}"/>
    <cellStyle name="Comma 2 12" xfId="7" xr:uid="{00000000-0005-0000-0000-000006000000}"/>
    <cellStyle name="Comma 2 13" xfId="8" xr:uid="{00000000-0005-0000-0000-000007000000}"/>
    <cellStyle name="Comma 2 14" xfId="9" xr:uid="{00000000-0005-0000-0000-000008000000}"/>
    <cellStyle name="Comma 2 15" xfId="10" xr:uid="{00000000-0005-0000-0000-000009000000}"/>
    <cellStyle name="Comma 2 16" xfId="11" xr:uid="{00000000-0005-0000-0000-00000A000000}"/>
    <cellStyle name="Comma 2 17" xfId="12" xr:uid="{00000000-0005-0000-0000-00000B000000}"/>
    <cellStyle name="Comma 2 18" xfId="13" xr:uid="{00000000-0005-0000-0000-00000C000000}"/>
    <cellStyle name="Comma 2 19" xfId="14" xr:uid="{00000000-0005-0000-0000-00000D000000}"/>
    <cellStyle name="Comma 2 2" xfId="15" xr:uid="{00000000-0005-0000-0000-00000E000000}"/>
    <cellStyle name="Comma 2 2 10" xfId="16" xr:uid="{00000000-0005-0000-0000-00000F000000}"/>
    <cellStyle name="Comma 2 2 11" xfId="17" xr:uid="{00000000-0005-0000-0000-000010000000}"/>
    <cellStyle name="Comma 2 2 12" xfId="18" xr:uid="{00000000-0005-0000-0000-000011000000}"/>
    <cellStyle name="Comma 2 2 13" xfId="19" xr:uid="{00000000-0005-0000-0000-000012000000}"/>
    <cellStyle name="Comma 2 2 14" xfId="20" xr:uid="{00000000-0005-0000-0000-000013000000}"/>
    <cellStyle name="Comma 2 2 15" xfId="21" xr:uid="{00000000-0005-0000-0000-000014000000}"/>
    <cellStyle name="Comma 2 2 16" xfId="22" xr:uid="{00000000-0005-0000-0000-000015000000}"/>
    <cellStyle name="Comma 2 2 17" xfId="23" xr:uid="{00000000-0005-0000-0000-000016000000}"/>
    <cellStyle name="Comma 2 2 18" xfId="24" xr:uid="{00000000-0005-0000-0000-000017000000}"/>
    <cellStyle name="Comma 2 2 19" xfId="25" xr:uid="{00000000-0005-0000-0000-000018000000}"/>
    <cellStyle name="Comma 2 2 2" xfId="26" xr:uid="{00000000-0005-0000-0000-000019000000}"/>
    <cellStyle name="Comma 2 2 20" xfId="27" xr:uid="{00000000-0005-0000-0000-00001A000000}"/>
    <cellStyle name="Comma 2 2 21" xfId="28" xr:uid="{00000000-0005-0000-0000-00001B000000}"/>
    <cellStyle name="Comma 2 2 22" xfId="29" xr:uid="{00000000-0005-0000-0000-00001C000000}"/>
    <cellStyle name="Comma 2 2 23" xfId="30" xr:uid="{00000000-0005-0000-0000-00001D000000}"/>
    <cellStyle name="Comma 2 2 24" xfId="31" xr:uid="{00000000-0005-0000-0000-00001E000000}"/>
    <cellStyle name="Comma 2 2 25" xfId="32" xr:uid="{00000000-0005-0000-0000-00001F000000}"/>
    <cellStyle name="Comma 2 2 26" xfId="33" xr:uid="{00000000-0005-0000-0000-000020000000}"/>
    <cellStyle name="Comma 2 2 27" xfId="34" xr:uid="{00000000-0005-0000-0000-000021000000}"/>
    <cellStyle name="Comma 2 2 28" xfId="35" xr:uid="{00000000-0005-0000-0000-000022000000}"/>
    <cellStyle name="Comma 2 2 29" xfId="36" xr:uid="{00000000-0005-0000-0000-000023000000}"/>
    <cellStyle name="Comma 2 2 3" xfId="37" xr:uid="{00000000-0005-0000-0000-000024000000}"/>
    <cellStyle name="Comma 2 2 30" xfId="38" xr:uid="{00000000-0005-0000-0000-000025000000}"/>
    <cellStyle name="Comma 2 2 31" xfId="39" xr:uid="{00000000-0005-0000-0000-000026000000}"/>
    <cellStyle name="Comma 2 2 32" xfId="40" xr:uid="{00000000-0005-0000-0000-000027000000}"/>
    <cellStyle name="Comma 2 2 33" xfId="41" xr:uid="{00000000-0005-0000-0000-000028000000}"/>
    <cellStyle name="Comma 2 2 34" xfId="42" xr:uid="{00000000-0005-0000-0000-000029000000}"/>
    <cellStyle name="Comma 2 2 35" xfId="43" xr:uid="{00000000-0005-0000-0000-00002A000000}"/>
    <cellStyle name="Comma 2 2 36" xfId="44" xr:uid="{00000000-0005-0000-0000-00002B000000}"/>
    <cellStyle name="Comma 2 2 37" xfId="45" xr:uid="{00000000-0005-0000-0000-00002C000000}"/>
    <cellStyle name="Comma 2 2 38" xfId="46" xr:uid="{00000000-0005-0000-0000-00002D000000}"/>
    <cellStyle name="Comma 2 2 39" xfId="47" xr:uid="{00000000-0005-0000-0000-00002E000000}"/>
    <cellStyle name="Comma 2 2 4" xfId="48" xr:uid="{00000000-0005-0000-0000-00002F000000}"/>
    <cellStyle name="Comma 2 2 40" xfId="49" xr:uid="{00000000-0005-0000-0000-000030000000}"/>
    <cellStyle name="Comma 2 2 41" xfId="50" xr:uid="{00000000-0005-0000-0000-000031000000}"/>
    <cellStyle name="Comma 2 2 42" xfId="51" xr:uid="{00000000-0005-0000-0000-000032000000}"/>
    <cellStyle name="Comma 2 2 43" xfId="52" xr:uid="{00000000-0005-0000-0000-000033000000}"/>
    <cellStyle name="Comma 2 2 44" xfId="53" xr:uid="{00000000-0005-0000-0000-000034000000}"/>
    <cellStyle name="Comma 2 2 45" xfId="54" xr:uid="{00000000-0005-0000-0000-000035000000}"/>
    <cellStyle name="Comma 2 2 46" xfId="55" xr:uid="{00000000-0005-0000-0000-000036000000}"/>
    <cellStyle name="Comma 2 2 47" xfId="56" xr:uid="{00000000-0005-0000-0000-000037000000}"/>
    <cellStyle name="Comma 2 2 5" xfId="57" xr:uid="{00000000-0005-0000-0000-000038000000}"/>
    <cellStyle name="Comma 2 2 6" xfId="58" xr:uid="{00000000-0005-0000-0000-000039000000}"/>
    <cellStyle name="Comma 2 2 7" xfId="59" xr:uid="{00000000-0005-0000-0000-00003A000000}"/>
    <cellStyle name="Comma 2 2 8" xfId="60" xr:uid="{00000000-0005-0000-0000-00003B000000}"/>
    <cellStyle name="Comma 2 2 9" xfId="61" xr:uid="{00000000-0005-0000-0000-00003C000000}"/>
    <cellStyle name="Comma 2 20" xfId="62" xr:uid="{00000000-0005-0000-0000-00003D000000}"/>
    <cellStyle name="Comma 2 21" xfId="63" xr:uid="{00000000-0005-0000-0000-00003E000000}"/>
    <cellStyle name="Comma 2 22" xfId="64" xr:uid="{00000000-0005-0000-0000-00003F000000}"/>
    <cellStyle name="Comma 2 23" xfId="65" xr:uid="{00000000-0005-0000-0000-000040000000}"/>
    <cellStyle name="Comma 2 24" xfId="66" xr:uid="{00000000-0005-0000-0000-000041000000}"/>
    <cellStyle name="Comma 2 24 2" xfId="209" xr:uid="{00000000-0005-0000-0000-000042000000}"/>
    <cellStyle name="Comma 2 25" xfId="67" xr:uid="{00000000-0005-0000-0000-000043000000}"/>
    <cellStyle name="Comma 2 25 2" xfId="210" xr:uid="{00000000-0005-0000-0000-000044000000}"/>
    <cellStyle name="Comma 2 26" xfId="68" xr:uid="{00000000-0005-0000-0000-000045000000}"/>
    <cellStyle name="Comma 2 26 2" xfId="211" xr:uid="{00000000-0005-0000-0000-000046000000}"/>
    <cellStyle name="Comma 2 27" xfId="69" xr:uid="{00000000-0005-0000-0000-000047000000}"/>
    <cellStyle name="Comma 2 27 2" xfId="212" xr:uid="{00000000-0005-0000-0000-000048000000}"/>
    <cellStyle name="Comma 2 28" xfId="70" xr:uid="{00000000-0005-0000-0000-000049000000}"/>
    <cellStyle name="Comma 2 28 2" xfId="213" xr:uid="{00000000-0005-0000-0000-00004A000000}"/>
    <cellStyle name="Comma 2 29" xfId="71" xr:uid="{00000000-0005-0000-0000-00004B000000}"/>
    <cellStyle name="Comma 2 29 2" xfId="214" xr:uid="{00000000-0005-0000-0000-00004C000000}"/>
    <cellStyle name="Comma 2 3" xfId="72" xr:uid="{00000000-0005-0000-0000-00004D000000}"/>
    <cellStyle name="Comma 2 3 10" xfId="73" xr:uid="{00000000-0005-0000-0000-00004E000000}"/>
    <cellStyle name="Comma 2 3 11" xfId="74" xr:uid="{00000000-0005-0000-0000-00004F000000}"/>
    <cellStyle name="Comma 2 3 12" xfId="75" xr:uid="{00000000-0005-0000-0000-000050000000}"/>
    <cellStyle name="Comma 2 3 13" xfId="76" xr:uid="{00000000-0005-0000-0000-000051000000}"/>
    <cellStyle name="Comma 2 3 14" xfId="77" xr:uid="{00000000-0005-0000-0000-000052000000}"/>
    <cellStyle name="Comma 2 3 15" xfId="78" xr:uid="{00000000-0005-0000-0000-000053000000}"/>
    <cellStyle name="Comma 2 3 16" xfId="79" xr:uid="{00000000-0005-0000-0000-000054000000}"/>
    <cellStyle name="Comma 2 3 17" xfId="80" xr:uid="{00000000-0005-0000-0000-000055000000}"/>
    <cellStyle name="Comma 2 3 18" xfId="81" xr:uid="{00000000-0005-0000-0000-000056000000}"/>
    <cellStyle name="Comma 2 3 19" xfId="82" xr:uid="{00000000-0005-0000-0000-000057000000}"/>
    <cellStyle name="Comma 2 3 2" xfId="83" xr:uid="{00000000-0005-0000-0000-000058000000}"/>
    <cellStyle name="Comma 2 3 20" xfId="84" xr:uid="{00000000-0005-0000-0000-000059000000}"/>
    <cellStyle name="Comma 2 3 21" xfId="85" xr:uid="{00000000-0005-0000-0000-00005A000000}"/>
    <cellStyle name="Comma 2 3 22" xfId="86" xr:uid="{00000000-0005-0000-0000-00005B000000}"/>
    <cellStyle name="Comma 2 3 23" xfId="87" xr:uid="{00000000-0005-0000-0000-00005C000000}"/>
    <cellStyle name="Comma 2 3 24" xfId="88" xr:uid="{00000000-0005-0000-0000-00005D000000}"/>
    <cellStyle name="Comma 2 3 25" xfId="89" xr:uid="{00000000-0005-0000-0000-00005E000000}"/>
    <cellStyle name="Comma 2 3 26" xfId="90" xr:uid="{00000000-0005-0000-0000-00005F000000}"/>
    <cellStyle name="Comma 2 3 27" xfId="91" xr:uid="{00000000-0005-0000-0000-000060000000}"/>
    <cellStyle name="Comma 2 3 28" xfId="92" xr:uid="{00000000-0005-0000-0000-000061000000}"/>
    <cellStyle name="Comma 2 3 29" xfId="93" xr:uid="{00000000-0005-0000-0000-000062000000}"/>
    <cellStyle name="Comma 2 3 3" xfId="94" xr:uid="{00000000-0005-0000-0000-000063000000}"/>
    <cellStyle name="Comma 2 3 30" xfId="95" xr:uid="{00000000-0005-0000-0000-000064000000}"/>
    <cellStyle name="Comma 2 3 31" xfId="96" xr:uid="{00000000-0005-0000-0000-000065000000}"/>
    <cellStyle name="Comma 2 3 32" xfId="97" xr:uid="{00000000-0005-0000-0000-000066000000}"/>
    <cellStyle name="Comma 2 3 33" xfId="98" xr:uid="{00000000-0005-0000-0000-000067000000}"/>
    <cellStyle name="Comma 2 3 34" xfId="99" xr:uid="{00000000-0005-0000-0000-000068000000}"/>
    <cellStyle name="Comma 2 3 35" xfId="100" xr:uid="{00000000-0005-0000-0000-000069000000}"/>
    <cellStyle name="Comma 2 3 36" xfId="101" xr:uid="{00000000-0005-0000-0000-00006A000000}"/>
    <cellStyle name="Comma 2 3 37" xfId="102" xr:uid="{00000000-0005-0000-0000-00006B000000}"/>
    <cellStyle name="Comma 2 3 38" xfId="103" xr:uid="{00000000-0005-0000-0000-00006C000000}"/>
    <cellStyle name="Comma 2 3 39" xfId="104" xr:uid="{00000000-0005-0000-0000-00006D000000}"/>
    <cellStyle name="Comma 2 3 4" xfId="105" xr:uid="{00000000-0005-0000-0000-00006E000000}"/>
    <cellStyle name="Comma 2 3 40" xfId="106" xr:uid="{00000000-0005-0000-0000-00006F000000}"/>
    <cellStyle name="Comma 2 3 41" xfId="107" xr:uid="{00000000-0005-0000-0000-000070000000}"/>
    <cellStyle name="Comma 2 3 42" xfId="108" xr:uid="{00000000-0005-0000-0000-000071000000}"/>
    <cellStyle name="Comma 2 3 43" xfId="109" xr:uid="{00000000-0005-0000-0000-000072000000}"/>
    <cellStyle name="Comma 2 3 44" xfId="110" xr:uid="{00000000-0005-0000-0000-000073000000}"/>
    <cellStyle name="Comma 2 3 45" xfId="111" xr:uid="{00000000-0005-0000-0000-000074000000}"/>
    <cellStyle name="Comma 2 3 46" xfId="112" xr:uid="{00000000-0005-0000-0000-000075000000}"/>
    <cellStyle name="Comma 2 3 47" xfId="113" xr:uid="{00000000-0005-0000-0000-000076000000}"/>
    <cellStyle name="Comma 2 3 5" xfId="114" xr:uid="{00000000-0005-0000-0000-000077000000}"/>
    <cellStyle name="Comma 2 3 6" xfId="115" xr:uid="{00000000-0005-0000-0000-000078000000}"/>
    <cellStyle name="Comma 2 3 7" xfId="116" xr:uid="{00000000-0005-0000-0000-000079000000}"/>
    <cellStyle name="Comma 2 3 8" xfId="117" xr:uid="{00000000-0005-0000-0000-00007A000000}"/>
    <cellStyle name="Comma 2 3 9" xfId="118" xr:uid="{00000000-0005-0000-0000-00007B000000}"/>
    <cellStyle name="Comma 2 30" xfId="119" xr:uid="{00000000-0005-0000-0000-00007C000000}"/>
    <cellStyle name="Comma 2 30 2" xfId="215" xr:uid="{00000000-0005-0000-0000-00007D000000}"/>
    <cellStyle name="Comma 2 31" xfId="120" xr:uid="{00000000-0005-0000-0000-00007E000000}"/>
    <cellStyle name="Comma 2 31 2" xfId="216" xr:uid="{00000000-0005-0000-0000-00007F000000}"/>
    <cellStyle name="Comma 2 32" xfId="121" xr:uid="{00000000-0005-0000-0000-000080000000}"/>
    <cellStyle name="Comma 2 32 2" xfId="217" xr:uid="{00000000-0005-0000-0000-000081000000}"/>
    <cellStyle name="Comma 2 33" xfId="122" xr:uid="{00000000-0005-0000-0000-000082000000}"/>
    <cellStyle name="Comma 2 33 2" xfId="218" xr:uid="{00000000-0005-0000-0000-000083000000}"/>
    <cellStyle name="Comma 2 34" xfId="123" xr:uid="{00000000-0005-0000-0000-000084000000}"/>
    <cellStyle name="Comma 2 34 2" xfId="219" xr:uid="{00000000-0005-0000-0000-000085000000}"/>
    <cellStyle name="Comma 2 35" xfId="124" xr:uid="{00000000-0005-0000-0000-000086000000}"/>
    <cellStyle name="Comma 2 35 2" xfId="220" xr:uid="{00000000-0005-0000-0000-000087000000}"/>
    <cellStyle name="Comma 2 36" xfId="125" xr:uid="{00000000-0005-0000-0000-000088000000}"/>
    <cellStyle name="Comma 2 36 2" xfId="221" xr:uid="{00000000-0005-0000-0000-000089000000}"/>
    <cellStyle name="Comma 2 37" xfId="126" xr:uid="{00000000-0005-0000-0000-00008A000000}"/>
    <cellStyle name="Comma 2 37 2" xfId="222" xr:uid="{00000000-0005-0000-0000-00008B000000}"/>
    <cellStyle name="Comma 2 38" xfId="127" xr:uid="{00000000-0005-0000-0000-00008C000000}"/>
    <cellStyle name="Comma 2 38 2" xfId="223" xr:uid="{00000000-0005-0000-0000-00008D000000}"/>
    <cellStyle name="Comma 2 39" xfId="128" xr:uid="{00000000-0005-0000-0000-00008E000000}"/>
    <cellStyle name="Comma 2 39 2" xfId="224" xr:uid="{00000000-0005-0000-0000-00008F000000}"/>
    <cellStyle name="Comma 2 4" xfId="129" xr:uid="{00000000-0005-0000-0000-000090000000}"/>
    <cellStyle name="Comma 2 40" xfId="130" xr:uid="{00000000-0005-0000-0000-000091000000}"/>
    <cellStyle name="Comma 2 40 2" xfId="225" xr:uid="{00000000-0005-0000-0000-000092000000}"/>
    <cellStyle name="Comma 2 41" xfId="131" xr:uid="{00000000-0005-0000-0000-000093000000}"/>
    <cellStyle name="Comma 2 41 2" xfId="226" xr:uid="{00000000-0005-0000-0000-000094000000}"/>
    <cellStyle name="Comma 2 42" xfId="132" xr:uid="{00000000-0005-0000-0000-000095000000}"/>
    <cellStyle name="Comma 2 42 2" xfId="227" xr:uid="{00000000-0005-0000-0000-000096000000}"/>
    <cellStyle name="Comma 2 43" xfId="133" xr:uid="{00000000-0005-0000-0000-000097000000}"/>
    <cellStyle name="Comma 2 43 2" xfId="228" xr:uid="{00000000-0005-0000-0000-000098000000}"/>
    <cellStyle name="Comma 2 44" xfId="134" xr:uid="{00000000-0005-0000-0000-000099000000}"/>
    <cellStyle name="Comma 2 44 2" xfId="229" xr:uid="{00000000-0005-0000-0000-00009A000000}"/>
    <cellStyle name="Comma 2 45" xfId="135" xr:uid="{00000000-0005-0000-0000-00009B000000}"/>
    <cellStyle name="Comma 2 45 2" xfId="230" xr:uid="{00000000-0005-0000-0000-00009C000000}"/>
    <cellStyle name="Comma 2 46" xfId="136" xr:uid="{00000000-0005-0000-0000-00009D000000}"/>
    <cellStyle name="Comma 2 46 2" xfId="231" xr:uid="{00000000-0005-0000-0000-00009E000000}"/>
    <cellStyle name="Comma 2 47" xfId="137" xr:uid="{00000000-0005-0000-0000-00009F000000}"/>
    <cellStyle name="Comma 2 48" xfId="138" xr:uid="{00000000-0005-0000-0000-0000A0000000}"/>
    <cellStyle name="Comma 2 49" xfId="139" xr:uid="{00000000-0005-0000-0000-0000A1000000}"/>
    <cellStyle name="Comma 2 5" xfId="140" xr:uid="{00000000-0005-0000-0000-0000A2000000}"/>
    <cellStyle name="Comma 2 50" xfId="141" xr:uid="{00000000-0005-0000-0000-0000A3000000}"/>
    <cellStyle name="Comma 2 51" xfId="142" xr:uid="{00000000-0005-0000-0000-0000A4000000}"/>
    <cellStyle name="Comma 2 52" xfId="143" xr:uid="{00000000-0005-0000-0000-0000A5000000}"/>
    <cellStyle name="Comma 2 53" xfId="144" xr:uid="{00000000-0005-0000-0000-0000A6000000}"/>
    <cellStyle name="Comma 2 54" xfId="145" xr:uid="{00000000-0005-0000-0000-0000A7000000}"/>
    <cellStyle name="Comma 2 55" xfId="146" xr:uid="{00000000-0005-0000-0000-0000A8000000}"/>
    <cellStyle name="Comma 2 56" xfId="147" xr:uid="{00000000-0005-0000-0000-0000A9000000}"/>
    <cellStyle name="Comma 2 57" xfId="148" xr:uid="{00000000-0005-0000-0000-0000AA000000}"/>
    <cellStyle name="Comma 2 58" xfId="149" xr:uid="{00000000-0005-0000-0000-0000AB000000}"/>
    <cellStyle name="Comma 2 59" xfId="150" xr:uid="{00000000-0005-0000-0000-0000AC000000}"/>
    <cellStyle name="Comma 2 6" xfId="151" xr:uid="{00000000-0005-0000-0000-0000AD000000}"/>
    <cellStyle name="Comma 2 60" xfId="152" xr:uid="{00000000-0005-0000-0000-0000AE000000}"/>
    <cellStyle name="Comma 2 61" xfId="153" xr:uid="{00000000-0005-0000-0000-0000AF000000}"/>
    <cellStyle name="Comma 2 62" xfId="154" xr:uid="{00000000-0005-0000-0000-0000B0000000}"/>
    <cellStyle name="Comma 2 63" xfId="155" xr:uid="{00000000-0005-0000-0000-0000B1000000}"/>
    <cellStyle name="Comma 2 64" xfId="156" xr:uid="{00000000-0005-0000-0000-0000B2000000}"/>
    <cellStyle name="Comma 2 65" xfId="157" xr:uid="{00000000-0005-0000-0000-0000B3000000}"/>
    <cellStyle name="Comma 2 66" xfId="158" xr:uid="{00000000-0005-0000-0000-0000B4000000}"/>
    <cellStyle name="Comma 2 67" xfId="159" xr:uid="{00000000-0005-0000-0000-0000B5000000}"/>
    <cellStyle name="Comma 2 68" xfId="160" xr:uid="{00000000-0005-0000-0000-0000B6000000}"/>
    <cellStyle name="Comma 2 69" xfId="161" xr:uid="{00000000-0005-0000-0000-0000B7000000}"/>
    <cellStyle name="Comma 2 7" xfId="162" xr:uid="{00000000-0005-0000-0000-0000B8000000}"/>
    <cellStyle name="Comma 2 70" xfId="163" xr:uid="{00000000-0005-0000-0000-0000B9000000}"/>
    <cellStyle name="Comma 2 71" xfId="164" xr:uid="{00000000-0005-0000-0000-0000BA000000}"/>
    <cellStyle name="Comma 2 72" xfId="165" xr:uid="{00000000-0005-0000-0000-0000BB000000}"/>
    <cellStyle name="Comma 2 73" xfId="166" xr:uid="{00000000-0005-0000-0000-0000BC000000}"/>
    <cellStyle name="Comma 2 74" xfId="167" xr:uid="{00000000-0005-0000-0000-0000BD000000}"/>
    <cellStyle name="Comma 2 75" xfId="168" xr:uid="{00000000-0005-0000-0000-0000BE000000}"/>
    <cellStyle name="Comma 2 76" xfId="169" xr:uid="{00000000-0005-0000-0000-0000BF000000}"/>
    <cellStyle name="Comma 2 77" xfId="170" xr:uid="{00000000-0005-0000-0000-0000C0000000}"/>
    <cellStyle name="Comma 2 78" xfId="171" xr:uid="{00000000-0005-0000-0000-0000C1000000}"/>
    <cellStyle name="Comma 2 79" xfId="172" xr:uid="{00000000-0005-0000-0000-0000C2000000}"/>
    <cellStyle name="Comma 2 8" xfId="173" xr:uid="{00000000-0005-0000-0000-0000C3000000}"/>
    <cellStyle name="Comma 2 80" xfId="174" xr:uid="{00000000-0005-0000-0000-0000C4000000}"/>
    <cellStyle name="Comma 2 81" xfId="175" xr:uid="{00000000-0005-0000-0000-0000C5000000}"/>
    <cellStyle name="Comma 2 82" xfId="176" xr:uid="{00000000-0005-0000-0000-0000C6000000}"/>
    <cellStyle name="Comma 2 83" xfId="177" xr:uid="{00000000-0005-0000-0000-0000C7000000}"/>
    <cellStyle name="Comma 2 84" xfId="178" xr:uid="{00000000-0005-0000-0000-0000C8000000}"/>
    <cellStyle name="Comma 2 85" xfId="179" xr:uid="{00000000-0005-0000-0000-0000C9000000}"/>
    <cellStyle name="Comma 2 86" xfId="180" xr:uid="{00000000-0005-0000-0000-0000CA000000}"/>
    <cellStyle name="Comma 2 87" xfId="181" xr:uid="{00000000-0005-0000-0000-0000CB000000}"/>
    <cellStyle name="Comma 2 88" xfId="182" xr:uid="{00000000-0005-0000-0000-0000CC000000}"/>
    <cellStyle name="Comma 2 89" xfId="183" xr:uid="{00000000-0005-0000-0000-0000CD000000}"/>
    <cellStyle name="Comma 2 9" xfId="184" xr:uid="{00000000-0005-0000-0000-0000CE000000}"/>
    <cellStyle name="Comma 2 90" xfId="185" xr:uid="{00000000-0005-0000-0000-0000CF000000}"/>
    <cellStyle name="Comma 2 91" xfId="186" xr:uid="{00000000-0005-0000-0000-0000D0000000}"/>
    <cellStyle name="Comma 2 92" xfId="187" xr:uid="{00000000-0005-0000-0000-0000D1000000}"/>
    <cellStyle name="Comma 2 93" xfId="208" xr:uid="{00000000-0005-0000-0000-0000D2000000}"/>
    <cellStyle name="Comma 3" xfId="188" xr:uid="{00000000-0005-0000-0000-0000D3000000}"/>
    <cellStyle name="Comma 4" xfId="189" xr:uid="{00000000-0005-0000-0000-0000D4000000}"/>
    <cellStyle name="Comma 5" xfId="190" xr:uid="{00000000-0005-0000-0000-0000D5000000}"/>
    <cellStyle name="Comma 6" xfId="191" xr:uid="{00000000-0005-0000-0000-0000D6000000}"/>
    <cellStyle name="Comma 7" xfId="192" xr:uid="{00000000-0005-0000-0000-0000D7000000}"/>
    <cellStyle name="Comma 8" xfId="206" xr:uid="{00000000-0005-0000-0000-0000D8000000}"/>
    <cellStyle name="Hyperlink" xfId="2" builtinId="8"/>
    <cellStyle name="Normal" xfId="0" builtinId="0"/>
    <cellStyle name="Normal 12" xfId="193" xr:uid="{00000000-0005-0000-0000-0000DB000000}"/>
    <cellStyle name="Normal 2" xfId="194" xr:uid="{00000000-0005-0000-0000-0000DC000000}"/>
    <cellStyle name="Normal 2 2" xfId="195" xr:uid="{00000000-0005-0000-0000-0000DD000000}"/>
    <cellStyle name="Normal 2 3" xfId="202" xr:uid="{00000000-0005-0000-0000-0000DE000000}"/>
    <cellStyle name="Normal 2 4" xfId="204" xr:uid="{00000000-0005-0000-0000-0000DF000000}"/>
    <cellStyle name="Normal 2 4 2" xfId="205" xr:uid="{00000000-0005-0000-0000-0000E0000000}"/>
    <cellStyle name="Normal 2 4 3" xfId="232" xr:uid="{00000000-0005-0000-0000-0000E1000000}"/>
    <cellStyle name="Normal 3" xfId="196" xr:uid="{00000000-0005-0000-0000-0000E2000000}"/>
    <cellStyle name="Normal 3 2" xfId="203" xr:uid="{00000000-0005-0000-0000-0000E3000000}"/>
    <cellStyle name="Normal 4" xfId="197" xr:uid="{00000000-0005-0000-0000-0000E4000000}"/>
    <cellStyle name="Normal 5" xfId="198" xr:uid="{00000000-0005-0000-0000-0000E5000000}"/>
    <cellStyle name="Normal 6" xfId="199" xr:uid="{00000000-0005-0000-0000-0000E6000000}"/>
    <cellStyle name="Normal 7" xfId="200" xr:uid="{00000000-0005-0000-0000-0000E7000000}"/>
    <cellStyle name="Normal 8" xfId="201" xr:uid="{00000000-0005-0000-0000-0000E800000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new\e\1.d%20data\1.Our%20Clients\MOSC%20CONSOLIDATION\2022\MOSC%20CONSOLIDATION%202022\MOSC%20CONSOLIDATION%202022\MALANKARA%20ORTHODOX%20SYRIAN_Form%2026A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new\1.d%20data\1.Our%20Clients\MOSC%20CONSOLIDATION\2022\MOSC%20CONSOLIDATION%202022\MOSC%20CONSOLIDATION%202022\MALANKARA%20ORTHODOX%20SYRIAN_Form%2026AS.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new\1.d%20data\1.Our%20Clients\IDUKKI%20DIOCESE%20CHURCHES\Idukki%20Diocese%20Financial%20Accounts.xls\2024-25\IDUKKI%20DIOCESE%20FINANCIAL%20STATEMENTS%20Standalone%20202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new\1.d%20data\1.Our%20Clients\MOSC%20CONSOLIDATION\2025\FORMATS\NEW%20FS%20FOR%20NON%20CORPORATE%20ENTITIES\MOSC%20ABC%20%20SCHEDULE%20INSTITUTIONS%20NEW%20FORMAT%20202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new\1.d%20data\1.Our%20Clients\MOSC%20CONSOLIDATION\2025\MOSC%20FINANCIAL%20STATEMENTS%20FOR%202025\MOSC-B-SCHEDULE-FINANCIAL-STATEME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new\1.d%20data\1.Our%20Clients\MOSC%20CONSOLIDATION\2025\MOSC%20FINANCIAL%20STATEMENTS%20FOR%202025\MOSC%20CHURCH%20%20FINANCIAL%20ACCOUNTS%20FOR%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DS - Form 16A"/>
      <sheetName val="TDS_Detailed"/>
      <sheetName val="TDS 16A BF"/>
      <sheetName val="TCS"/>
      <sheetName val="TCS_Detailed"/>
      <sheetName val="TCS BF"/>
      <sheetName val="TDS - Form 16B, 16C, 16D"/>
      <sheetName val="TDS_Detailed (16B, 16C)"/>
      <sheetName val="TDS 16B BF"/>
      <sheetName val="Sheet10"/>
      <sheetName val="Sheet11"/>
      <sheetName val="Sheet12"/>
      <sheetName val="Sheet13"/>
      <sheetName val="Sheet14"/>
      <sheetName val="Sheet15"/>
      <sheetName val="INTER"/>
      <sheetName val="Enable Macros"/>
      <sheetName val="Hel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G8" t="str">
            <v>Business / Profession</v>
          </cell>
        </row>
        <row r="9">
          <cell r="G9" t="str">
            <v>Capital gains</v>
          </cell>
        </row>
        <row r="10">
          <cell r="G10" t="str">
            <v>House property</v>
          </cell>
        </row>
        <row r="11">
          <cell r="G11" t="str">
            <v>Other Sources</v>
          </cell>
        </row>
        <row r="12">
          <cell r="G12" t="str">
            <v>Voluntary Contributions</v>
          </cell>
        </row>
        <row r="13">
          <cell r="G13" t="str">
            <v>Income eligible u/s 11/12 (Sch. AI)</v>
          </cell>
        </row>
        <row r="14">
          <cell r="G14" t="str">
            <v>Exempt u/s 10 (23A), (24)</v>
          </cell>
        </row>
        <row r="15">
          <cell r="G15" t="str">
            <v>Income eligible u/s 10(23C) (iv) to (via) - (Sch. AI)</v>
          </cell>
        </row>
        <row r="16">
          <cell r="G16" t="str">
            <v>Exempt u/s 10(23C) (iiiab), (iiiac)</v>
          </cell>
        </row>
        <row r="17">
          <cell r="G17" t="str">
            <v>Exempt u/s 10(23C) (iiiad), (iiiae)</v>
          </cell>
        </row>
        <row r="18">
          <cell r="G18" t="str">
            <v>Exempt u/s 10 - Others clauses</v>
          </cell>
        </row>
        <row r="19">
          <cell r="G19" t="str">
            <v>NA (TDS u/s 194N)</v>
          </cell>
        </row>
      </sheetData>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DS - Form 16A"/>
      <sheetName val="TDS_Detailed"/>
      <sheetName val="TDS 16A BF"/>
      <sheetName val="TCS"/>
      <sheetName val="TCS_Detailed"/>
      <sheetName val="TCS BF"/>
      <sheetName val="TDS - Form 16B, 16C, 16D"/>
      <sheetName val="TDS_Detailed (16B, 16C)"/>
      <sheetName val="TDS 16B BF"/>
      <sheetName val="Sheet10"/>
      <sheetName val="Sheet11"/>
      <sheetName val="Sheet12"/>
      <sheetName val="Sheet13"/>
      <sheetName val="Sheet14"/>
      <sheetName val="Sheet15"/>
      <sheetName val="INTER"/>
      <sheetName val="Enable Macros"/>
      <sheetName val="Hel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G8" t="str">
            <v>Business / Profession</v>
          </cell>
        </row>
        <row r="9">
          <cell r="G9" t="str">
            <v>Capital gains</v>
          </cell>
        </row>
        <row r="10">
          <cell r="G10" t="str">
            <v>House property</v>
          </cell>
        </row>
        <row r="11">
          <cell r="G11" t="str">
            <v>Other Sources</v>
          </cell>
        </row>
        <row r="12">
          <cell r="G12" t="str">
            <v>Voluntary Contributions</v>
          </cell>
        </row>
        <row r="13">
          <cell r="G13" t="str">
            <v>Income eligible u/s 11/12 (Sch. AI)</v>
          </cell>
        </row>
        <row r="14">
          <cell r="G14" t="str">
            <v>Exempt u/s 10 (23A), (24)</v>
          </cell>
        </row>
        <row r="15">
          <cell r="G15" t="str">
            <v>Income eligible u/s 10(23C) (iv) to (via) - (Sch. AI)</v>
          </cell>
        </row>
        <row r="16">
          <cell r="G16" t="str">
            <v>Exempt u/s 10(23C) (iiiab), (iiiac)</v>
          </cell>
        </row>
        <row r="17">
          <cell r="G17" t="str">
            <v>Exempt u/s 10(23C) (iiiad), (iiiae)</v>
          </cell>
        </row>
        <row r="18">
          <cell r="G18" t="str">
            <v>Exempt u/s 10 - Others clauses</v>
          </cell>
        </row>
        <row r="19">
          <cell r="G19" t="str">
            <v>NA (TDS u/s 194N)</v>
          </cell>
        </row>
      </sheetData>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mp;P"/>
      <sheetName val="I&amp;E"/>
      <sheetName val="BALANCESHEET"/>
      <sheetName val="SCHDULE"/>
      <sheetName val="Sheet1"/>
      <sheetName val="FIXED ASSET"/>
      <sheetName val=" BOOK CENTER R&amp;P &amp; I&amp;E "/>
      <sheetName val="book centre bs "/>
      <sheetName val="NOTES TO ACCOUNTS"/>
      <sheetName val="Sheet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heet"/>
      <sheetName val="BS 25"/>
      <sheetName val="BS Schedules"/>
      <sheetName val="I&amp;E 25"/>
      <sheetName val="I&amp;E SCHEDULES"/>
      <sheetName val="Notes 25"/>
      <sheetName val="R&amp;P 25"/>
      <sheetName val="R &amp; P Schedule"/>
      <sheetName val="FA"/>
      <sheetName val="Annexure 15"/>
      <sheetName val="10 B"/>
      <sheetName val="NOTES TO ACCOUNTS "/>
      <sheetName val="10B SUMMARY"/>
      <sheetName val="10B Annex 1"/>
      <sheetName val="10B Annex 2"/>
      <sheetName val="10B Annex 3"/>
      <sheetName val="10B Sch1"/>
      <sheetName val="10B Sch2"/>
      <sheetName val="10B Sch 3"/>
    </sheetNames>
    <sheetDataSet>
      <sheetData sheetId="0">
        <row r="9">
          <cell r="B9" t="str">
            <v>Name of the  Institution</v>
          </cell>
        </row>
        <row r="11">
          <cell r="A11" t="str">
            <v>An Institution under         Schedule of   MALANKARA ORTHODOX SYRIAN CHURCH</v>
          </cell>
        </row>
      </sheetData>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
      <sheetName val="R&amp;P"/>
      <sheetName val="R&amp;P Schedules"/>
      <sheetName val="I&amp;E"/>
      <sheetName val="I&amp;E SCHEDULES"/>
      <sheetName val="BS"/>
      <sheetName val="BS Schedules"/>
      <sheetName val="FA"/>
      <sheetName val="Instructions"/>
      <sheetName val="Annexure 15"/>
      <sheetName val="10 B"/>
      <sheetName val="10B SUMMARY"/>
      <sheetName val="10B Annex 1"/>
      <sheetName val="10B Annex 2"/>
      <sheetName val="10B Annex 3"/>
      <sheetName val="10B Sch1"/>
      <sheetName val="10B Sch2"/>
      <sheetName val="10B Sch 3"/>
      <sheetName val="10B Sch 2 old"/>
    </sheetNames>
    <sheetDataSet>
      <sheetData sheetId="0"/>
      <sheetData sheetId="1">
        <row r="40">
          <cell r="K40" t="str">
            <v>For ….</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amp;P Account"/>
      <sheetName val="Schedule 2600 2700"/>
      <sheetName val="I&amp;E Account"/>
      <sheetName val="Balance Sheet"/>
      <sheetName val="Fixed Assets"/>
      <sheetName val="SUMMARY R &amp;P"/>
      <sheetName val="SUMMARY I&amp;E"/>
      <sheetName val="LETTER TO AUDITORS"/>
      <sheetName val="Interchurch Accounts"/>
      <sheetName val="Anexure 13AA"/>
      <sheetName val="Annexure 15"/>
      <sheetName val="10 B"/>
      <sheetName val="10B Annex 1"/>
      <sheetName val="10B Annex 2"/>
      <sheetName val="10B Annex 3"/>
      <sheetName val="10B Sch1"/>
      <sheetName val="10B Sch 2"/>
      <sheetName val="10B Sch3"/>
      <sheetName val="Sheet1"/>
    </sheetNames>
    <sheetDataSet>
      <sheetData sheetId="0"/>
      <sheetData sheetId="1">
        <row r="3">
          <cell r="A3" t="str">
            <v xml:space="preserve">                                   CHURCH,</v>
          </cell>
        </row>
        <row r="397">
          <cell r="A397" t="str">
            <v>Place</v>
          </cell>
        </row>
        <row r="398">
          <cell r="A398" t="str">
            <v>Date</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45"/>
  <sheetViews>
    <sheetView topLeftCell="A4" workbookViewId="0">
      <selection activeCell="A26" sqref="A26"/>
    </sheetView>
  </sheetViews>
  <sheetFormatPr defaultRowHeight="14.4" x14ac:dyDescent="0.3"/>
  <cols>
    <col min="1" max="1" width="37.44140625" customWidth="1"/>
    <col min="2" max="2" width="52.44140625" customWidth="1"/>
  </cols>
  <sheetData>
    <row r="4" spans="1:2" x14ac:dyDescent="0.3">
      <c r="A4" s="89"/>
      <c r="B4" s="135"/>
    </row>
    <row r="5" spans="1:2" ht="18" x14ac:dyDescent="0.35">
      <c r="A5" s="574" t="s">
        <v>336</v>
      </c>
      <c r="B5" s="575"/>
    </row>
    <row r="6" spans="1:2" ht="18" x14ac:dyDescent="0.35">
      <c r="A6" s="140"/>
      <c r="B6" s="141"/>
    </row>
    <row r="7" spans="1:2" ht="18" x14ac:dyDescent="0.35">
      <c r="A7" s="142" t="s">
        <v>337</v>
      </c>
      <c r="B7" s="141"/>
    </row>
    <row r="8" spans="1:2" x14ac:dyDescent="0.3">
      <c r="A8" s="88"/>
      <c r="B8" s="136"/>
    </row>
    <row r="9" spans="1:2" x14ac:dyDescent="0.3">
      <c r="A9" s="137" t="s">
        <v>338</v>
      </c>
      <c r="B9" s="134" t="s">
        <v>356</v>
      </c>
    </row>
    <row r="10" spans="1:2" x14ac:dyDescent="0.3">
      <c r="A10" s="88"/>
      <c r="B10" s="136"/>
    </row>
    <row r="11" spans="1:2" x14ac:dyDescent="0.3">
      <c r="A11" s="576" t="s">
        <v>355</v>
      </c>
      <c r="B11" s="577"/>
    </row>
    <row r="12" spans="1:2" x14ac:dyDescent="0.3">
      <c r="A12" s="88"/>
      <c r="B12" s="136"/>
    </row>
    <row r="13" spans="1:2" x14ac:dyDescent="0.3">
      <c r="A13" s="137" t="s">
        <v>339</v>
      </c>
      <c r="B13" s="136" t="s">
        <v>357</v>
      </c>
    </row>
    <row r="14" spans="1:2" x14ac:dyDescent="0.3">
      <c r="A14" s="137"/>
      <c r="B14" s="136"/>
    </row>
    <row r="15" spans="1:2" x14ac:dyDescent="0.3">
      <c r="A15" s="137"/>
      <c r="B15" s="136"/>
    </row>
    <row r="16" spans="1:2" x14ac:dyDescent="0.3">
      <c r="A16" s="137" t="s">
        <v>340</v>
      </c>
      <c r="B16" s="136"/>
    </row>
    <row r="17" spans="1:2" x14ac:dyDescent="0.3">
      <c r="A17" s="137"/>
      <c r="B17" s="136"/>
    </row>
    <row r="18" spans="1:2" x14ac:dyDescent="0.3">
      <c r="A18" s="137" t="s">
        <v>341</v>
      </c>
      <c r="B18" s="136"/>
    </row>
    <row r="19" spans="1:2" x14ac:dyDescent="0.3">
      <c r="A19" s="137"/>
      <c r="B19" s="136"/>
    </row>
    <row r="20" spans="1:2" x14ac:dyDescent="0.3">
      <c r="A20" s="137" t="s">
        <v>342</v>
      </c>
      <c r="B20" s="136"/>
    </row>
    <row r="21" spans="1:2" x14ac:dyDescent="0.3">
      <c r="A21" s="137"/>
      <c r="B21" s="136"/>
    </row>
    <row r="22" spans="1:2" x14ac:dyDescent="0.3">
      <c r="A22" s="137" t="s">
        <v>343</v>
      </c>
      <c r="B22" s="143" t="s">
        <v>344</v>
      </c>
    </row>
    <row r="23" spans="1:2" x14ac:dyDescent="0.3">
      <c r="A23" s="137"/>
      <c r="B23" s="136"/>
    </row>
    <row r="24" spans="1:2" x14ac:dyDescent="0.3">
      <c r="A24" s="137" t="s">
        <v>345</v>
      </c>
      <c r="B24" s="136"/>
    </row>
    <row r="25" spans="1:2" x14ac:dyDescent="0.3">
      <c r="A25" s="137"/>
      <c r="B25" s="136"/>
    </row>
    <row r="26" spans="1:2" x14ac:dyDescent="0.3">
      <c r="A26" s="137" t="s">
        <v>346</v>
      </c>
      <c r="B26" s="136"/>
    </row>
    <row r="27" spans="1:2" x14ac:dyDescent="0.3">
      <c r="A27" s="137"/>
      <c r="B27" s="136"/>
    </row>
    <row r="28" spans="1:2" x14ac:dyDescent="0.3">
      <c r="A28" s="137" t="s">
        <v>347</v>
      </c>
      <c r="B28" s="136"/>
    </row>
    <row r="29" spans="1:2" x14ac:dyDescent="0.3">
      <c r="A29" s="137"/>
      <c r="B29" s="136"/>
    </row>
    <row r="30" spans="1:2" x14ac:dyDescent="0.3">
      <c r="A30" s="137" t="s">
        <v>348</v>
      </c>
      <c r="B30" s="136"/>
    </row>
    <row r="31" spans="1:2" x14ac:dyDescent="0.3">
      <c r="A31" s="137"/>
      <c r="B31" s="136"/>
    </row>
    <row r="32" spans="1:2" x14ac:dyDescent="0.3">
      <c r="A32" s="137" t="s">
        <v>349</v>
      </c>
      <c r="B32" s="136"/>
    </row>
    <row r="33" spans="1:2" x14ac:dyDescent="0.3">
      <c r="A33" s="137"/>
      <c r="B33" s="136"/>
    </row>
    <row r="34" spans="1:2" x14ac:dyDescent="0.3">
      <c r="A34" s="137" t="s">
        <v>350</v>
      </c>
      <c r="B34" s="136"/>
    </row>
    <row r="35" spans="1:2" x14ac:dyDescent="0.3">
      <c r="A35" s="137"/>
      <c r="B35" s="136"/>
    </row>
    <row r="36" spans="1:2" x14ac:dyDescent="0.3">
      <c r="A36" s="137" t="s">
        <v>351</v>
      </c>
      <c r="B36" s="136"/>
    </row>
    <row r="37" spans="1:2" x14ac:dyDescent="0.3">
      <c r="A37" s="137"/>
      <c r="B37" s="136"/>
    </row>
    <row r="38" spans="1:2" x14ac:dyDescent="0.3">
      <c r="A38" s="137" t="s">
        <v>352</v>
      </c>
      <c r="B38" s="136"/>
    </row>
    <row r="39" spans="1:2" x14ac:dyDescent="0.3">
      <c r="A39" s="137"/>
      <c r="B39" s="136"/>
    </row>
    <row r="40" spans="1:2" x14ac:dyDescent="0.3">
      <c r="A40" s="137" t="s">
        <v>353</v>
      </c>
      <c r="B40" s="136"/>
    </row>
    <row r="41" spans="1:2" x14ac:dyDescent="0.3">
      <c r="A41" s="144" t="s">
        <v>354</v>
      </c>
      <c r="B41" s="136"/>
    </row>
    <row r="42" spans="1:2" x14ac:dyDescent="0.3">
      <c r="A42" s="137"/>
      <c r="B42" s="136"/>
    </row>
    <row r="43" spans="1:2" x14ac:dyDescent="0.3">
      <c r="A43" s="137"/>
      <c r="B43" s="136"/>
    </row>
    <row r="44" spans="1:2" x14ac:dyDescent="0.3">
      <c r="A44" s="137"/>
      <c r="B44" s="136"/>
    </row>
    <row r="45" spans="1:2" x14ac:dyDescent="0.3">
      <c r="A45" s="138"/>
      <c r="B45" s="139"/>
    </row>
  </sheetData>
  <mergeCells count="2">
    <mergeCell ref="A5:B5"/>
    <mergeCell ref="A11:B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L50"/>
  <sheetViews>
    <sheetView view="pageBreakPreview" zoomScale="89" zoomScaleSheetLayoutView="89" workbookViewId="0">
      <selection activeCell="H43" sqref="H43"/>
    </sheetView>
  </sheetViews>
  <sheetFormatPr defaultColWidth="9" defaultRowHeight="14.4" x14ac:dyDescent="0.3"/>
  <cols>
    <col min="1" max="1" width="5.109375" style="101" customWidth="1"/>
    <col min="2" max="2" width="23.44140625" customWidth="1"/>
    <col min="3" max="12" width="13.44140625" customWidth="1"/>
  </cols>
  <sheetData>
    <row r="1" spans="1:12" x14ac:dyDescent="0.3">
      <c r="A1"/>
      <c r="B1" s="619"/>
      <c r="C1" s="619"/>
      <c r="D1" s="619"/>
      <c r="E1" s="619"/>
      <c r="F1" s="619"/>
      <c r="G1" s="619"/>
      <c r="H1" s="619"/>
      <c r="I1" s="619"/>
      <c r="J1" s="619"/>
      <c r="K1" s="619"/>
      <c r="L1" s="619"/>
    </row>
    <row r="2" spans="1:12" ht="17.399999999999999" x14ac:dyDescent="0.3">
      <c r="A2" s="620" t="s">
        <v>950</v>
      </c>
      <c r="B2" s="620"/>
      <c r="C2" s="620"/>
      <c r="D2" s="620"/>
      <c r="E2" s="620"/>
      <c r="F2" s="620"/>
      <c r="G2" s="620"/>
      <c r="H2" s="620"/>
      <c r="I2" s="620"/>
      <c r="J2" s="620"/>
      <c r="K2" s="620"/>
      <c r="L2" s="620"/>
    </row>
    <row r="3" spans="1:12" ht="15.6" x14ac:dyDescent="0.3">
      <c r="A3" s="621" t="s">
        <v>262</v>
      </c>
      <c r="B3" s="621"/>
      <c r="C3" s="621"/>
      <c r="D3" s="621"/>
      <c r="E3" s="621"/>
      <c r="F3" s="621"/>
      <c r="G3" s="621"/>
      <c r="H3" s="621"/>
      <c r="I3" s="621"/>
      <c r="J3" s="621"/>
      <c r="K3" s="621"/>
      <c r="L3" s="621"/>
    </row>
    <row r="4" spans="1:12" ht="15.6" x14ac:dyDescent="0.3">
      <c r="A4" s="621"/>
      <c r="B4" s="621"/>
      <c r="C4" s="621"/>
      <c r="D4" s="621"/>
      <c r="E4" s="621"/>
      <c r="F4" s="621"/>
      <c r="G4" s="621"/>
      <c r="H4" s="621"/>
      <c r="I4" s="621"/>
      <c r="J4" s="621"/>
      <c r="K4" s="621"/>
      <c r="L4" s="621"/>
    </row>
    <row r="5" spans="1:12" x14ac:dyDescent="0.3">
      <c r="A5" s="622" t="s">
        <v>1029</v>
      </c>
      <c r="B5" s="622"/>
      <c r="C5" s="622"/>
      <c r="D5" s="622"/>
      <c r="E5" s="622"/>
      <c r="F5" s="622"/>
      <c r="G5" s="622"/>
      <c r="H5" s="622"/>
      <c r="I5" s="622"/>
      <c r="J5" s="622"/>
      <c r="K5" s="622"/>
      <c r="L5" s="622"/>
    </row>
    <row r="6" spans="1:12" x14ac:dyDescent="0.3">
      <c r="A6" s="613" t="s">
        <v>244</v>
      </c>
      <c r="B6" s="613" t="s">
        <v>0</v>
      </c>
      <c r="C6" s="614" t="s">
        <v>358</v>
      </c>
      <c r="D6" s="615" t="s">
        <v>245</v>
      </c>
      <c r="E6" s="615"/>
      <c r="F6" s="616" t="s">
        <v>246</v>
      </c>
      <c r="G6" s="623" t="s">
        <v>247</v>
      </c>
      <c r="H6" s="613" t="s">
        <v>248</v>
      </c>
      <c r="I6" s="615" t="s">
        <v>28</v>
      </c>
      <c r="J6" s="615"/>
      <c r="K6" s="614" t="s">
        <v>249</v>
      </c>
      <c r="L6" s="614" t="s">
        <v>359</v>
      </c>
    </row>
    <row r="7" spans="1:12" x14ac:dyDescent="0.3">
      <c r="A7" s="613"/>
      <c r="B7" s="613"/>
      <c r="C7" s="614"/>
      <c r="D7" s="623" t="s">
        <v>250</v>
      </c>
      <c r="E7" s="623" t="s">
        <v>251</v>
      </c>
      <c r="F7" s="617"/>
      <c r="G7" s="623"/>
      <c r="H7" s="613"/>
      <c r="I7" s="623" t="s">
        <v>250</v>
      </c>
      <c r="J7" s="623" t="s">
        <v>251</v>
      </c>
      <c r="K7" s="614"/>
      <c r="L7" s="614"/>
    </row>
    <row r="8" spans="1:12" x14ac:dyDescent="0.3">
      <c r="A8" s="613"/>
      <c r="B8" s="613"/>
      <c r="C8" s="614"/>
      <c r="D8" s="623"/>
      <c r="E8" s="623"/>
      <c r="F8" s="618"/>
      <c r="G8" s="623"/>
      <c r="H8" s="613"/>
      <c r="I8" s="623"/>
      <c r="J8" s="623"/>
      <c r="K8" s="614"/>
      <c r="L8" s="614"/>
    </row>
    <row r="9" spans="1:12" x14ac:dyDescent="0.3">
      <c r="A9" s="102" t="s">
        <v>113</v>
      </c>
      <c r="B9" s="103" t="s">
        <v>252</v>
      </c>
      <c r="C9" s="104"/>
      <c r="D9" s="105"/>
      <c r="E9" s="105"/>
      <c r="F9" s="106"/>
      <c r="G9" s="105"/>
      <c r="H9" s="102"/>
      <c r="I9" s="105"/>
      <c r="J9" s="105"/>
      <c r="K9" s="104"/>
      <c r="L9" s="104"/>
    </row>
    <row r="10" spans="1:12" ht="15.6" x14ac:dyDescent="0.3">
      <c r="A10" s="107">
        <v>1</v>
      </c>
      <c r="B10" s="108" t="s">
        <v>154</v>
      </c>
      <c r="C10" s="420">
        <v>5220537.4000000004</v>
      </c>
      <c r="D10" s="109">
        <f>'R &amp; P Schedule'!D303</f>
        <v>0</v>
      </c>
      <c r="E10" s="109">
        <v>0</v>
      </c>
      <c r="F10" s="109">
        <v>0</v>
      </c>
      <c r="G10" s="109">
        <f>C10+D10+E10-F10</f>
        <v>5220537.4000000004</v>
      </c>
      <c r="H10" s="110"/>
      <c r="I10" s="108"/>
      <c r="J10" s="108"/>
      <c r="K10" s="108"/>
      <c r="L10" s="109">
        <f>G10-K10</f>
        <v>5220537.4000000004</v>
      </c>
    </row>
    <row r="11" spans="1:12" ht="15.6" x14ac:dyDescent="0.3">
      <c r="A11" s="107">
        <v>2</v>
      </c>
      <c r="B11" s="108" t="s">
        <v>155</v>
      </c>
      <c r="C11" s="420">
        <v>702170</v>
      </c>
      <c r="D11" s="109">
        <v>0</v>
      </c>
      <c r="E11" s="109">
        <v>0</v>
      </c>
      <c r="F11" s="109">
        <v>0</v>
      </c>
      <c r="G11" s="109">
        <f>C11+D11+E11-F11</f>
        <v>702170</v>
      </c>
      <c r="H11" s="110"/>
      <c r="I11" s="108"/>
      <c r="J11" s="108"/>
      <c r="K11" s="108"/>
      <c r="L11" s="109">
        <f>G11-K11</f>
        <v>702170</v>
      </c>
    </row>
    <row r="12" spans="1:12" ht="15.6" x14ac:dyDescent="0.3">
      <c r="A12" s="107">
        <v>3</v>
      </c>
      <c r="B12" s="108" t="s">
        <v>156</v>
      </c>
      <c r="C12" s="109">
        <v>0</v>
      </c>
      <c r="D12" s="109">
        <v>0</v>
      </c>
      <c r="E12" s="109">
        <v>0</v>
      </c>
      <c r="F12" s="109">
        <v>0</v>
      </c>
      <c r="G12" s="109">
        <f>C12+D12+E12-F12</f>
        <v>0</v>
      </c>
      <c r="H12" s="110"/>
      <c r="I12" s="108"/>
      <c r="J12" s="108"/>
      <c r="K12" s="108"/>
      <c r="L12" s="109">
        <f>G12-K12</f>
        <v>0</v>
      </c>
    </row>
    <row r="13" spans="1:12" ht="15.6" x14ac:dyDescent="0.3">
      <c r="A13" s="107"/>
      <c r="B13" s="111" t="s">
        <v>253</v>
      </c>
      <c r="C13" s="112">
        <f>SUM(C10:C12)</f>
        <v>5922707.4000000004</v>
      </c>
      <c r="D13" s="112">
        <f t="shared" ref="D13:L13" si="0">SUM(D10:D12)</f>
        <v>0</v>
      </c>
      <c r="E13" s="112">
        <f t="shared" si="0"/>
        <v>0</v>
      </c>
      <c r="F13" s="112">
        <f t="shared" si="0"/>
        <v>0</v>
      </c>
      <c r="G13" s="112">
        <f t="shared" si="0"/>
        <v>5922707.4000000004</v>
      </c>
      <c r="H13" s="113"/>
      <c r="I13" s="114"/>
      <c r="J13" s="114"/>
      <c r="K13" s="114"/>
      <c r="L13" s="112">
        <f t="shared" si="0"/>
        <v>5922707.4000000004</v>
      </c>
    </row>
    <row r="14" spans="1:12" ht="15.6" x14ac:dyDescent="0.3">
      <c r="A14" s="107" t="s">
        <v>117</v>
      </c>
      <c r="B14" s="114" t="s">
        <v>254</v>
      </c>
      <c r="C14" s="109"/>
      <c r="D14" s="109"/>
      <c r="E14" s="109"/>
      <c r="F14" s="109"/>
      <c r="G14" s="109"/>
      <c r="H14" s="110"/>
      <c r="I14" s="108"/>
      <c r="J14" s="108"/>
      <c r="K14" s="108"/>
      <c r="L14" s="108"/>
    </row>
    <row r="15" spans="1:12" ht="15.6" x14ac:dyDescent="0.3">
      <c r="A15" s="107">
        <v>1</v>
      </c>
      <c r="B15" s="108" t="s">
        <v>157</v>
      </c>
      <c r="C15" s="420">
        <v>1692580.5435177432</v>
      </c>
      <c r="D15" s="109">
        <v>0</v>
      </c>
      <c r="E15" s="109">
        <v>0</v>
      </c>
      <c r="F15" s="109">
        <v>0</v>
      </c>
      <c r="G15" s="109">
        <f t="shared" ref="G15:G19" si="1">C15+D15+E15-F15</f>
        <v>1692580.5435177432</v>
      </c>
      <c r="H15" s="110">
        <v>0.05</v>
      </c>
      <c r="I15" s="109">
        <f>(C15+D15-F15)*H15</f>
        <v>84629.027175887168</v>
      </c>
      <c r="J15" s="109">
        <f>(E15*H15)/2</f>
        <v>0</v>
      </c>
      <c r="K15" s="109">
        <f>I15+J15</f>
        <v>84629.027175887168</v>
      </c>
      <c r="L15" s="109">
        <f>G15-K15</f>
        <v>1607951.516341856</v>
      </c>
    </row>
    <row r="16" spans="1:12" ht="15.6" x14ac:dyDescent="0.3">
      <c r="A16" s="107">
        <v>2</v>
      </c>
      <c r="B16" s="108" t="s">
        <v>158</v>
      </c>
      <c r="C16" s="109">
        <v>0</v>
      </c>
      <c r="D16" s="109">
        <v>0</v>
      </c>
      <c r="E16" s="109">
        <v>0</v>
      </c>
      <c r="F16" s="109">
        <v>0</v>
      </c>
      <c r="G16" s="109">
        <f t="shared" si="1"/>
        <v>0</v>
      </c>
      <c r="H16" s="110">
        <v>0.05</v>
      </c>
      <c r="I16" s="109">
        <f t="shared" ref="I16:I19" si="2">(C16+D16-F16)*H16</f>
        <v>0</v>
      </c>
      <c r="J16" s="109">
        <f t="shared" ref="J16:J19" si="3">(E16*H16)/2</f>
        <v>0</v>
      </c>
      <c r="K16" s="109">
        <f t="shared" ref="K16:K19" si="4">I16+J16</f>
        <v>0</v>
      </c>
      <c r="L16" s="109">
        <f t="shared" ref="L16:L19" si="5">G16-K16</f>
        <v>0</v>
      </c>
    </row>
    <row r="17" spans="1:12" ht="15.6" x14ac:dyDescent="0.3">
      <c r="A17" s="107">
        <v>3</v>
      </c>
      <c r="B17" s="108" t="s">
        <v>159</v>
      </c>
      <c r="C17" s="109">
        <v>0</v>
      </c>
      <c r="D17" s="109">
        <v>0</v>
      </c>
      <c r="E17" s="109">
        <v>0</v>
      </c>
      <c r="F17" s="109">
        <v>0</v>
      </c>
      <c r="G17" s="109">
        <f t="shared" si="1"/>
        <v>0</v>
      </c>
      <c r="H17" s="110">
        <v>0.05</v>
      </c>
      <c r="I17" s="109">
        <f t="shared" si="2"/>
        <v>0</v>
      </c>
      <c r="J17" s="109">
        <f t="shared" si="3"/>
        <v>0</v>
      </c>
      <c r="K17" s="109">
        <f t="shared" si="4"/>
        <v>0</v>
      </c>
      <c r="L17" s="109">
        <f t="shared" si="5"/>
        <v>0</v>
      </c>
    </row>
    <row r="18" spans="1:12" ht="15.6" x14ac:dyDescent="0.3">
      <c r="A18" s="107">
        <v>4</v>
      </c>
      <c r="B18" s="108" t="s">
        <v>160</v>
      </c>
      <c r="C18" s="109">
        <v>0</v>
      </c>
      <c r="D18" s="109">
        <v>0</v>
      </c>
      <c r="E18" s="109">
        <v>0</v>
      </c>
      <c r="F18" s="109">
        <v>0</v>
      </c>
      <c r="G18" s="109">
        <f t="shared" si="1"/>
        <v>0</v>
      </c>
      <c r="H18" s="110">
        <v>0.05</v>
      </c>
      <c r="I18" s="109">
        <f t="shared" si="2"/>
        <v>0</v>
      </c>
      <c r="J18" s="109">
        <f t="shared" si="3"/>
        <v>0</v>
      </c>
      <c r="K18" s="109">
        <f t="shared" si="4"/>
        <v>0</v>
      </c>
      <c r="L18" s="109">
        <f t="shared" si="5"/>
        <v>0</v>
      </c>
    </row>
    <row r="19" spans="1:12" ht="15.6" x14ac:dyDescent="0.3">
      <c r="A19" s="107">
        <v>5</v>
      </c>
      <c r="B19" s="108" t="s">
        <v>161</v>
      </c>
      <c r="C19" s="109">
        <v>0</v>
      </c>
      <c r="D19" s="109">
        <v>0</v>
      </c>
      <c r="E19" s="109">
        <v>0</v>
      </c>
      <c r="F19" s="109">
        <v>0</v>
      </c>
      <c r="G19" s="109">
        <f t="shared" si="1"/>
        <v>0</v>
      </c>
      <c r="H19" s="110">
        <v>0.05</v>
      </c>
      <c r="I19" s="109">
        <f t="shared" si="2"/>
        <v>0</v>
      </c>
      <c r="J19" s="109">
        <f t="shared" si="3"/>
        <v>0</v>
      </c>
      <c r="K19" s="109">
        <f t="shared" si="4"/>
        <v>0</v>
      </c>
      <c r="L19" s="109">
        <f t="shared" si="5"/>
        <v>0</v>
      </c>
    </row>
    <row r="20" spans="1:12" ht="15.6" x14ac:dyDescent="0.3">
      <c r="A20" s="107">
        <v>6</v>
      </c>
      <c r="B20" s="108" t="s">
        <v>162</v>
      </c>
      <c r="C20" s="109">
        <v>0</v>
      </c>
      <c r="D20" s="109">
        <v>0</v>
      </c>
      <c r="E20" s="109">
        <v>0</v>
      </c>
      <c r="F20" s="109">
        <v>0</v>
      </c>
      <c r="G20" s="109">
        <f>C20+D20+E20-F20</f>
        <v>0</v>
      </c>
      <c r="H20" s="110"/>
      <c r="I20" s="109">
        <v>0</v>
      </c>
      <c r="J20" s="109">
        <v>0</v>
      </c>
      <c r="K20" s="109">
        <f>I20+J20</f>
        <v>0</v>
      </c>
      <c r="L20" s="109">
        <f>G20-K20</f>
        <v>0</v>
      </c>
    </row>
    <row r="21" spans="1:12" ht="15.6" x14ac:dyDescent="0.3">
      <c r="A21" s="107"/>
      <c r="B21" s="111" t="s">
        <v>253</v>
      </c>
      <c r="C21" s="112">
        <f>SUM(C15:C19)</f>
        <v>1692580.5435177432</v>
      </c>
      <c r="D21" s="112">
        <f>SUM(D15:D19)</f>
        <v>0</v>
      </c>
      <c r="E21" s="112">
        <f>SUM(E15:E19)</f>
        <v>0</v>
      </c>
      <c r="F21" s="112">
        <f>SUM(F15:F19)</f>
        <v>0</v>
      </c>
      <c r="G21" s="112">
        <f>SUM(G15:G19)</f>
        <v>1692580.5435177432</v>
      </c>
      <c r="H21" s="114"/>
      <c r="I21" s="112">
        <f>SUM(I15:I19)</f>
        <v>84629.027175887168</v>
      </c>
      <c r="J21" s="112">
        <f>SUM(J15:J19)</f>
        <v>0</v>
      </c>
      <c r="K21" s="112">
        <f>SUM(K15:K19)</f>
        <v>84629.027175887168</v>
      </c>
      <c r="L21" s="112">
        <f>SUM(L15:L19)</f>
        <v>1607951.516341856</v>
      </c>
    </row>
    <row r="22" spans="1:12" ht="15.6" x14ac:dyDescent="0.3">
      <c r="A22" s="107" t="s">
        <v>174</v>
      </c>
      <c r="B22" s="114" t="s">
        <v>255</v>
      </c>
      <c r="C22" s="109"/>
      <c r="D22" s="109"/>
      <c r="E22" s="109"/>
      <c r="F22" s="109"/>
      <c r="G22" s="109"/>
      <c r="H22" s="110"/>
      <c r="I22" s="109"/>
      <c r="J22" s="109"/>
      <c r="K22" s="109"/>
      <c r="L22" s="109"/>
    </row>
    <row r="23" spans="1:12" ht="15.6" x14ac:dyDescent="0.3">
      <c r="A23" s="107">
        <v>1</v>
      </c>
      <c r="B23" s="108" t="s">
        <v>163</v>
      </c>
      <c r="C23" s="420">
        <f>89638.7508930061</f>
        <v>89638.750893006101</v>
      </c>
      <c r="D23" s="109">
        <f>'R &amp; P Schedule'!D312</f>
        <v>0</v>
      </c>
      <c r="E23" s="109">
        <v>0</v>
      </c>
      <c r="F23" s="109">
        <v>0</v>
      </c>
      <c r="G23" s="109">
        <f>C23+D23+E23-F23</f>
        <v>89638.750893006101</v>
      </c>
      <c r="H23" s="110">
        <v>0.15</v>
      </c>
      <c r="I23" s="109">
        <f>(C23+D23-F23)*H23</f>
        <v>13445.812633950914</v>
      </c>
      <c r="J23" s="109">
        <f>(E23*H23)/2</f>
        <v>0</v>
      </c>
      <c r="K23" s="109">
        <f>I23+J23</f>
        <v>13445.812633950914</v>
      </c>
      <c r="L23" s="109">
        <f>G23-K23</f>
        <v>76192.938259055183</v>
      </c>
    </row>
    <row r="24" spans="1:12" ht="15.6" x14ac:dyDescent="0.3">
      <c r="A24" s="107">
        <v>2</v>
      </c>
      <c r="B24" s="108" t="s">
        <v>164</v>
      </c>
      <c r="C24" s="109">
        <v>0</v>
      </c>
      <c r="D24" s="109">
        <v>0</v>
      </c>
      <c r="E24" s="109">
        <v>0</v>
      </c>
      <c r="F24" s="109">
        <v>0</v>
      </c>
      <c r="G24" s="109">
        <f>C24+D24+E24-F24</f>
        <v>0</v>
      </c>
      <c r="H24" s="110">
        <v>0.15</v>
      </c>
      <c r="I24" s="109">
        <f>(C24+D24-F24)*H24</f>
        <v>0</v>
      </c>
      <c r="J24" s="109">
        <f>(E24*H24)/2</f>
        <v>0</v>
      </c>
      <c r="K24" s="109">
        <f>I24+J24</f>
        <v>0</v>
      </c>
      <c r="L24" s="109">
        <f>G24-K24</f>
        <v>0</v>
      </c>
    </row>
    <row r="25" spans="1:12" ht="15.6" x14ac:dyDescent="0.3">
      <c r="A25" s="107">
        <v>3</v>
      </c>
      <c r="B25" s="108" t="s">
        <v>165</v>
      </c>
      <c r="C25" s="420">
        <v>16308.322205140625</v>
      </c>
      <c r="D25" s="109">
        <v>0</v>
      </c>
      <c r="E25" s="109">
        <v>0</v>
      </c>
      <c r="F25" s="109">
        <v>0</v>
      </c>
      <c r="G25" s="109">
        <f>C25+D25+E25-F25</f>
        <v>16308.322205140625</v>
      </c>
      <c r="H25" s="110">
        <v>0.15</v>
      </c>
      <c r="I25" s="109">
        <f>(C25+D25-F25)*H25</f>
        <v>2446.2483307710936</v>
      </c>
      <c r="J25" s="109">
        <f>(E25*H25)/2</f>
        <v>0</v>
      </c>
      <c r="K25" s="109">
        <f>I25+J25</f>
        <v>2446.2483307710936</v>
      </c>
      <c r="L25" s="109">
        <f>G25-K25</f>
        <v>13862.073874369531</v>
      </c>
    </row>
    <row r="26" spans="1:12" ht="15.6" x14ac:dyDescent="0.3">
      <c r="A26" s="107">
        <v>4</v>
      </c>
      <c r="B26" s="108" t="s">
        <v>166</v>
      </c>
      <c r="C26" s="109">
        <v>0</v>
      </c>
      <c r="D26" s="109">
        <v>0</v>
      </c>
      <c r="E26" s="109">
        <v>0</v>
      </c>
      <c r="F26" s="109">
        <v>0</v>
      </c>
      <c r="G26" s="109">
        <f t="shared" ref="G26:G34" si="6">C26+D26+E26-F26</f>
        <v>0</v>
      </c>
      <c r="H26" s="110">
        <v>0.15</v>
      </c>
      <c r="I26" s="109">
        <f t="shared" ref="I26:I34" si="7">(C26+D26-F26)*H26</f>
        <v>0</v>
      </c>
      <c r="J26" s="109">
        <f>(E26*H26)/2</f>
        <v>0</v>
      </c>
      <c r="K26" s="109">
        <f t="shared" ref="K26:K34" si="8">I26+J26</f>
        <v>0</v>
      </c>
      <c r="L26" s="109">
        <f t="shared" ref="L26:L34" si="9">G26-K26</f>
        <v>0</v>
      </c>
    </row>
    <row r="27" spans="1:12" ht="15.6" x14ac:dyDescent="0.3">
      <c r="A27" s="107">
        <v>5</v>
      </c>
      <c r="B27" s="108" t="s">
        <v>1071</v>
      </c>
      <c r="C27" s="420">
        <v>903.27308992187511</v>
      </c>
      <c r="D27" s="109"/>
      <c r="E27" s="109"/>
      <c r="F27" s="109"/>
      <c r="G27" s="109">
        <f t="shared" si="6"/>
        <v>903.27308992187511</v>
      </c>
      <c r="H27" s="110">
        <v>0.15</v>
      </c>
      <c r="I27" s="109">
        <f t="shared" si="7"/>
        <v>135.49096348828127</v>
      </c>
      <c r="J27" s="109"/>
      <c r="K27" s="109">
        <f t="shared" si="8"/>
        <v>135.49096348828127</v>
      </c>
      <c r="L27" s="109">
        <f t="shared" si="9"/>
        <v>767.78212643359382</v>
      </c>
    </row>
    <row r="28" spans="1:12" ht="15.6" x14ac:dyDescent="0.3">
      <c r="A28" s="107">
        <v>6</v>
      </c>
      <c r="B28" s="108" t="s">
        <v>1072</v>
      </c>
      <c r="C28" s="420">
        <v>10654.473816406251</v>
      </c>
      <c r="D28" s="109"/>
      <c r="E28" s="109"/>
      <c r="F28" s="109"/>
      <c r="G28" s="109">
        <f t="shared" si="6"/>
        <v>10654.473816406251</v>
      </c>
      <c r="H28" s="110">
        <v>0.15</v>
      </c>
      <c r="I28" s="109">
        <f t="shared" si="7"/>
        <v>1598.1710724609377</v>
      </c>
      <c r="J28" s="109"/>
      <c r="K28" s="109">
        <f t="shared" si="8"/>
        <v>1598.1710724609377</v>
      </c>
      <c r="L28" s="109">
        <f t="shared" si="9"/>
        <v>9056.3027439453126</v>
      </c>
    </row>
    <row r="29" spans="1:12" ht="15.6" x14ac:dyDescent="0.3">
      <c r="A29" s="107">
        <v>7</v>
      </c>
      <c r="B29" s="108" t="s">
        <v>1073</v>
      </c>
      <c r="C29" s="420">
        <v>47383.94709626562</v>
      </c>
      <c r="D29" s="109"/>
      <c r="E29" s="109"/>
      <c r="F29" s="109"/>
      <c r="G29" s="109">
        <f t="shared" si="6"/>
        <v>47383.94709626562</v>
      </c>
      <c r="H29" s="110">
        <v>0.15</v>
      </c>
      <c r="I29" s="109">
        <f t="shared" si="7"/>
        <v>7107.5920644398429</v>
      </c>
      <c r="J29" s="109"/>
      <c r="K29" s="109">
        <f t="shared" si="8"/>
        <v>7107.5920644398429</v>
      </c>
      <c r="L29" s="109">
        <f t="shared" si="9"/>
        <v>40276.355031825777</v>
      </c>
    </row>
    <row r="30" spans="1:12" ht="15.6" x14ac:dyDescent="0.3">
      <c r="A30" s="421"/>
      <c r="B30" s="422" t="s">
        <v>1074</v>
      </c>
      <c r="C30" s="420">
        <v>1033.3896728125001</v>
      </c>
      <c r="D30" s="109"/>
      <c r="E30" s="109"/>
      <c r="F30" s="109"/>
      <c r="G30" s="109">
        <f t="shared" si="6"/>
        <v>1033.3896728125001</v>
      </c>
      <c r="H30" s="110">
        <v>0.15</v>
      </c>
      <c r="I30" s="109">
        <f t="shared" si="7"/>
        <v>155.00845092187501</v>
      </c>
      <c r="J30" s="423"/>
      <c r="K30" s="109">
        <f t="shared" si="8"/>
        <v>155.00845092187501</v>
      </c>
      <c r="L30" s="109">
        <f t="shared" si="9"/>
        <v>878.38122189062506</v>
      </c>
    </row>
    <row r="31" spans="1:12" ht="15.6" x14ac:dyDescent="0.3">
      <c r="A31" s="421"/>
      <c r="B31" s="422" t="s">
        <v>1075</v>
      </c>
      <c r="C31" s="420">
        <v>36213.75</v>
      </c>
      <c r="D31" s="109"/>
      <c r="E31" s="109"/>
      <c r="F31" s="109"/>
      <c r="G31" s="109">
        <f t="shared" si="6"/>
        <v>36213.75</v>
      </c>
      <c r="H31" s="110">
        <v>0.15</v>
      </c>
      <c r="I31" s="109">
        <f t="shared" si="7"/>
        <v>5432.0625</v>
      </c>
      <c r="J31" s="423"/>
      <c r="K31" s="109">
        <f t="shared" si="8"/>
        <v>5432.0625</v>
      </c>
      <c r="L31" s="109">
        <f t="shared" si="9"/>
        <v>30781.6875</v>
      </c>
    </row>
    <row r="32" spans="1:12" ht="15.6" x14ac:dyDescent="0.3">
      <c r="A32"/>
      <c r="B32" s="422" t="s">
        <v>1076</v>
      </c>
      <c r="C32" s="420">
        <v>8010.5774109374997</v>
      </c>
      <c r="D32" s="92"/>
      <c r="E32" s="92"/>
      <c r="F32" s="92"/>
      <c r="G32" s="109">
        <f t="shared" si="6"/>
        <v>8010.5774109374997</v>
      </c>
      <c r="H32" s="110">
        <v>0.15</v>
      </c>
      <c r="I32" s="109">
        <f t="shared" si="7"/>
        <v>1201.5866116406248</v>
      </c>
      <c r="K32" s="109">
        <f t="shared" si="8"/>
        <v>1201.5866116406248</v>
      </c>
      <c r="L32" s="109">
        <f t="shared" si="9"/>
        <v>6808.9907992968747</v>
      </c>
    </row>
    <row r="33" spans="1:12" ht="15.6" x14ac:dyDescent="0.3">
      <c r="A33"/>
      <c r="B33" s="422" t="s">
        <v>1063</v>
      </c>
      <c r="C33" s="420">
        <v>12795.678203125</v>
      </c>
      <c r="D33" s="92">
        <f>'R &amp; P Schedule'!D321</f>
        <v>0</v>
      </c>
      <c r="E33" s="92"/>
      <c r="F33" s="92"/>
      <c r="G33" s="109">
        <f t="shared" si="6"/>
        <v>12795.678203125</v>
      </c>
      <c r="H33" s="110">
        <v>0.15</v>
      </c>
      <c r="I33" s="109">
        <f t="shared" si="7"/>
        <v>1919.35173046875</v>
      </c>
      <c r="K33" s="109">
        <f t="shared" si="8"/>
        <v>1919.35173046875</v>
      </c>
      <c r="L33" s="109">
        <f t="shared" si="9"/>
        <v>10876.32647265625</v>
      </c>
    </row>
    <row r="34" spans="1:12" ht="15.6" x14ac:dyDescent="0.3">
      <c r="A34"/>
      <c r="B34" s="422" t="s">
        <v>1077</v>
      </c>
      <c r="C34" s="420">
        <v>11361.3125</v>
      </c>
      <c r="D34" s="92"/>
      <c r="E34" s="92"/>
      <c r="F34" s="92"/>
      <c r="G34" s="109">
        <f t="shared" si="6"/>
        <v>11361.3125</v>
      </c>
      <c r="H34" s="110">
        <v>0.15</v>
      </c>
      <c r="I34" s="109">
        <f t="shared" si="7"/>
        <v>1704.1968749999999</v>
      </c>
      <c r="K34" s="109">
        <f t="shared" si="8"/>
        <v>1704.1968749999999</v>
      </c>
      <c r="L34" s="109">
        <f t="shared" si="9"/>
        <v>9657.1156250000004</v>
      </c>
    </row>
    <row r="35" spans="1:12" ht="15.6" x14ac:dyDescent="0.3">
      <c r="A35" s="107">
        <v>8</v>
      </c>
      <c r="B35" s="108" t="s">
        <v>167</v>
      </c>
      <c r="C35" s="109">
        <v>0</v>
      </c>
      <c r="D35" s="109">
        <v>0</v>
      </c>
      <c r="E35" s="109">
        <v>0</v>
      </c>
      <c r="F35" s="109">
        <v>0</v>
      </c>
      <c r="G35" s="109">
        <f>C35+D35+E35-F35</f>
        <v>0</v>
      </c>
      <c r="H35" s="110">
        <v>0.15</v>
      </c>
      <c r="I35" s="109">
        <f>(C35+D35-F35)*H35</f>
        <v>0</v>
      </c>
      <c r="J35" s="109">
        <f>(E35*H35)/2</f>
        <v>0</v>
      </c>
      <c r="K35" s="109">
        <f>I35+J35</f>
        <v>0</v>
      </c>
      <c r="L35" s="109">
        <f>G35-K35</f>
        <v>0</v>
      </c>
    </row>
    <row r="36" spans="1:12" ht="15.6" x14ac:dyDescent="0.3">
      <c r="A36" s="107"/>
      <c r="B36" s="111" t="s">
        <v>253</v>
      </c>
      <c r="C36" s="112">
        <f>SUM(C23:C35)</f>
        <v>234303.47488761545</v>
      </c>
      <c r="D36" s="112">
        <f>SUM(D23:D35)</f>
        <v>0</v>
      </c>
      <c r="E36" s="112">
        <f>SUM(E23:E35)</f>
        <v>0</v>
      </c>
      <c r="F36" s="112">
        <f>SUM(F23:F35)</f>
        <v>0</v>
      </c>
      <c r="G36" s="112">
        <f>SUM(G23:G35)</f>
        <v>234303.47488761545</v>
      </c>
      <c r="H36" s="114"/>
      <c r="I36" s="112">
        <f>SUM(I23:I35)</f>
        <v>35145.521233142324</v>
      </c>
      <c r="J36" s="112">
        <f>SUM(J23:J35)</f>
        <v>0</v>
      </c>
      <c r="K36" s="112">
        <f>SUM(K23:K35)</f>
        <v>35145.521233142324</v>
      </c>
      <c r="L36" s="112">
        <f>SUM(L23:L35)</f>
        <v>199157.95365447315</v>
      </c>
    </row>
    <row r="37" spans="1:12" ht="15.6" x14ac:dyDescent="0.3">
      <c r="A37" s="107" t="s">
        <v>226</v>
      </c>
      <c r="B37" s="114" t="s">
        <v>256</v>
      </c>
      <c r="C37" s="109"/>
      <c r="D37" s="109"/>
      <c r="E37" s="109"/>
      <c r="F37" s="109"/>
      <c r="G37" s="109"/>
      <c r="H37" s="110"/>
      <c r="I37" s="109"/>
      <c r="J37" s="109"/>
      <c r="K37" s="109"/>
      <c r="L37" s="109"/>
    </row>
    <row r="38" spans="1:12" ht="15.6" x14ac:dyDescent="0.3">
      <c r="A38" s="107">
        <v>1</v>
      </c>
      <c r="B38" s="108" t="s">
        <v>168</v>
      </c>
      <c r="C38" s="420">
        <v>246198.72293466001</v>
      </c>
      <c r="D38" s="109">
        <f>'R &amp; P Schedule'!D318</f>
        <v>0</v>
      </c>
      <c r="E38" s="109">
        <v>0</v>
      </c>
      <c r="F38" s="109">
        <v>0</v>
      </c>
      <c r="G38" s="109">
        <f>C38+D38+E38-F38</f>
        <v>246198.72293466001</v>
      </c>
      <c r="H38" s="110">
        <v>0.1</v>
      </c>
      <c r="I38" s="109">
        <f>(C38+D38-F38)*H38</f>
        <v>24619.872293466004</v>
      </c>
      <c r="J38" s="109">
        <f>(E38*H38)/2</f>
        <v>0</v>
      </c>
      <c r="K38" s="109">
        <f>I38+J38</f>
        <v>24619.872293466004</v>
      </c>
      <c r="L38" s="109">
        <f>G38-K38</f>
        <v>221578.850641194</v>
      </c>
    </row>
    <row r="39" spans="1:12" ht="15.6" x14ac:dyDescent="0.3">
      <c r="A39" s="107"/>
      <c r="B39" s="111" t="s">
        <v>253</v>
      </c>
      <c r="C39" s="112">
        <f>SUM(C38:C38)</f>
        <v>246198.72293466001</v>
      </c>
      <c r="D39" s="112">
        <f>SUM(D38:D38)</f>
        <v>0</v>
      </c>
      <c r="E39" s="112">
        <f>SUM(E38:E38)</f>
        <v>0</v>
      </c>
      <c r="F39" s="112">
        <f>SUM(F38:F38)</f>
        <v>0</v>
      </c>
      <c r="G39" s="112">
        <f>SUM(G38:G38)</f>
        <v>246198.72293466001</v>
      </c>
      <c r="H39" s="114"/>
      <c r="I39" s="112">
        <f>SUM(I38:I38)</f>
        <v>24619.872293466004</v>
      </c>
      <c r="J39" s="112">
        <f>SUM(J38:J38)</f>
        <v>0</v>
      </c>
      <c r="K39" s="112">
        <f>SUM(K38:K38)</f>
        <v>24619.872293466004</v>
      </c>
      <c r="L39" s="112">
        <f>SUM(L38:L38)</f>
        <v>221578.850641194</v>
      </c>
    </row>
    <row r="40" spans="1:12" ht="15.6" x14ac:dyDescent="0.3">
      <c r="A40" s="107" t="s">
        <v>257</v>
      </c>
      <c r="B40" s="114" t="s">
        <v>169</v>
      </c>
      <c r="C40" s="109"/>
      <c r="D40" s="109"/>
      <c r="E40" s="109"/>
      <c r="F40" s="109"/>
      <c r="G40" s="109"/>
      <c r="H40" s="110"/>
      <c r="I40" s="109"/>
      <c r="J40" s="109"/>
      <c r="K40" s="109"/>
      <c r="L40" s="109"/>
    </row>
    <row r="41" spans="1:12" ht="15.6" x14ac:dyDescent="0.3">
      <c r="A41" s="107">
        <v>1</v>
      </c>
      <c r="B41" s="108" t="s">
        <v>169</v>
      </c>
      <c r="C41" s="420">
        <v>2767.1423494400001</v>
      </c>
      <c r="D41" s="109">
        <v>0</v>
      </c>
      <c r="E41" s="109">
        <v>0</v>
      </c>
      <c r="F41" s="109">
        <v>0</v>
      </c>
      <c r="G41" s="109">
        <f>C41+D41+E41-F41</f>
        <v>2767.1423494400001</v>
      </c>
      <c r="H41" s="110">
        <v>0.4</v>
      </c>
      <c r="I41" s="109">
        <f>(C41+D41-F41)*H41</f>
        <v>1106.856939776</v>
      </c>
      <c r="J41" s="109">
        <f>(E41*H41)/2</f>
        <v>0</v>
      </c>
      <c r="K41" s="109">
        <f>I41+J41</f>
        <v>1106.856939776</v>
      </c>
      <c r="L41" s="109">
        <f>G41-K41</f>
        <v>1660.2854096640001</v>
      </c>
    </row>
    <row r="42" spans="1:12" ht="15.6" x14ac:dyDescent="0.3">
      <c r="A42" s="107">
        <v>2</v>
      </c>
      <c r="B42" s="108" t="s">
        <v>1078</v>
      </c>
      <c r="C42" s="420">
        <v>3628.8</v>
      </c>
      <c r="D42" s="109"/>
      <c r="E42" s="109"/>
      <c r="F42" s="109"/>
      <c r="G42" s="109">
        <f>C42+D42+E42-F42</f>
        <v>3628.8</v>
      </c>
      <c r="H42" s="110">
        <v>0.4</v>
      </c>
      <c r="I42" s="109">
        <f>(C42+D42-F42)*H42</f>
        <v>1451.5200000000002</v>
      </c>
      <c r="J42" s="109"/>
      <c r="K42" s="109">
        <f>I42+J42</f>
        <v>1451.5200000000002</v>
      </c>
      <c r="L42" s="109">
        <f>G42-K42</f>
        <v>2177.2799999999997</v>
      </c>
    </row>
    <row r="43" spans="1:12" ht="15.6" x14ac:dyDescent="0.3">
      <c r="A43" s="107">
        <v>3</v>
      </c>
      <c r="B43" s="108" t="s">
        <v>1079</v>
      </c>
      <c r="C43" s="424"/>
      <c r="D43" s="109">
        <f>'R &amp; P Schedule'!D320</f>
        <v>0</v>
      </c>
      <c r="E43" s="109">
        <v>0</v>
      </c>
      <c r="F43" s="109">
        <v>0</v>
      </c>
      <c r="G43" s="109">
        <f>C43+D43+E43-F43</f>
        <v>0</v>
      </c>
      <c r="H43" s="110">
        <v>0.25</v>
      </c>
      <c r="I43" s="109">
        <f>(C43+D43-F43)*H43</f>
        <v>0</v>
      </c>
      <c r="J43" s="109">
        <f>(E43*H43)/2</f>
        <v>0</v>
      </c>
      <c r="K43" s="109">
        <f>I43+J43</f>
        <v>0</v>
      </c>
      <c r="L43" s="109">
        <f>G43-K43</f>
        <v>0</v>
      </c>
    </row>
    <row r="44" spans="1:12" ht="15.6" x14ac:dyDescent="0.3">
      <c r="A44" s="107"/>
      <c r="B44" s="111" t="s">
        <v>253</v>
      </c>
      <c r="C44" s="112">
        <f>SUM(C41:C43)</f>
        <v>6395.9423494399998</v>
      </c>
      <c r="D44" s="112">
        <f t="shared" ref="D44:L44" si="10">SUM(D41:D43)</f>
        <v>0</v>
      </c>
      <c r="E44" s="112">
        <f t="shared" si="10"/>
        <v>0</v>
      </c>
      <c r="F44" s="112">
        <f t="shared" si="10"/>
        <v>0</v>
      </c>
      <c r="G44" s="112">
        <f t="shared" si="10"/>
        <v>6395.9423494399998</v>
      </c>
      <c r="H44" s="114"/>
      <c r="I44" s="112">
        <f t="shared" si="10"/>
        <v>2558.3769397760002</v>
      </c>
      <c r="J44" s="112">
        <f t="shared" si="10"/>
        <v>0</v>
      </c>
      <c r="K44" s="112">
        <f t="shared" si="10"/>
        <v>2558.3769397760002</v>
      </c>
      <c r="L44" s="112">
        <f t="shared" si="10"/>
        <v>3837.5654096640001</v>
      </c>
    </row>
    <row r="45" spans="1:12" ht="15.6" x14ac:dyDescent="0.3">
      <c r="A45" s="107" t="s">
        <v>258</v>
      </c>
      <c r="B45" s="114" t="s">
        <v>136</v>
      </c>
      <c r="C45" s="109"/>
      <c r="D45" s="109"/>
      <c r="E45" s="109"/>
      <c r="F45" s="109"/>
      <c r="G45" s="109"/>
      <c r="H45" s="110"/>
      <c r="I45" s="109"/>
      <c r="J45" s="109"/>
      <c r="K45" s="109"/>
      <c r="L45" s="109"/>
    </row>
    <row r="46" spans="1:12" ht="15.6" x14ac:dyDescent="0.3">
      <c r="A46" s="115">
        <v>1</v>
      </c>
      <c r="B46" s="108" t="s">
        <v>171</v>
      </c>
      <c r="C46" s="109">
        <v>0</v>
      </c>
      <c r="D46" s="109">
        <v>0</v>
      </c>
      <c r="E46" s="109">
        <v>0</v>
      </c>
      <c r="F46" s="109">
        <v>0</v>
      </c>
      <c r="G46" s="109">
        <f>C46+D46+E46-F46</f>
        <v>0</v>
      </c>
      <c r="H46" s="110">
        <v>1</v>
      </c>
      <c r="I46" s="109">
        <f>(C46+D46-F46)*H46</f>
        <v>0</v>
      </c>
      <c r="J46" s="109">
        <f>(E46*H46)</f>
        <v>0</v>
      </c>
      <c r="K46" s="109">
        <f>I46+J46</f>
        <v>0</v>
      </c>
      <c r="L46" s="109">
        <f>G46-K46</f>
        <v>0</v>
      </c>
    </row>
    <row r="47" spans="1:12" ht="15.6" x14ac:dyDescent="0.3">
      <c r="A47" s="107"/>
      <c r="B47" s="111" t="s">
        <v>253</v>
      </c>
      <c r="C47" s="112">
        <f>C46</f>
        <v>0</v>
      </c>
      <c r="D47" s="112">
        <f t="shared" ref="D47:L47" si="11">D46</f>
        <v>0</v>
      </c>
      <c r="E47" s="112">
        <f t="shared" si="11"/>
        <v>0</v>
      </c>
      <c r="F47" s="112">
        <f t="shared" si="11"/>
        <v>0</v>
      </c>
      <c r="G47" s="112">
        <f t="shared" si="11"/>
        <v>0</v>
      </c>
      <c r="H47" s="114"/>
      <c r="I47" s="112">
        <f t="shared" si="11"/>
        <v>0</v>
      </c>
      <c r="J47" s="112">
        <f t="shared" si="11"/>
        <v>0</v>
      </c>
      <c r="K47" s="112">
        <f t="shared" si="11"/>
        <v>0</v>
      </c>
      <c r="L47" s="112">
        <f t="shared" si="11"/>
        <v>0</v>
      </c>
    </row>
    <row r="48" spans="1:12" ht="15.6" x14ac:dyDescent="0.3">
      <c r="A48" s="107"/>
      <c r="B48" s="114"/>
      <c r="C48" s="109"/>
      <c r="D48" s="109"/>
      <c r="E48" s="109"/>
      <c r="F48" s="109"/>
      <c r="G48" s="109"/>
      <c r="H48" s="110"/>
      <c r="I48" s="109"/>
      <c r="J48" s="109"/>
      <c r="K48" s="109"/>
      <c r="L48" s="109"/>
    </row>
    <row r="49" spans="1:12" ht="15.6" x14ac:dyDescent="0.3">
      <c r="A49" s="107"/>
      <c r="B49" s="114" t="s">
        <v>259</v>
      </c>
      <c r="C49" s="112">
        <f>C13+C21+C36+C39+C44+C47</f>
        <v>8102186.0836894587</v>
      </c>
      <c r="D49" s="112">
        <f>D13+D21+D36+D39+D44+D47</f>
        <v>0</v>
      </c>
      <c r="E49" s="112">
        <f>E13+E21+E36+E39+E44+E47</f>
        <v>0</v>
      </c>
      <c r="F49" s="112">
        <f>F13+F21+F36+F39+F44+F47</f>
        <v>0</v>
      </c>
      <c r="G49" s="112">
        <f>G13+G21+G36+G39+G44+G47</f>
        <v>8102186.0836894587</v>
      </c>
      <c r="H49" s="112"/>
      <c r="I49" s="112">
        <f>I13+I21+I36+I39+I44+I47</f>
        <v>146952.7976422715</v>
      </c>
      <c r="J49" s="112">
        <f>J13+J21+J36+J39+J44+J47</f>
        <v>0</v>
      </c>
      <c r="K49" s="112">
        <f>K13+K21+K36+K39+K44+K47</f>
        <v>146952.7976422715</v>
      </c>
      <c r="L49" s="112">
        <f>L13+L21+L36+L39+L44+L47</f>
        <v>7955233.2860471867</v>
      </c>
    </row>
    <row r="50" spans="1:12" ht="15.6" x14ac:dyDescent="0.3">
      <c r="A50" s="107"/>
      <c r="B50" s="114" t="s">
        <v>260</v>
      </c>
      <c r="C50" s="436">
        <v>6312785.2864953326</v>
      </c>
      <c r="D50" s="436">
        <v>1937490</v>
      </c>
      <c r="E50" s="112">
        <v>0</v>
      </c>
      <c r="F50" s="112">
        <v>0</v>
      </c>
      <c r="G50" s="109">
        <f>C50+D50+E50-F50</f>
        <v>8250275.2864953326</v>
      </c>
      <c r="H50" s="114"/>
      <c r="I50" s="419">
        <v>148089.20280587251</v>
      </c>
      <c r="J50" s="112">
        <v>0</v>
      </c>
      <c r="K50" s="112">
        <f>I50+J50</f>
        <v>148089.20280587251</v>
      </c>
      <c r="L50" s="112">
        <f>G50-I50</f>
        <v>8102186.0836894605</v>
      </c>
    </row>
  </sheetData>
  <mergeCells count="19">
    <mergeCell ref="I6:J6"/>
    <mergeCell ref="K6:K8"/>
    <mergeCell ref="L6:L8"/>
    <mergeCell ref="D7:D8"/>
    <mergeCell ref="E7:E8"/>
    <mergeCell ref="I7:I8"/>
    <mergeCell ref="J7:J8"/>
    <mergeCell ref="G6:G8"/>
    <mergeCell ref="H6:H8"/>
    <mergeCell ref="B1:L1"/>
    <mergeCell ref="A2:L2"/>
    <mergeCell ref="A3:L3"/>
    <mergeCell ref="A4:L4"/>
    <mergeCell ref="A5:L5"/>
    <mergeCell ref="A6:A8"/>
    <mergeCell ref="B6:B8"/>
    <mergeCell ref="C6:C8"/>
    <mergeCell ref="D6:E6"/>
    <mergeCell ref="F6:F8"/>
  </mergeCells>
  <pageMargins left="0.7" right="0.7" top="0.75" bottom="0.75" header="0.3" footer="0.3"/>
  <pageSetup paperSize="9" scale="59" orientation="landscape" horizont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pageSetUpPr fitToPage="1"/>
  </sheetPr>
  <dimension ref="A1:N47"/>
  <sheetViews>
    <sheetView view="pageBreakPreview" topLeftCell="C32" zoomScale="89" zoomScaleSheetLayoutView="89" workbookViewId="0">
      <selection activeCell="C10" sqref="C10"/>
    </sheetView>
  </sheetViews>
  <sheetFormatPr defaultColWidth="9" defaultRowHeight="14.4" x14ac:dyDescent="0.3"/>
  <cols>
    <col min="1" max="1" width="5.109375" style="101" customWidth="1"/>
    <col min="2" max="2" width="23.44140625" customWidth="1"/>
    <col min="3" max="10" width="13.6640625" customWidth="1"/>
    <col min="11" max="13" width="14.88671875" customWidth="1"/>
    <col min="14" max="14" width="10.44140625" bestFit="1" customWidth="1"/>
  </cols>
  <sheetData>
    <row r="1" spans="1:14" x14ac:dyDescent="0.3">
      <c r="A1" s="1"/>
      <c r="B1" s="590"/>
      <c r="C1" s="590"/>
      <c r="D1" s="590"/>
      <c r="E1" s="590"/>
      <c r="F1" s="590"/>
      <c r="G1" s="590"/>
      <c r="H1" s="590"/>
      <c r="I1" s="590"/>
      <c r="J1" s="590"/>
      <c r="K1" s="590"/>
      <c r="L1" s="590"/>
    </row>
    <row r="2" spans="1:14" ht="17.399999999999999" x14ac:dyDescent="0.3">
      <c r="A2" s="604" t="str">
        <f>[4]DataSheet!B9</f>
        <v>Name of the  Institution</v>
      </c>
      <c r="B2" s="604"/>
      <c r="C2" s="604"/>
      <c r="D2" s="604"/>
      <c r="E2" s="604"/>
      <c r="F2" s="604"/>
      <c r="G2" s="604"/>
      <c r="H2" s="604"/>
      <c r="I2" s="604"/>
      <c r="J2" s="604"/>
      <c r="K2" s="604"/>
      <c r="L2" s="604"/>
    </row>
    <row r="3" spans="1:14" ht="15.6" x14ac:dyDescent="0.3">
      <c r="A3" s="631" t="s">
        <v>262</v>
      </c>
      <c r="B3" s="631"/>
      <c r="C3" s="631"/>
      <c r="D3" s="631"/>
      <c r="E3" s="631"/>
      <c r="F3" s="631"/>
      <c r="G3" s="631"/>
      <c r="H3" s="631"/>
      <c r="I3" s="631"/>
      <c r="J3" s="631"/>
      <c r="K3" s="631"/>
      <c r="L3" s="631"/>
    </row>
    <row r="4" spans="1:14" ht="15.6" x14ac:dyDescent="0.3">
      <c r="A4" s="631" t="str">
        <f>[4]DataSheet!A11</f>
        <v>An Institution under         Schedule of   MALANKARA ORTHODOX SYRIAN CHURCH</v>
      </c>
      <c r="B4" s="631"/>
      <c r="C4" s="631"/>
      <c r="D4" s="631"/>
      <c r="E4" s="631"/>
      <c r="F4" s="631"/>
      <c r="G4" s="631"/>
      <c r="H4" s="631"/>
      <c r="I4" s="631"/>
      <c r="J4" s="631"/>
      <c r="K4" s="631"/>
      <c r="L4" s="631"/>
    </row>
    <row r="5" spans="1:14" x14ac:dyDescent="0.3">
      <c r="A5" s="632" t="s">
        <v>1113</v>
      </c>
      <c r="B5" s="632"/>
      <c r="C5" s="632"/>
      <c r="D5" s="632"/>
      <c r="E5" s="632"/>
      <c r="F5" s="632"/>
      <c r="G5" s="632"/>
      <c r="H5" s="632"/>
      <c r="I5" s="632"/>
      <c r="J5" s="632"/>
      <c r="K5" s="632"/>
      <c r="L5" s="632"/>
    </row>
    <row r="6" spans="1:14" ht="14.25" customHeight="1" x14ac:dyDescent="0.3">
      <c r="A6" s="633" t="s">
        <v>244</v>
      </c>
      <c r="B6" s="633" t="s">
        <v>0</v>
      </c>
      <c r="C6" s="634" t="s">
        <v>1114</v>
      </c>
      <c r="D6" s="635"/>
      <c r="E6" s="635"/>
      <c r="F6" s="635"/>
      <c r="G6" s="636"/>
      <c r="H6" s="633" t="s">
        <v>248</v>
      </c>
      <c r="I6" s="637" t="s">
        <v>28</v>
      </c>
      <c r="J6" s="638"/>
      <c r="K6" s="639"/>
      <c r="L6" s="624" t="s">
        <v>1115</v>
      </c>
      <c r="M6" s="624"/>
    </row>
    <row r="7" spans="1:14" ht="28.5" customHeight="1" x14ac:dyDescent="0.3">
      <c r="A7" s="633"/>
      <c r="B7" s="633"/>
      <c r="C7" s="625" t="s">
        <v>1116</v>
      </c>
      <c r="D7" s="591" t="s">
        <v>245</v>
      </c>
      <c r="E7" s="591"/>
      <c r="F7" s="625" t="s">
        <v>246</v>
      </c>
      <c r="G7" s="625" t="s">
        <v>1117</v>
      </c>
      <c r="H7" s="633"/>
      <c r="I7" s="627" t="s">
        <v>1118</v>
      </c>
      <c r="J7" s="627" t="s">
        <v>1119</v>
      </c>
      <c r="K7" s="627" t="s">
        <v>1120</v>
      </c>
      <c r="L7" s="625" t="s">
        <v>1117</v>
      </c>
      <c r="M7" s="629" t="s">
        <v>31</v>
      </c>
    </row>
    <row r="8" spans="1:14" ht="27.75" customHeight="1" x14ac:dyDescent="0.3">
      <c r="A8" s="633"/>
      <c r="B8" s="633"/>
      <c r="C8" s="626"/>
      <c r="D8" s="458" t="s">
        <v>250</v>
      </c>
      <c r="E8" s="458" t="s">
        <v>251</v>
      </c>
      <c r="F8" s="626"/>
      <c r="G8" s="626"/>
      <c r="H8" s="633"/>
      <c r="I8" s="628"/>
      <c r="J8" s="628"/>
      <c r="K8" s="628"/>
      <c r="L8" s="626"/>
      <c r="M8" s="630"/>
    </row>
    <row r="9" spans="1:14" x14ac:dyDescent="0.3">
      <c r="A9" s="125" t="s">
        <v>113</v>
      </c>
      <c r="B9" s="459" t="s">
        <v>252</v>
      </c>
      <c r="C9" s="148"/>
      <c r="D9" s="460"/>
      <c r="E9" s="460"/>
      <c r="F9" s="457"/>
      <c r="G9" s="457"/>
      <c r="H9" s="125"/>
      <c r="I9" s="460"/>
      <c r="J9" s="460"/>
      <c r="K9" s="148"/>
      <c r="L9" s="148"/>
      <c r="M9" s="92"/>
    </row>
    <row r="10" spans="1:14" ht="15.6" x14ac:dyDescent="0.3">
      <c r="A10" s="461">
        <v>1</v>
      </c>
      <c r="B10" s="462" t="s">
        <v>154</v>
      </c>
      <c r="C10" s="463">
        <v>0</v>
      </c>
      <c r="D10" s="463">
        <f>'R &amp; P Schedule'!D303</f>
        <v>0</v>
      </c>
      <c r="E10" s="463">
        <v>0</v>
      </c>
      <c r="F10" s="463">
        <v>0</v>
      </c>
      <c r="G10" s="463">
        <f>C10+D10+E10-F10</f>
        <v>0</v>
      </c>
      <c r="H10" s="464"/>
      <c r="I10" s="462"/>
      <c r="J10" s="462"/>
      <c r="K10" s="462"/>
      <c r="L10" s="463">
        <f>G10-K10</f>
        <v>0</v>
      </c>
      <c r="M10" s="403">
        <f>G10-I10</f>
        <v>0</v>
      </c>
    </row>
    <row r="11" spans="1:14" ht="15.6" x14ac:dyDescent="0.3">
      <c r="A11" s="461">
        <v>2</v>
      </c>
      <c r="B11" s="462" t="s">
        <v>155</v>
      </c>
      <c r="C11" s="463">
        <v>0</v>
      </c>
      <c r="D11" s="463">
        <v>0</v>
      </c>
      <c r="E11" s="463">
        <v>0</v>
      </c>
      <c r="F11" s="463">
        <v>0</v>
      </c>
      <c r="G11" s="463">
        <f t="shared" ref="G11:G12" si="0">C11+D11+E11-F11</f>
        <v>0</v>
      </c>
      <c r="H11" s="464"/>
      <c r="I11" s="462"/>
      <c r="J11" s="462"/>
      <c r="K11" s="462"/>
      <c r="L11" s="463">
        <f t="shared" ref="L11:L12" si="1">G11-K11</f>
        <v>0</v>
      </c>
      <c r="M11" s="403">
        <f>G11-I11</f>
        <v>0</v>
      </c>
    </row>
    <row r="12" spans="1:14" ht="15.6" x14ac:dyDescent="0.3">
      <c r="A12" s="461">
        <v>3</v>
      </c>
      <c r="B12" s="462" t="s">
        <v>156</v>
      </c>
      <c r="C12" s="463">
        <v>0</v>
      </c>
      <c r="D12" s="463">
        <v>0</v>
      </c>
      <c r="E12" s="463">
        <v>0</v>
      </c>
      <c r="F12" s="463">
        <v>0</v>
      </c>
      <c r="G12" s="463">
        <f t="shared" si="0"/>
        <v>0</v>
      </c>
      <c r="H12" s="464"/>
      <c r="I12" s="462"/>
      <c r="J12" s="462"/>
      <c r="K12" s="462"/>
      <c r="L12" s="463">
        <f t="shared" si="1"/>
        <v>0</v>
      </c>
      <c r="M12" s="403">
        <f t="shared" ref="M12" si="2">G12-I12</f>
        <v>0</v>
      </c>
    </row>
    <row r="13" spans="1:14" ht="15.6" x14ac:dyDescent="0.3">
      <c r="A13" s="461"/>
      <c r="B13" s="465" t="s">
        <v>253</v>
      </c>
      <c r="C13" s="466">
        <f>SUM(C10:C12)</f>
        <v>0</v>
      </c>
      <c r="D13" s="466">
        <f t="shared" ref="D13:M13" si="3">SUM(D10:D12)</f>
        <v>0</v>
      </c>
      <c r="E13" s="466">
        <f t="shared" si="3"/>
        <v>0</v>
      </c>
      <c r="F13" s="466">
        <f t="shared" si="3"/>
        <v>0</v>
      </c>
      <c r="G13" s="466">
        <f>SUM(G10:G12)</f>
        <v>0</v>
      </c>
      <c r="H13" s="467"/>
      <c r="I13" s="468"/>
      <c r="J13" s="468"/>
      <c r="K13" s="468"/>
      <c r="L13" s="466">
        <f t="shared" si="3"/>
        <v>0</v>
      </c>
      <c r="M13" s="466">
        <f t="shared" si="3"/>
        <v>0</v>
      </c>
    </row>
    <row r="14" spans="1:14" ht="15.6" x14ac:dyDescent="0.3">
      <c r="A14" s="461" t="s">
        <v>117</v>
      </c>
      <c r="B14" s="468" t="s">
        <v>254</v>
      </c>
      <c r="C14" s="463"/>
      <c r="D14" s="463"/>
      <c r="E14" s="463"/>
      <c r="F14" s="463"/>
      <c r="G14" s="463"/>
      <c r="H14" s="464"/>
      <c r="I14" s="462"/>
      <c r="J14" s="462"/>
      <c r="K14" s="462"/>
      <c r="L14" s="462"/>
      <c r="M14" s="92"/>
    </row>
    <row r="15" spans="1:14" ht="15.6" x14ac:dyDescent="0.3">
      <c r="A15" s="461">
        <v>1</v>
      </c>
      <c r="B15" s="462" t="s">
        <v>157</v>
      </c>
      <c r="C15" s="463">
        <v>0</v>
      </c>
      <c r="D15" s="463">
        <v>0</v>
      </c>
      <c r="E15" s="463">
        <v>0</v>
      </c>
      <c r="F15" s="463">
        <v>0</v>
      </c>
      <c r="G15" s="463">
        <f>C15+D15+E15-F15</f>
        <v>0</v>
      </c>
      <c r="H15" s="464">
        <v>0.05</v>
      </c>
      <c r="I15" s="463">
        <v>0</v>
      </c>
      <c r="J15" s="463">
        <f>((M15+D15-F15)*H15)+(E15*H15/2)</f>
        <v>0</v>
      </c>
      <c r="K15" s="463">
        <f t="shared" ref="K15:K19" si="4">I15+J15</f>
        <v>0</v>
      </c>
      <c r="L15" s="463">
        <f>G15-K15</f>
        <v>0</v>
      </c>
      <c r="M15" s="403">
        <f>G15-I15</f>
        <v>0</v>
      </c>
      <c r="N15" s="475"/>
    </row>
    <row r="16" spans="1:14" ht="15.6" x14ac:dyDescent="0.3">
      <c r="A16" s="461">
        <v>2</v>
      </c>
      <c r="B16" s="462" t="s">
        <v>158</v>
      </c>
      <c r="C16" s="463">
        <v>0</v>
      </c>
      <c r="D16" s="463">
        <v>0</v>
      </c>
      <c r="E16" s="463">
        <v>0</v>
      </c>
      <c r="F16" s="463">
        <v>0</v>
      </c>
      <c r="G16" s="463">
        <f t="shared" ref="G16:G19" si="5">C16+D16+E16-F16</f>
        <v>0</v>
      </c>
      <c r="H16" s="464">
        <v>0.05</v>
      </c>
      <c r="I16" s="463">
        <v>0</v>
      </c>
      <c r="J16" s="463">
        <f t="shared" ref="J16:J19" si="6">((M16+D16-F16)*H16)+(E16*H16/2)</f>
        <v>0</v>
      </c>
      <c r="K16" s="463">
        <f t="shared" si="4"/>
        <v>0</v>
      </c>
      <c r="L16" s="463">
        <f t="shared" ref="L16:L19" si="7">G16-K16</f>
        <v>0</v>
      </c>
      <c r="M16" s="403">
        <f t="shared" ref="M16:M19" si="8">G16-I16</f>
        <v>0</v>
      </c>
    </row>
    <row r="17" spans="1:13" ht="15.6" x14ac:dyDescent="0.3">
      <c r="A17" s="461">
        <v>3</v>
      </c>
      <c r="B17" s="462" t="s">
        <v>159</v>
      </c>
      <c r="C17" s="463">
        <v>0</v>
      </c>
      <c r="D17" s="463">
        <v>0</v>
      </c>
      <c r="E17" s="463">
        <v>0</v>
      </c>
      <c r="F17" s="463">
        <v>0</v>
      </c>
      <c r="G17" s="463">
        <f t="shared" si="5"/>
        <v>0</v>
      </c>
      <c r="H17" s="464">
        <v>0.05</v>
      </c>
      <c r="I17" s="463">
        <v>0</v>
      </c>
      <c r="J17" s="463">
        <f t="shared" si="6"/>
        <v>0</v>
      </c>
      <c r="K17" s="463">
        <f t="shared" si="4"/>
        <v>0</v>
      </c>
      <c r="L17" s="463">
        <f t="shared" si="7"/>
        <v>0</v>
      </c>
      <c r="M17" s="403">
        <f t="shared" si="8"/>
        <v>0</v>
      </c>
    </row>
    <row r="18" spans="1:13" ht="15.6" x14ac:dyDescent="0.3">
      <c r="A18" s="461">
        <v>4</v>
      </c>
      <c r="B18" s="462" t="s">
        <v>160</v>
      </c>
      <c r="C18" s="463">
        <v>0</v>
      </c>
      <c r="D18" s="463">
        <v>0</v>
      </c>
      <c r="E18" s="463">
        <v>0</v>
      </c>
      <c r="F18" s="463">
        <v>0</v>
      </c>
      <c r="G18" s="463">
        <f t="shared" si="5"/>
        <v>0</v>
      </c>
      <c r="H18" s="464">
        <v>0.05</v>
      </c>
      <c r="I18" s="463">
        <v>0</v>
      </c>
      <c r="J18" s="463">
        <f t="shared" si="6"/>
        <v>0</v>
      </c>
      <c r="K18" s="463">
        <f t="shared" si="4"/>
        <v>0</v>
      </c>
      <c r="L18" s="463">
        <f t="shared" si="7"/>
        <v>0</v>
      </c>
      <c r="M18" s="403">
        <f t="shared" si="8"/>
        <v>0</v>
      </c>
    </row>
    <row r="19" spans="1:13" ht="15.6" x14ac:dyDescent="0.3">
      <c r="A19" s="461">
        <v>5</v>
      </c>
      <c r="B19" s="462" t="s">
        <v>161</v>
      </c>
      <c r="C19" s="463">
        <v>0</v>
      </c>
      <c r="D19" s="463">
        <v>0</v>
      </c>
      <c r="E19" s="463">
        <v>0</v>
      </c>
      <c r="F19" s="463">
        <v>0</v>
      </c>
      <c r="G19" s="463">
        <f t="shared" si="5"/>
        <v>0</v>
      </c>
      <c r="H19" s="464">
        <v>0.05</v>
      </c>
      <c r="I19" s="463">
        <v>0</v>
      </c>
      <c r="J19" s="463">
        <f t="shared" si="6"/>
        <v>0</v>
      </c>
      <c r="K19" s="463">
        <f t="shared" si="4"/>
        <v>0</v>
      </c>
      <c r="L19" s="463">
        <f t="shared" si="7"/>
        <v>0</v>
      </c>
      <c r="M19" s="403">
        <f t="shared" si="8"/>
        <v>0</v>
      </c>
    </row>
    <row r="20" spans="1:13" ht="15.6" x14ac:dyDescent="0.3">
      <c r="A20" s="461"/>
      <c r="B20" s="465" t="s">
        <v>253</v>
      </c>
      <c r="C20" s="466">
        <f>SUM(C15:C19)</f>
        <v>0</v>
      </c>
      <c r="D20" s="466">
        <f>SUM(D15:D19)</f>
        <v>0</v>
      </c>
      <c r="E20" s="466">
        <f>SUM(E15:E19)</f>
        <v>0</v>
      </c>
      <c r="F20" s="466">
        <f>SUM(F15:F19)</f>
        <v>0</v>
      </c>
      <c r="G20" s="466">
        <f>SUM(G15:G19)</f>
        <v>0</v>
      </c>
      <c r="H20" s="468"/>
      <c r="I20" s="466">
        <f>SUM(I15:I19)</f>
        <v>0</v>
      </c>
      <c r="J20" s="466">
        <f>SUM(J15:J19)</f>
        <v>0</v>
      </c>
      <c r="K20" s="466">
        <f>SUM(K15:K19)</f>
        <v>0</v>
      </c>
      <c r="L20" s="466">
        <f>SUM(L15:L19)</f>
        <v>0</v>
      </c>
      <c r="M20" s="466">
        <f>SUM(M15:M19)</f>
        <v>0</v>
      </c>
    </row>
    <row r="21" spans="1:13" ht="15.6" x14ac:dyDescent="0.3">
      <c r="A21" s="461" t="s">
        <v>174</v>
      </c>
      <c r="B21" s="468" t="s">
        <v>255</v>
      </c>
      <c r="C21" s="463"/>
      <c r="D21" s="463"/>
      <c r="E21" s="463"/>
      <c r="F21" s="463"/>
      <c r="G21" s="463"/>
      <c r="H21" s="464"/>
      <c r="I21" s="463"/>
      <c r="J21" s="463"/>
      <c r="K21" s="463"/>
      <c r="L21" s="463"/>
      <c r="M21" s="403"/>
    </row>
    <row r="22" spans="1:13" ht="15.6" x14ac:dyDescent="0.3">
      <c r="A22" s="461">
        <v>1</v>
      </c>
      <c r="B22" s="462" t="s">
        <v>163</v>
      </c>
      <c r="C22" s="463">
        <v>0</v>
      </c>
      <c r="D22" s="463">
        <f>'R &amp; P Schedule'!D312</f>
        <v>0</v>
      </c>
      <c r="E22" s="463">
        <v>0</v>
      </c>
      <c r="F22" s="463">
        <v>0</v>
      </c>
      <c r="G22" s="463">
        <f t="shared" ref="G22:G34" si="9">C22+D22+E22-F22</f>
        <v>0</v>
      </c>
      <c r="H22" s="464">
        <v>0.15</v>
      </c>
      <c r="I22" s="463">
        <v>0</v>
      </c>
      <c r="J22" s="463">
        <f>((M22+D22-F22)*H22)+(E22*H22/2)</f>
        <v>0</v>
      </c>
      <c r="K22" s="463">
        <f>I22+J22</f>
        <v>0</v>
      </c>
      <c r="L22" s="463">
        <f t="shared" ref="L22:L34" si="10">G22-K22</f>
        <v>0</v>
      </c>
      <c r="M22" s="403">
        <f t="shared" ref="M22:M34" si="11">G22-I22</f>
        <v>0</v>
      </c>
    </row>
    <row r="23" spans="1:13" ht="15.6" x14ac:dyDescent="0.3">
      <c r="A23" s="461">
        <v>2</v>
      </c>
      <c r="B23" s="462" t="s">
        <v>164</v>
      </c>
      <c r="C23" s="463">
        <v>0</v>
      </c>
      <c r="D23" s="463">
        <v>0</v>
      </c>
      <c r="E23" s="463">
        <v>0</v>
      </c>
      <c r="F23" s="463">
        <v>0</v>
      </c>
      <c r="G23" s="463">
        <f t="shared" si="9"/>
        <v>0</v>
      </c>
      <c r="H23" s="464">
        <v>0.15</v>
      </c>
      <c r="I23" s="463">
        <v>0</v>
      </c>
      <c r="J23" s="463">
        <f t="shared" ref="J23:J34" si="12">((M23+D23-F23)*H23)+(E23*H23/2)</f>
        <v>0</v>
      </c>
      <c r="K23" s="463">
        <f t="shared" ref="K23:K34" si="13">I23+J23</f>
        <v>0</v>
      </c>
      <c r="L23" s="463">
        <f t="shared" si="10"/>
        <v>0</v>
      </c>
      <c r="M23" s="403">
        <f t="shared" si="11"/>
        <v>0</v>
      </c>
    </row>
    <row r="24" spans="1:13" ht="15.6" x14ac:dyDescent="0.3">
      <c r="A24" s="461">
        <v>3</v>
      </c>
      <c r="B24" s="462" t="s">
        <v>165</v>
      </c>
      <c r="C24" s="463">
        <v>0</v>
      </c>
      <c r="D24" s="463">
        <v>0</v>
      </c>
      <c r="E24" s="463">
        <v>0</v>
      </c>
      <c r="F24" s="463">
        <v>0</v>
      </c>
      <c r="G24" s="463">
        <f t="shared" si="9"/>
        <v>0</v>
      </c>
      <c r="H24" s="464">
        <v>0.15</v>
      </c>
      <c r="I24" s="463">
        <v>0</v>
      </c>
      <c r="J24" s="463">
        <f t="shared" si="12"/>
        <v>0</v>
      </c>
      <c r="K24" s="463">
        <f t="shared" si="13"/>
        <v>0</v>
      </c>
      <c r="L24" s="463">
        <f t="shared" si="10"/>
        <v>0</v>
      </c>
      <c r="M24" s="403">
        <f t="shared" si="11"/>
        <v>0</v>
      </c>
    </row>
    <row r="25" spans="1:13" ht="15.6" x14ac:dyDescent="0.3">
      <c r="A25" s="461">
        <v>4</v>
      </c>
      <c r="B25" s="462" t="s">
        <v>166</v>
      </c>
      <c r="C25" s="463">
        <v>0</v>
      </c>
      <c r="D25" s="463">
        <v>0</v>
      </c>
      <c r="E25" s="463">
        <v>0</v>
      </c>
      <c r="F25" s="463">
        <v>0</v>
      </c>
      <c r="G25" s="463">
        <f t="shared" si="9"/>
        <v>0</v>
      </c>
      <c r="H25" s="464">
        <v>0.15</v>
      </c>
      <c r="I25" s="463">
        <v>0</v>
      </c>
      <c r="J25" s="463">
        <f t="shared" si="12"/>
        <v>0</v>
      </c>
      <c r="K25" s="463">
        <f t="shared" si="13"/>
        <v>0</v>
      </c>
      <c r="L25" s="463">
        <f t="shared" si="10"/>
        <v>0</v>
      </c>
      <c r="M25" s="403">
        <f t="shared" si="11"/>
        <v>0</v>
      </c>
    </row>
    <row r="26" spans="1:13" ht="15.6" x14ac:dyDescent="0.3">
      <c r="A26" s="461">
        <v>5</v>
      </c>
      <c r="B26" s="462" t="s">
        <v>1071</v>
      </c>
      <c r="C26" s="463">
        <v>0</v>
      </c>
      <c r="D26" s="463">
        <v>0</v>
      </c>
      <c r="E26" s="463">
        <v>0</v>
      </c>
      <c r="F26" s="463">
        <v>0</v>
      </c>
      <c r="G26" s="463">
        <f t="shared" si="9"/>
        <v>0</v>
      </c>
      <c r="H26" s="464">
        <v>0.15</v>
      </c>
      <c r="I26" s="463">
        <v>0</v>
      </c>
      <c r="J26" s="463">
        <f t="shared" si="12"/>
        <v>0</v>
      </c>
      <c r="K26" s="463">
        <f t="shared" si="13"/>
        <v>0</v>
      </c>
      <c r="L26" s="463">
        <f t="shared" si="10"/>
        <v>0</v>
      </c>
      <c r="M26" s="403">
        <f t="shared" si="11"/>
        <v>0</v>
      </c>
    </row>
    <row r="27" spans="1:13" ht="15.6" x14ac:dyDescent="0.3">
      <c r="A27" s="461">
        <v>6</v>
      </c>
      <c r="B27" s="462" t="s">
        <v>1072</v>
      </c>
      <c r="C27" s="463">
        <v>0</v>
      </c>
      <c r="D27" s="463">
        <v>0</v>
      </c>
      <c r="E27" s="463">
        <v>0</v>
      </c>
      <c r="F27" s="463">
        <v>0</v>
      </c>
      <c r="G27" s="463">
        <f t="shared" si="9"/>
        <v>0</v>
      </c>
      <c r="H27" s="464">
        <v>0.15</v>
      </c>
      <c r="I27" s="463">
        <v>0</v>
      </c>
      <c r="J27" s="463">
        <f t="shared" si="12"/>
        <v>0</v>
      </c>
      <c r="K27" s="463">
        <f t="shared" si="13"/>
        <v>0</v>
      </c>
      <c r="L27" s="463">
        <f t="shared" si="10"/>
        <v>0</v>
      </c>
      <c r="M27" s="403">
        <f t="shared" si="11"/>
        <v>0</v>
      </c>
    </row>
    <row r="28" spans="1:13" ht="15.6" x14ac:dyDescent="0.3">
      <c r="A28" s="461">
        <v>7</v>
      </c>
      <c r="B28" s="462" t="s">
        <v>1073</v>
      </c>
      <c r="C28" s="463">
        <v>0</v>
      </c>
      <c r="D28" s="463">
        <v>0</v>
      </c>
      <c r="E28" s="463">
        <v>0</v>
      </c>
      <c r="F28" s="463">
        <v>0</v>
      </c>
      <c r="G28" s="463">
        <f t="shared" si="9"/>
        <v>0</v>
      </c>
      <c r="H28" s="464">
        <v>0.15</v>
      </c>
      <c r="I28" s="463">
        <v>0</v>
      </c>
      <c r="J28" s="463">
        <f t="shared" si="12"/>
        <v>0</v>
      </c>
      <c r="K28" s="463">
        <f t="shared" si="13"/>
        <v>0</v>
      </c>
      <c r="L28" s="463">
        <f t="shared" si="10"/>
        <v>0</v>
      </c>
      <c r="M28" s="403">
        <f t="shared" si="11"/>
        <v>0</v>
      </c>
    </row>
    <row r="29" spans="1:13" ht="15.6" x14ac:dyDescent="0.3">
      <c r="A29" s="471">
        <v>8</v>
      </c>
      <c r="B29" s="462" t="s">
        <v>1074</v>
      </c>
      <c r="C29" s="463">
        <v>0</v>
      </c>
      <c r="D29" s="463">
        <v>0</v>
      </c>
      <c r="E29" s="463">
        <v>0</v>
      </c>
      <c r="F29" s="463">
        <v>0</v>
      </c>
      <c r="G29" s="463">
        <f t="shared" si="9"/>
        <v>0</v>
      </c>
      <c r="H29" s="464">
        <v>0.15</v>
      </c>
      <c r="I29" s="463">
        <v>0</v>
      </c>
      <c r="J29" s="463">
        <f t="shared" si="12"/>
        <v>0</v>
      </c>
      <c r="K29" s="463">
        <f t="shared" si="13"/>
        <v>0</v>
      </c>
      <c r="L29" s="463">
        <f t="shared" si="10"/>
        <v>0</v>
      </c>
      <c r="M29" s="403">
        <f t="shared" si="11"/>
        <v>0</v>
      </c>
    </row>
    <row r="30" spans="1:13" ht="15.6" x14ac:dyDescent="0.3">
      <c r="A30" s="471">
        <v>9</v>
      </c>
      <c r="B30" s="462" t="s">
        <v>1075</v>
      </c>
      <c r="C30" s="463">
        <v>0</v>
      </c>
      <c r="D30" s="463">
        <v>0</v>
      </c>
      <c r="E30" s="463">
        <v>0</v>
      </c>
      <c r="F30" s="463">
        <v>0</v>
      </c>
      <c r="G30" s="463">
        <f t="shared" si="9"/>
        <v>0</v>
      </c>
      <c r="H30" s="464">
        <v>0.15</v>
      </c>
      <c r="I30" s="463">
        <v>0</v>
      </c>
      <c r="J30" s="463">
        <f t="shared" si="12"/>
        <v>0</v>
      </c>
      <c r="K30" s="463">
        <f t="shared" si="13"/>
        <v>0</v>
      </c>
      <c r="L30" s="463">
        <f t="shared" si="10"/>
        <v>0</v>
      </c>
      <c r="M30" s="403">
        <f t="shared" si="11"/>
        <v>0</v>
      </c>
    </row>
    <row r="31" spans="1:13" ht="15.6" x14ac:dyDescent="0.3">
      <c r="A31" s="471">
        <v>10</v>
      </c>
      <c r="B31" s="462" t="s">
        <v>1076</v>
      </c>
      <c r="C31" s="463">
        <v>0</v>
      </c>
      <c r="D31" s="463">
        <v>0</v>
      </c>
      <c r="E31" s="463">
        <v>0</v>
      </c>
      <c r="F31" s="463">
        <v>0</v>
      </c>
      <c r="G31" s="463">
        <f t="shared" si="9"/>
        <v>0</v>
      </c>
      <c r="H31" s="464">
        <v>0.15</v>
      </c>
      <c r="I31" s="463">
        <v>0</v>
      </c>
      <c r="J31" s="463">
        <f t="shared" si="12"/>
        <v>0</v>
      </c>
      <c r="K31" s="463">
        <f t="shared" si="13"/>
        <v>0</v>
      </c>
      <c r="L31" s="463">
        <f t="shared" si="10"/>
        <v>0</v>
      </c>
      <c r="M31" s="403">
        <f t="shared" si="11"/>
        <v>0</v>
      </c>
    </row>
    <row r="32" spans="1:13" ht="15.6" x14ac:dyDescent="0.3">
      <c r="A32" s="471">
        <v>11</v>
      </c>
      <c r="B32" s="462" t="s">
        <v>1063</v>
      </c>
      <c r="C32" s="472">
        <v>0</v>
      </c>
      <c r="D32" s="463">
        <f>'R &amp; P Schedule'!D321</f>
        <v>0</v>
      </c>
      <c r="E32" s="463">
        <v>0</v>
      </c>
      <c r="F32" s="463">
        <v>0</v>
      </c>
      <c r="G32" s="463">
        <f t="shared" si="9"/>
        <v>0</v>
      </c>
      <c r="H32" s="464">
        <v>0.15</v>
      </c>
      <c r="I32" s="463">
        <v>0</v>
      </c>
      <c r="J32" s="463">
        <f t="shared" si="12"/>
        <v>0</v>
      </c>
      <c r="K32" s="463">
        <f t="shared" si="13"/>
        <v>0</v>
      </c>
      <c r="L32" s="463">
        <f t="shared" si="10"/>
        <v>0</v>
      </c>
      <c r="M32" s="403">
        <f t="shared" si="11"/>
        <v>0</v>
      </c>
    </row>
    <row r="33" spans="1:13" ht="15.6" x14ac:dyDescent="0.3">
      <c r="A33" s="471">
        <v>12</v>
      </c>
      <c r="B33" s="462" t="s">
        <v>1077</v>
      </c>
      <c r="C33" s="472">
        <v>0</v>
      </c>
      <c r="D33" s="463">
        <v>0</v>
      </c>
      <c r="E33" s="463">
        <v>0</v>
      </c>
      <c r="F33" s="463">
        <v>0</v>
      </c>
      <c r="G33" s="463">
        <f t="shared" si="9"/>
        <v>0</v>
      </c>
      <c r="H33" s="464">
        <v>0.15</v>
      </c>
      <c r="I33" s="463">
        <v>0</v>
      </c>
      <c r="J33" s="463">
        <f t="shared" si="12"/>
        <v>0</v>
      </c>
      <c r="K33" s="463">
        <f t="shared" si="13"/>
        <v>0</v>
      </c>
      <c r="L33" s="463">
        <f>G33-K33</f>
        <v>0</v>
      </c>
      <c r="M33" s="403">
        <f t="shared" si="11"/>
        <v>0</v>
      </c>
    </row>
    <row r="34" spans="1:13" ht="15.6" x14ac:dyDescent="0.3">
      <c r="A34" s="471">
        <v>13</v>
      </c>
      <c r="B34" s="462" t="s">
        <v>167</v>
      </c>
      <c r="C34" s="472">
        <v>0</v>
      </c>
      <c r="D34" s="463">
        <v>0</v>
      </c>
      <c r="E34" s="463">
        <v>0</v>
      </c>
      <c r="F34" s="463">
        <v>0</v>
      </c>
      <c r="G34" s="463">
        <f t="shared" si="9"/>
        <v>0</v>
      </c>
      <c r="H34" s="464">
        <v>0.15</v>
      </c>
      <c r="I34" s="463">
        <v>0</v>
      </c>
      <c r="J34" s="463">
        <f t="shared" si="12"/>
        <v>0</v>
      </c>
      <c r="K34" s="463">
        <f t="shared" si="13"/>
        <v>0</v>
      </c>
      <c r="L34" s="463">
        <f t="shared" si="10"/>
        <v>0</v>
      </c>
      <c r="M34" s="403">
        <f t="shared" si="11"/>
        <v>0</v>
      </c>
    </row>
    <row r="35" spans="1:13" ht="15.6" x14ac:dyDescent="0.3">
      <c r="A35" s="461"/>
      <c r="B35" s="473" t="s">
        <v>253</v>
      </c>
      <c r="C35" s="466">
        <f>SUM(C22:C34)</f>
        <v>0</v>
      </c>
      <c r="D35" s="466">
        <f>SUM(D22:D34)</f>
        <v>0</v>
      </c>
      <c r="E35" s="466">
        <f>SUM(E22:E34)</f>
        <v>0</v>
      </c>
      <c r="F35" s="466">
        <f>SUM(F22:F34)</f>
        <v>0</v>
      </c>
      <c r="G35" s="466">
        <f>SUM(G22:G34)</f>
        <v>0</v>
      </c>
      <c r="H35" s="468"/>
      <c r="I35" s="466">
        <f>SUM(I22:I34)</f>
        <v>0</v>
      </c>
      <c r="J35" s="466">
        <f>SUM(J22:J34)</f>
        <v>0</v>
      </c>
      <c r="K35" s="466">
        <f>SUM(K22:K34)</f>
        <v>0</v>
      </c>
      <c r="L35" s="466">
        <f>SUM(L22:L34)</f>
        <v>0</v>
      </c>
      <c r="M35" s="466">
        <f>SUM(M22:M34)</f>
        <v>0</v>
      </c>
    </row>
    <row r="36" spans="1:13" ht="15.6" x14ac:dyDescent="0.3">
      <c r="A36" s="461" t="s">
        <v>226</v>
      </c>
      <c r="B36" s="468" t="s">
        <v>256</v>
      </c>
      <c r="C36" s="463"/>
      <c r="D36" s="463"/>
      <c r="E36" s="463"/>
      <c r="F36" s="463"/>
      <c r="G36" s="463"/>
      <c r="H36" s="464"/>
      <c r="I36" s="463"/>
      <c r="J36" s="463"/>
      <c r="K36" s="463"/>
      <c r="L36" s="463"/>
      <c r="M36" s="403"/>
    </row>
    <row r="37" spans="1:13" ht="15.6" x14ac:dyDescent="0.3">
      <c r="A37" s="461">
        <v>1</v>
      </c>
      <c r="B37" s="462" t="s">
        <v>168</v>
      </c>
      <c r="C37" s="463">
        <v>0</v>
      </c>
      <c r="D37" s="463">
        <f>'R &amp; P Schedule'!D318</f>
        <v>0</v>
      </c>
      <c r="E37" s="463">
        <v>0</v>
      </c>
      <c r="F37" s="463">
        <v>0</v>
      </c>
      <c r="G37" s="463">
        <f t="shared" ref="G37" si="14">C37+D37+E37-F37</f>
        <v>0</v>
      </c>
      <c r="H37" s="464">
        <v>0.1</v>
      </c>
      <c r="I37" s="463">
        <v>0</v>
      </c>
      <c r="J37" s="463">
        <f>((M37+D37-F37)*H37)+(E37*H37/2)</f>
        <v>0</v>
      </c>
      <c r="K37" s="463">
        <f>I37+J37</f>
        <v>0</v>
      </c>
      <c r="L37" s="463">
        <f>G37-K37</f>
        <v>0</v>
      </c>
      <c r="M37" s="403">
        <f>G37-I37</f>
        <v>0</v>
      </c>
    </row>
    <row r="38" spans="1:13" ht="15.6" x14ac:dyDescent="0.3">
      <c r="A38" s="461"/>
      <c r="B38" s="465" t="s">
        <v>253</v>
      </c>
      <c r="C38" s="466">
        <f>SUM(C37:C37)</f>
        <v>0</v>
      </c>
      <c r="D38" s="466">
        <f>SUM(D37:D37)</f>
        <v>0</v>
      </c>
      <c r="E38" s="466">
        <f>SUM(E37:E37)</f>
        <v>0</v>
      </c>
      <c r="F38" s="466">
        <f>SUM(F37:F37)</f>
        <v>0</v>
      </c>
      <c r="G38" s="466">
        <f>SUM(G37:G37)</f>
        <v>0</v>
      </c>
      <c r="H38" s="468"/>
      <c r="I38" s="466">
        <f>SUM(I37:I37)</f>
        <v>0</v>
      </c>
      <c r="J38" s="466">
        <f>SUM(J37:J37)</f>
        <v>0</v>
      </c>
      <c r="K38" s="466">
        <f>SUM(K37:K37)</f>
        <v>0</v>
      </c>
      <c r="L38" s="466">
        <f>SUM(L37:L37)</f>
        <v>0</v>
      </c>
      <c r="M38" s="466">
        <f>SUM(M37:M37)</f>
        <v>0</v>
      </c>
    </row>
    <row r="39" spans="1:13" ht="15.6" x14ac:dyDescent="0.3">
      <c r="A39" s="461" t="s">
        <v>257</v>
      </c>
      <c r="B39" s="468" t="s">
        <v>169</v>
      </c>
      <c r="C39" s="463"/>
      <c r="D39" s="463"/>
      <c r="E39" s="463"/>
      <c r="F39" s="463"/>
      <c r="G39" s="463"/>
      <c r="H39" s="464"/>
      <c r="I39" s="463"/>
      <c r="J39" s="463"/>
      <c r="K39" s="463"/>
      <c r="L39" s="463"/>
      <c r="M39" s="403"/>
    </row>
    <row r="40" spans="1:13" ht="15.6" x14ac:dyDescent="0.3">
      <c r="A40" s="461">
        <v>1</v>
      </c>
      <c r="B40" s="462" t="s">
        <v>169</v>
      </c>
      <c r="C40" s="463">
        <v>0</v>
      </c>
      <c r="D40" s="463">
        <v>0</v>
      </c>
      <c r="E40" s="463">
        <v>0</v>
      </c>
      <c r="F40" s="463">
        <v>0</v>
      </c>
      <c r="G40" s="463">
        <f t="shared" ref="G40" si="15">C40+D40+E40-F40</f>
        <v>0</v>
      </c>
      <c r="H40" s="464">
        <v>0.4</v>
      </c>
      <c r="I40" s="474">
        <v>0</v>
      </c>
      <c r="J40" s="463">
        <f t="shared" ref="J40:J42" si="16">((M40+D40-F40)*H40)+(E40*H40/2)</f>
        <v>0</v>
      </c>
      <c r="K40" s="463">
        <f t="shared" ref="K40:K42" si="17">I40+J40</f>
        <v>0</v>
      </c>
      <c r="L40" s="463">
        <f t="shared" ref="L40" si="18">G40-K40</f>
        <v>0</v>
      </c>
      <c r="M40" s="403">
        <f>G40-I40</f>
        <v>0</v>
      </c>
    </row>
    <row r="41" spans="1:13" ht="15.6" x14ac:dyDescent="0.3">
      <c r="A41" s="461">
        <v>2</v>
      </c>
      <c r="B41" s="462" t="s">
        <v>1124</v>
      </c>
      <c r="C41" s="463">
        <v>0</v>
      </c>
      <c r="D41" s="463">
        <v>0</v>
      </c>
      <c r="E41" s="463">
        <v>0</v>
      </c>
      <c r="F41" s="463">
        <v>0</v>
      </c>
      <c r="G41" s="463">
        <f>C41+D41+E41-F41</f>
        <v>0</v>
      </c>
      <c r="H41" s="464">
        <v>0.4</v>
      </c>
      <c r="I41" s="463">
        <v>0</v>
      </c>
      <c r="J41" s="463">
        <f t="shared" si="16"/>
        <v>0</v>
      </c>
      <c r="K41" s="463">
        <f t="shared" si="17"/>
        <v>0</v>
      </c>
      <c r="L41" s="463">
        <f>G41-K41</f>
        <v>0</v>
      </c>
      <c r="M41" s="403">
        <f>G41-I41</f>
        <v>0</v>
      </c>
    </row>
    <row r="42" spans="1:13" ht="15.6" x14ac:dyDescent="0.3">
      <c r="A42" s="461">
        <v>3</v>
      </c>
      <c r="B42" s="462" t="s">
        <v>1123</v>
      </c>
      <c r="C42" s="463">
        <v>0</v>
      </c>
      <c r="D42" s="463">
        <f>'R &amp; P Schedule'!D320</f>
        <v>0</v>
      </c>
      <c r="E42" s="463"/>
      <c r="F42" s="463"/>
      <c r="G42" s="463">
        <f>C42+D42+E42-F42</f>
        <v>0</v>
      </c>
      <c r="H42" s="464">
        <v>0.25</v>
      </c>
      <c r="I42" s="463"/>
      <c r="J42" s="463">
        <f t="shared" si="16"/>
        <v>0</v>
      </c>
      <c r="K42" s="463">
        <f t="shared" si="17"/>
        <v>0</v>
      </c>
      <c r="L42" s="463">
        <f>G42-K42</f>
        <v>0</v>
      </c>
      <c r="M42" s="403">
        <f>G42-I42</f>
        <v>0</v>
      </c>
    </row>
    <row r="43" spans="1:13" ht="15.6" x14ac:dyDescent="0.3">
      <c r="A43" s="461"/>
      <c r="B43" s="465" t="s">
        <v>253</v>
      </c>
      <c r="C43" s="466">
        <f>SUM(C40:C42)</f>
        <v>0</v>
      </c>
      <c r="D43" s="466">
        <f>SUM(D40:D42)</f>
        <v>0</v>
      </c>
      <c r="E43" s="466">
        <f t="shared" ref="E43:G43" si="19">SUM(E40:E42)</f>
        <v>0</v>
      </c>
      <c r="F43" s="466">
        <f t="shared" si="19"/>
        <v>0</v>
      </c>
      <c r="G43" s="466">
        <f t="shared" si="19"/>
        <v>0</v>
      </c>
      <c r="H43" s="468"/>
      <c r="I43" s="466">
        <f>SUM(I40:I42)</f>
        <v>0</v>
      </c>
      <c r="J43" s="466">
        <f t="shared" ref="J43:M43" si="20">SUM(J40:J42)</f>
        <v>0</v>
      </c>
      <c r="K43" s="466">
        <f t="shared" si="20"/>
        <v>0</v>
      </c>
      <c r="L43" s="466">
        <f t="shared" si="20"/>
        <v>0</v>
      </c>
      <c r="M43" s="466">
        <f t="shared" si="20"/>
        <v>0</v>
      </c>
    </row>
    <row r="44" spans="1:13" ht="15.6" x14ac:dyDescent="0.3">
      <c r="A44" s="461" t="s">
        <v>258</v>
      </c>
      <c r="B44" s="469" t="s">
        <v>1121</v>
      </c>
      <c r="C44" s="466"/>
      <c r="D44" s="466"/>
      <c r="E44" s="466"/>
      <c r="F44" s="466"/>
      <c r="G44" s="466"/>
      <c r="H44" s="468"/>
      <c r="I44" s="466"/>
      <c r="J44" s="466"/>
      <c r="K44" s="466"/>
      <c r="L44" s="466"/>
      <c r="M44" s="403"/>
    </row>
    <row r="45" spans="1:13" ht="15.6" x14ac:dyDescent="0.3">
      <c r="A45" s="172">
        <v>1</v>
      </c>
      <c r="B45" s="470" t="s">
        <v>1122</v>
      </c>
      <c r="C45" s="463">
        <v>0</v>
      </c>
      <c r="D45" s="463">
        <v>0</v>
      </c>
      <c r="E45" s="463">
        <v>0</v>
      </c>
      <c r="F45" s="463">
        <v>0</v>
      </c>
      <c r="G45" s="463">
        <f>C45+D45+E45-F45</f>
        <v>0</v>
      </c>
      <c r="H45" s="464"/>
      <c r="I45" s="463"/>
      <c r="J45" s="463"/>
      <c r="K45" s="463"/>
      <c r="L45" s="463">
        <f t="shared" ref="L45" si="21">H45+I45+J45-K45</f>
        <v>0</v>
      </c>
      <c r="M45" s="403">
        <f t="shared" ref="M45" si="22">G45-I45</f>
        <v>0</v>
      </c>
    </row>
    <row r="46" spans="1:13" ht="15.6" x14ac:dyDescent="0.3">
      <c r="A46" s="172"/>
      <c r="B46" s="465" t="s">
        <v>253</v>
      </c>
      <c r="C46" s="466">
        <f t="shared" ref="C46:F46" si="23">C45</f>
        <v>0</v>
      </c>
      <c r="D46" s="466">
        <f t="shared" si="23"/>
        <v>0</v>
      </c>
      <c r="E46" s="466">
        <f t="shared" si="23"/>
        <v>0</v>
      </c>
      <c r="F46" s="466">
        <f t="shared" si="23"/>
        <v>0</v>
      </c>
      <c r="G46" s="466">
        <f>G45</f>
        <v>0</v>
      </c>
      <c r="H46" s="464"/>
      <c r="I46" s="463"/>
      <c r="J46" s="463"/>
      <c r="K46" s="463"/>
      <c r="L46" s="466">
        <f>G46</f>
        <v>0</v>
      </c>
      <c r="M46" s="466">
        <f>H46</f>
        <v>0</v>
      </c>
    </row>
    <row r="47" spans="1:13" ht="15.6" x14ac:dyDescent="0.3">
      <c r="A47" s="461"/>
      <c r="B47" s="468" t="s">
        <v>259</v>
      </c>
      <c r="C47" s="466">
        <f>C13+C20+C35+C38+C43+C46</f>
        <v>0</v>
      </c>
      <c r="D47" s="466">
        <f>D13+D20+D35+D38+D43+D46</f>
        <v>0</v>
      </c>
      <c r="E47" s="466">
        <f>E13+E20+E35+E38+E43+E46</f>
        <v>0</v>
      </c>
      <c r="F47" s="466">
        <f>F13+F20+F35+F38+F43+F46</f>
        <v>0</v>
      </c>
      <c r="G47" s="466">
        <f>G13+G20+G35+G38+G43+G46</f>
        <v>0</v>
      </c>
      <c r="H47" s="466"/>
      <c r="I47" s="466">
        <f>I13+I20+I35+I38+I43</f>
        <v>0</v>
      </c>
      <c r="J47" s="466">
        <f>J13+J20+J35+J38+J43</f>
        <v>0</v>
      </c>
      <c r="K47" s="466">
        <f>K13+K20+K35+K38+K43</f>
        <v>0</v>
      </c>
      <c r="L47" s="466">
        <f>L13+L20+L35+L38+L43</f>
        <v>0</v>
      </c>
      <c r="M47" s="466">
        <f>M13+M20+M35+M38+M43</f>
        <v>0</v>
      </c>
    </row>
  </sheetData>
  <mergeCells count="20">
    <mergeCell ref="A6:A8"/>
    <mergeCell ref="B6:B8"/>
    <mergeCell ref="C6:G6"/>
    <mergeCell ref="H6:H8"/>
    <mergeCell ref="I6:K6"/>
    <mergeCell ref="B1:L1"/>
    <mergeCell ref="A2:L2"/>
    <mergeCell ref="A3:L3"/>
    <mergeCell ref="A4:L4"/>
    <mergeCell ref="A5:L5"/>
    <mergeCell ref="L6:M6"/>
    <mergeCell ref="C7:C8"/>
    <mergeCell ref="D7:E7"/>
    <mergeCell ref="F7:F8"/>
    <mergeCell ref="G7:G8"/>
    <mergeCell ref="I7:I8"/>
    <mergeCell ref="J7:J8"/>
    <mergeCell ref="K7:K8"/>
    <mergeCell ref="L7:L8"/>
    <mergeCell ref="M7:M8"/>
  </mergeCells>
  <pageMargins left="0.7" right="0.7" top="0.75" bottom="0.75" header="0.3" footer="0.3"/>
  <pageSetup paperSize="9" scale="60" orientation="landscape"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6"/>
  <sheetViews>
    <sheetView view="pageBreakPreview" topLeftCell="A49" zoomScaleSheetLayoutView="100" workbookViewId="0">
      <selection activeCell="C72" sqref="C72"/>
    </sheetView>
  </sheetViews>
  <sheetFormatPr defaultColWidth="9" defaultRowHeight="14.4" x14ac:dyDescent="0.3"/>
  <cols>
    <col min="1" max="1" width="3.44140625" style="101" customWidth="1"/>
    <col min="2" max="2" width="14.109375" customWidth="1"/>
    <col min="3" max="3" width="12.109375" customWidth="1"/>
    <col min="4" max="4" width="16.44140625" customWidth="1"/>
    <col min="5" max="5" width="12.109375" customWidth="1"/>
    <col min="6" max="6" width="11.44140625" customWidth="1"/>
    <col min="7" max="7" width="14.88671875" customWidth="1"/>
    <col min="8" max="8" width="24.88671875" customWidth="1"/>
  </cols>
  <sheetData>
    <row r="1" spans="1:12" x14ac:dyDescent="0.3">
      <c r="A1" s="151" t="s">
        <v>369</v>
      </c>
    </row>
    <row r="2" spans="1:12" ht="22.8" x14ac:dyDescent="0.3">
      <c r="A2" s="641" t="s">
        <v>370</v>
      </c>
      <c r="B2" s="641"/>
      <c r="C2" s="641"/>
      <c r="D2" s="641"/>
      <c r="E2" s="641"/>
      <c r="F2" s="641"/>
      <c r="G2" s="641"/>
      <c r="H2" s="152"/>
      <c r="I2" s="152"/>
      <c r="J2" s="152"/>
      <c r="K2" s="152"/>
    </row>
    <row r="3" spans="1:12" ht="20.399999999999999" x14ac:dyDescent="0.35">
      <c r="A3" s="642" t="str">
        <f>DataSheet!B9</f>
        <v>Name of the  Institution</v>
      </c>
      <c r="B3" s="642"/>
      <c r="C3" s="642"/>
      <c r="D3" s="642"/>
      <c r="E3" s="642"/>
      <c r="F3" s="642"/>
      <c r="G3" s="642"/>
      <c r="H3" s="153"/>
      <c r="I3" s="153"/>
      <c r="J3" s="153"/>
      <c r="K3" s="153"/>
    </row>
    <row r="4" spans="1:12" x14ac:dyDescent="0.3">
      <c r="A4" s="643" t="str">
        <f>DataSheet!A11</f>
        <v>An Institution under         Schedule of   MALANKARA ORTHODOX SYRIAN CHURCH</v>
      </c>
      <c r="B4" s="643"/>
      <c r="C4" s="643"/>
      <c r="D4" s="643"/>
      <c r="E4" s="643"/>
      <c r="F4" s="643"/>
      <c r="G4" s="643"/>
      <c r="H4" s="154"/>
      <c r="I4" s="154"/>
      <c r="J4" s="154"/>
      <c r="K4" s="154"/>
      <c r="L4" s="154"/>
    </row>
    <row r="5" spans="1:12" ht="18" x14ac:dyDescent="0.35">
      <c r="A5" s="644" t="s">
        <v>392</v>
      </c>
      <c r="B5" s="644"/>
      <c r="C5" s="644"/>
      <c r="D5" s="644"/>
      <c r="E5" s="644"/>
      <c r="F5" s="644"/>
      <c r="G5" s="644"/>
    </row>
    <row r="7" spans="1:12" ht="29.25" customHeight="1" x14ac:dyDescent="0.3">
      <c r="A7" s="155"/>
      <c r="B7" s="156" t="s">
        <v>371</v>
      </c>
      <c r="C7" s="156" t="s">
        <v>372</v>
      </c>
      <c r="D7" s="156" t="s">
        <v>373</v>
      </c>
      <c r="E7" s="156" t="s">
        <v>374</v>
      </c>
      <c r="F7" s="156" t="s">
        <v>375</v>
      </c>
      <c r="G7" s="156" t="s">
        <v>10</v>
      </c>
    </row>
    <row r="8" spans="1:12" ht="16.5" customHeight="1" x14ac:dyDescent="0.3">
      <c r="A8" s="145"/>
      <c r="B8" s="157" t="s">
        <v>376</v>
      </c>
      <c r="C8" s="158"/>
      <c r="D8" s="157"/>
      <c r="E8" s="157"/>
      <c r="F8" s="157"/>
      <c r="G8" s="157"/>
    </row>
    <row r="9" spans="1:12" x14ac:dyDescent="0.3">
      <c r="A9" s="145" t="s">
        <v>113</v>
      </c>
      <c r="B9" s="159" t="s">
        <v>377</v>
      </c>
    </row>
    <row r="10" spans="1:12" x14ac:dyDescent="0.3">
      <c r="B10" s="160" t="s">
        <v>393</v>
      </c>
      <c r="G10">
        <f>SUM(C10:F10)</f>
        <v>0</v>
      </c>
    </row>
    <row r="11" spans="1:12" x14ac:dyDescent="0.3">
      <c r="B11" s="161" t="s">
        <v>394</v>
      </c>
      <c r="G11">
        <f t="shared" ref="G11:G21" si="0">SUM(C11:F11)</f>
        <v>0</v>
      </c>
    </row>
    <row r="12" spans="1:12" x14ac:dyDescent="0.3">
      <c r="B12" s="160" t="s">
        <v>395</v>
      </c>
      <c r="G12">
        <f t="shared" si="0"/>
        <v>0</v>
      </c>
    </row>
    <row r="13" spans="1:12" x14ac:dyDescent="0.3">
      <c r="B13" s="161" t="s">
        <v>396</v>
      </c>
      <c r="G13">
        <f t="shared" si="0"/>
        <v>0</v>
      </c>
    </row>
    <row r="14" spans="1:12" x14ac:dyDescent="0.3">
      <c r="B14" s="160" t="s">
        <v>397</v>
      </c>
      <c r="G14">
        <f t="shared" si="0"/>
        <v>0</v>
      </c>
    </row>
    <row r="15" spans="1:12" x14ac:dyDescent="0.3">
      <c r="B15" s="161" t="s">
        <v>398</v>
      </c>
      <c r="G15">
        <f t="shared" si="0"/>
        <v>0</v>
      </c>
    </row>
    <row r="16" spans="1:12" x14ac:dyDescent="0.3">
      <c r="B16" s="160" t="s">
        <v>399</v>
      </c>
      <c r="G16">
        <f t="shared" si="0"/>
        <v>0</v>
      </c>
    </row>
    <row r="17" spans="1:7" x14ac:dyDescent="0.3">
      <c r="B17" s="161" t="s">
        <v>400</v>
      </c>
      <c r="G17">
        <f t="shared" si="0"/>
        <v>0</v>
      </c>
    </row>
    <row r="18" spans="1:7" x14ac:dyDescent="0.3">
      <c r="B18" s="160" t="s">
        <v>401</v>
      </c>
      <c r="G18">
        <f t="shared" si="0"/>
        <v>0</v>
      </c>
    </row>
    <row r="19" spans="1:7" x14ac:dyDescent="0.3">
      <c r="B19" s="161" t="s">
        <v>402</v>
      </c>
      <c r="G19">
        <f t="shared" si="0"/>
        <v>0</v>
      </c>
    </row>
    <row r="20" spans="1:7" x14ac:dyDescent="0.3">
      <c r="B20" s="160" t="s">
        <v>403</v>
      </c>
      <c r="G20">
        <f t="shared" si="0"/>
        <v>0</v>
      </c>
    </row>
    <row r="21" spans="1:7" x14ac:dyDescent="0.3">
      <c r="B21" s="161" t="s">
        <v>404</v>
      </c>
      <c r="G21">
        <f t="shared" si="0"/>
        <v>0</v>
      </c>
    </row>
    <row r="22" spans="1:7" x14ac:dyDescent="0.3">
      <c r="A22" s="162"/>
      <c r="B22" s="163" t="s">
        <v>84</v>
      </c>
      <c r="C22" s="61">
        <f>SUM(C10:C21)</f>
        <v>0</v>
      </c>
      <c r="D22" s="61">
        <f t="shared" ref="D22:F22" si="1">SUM(D10:D21)</f>
        <v>0</v>
      </c>
      <c r="E22" s="61">
        <f t="shared" si="1"/>
        <v>0</v>
      </c>
      <c r="F22" s="61">
        <f t="shared" si="1"/>
        <v>0</v>
      </c>
      <c r="G22" s="61">
        <f>SUM(G10:G21)</f>
        <v>0</v>
      </c>
    </row>
    <row r="23" spans="1:7" x14ac:dyDescent="0.3">
      <c r="A23" s="145" t="s">
        <v>117</v>
      </c>
      <c r="B23" s="159" t="s">
        <v>378</v>
      </c>
    </row>
    <row r="24" spans="1:7" x14ac:dyDescent="0.3">
      <c r="B24" s="160" t="s">
        <v>393</v>
      </c>
      <c r="G24">
        <f>SUM(C24:F24)</f>
        <v>0</v>
      </c>
    </row>
    <row r="25" spans="1:7" x14ac:dyDescent="0.3">
      <c r="B25" s="161" t="s">
        <v>394</v>
      </c>
      <c r="G25">
        <f t="shared" ref="G25:G35" si="2">SUM(C25:F25)</f>
        <v>0</v>
      </c>
    </row>
    <row r="26" spans="1:7" x14ac:dyDescent="0.3">
      <c r="B26" s="160" t="s">
        <v>395</v>
      </c>
      <c r="G26">
        <f t="shared" si="2"/>
        <v>0</v>
      </c>
    </row>
    <row r="27" spans="1:7" x14ac:dyDescent="0.3">
      <c r="B27" s="161" t="s">
        <v>396</v>
      </c>
      <c r="G27">
        <f t="shared" si="2"/>
        <v>0</v>
      </c>
    </row>
    <row r="28" spans="1:7" x14ac:dyDescent="0.3">
      <c r="B28" s="160" t="s">
        <v>397</v>
      </c>
      <c r="G28">
        <f t="shared" si="2"/>
        <v>0</v>
      </c>
    </row>
    <row r="29" spans="1:7" x14ac:dyDescent="0.3">
      <c r="B29" s="161" t="s">
        <v>398</v>
      </c>
      <c r="G29">
        <f t="shared" si="2"/>
        <v>0</v>
      </c>
    </row>
    <row r="30" spans="1:7" x14ac:dyDescent="0.3">
      <c r="B30" s="160" t="s">
        <v>399</v>
      </c>
      <c r="G30">
        <f t="shared" si="2"/>
        <v>0</v>
      </c>
    </row>
    <row r="31" spans="1:7" x14ac:dyDescent="0.3">
      <c r="B31" s="161" t="s">
        <v>400</v>
      </c>
      <c r="G31">
        <f t="shared" si="2"/>
        <v>0</v>
      </c>
    </row>
    <row r="32" spans="1:7" x14ac:dyDescent="0.3">
      <c r="B32" s="160" t="s">
        <v>401</v>
      </c>
      <c r="G32">
        <f t="shared" si="2"/>
        <v>0</v>
      </c>
    </row>
    <row r="33" spans="1:7" x14ac:dyDescent="0.3">
      <c r="B33" s="161" t="s">
        <v>402</v>
      </c>
      <c r="G33">
        <f t="shared" si="2"/>
        <v>0</v>
      </c>
    </row>
    <row r="34" spans="1:7" x14ac:dyDescent="0.3">
      <c r="B34" s="160" t="s">
        <v>403</v>
      </c>
      <c r="G34">
        <f t="shared" si="2"/>
        <v>0</v>
      </c>
    </row>
    <row r="35" spans="1:7" x14ac:dyDescent="0.3">
      <c r="B35" s="161" t="s">
        <v>404</v>
      </c>
      <c r="G35">
        <f t="shared" si="2"/>
        <v>0</v>
      </c>
    </row>
    <row r="36" spans="1:7" x14ac:dyDescent="0.3">
      <c r="A36" s="162"/>
      <c r="B36" s="163" t="s">
        <v>84</v>
      </c>
      <c r="C36" s="61">
        <f>SUM(C24:C35)</f>
        <v>0</v>
      </c>
      <c r="D36" s="61">
        <f t="shared" ref="D36:G36" si="3">SUM(D24:D35)</f>
        <v>0</v>
      </c>
      <c r="E36" s="61">
        <f t="shared" si="3"/>
        <v>0</v>
      </c>
      <c r="F36" s="61">
        <f t="shared" si="3"/>
        <v>0</v>
      </c>
      <c r="G36" s="61">
        <f t="shared" si="3"/>
        <v>0</v>
      </c>
    </row>
    <row r="37" spans="1:7" x14ac:dyDescent="0.3">
      <c r="A37" s="145" t="s">
        <v>174</v>
      </c>
      <c r="B37" s="159" t="s">
        <v>379</v>
      </c>
    </row>
    <row r="38" spans="1:7" x14ac:dyDescent="0.3">
      <c r="B38" s="160" t="s">
        <v>393</v>
      </c>
      <c r="G38">
        <f>SUM(C38:F38)</f>
        <v>0</v>
      </c>
    </row>
    <row r="39" spans="1:7" x14ac:dyDescent="0.3">
      <c r="B39" s="161" t="s">
        <v>394</v>
      </c>
      <c r="G39">
        <f t="shared" ref="G39:G49" si="4">SUM(C39:F39)</f>
        <v>0</v>
      </c>
    </row>
    <row r="40" spans="1:7" x14ac:dyDescent="0.3">
      <c r="B40" s="160" t="s">
        <v>395</v>
      </c>
      <c r="G40">
        <f t="shared" si="4"/>
        <v>0</v>
      </c>
    </row>
    <row r="41" spans="1:7" x14ac:dyDescent="0.3">
      <c r="B41" s="161" t="s">
        <v>396</v>
      </c>
      <c r="G41">
        <f t="shared" si="4"/>
        <v>0</v>
      </c>
    </row>
    <row r="42" spans="1:7" x14ac:dyDescent="0.3">
      <c r="B42" s="160" t="s">
        <v>397</v>
      </c>
      <c r="G42">
        <f t="shared" si="4"/>
        <v>0</v>
      </c>
    </row>
    <row r="43" spans="1:7" x14ac:dyDescent="0.3">
      <c r="B43" s="161" t="s">
        <v>398</v>
      </c>
      <c r="G43">
        <f t="shared" si="4"/>
        <v>0</v>
      </c>
    </row>
    <row r="44" spans="1:7" x14ac:dyDescent="0.3">
      <c r="B44" s="160" t="s">
        <v>399</v>
      </c>
      <c r="G44">
        <f t="shared" si="4"/>
        <v>0</v>
      </c>
    </row>
    <row r="45" spans="1:7" x14ac:dyDescent="0.3">
      <c r="B45" s="161" t="s">
        <v>400</v>
      </c>
      <c r="G45">
        <f t="shared" si="4"/>
        <v>0</v>
      </c>
    </row>
    <row r="46" spans="1:7" x14ac:dyDescent="0.3">
      <c r="B46" s="160" t="s">
        <v>401</v>
      </c>
      <c r="G46">
        <f t="shared" si="4"/>
        <v>0</v>
      </c>
    </row>
    <row r="47" spans="1:7" x14ac:dyDescent="0.3">
      <c r="B47" s="161" t="s">
        <v>402</v>
      </c>
      <c r="G47">
        <f t="shared" si="4"/>
        <v>0</v>
      </c>
    </row>
    <row r="48" spans="1:7" x14ac:dyDescent="0.3">
      <c r="B48" s="160" t="s">
        <v>403</v>
      </c>
      <c r="G48">
        <f t="shared" si="4"/>
        <v>0</v>
      </c>
    </row>
    <row r="49" spans="1:7" x14ac:dyDescent="0.3">
      <c r="B49" s="161" t="s">
        <v>404</v>
      </c>
      <c r="G49">
        <f t="shared" si="4"/>
        <v>0</v>
      </c>
    </row>
    <row r="50" spans="1:7" x14ac:dyDescent="0.3">
      <c r="A50" s="162"/>
      <c r="B50" s="163" t="s">
        <v>84</v>
      </c>
      <c r="C50" s="61">
        <f>SUM(C38:C49)</f>
        <v>0</v>
      </c>
      <c r="D50" s="61">
        <f t="shared" ref="D50:G50" si="5">SUM(D38:D49)</f>
        <v>0</v>
      </c>
      <c r="E50" s="61">
        <f t="shared" si="5"/>
        <v>0</v>
      </c>
      <c r="F50" s="61">
        <f t="shared" si="5"/>
        <v>0</v>
      </c>
      <c r="G50" s="61">
        <f t="shared" si="5"/>
        <v>0</v>
      </c>
    </row>
    <row r="51" spans="1:7" ht="28.5" customHeight="1" x14ac:dyDescent="0.3">
      <c r="A51" s="145" t="s">
        <v>226</v>
      </c>
      <c r="B51" s="159" t="s">
        <v>380</v>
      </c>
      <c r="D51" s="164" t="s">
        <v>381</v>
      </c>
      <c r="E51" s="164" t="s">
        <v>382</v>
      </c>
      <c r="F51" s="164" t="s">
        <v>383</v>
      </c>
      <c r="G51" s="164" t="s">
        <v>384</v>
      </c>
    </row>
    <row r="52" spans="1:7" x14ac:dyDescent="0.3">
      <c r="B52" s="160" t="s">
        <v>393</v>
      </c>
      <c r="D52">
        <f>G24-G38</f>
        <v>0</v>
      </c>
    </row>
    <row r="53" spans="1:7" x14ac:dyDescent="0.3">
      <c r="B53" s="161" t="s">
        <v>394</v>
      </c>
      <c r="D53">
        <f t="shared" ref="D53:D63" si="6">G25-G39</f>
        <v>0</v>
      </c>
    </row>
    <row r="54" spans="1:7" x14ac:dyDescent="0.3">
      <c r="B54" s="160" t="s">
        <v>395</v>
      </c>
      <c r="D54">
        <f t="shared" si="6"/>
        <v>0</v>
      </c>
    </row>
    <row r="55" spans="1:7" x14ac:dyDescent="0.3">
      <c r="B55" s="161" t="s">
        <v>396</v>
      </c>
      <c r="D55">
        <f t="shared" si="6"/>
        <v>0</v>
      </c>
    </row>
    <row r="56" spans="1:7" x14ac:dyDescent="0.3">
      <c r="B56" s="160" t="s">
        <v>397</v>
      </c>
      <c r="D56">
        <f t="shared" si="6"/>
        <v>0</v>
      </c>
    </row>
    <row r="57" spans="1:7" x14ac:dyDescent="0.3">
      <c r="B57" s="161" t="s">
        <v>398</v>
      </c>
      <c r="D57">
        <f t="shared" si="6"/>
        <v>0</v>
      </c>
    </row>
    <row r="58" spans="1:7" x14ac:dyDescent="0.3">
      <c r="B58" s="160" t="s">
        <v>399</v>
      </c>
      <c r="D58">
        <f t="shared" si="6"/>
        <v>0</v>
      </c>
    </row>
    <row r="59" spans="1:7" x14ac:dyDescent="0.3">
      <c r="B59" s="161" t="s">
        <v>400</v>
      </c>
      <c r="D59">
        <f t="shared" si="6"/>
        <v>0</v>
      </c>
    </row>
    <row r="60" spans="1:7" x14ac:dyDescent="0.3">
      <c r="B60" s="160" t="s">
        <v>401</v>
      </c>
      <c r="D60">
        <f t="shared" si="6"/>
        <v>0</v>
      </c>
    </row>
    <row r="61" spans="1:7" x14ac:dyDescent="0.3">
      <c r="B61" s="161" t="s">
        <v>402</v>
      </c>
      <c r="D61">
        <f t="shared" si="6"/>
        <v>0</v>
      </c>
    </row>
    <row r="62" spans="1:7" x14ac:dyDescent="0.3">
      <c r="B62" s="160" t="s">
        <v>403</v>
      </c>
      <c r="D62">
        <f t="shared" si="6"/>
        <v>0</v>
      </c>
    </row>
    <row r="63" spans="1:7" x14ac:dyDescent="0.3">
      <c r="B63" s="161" t="s">
        <v>404</v>
      </c>
      <c r="D63">
        <f t="shared" si="6"/>
        <v>0</v>
      </c>
    </row>
    <row r="64" spans="1:7" x14ac:dyDescent="0.3">
      <c r="A64" s="162"/>
      <c r="B64" s="163" t="s">
        <v>84</v>
      </c>
      <c r="C64" s="61"/>
      <c r="D64" s="61">
        <f>SUM(D52:D63)</f>
        <v>0</v>
      </c>
      <c r="E64" s="61">
        <f>SUM(E52:E63)</f>
        <v>0</v>
      </c>
      <c r="F64" s="61"/>
      <c r="G64" s="61"/>
    </row>
    <row r="65" spans="1:7" x14ac:dyDescent="0.3">
      <c r="B65" s="165"/>
    </row>
    <row r="66" spans="1:7" x14ac:dyDescent="0.3">
      <c r="A66" s="145" t="s">
        <v>257</v>
      </c>
      <c r="B66" s="166" t="s">
        <v>385</v>
      </c>
      <c r="E66" s="101" t="s">
        <v>386</v>
      </c>
      <c r="F66" s="645" t="s">
        <v>387</v>
      </c>
      <c r="G66" s="645"/>
    </row>
    <row r="67" spans="1:7" x14ac:dyDescent="0.3">
      <c r="B67" s="165" t="s">
        <v>390</v>
      </c>
      <c r="E67" s="92"/>
      <c r="F67" s="640"/>
      <c r="G67" s="640"/>
    </row>
    <row r="68" spans="1:7" x14ac:dyDescent="0.3">
      <c r="B68" s="165" t="s">
        <v>388</v>
      </c>
      <c r="E68" s="92"/>
      <c r="F68" s="640"/>
      <c r="G68" s="640"/>
    </row>
    <row r="69" spans="1:7" x14ac:dyDescent="0.3">
      <c r="B69" s="165" t="s">
        <v>389</v>
      </c>
      <c r="E69" s="92"/>
      <c r="F69" s="640"/>
      <c r="G69" s="640"/>
    </row>
    <row r="70" spans="1:7" x14ac:dyDescent="0.3">
      <c r="B70" s="168" t="s">
        <v>405</v>
      </c>
      <c r="E70" s="92"/>
      <c r="F70" s="640"/>
      <c r="G70" s="640"/>
    </row>
    <row r="71" spans="1:7" x14ac:dyDescent="0.3">
      <c r="A71" s="169"/>
      <c r="B71" s="169"/>
      <c r="C71" s="170"/>
      <c r="D71" s="170"/>
      <c r="E71" s="170"/>
      <c r="F71" s="170"/>
      <c r="G71" s="170"/>
    </row>
    <row r="72" spans="1:7" x14ac:dyDescent="0.3">
      <c r="C72" s="101" t="s">
        <v>391</v>
      </c>
      <c r="E72" t="str">
        <f>'[5]R&amp;P'!K40</f>
        <v>For ….</v>
      </c>
    </row>
    <row r="75" spans="1:7" x14ac:dyDescent="0.3">
      <c r="A75" s="118" t="str">
        <f>'[6]R&amp;P Account'!A397</f>
        <v>Place</v>
      </c>
    </row>
    <row r="76" spans="1:7" x14ac:dyDescent="0.3">
      <c r="A76" s="118" t="str">
        <f>'[6]R&amp;P Account'!A398</f>
        <v>Date</v>
      </c>
      <c r="C76" s="101" t="s">
        <v>18</v>
      </c>
    </row>
  </sheetData>
  <mergeCells count="9">
    <mergeCell ref="F68:G68"/>
    <mergeCell ref="F69:G69"/>
    <mergeCell ref="F70:G70"/>
    <mergeCell ref="A2:G2"/>
    <mergeCell ref="A3:G3"/>
    <mergeCell ref="A4:G4"/>
    <mergeCell ref="A5:G5"/>
    <mergeCell ref="F66:G66"/>
    <mergeCell ref="F67:G67"/>
  </mergeCells>
  <pageMargins left="0.31496062992126" right="0.28999999999999998" top="0.74803149606299202" bottom="0.74803149606299202" header="0.31496062992126" footer="0.31496062992126"/>
  <pageSetup paperSize="9" scale="90" orientation="portrait" r:id="rId1"/>
  <rowBreaks count="1" manualBreakCount="1">
    <brk id="50" max="6" man="1"/>
  </rowBreaks>
  <colBreaks count="1" manualBreakCount="1">
    <brk id="11"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view="pageBreakPreview" topLeftCell="A19" zoomScale="142" zoomScaleSheetLayoutView="142" workbookViewId="0">
      <selection activeCell="A6" sqref="A6"/>
    </sheetView>
  </sheetViews>
  <sheetFormatPr defaultColWidth="9" defaultRowHeight="14.4" x14ac:dyDescent="0.3"/>
  <cols>
    <col min="1" max="1" width="86.44140625" customWidth="1"/>
    <col min="2" max="2" width="12.44140625" bestFit="1" customWidth="1"/>
  </cols>
  <sheetData>
    <row r="1" spans="1:1" ht="20.399999999999999" x14ac:dyDescent="0.35">
      <c r="A1" s="171" t="s">
        <v>406</v>
      </c>
    </row>
    <row r="2" spans="1:1" ht="15.6" x14ac:dyDescent="0.3">
      <c r="A2" s="172" t="s">
        <v>407</v>
      </c>
    </row>
    <row r="3" spans="1:1" ht="15.6" x14ac:dyDescent="0.3">
      <c r="A3" s="172"/>
    </row>
    <row r="4" spans="1:1" ht="37.5" customHeight="1" x14ac:dyDescent="0.3">
      <c r="A4" s="173" t="s">
        <v>408</v>
      </c>
    </row>
    <row r="5" spans="1:1" ht="11.25" customHeight="1" x14ac:dyDescent="0.3">
      <c r="A5" s="172"/>
    </row>
    <row r="6" spans="1:1" ht="98.25" customHeight="1" x14ac:dyDescent="0.3">
      <c r="A6" s="174" t="s">
        <v>427</v>
      </c>
    </row>
    <row r="7" spans="1:1" ht="16.5" customHeight="1" x14ac:dyDescent="0.3">
      <c r="A7" s="174"/>
    </row>
    <row r="8" spans="1:1" ht="32.25" customHeight="1" x14ac:dyDescent="0.3">
      <c r="A8" s="175" t="s">
        <v>409</v>
      </c>
    </row>
    <row r="9" spans="1:1" ht="12.75" customHeight="1" x14ac:dyDescent="0.3">
      <c r="A9" s="175"/>
    </row>
    <row r="10" spans="1:1" ht="54" customHeight="1" x14ac:dyDescent="0.3">
      <c r="A10" s="174" t="s">
        <v>410</v>
      </c>
    </row>
    <row r="11" spans="1:1" ht="11.25" customHeight="1" x14ac:dyDescent="0.3">
      <c r="A11" s="174"/>
    </row>
    <row r="12" spans="1:1" ht="45.75" customHeight="1" x14ac:dyDescent="0.3">
      <c r="A12" s="175" t="s">
        <v>411</v>
      </c>
    </row>
    <row r="13" spans="1:1" ht="15.6" x14ac:dyDescent="0.3">
      <c r="A13" s="175">
        <v>1</v>
      </c>
    </row>
    <row r="14" spans="1:1" ht="15.6" x14ac:dyDescent="0.3">
      <c r="A14" s="175">
        <v>2</v>
      </c>
    </row>
    <row r="15" spans="1:1" ht="31.2" x14ac:dyDescent="0.3">
      <c r="A15" s="175" t="s">
        <v>412</v>
      </c>
    </row>
    <row r="16" spans="1:1" ht="12" customHeight="1" x14ac:dyDescent="0.3">
      <c r="A16" s="175"/>
    </row>
    <row r="17" spans="1:9" ht="49.8" x14ac:dyDescent="0.3">
      <c r="A17" s="174" t="s">
        <v>428</v>
      </c>
    </row>
    <row r="18" spans="1:9" ht="15.6" x14ac:dyDescent="0.3">
      <c r="A18" s="175"/>
    </row>
    <row r="19" spans="1:9" ht="34.200000000000003" x14ac:dyDescent="0.3">
      <c r="A19" s="174" t="s">
        <v>429</v>
      </c>
    </row>
    <row r="20" spans="1:9" ht="15.6" x14ac:dyDescent="0.3">
      <c r="A20" s="175"/>
    </row>
    <row r="21" spans="1:9" ht="15.6" x14ac:dyDescent="0.3">
      <c r="A21" s="175" t="s">
        <v>413</v>
      </c>
    </row>
    <row r="22" spans="1:9" ht="15.6" x14ac:dyDescent="0.3">
      <c r="A22" s="175">
        <v>1</v>
      </c>
    </row>
    <row r="23" spans="1:9" ht="15.6" x14ac:dyDescent="0.3">
      <c r="A23" s="175"/>
    </row>
    <row r="24" spans="1:9" ht="15.6" x14ac:dyDescent="0.3">
      <c r="A24" s="175" t="s">
        <v>414</v>
      </c>
    </row>
    <row r="25" spans="1:9" x14ac:dyDescent="0.3">
      <c r="A25" s="91" t="s">
        <v>415</v>
      </c>
    </row>
    <row r="26" spans="1:9" ht="13.5" customHeight="1" x14ac:dyDescent="0.3">
      <c r="A26" s="176" t="s">
        <v>416</v>
      </c>
    </row>
    <row r="27" spans="1:9" ht="15.6" x14ac:dyDescent="0.3">
      <c r="A27" s="176" t="s">
        <v>417</v>
      </c>
      <c r="B27" s="177"/>
    </row>
    <row r="28" spans="1:9" ht="15.6" x14ac:dyDescent="0.3">
      <c r="A28" s="176" t="s">
        <v>418</v>
      </c>
      <c r="B28" s="178"/>
    </row>
    <row r="29" spans="1:9" ht="15.6" x14ac:dyDescent="0.3">
      <c r="A29" s="176"/>
    </row>
    <row r="30" spans="1:9" ht="15.6" x14ac:dyDescent="0.3">
      <c r="A30" s="176" t="s">
        <v>419</v>
      </c>
    </row>
    <row r="31" spans="1:9" ht="15.6" x14ac:dyDescent="0.3">
      <c r="A31" s="176" t="s">
        <v>420</v>
      </c>
      <c r="E31" s="179" t="s">
        <v>421</v>
      </c>
      <c r="F31" s="179" t="s">
        <v>422</v>
      </c>
      <c r="G31" s="179" t="s">
        <v>423</v>
      </c>
      <c r="I31" s="179"/>
    </row>
    <row r="32" spans="1:9" ht="15.6" x14ac:dyDescent="0.3">
      <c r="A32" s="176" t="s">
        <v>424</v>
      </c>
      <c r="G32" s="180" t="s">
        <v>423</v>
      </c>
      <c r="I32" s="180"/>
    </row>
    <row r="33" spans="1:10" x14ac:dyDescent="0.3">
      <c r="A33" s="181" t="s">
        <v>425</v>
      </c>
      <c r="H33" s="40" t="s">
        <v>426</v>
      </c>
      <c r="J33" s="40"/>
    </row>
    <row r="34" spans="1:10" ht="15.6" x14ac:dyDescent="0.3">
      <c r="A34" s="182"/>
    </row>
  </sheetData>
  <pageMargins left="0.7" right="0.7" top="0.75" bottom="0.75" header="0.3" footer="0.3"/>
  <pageSetup paperSize="9" scale="96"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3"/>
  <sheetViews>
    <sheetView zoomScale="98" zoomScaleNormal="98" workbookViewId="0">
      <selection activeCell="C20" sqref="C20"/>
    </sheetView>
  </sheetViews>
  <sheetFormatPr defaultColWidth="9" defaultRowHeight="14.4" x14ac:dyDescent="0.3"/>
  <cols>
    <col min="1" max="1" width="7.88671875" customWidth="1"/>
    <col min="2" max="2" width="54.109375" customWidth="1"/>
    <col min="3" max="3" width="11.109375" customWidth="1"/>
  </cols>
  <sheetData>
    <row r="1" spans="1:3" x14ac:dyDescent="0.3">
      <c r="A1" s="646" t="s">
        <v>430</v>
      </c>
      <c r="B1" s="646"/>
      <c r="C1" s="646"/>
    </row>
    <row r="2" spans="1:3" x14ac:dyDescent="0.3">
      <c r="C2" s="101"/>
    </row>
    <row r="3" spans="1:3" x14ac:dyDescent="0.3">
      <c r="A3" s="167" t="s">
        <v>431</v>
      </c>
      <c r="B3" s="167" t="s">
        <v>0</v>
      </c>
      <c r="C3" s="167" t="s">
        <v>387</v>
      </c>
    </row>
    <row r="4" spans="1:3" ht="16.5" customHeight="1" x14ac:dyDescent="0.3">
      <c r="A4" s="183" t="s">
        <v>432</v>
      </c>
      <c r="B4" s="184" t="s">
        <v>433</v>
      </c>
      <c r="C4" s="167" t="s">
        <v>434</v>
      </c>
    </row>
    <row r="5" spans="1:3" ht="18.899999999999999" customHeight="1" x14ac:dyDescent="0.3">
      <c r="A5" s="183" t="s">
        <v>435</v>
      </c>
      <c r="B5" s="184" t="s">
        <v>436</v>
      </c>
      <c r="C5" s="167" t="s">
        <v>434</v>
      </c>
    </row>
    <row r="6" spans="1:3" ht="20.100000000000001" customHeight="1" x14ac:dyDescent="0.3">
      <c r="A6" s="183" t="s">
        <v>437</v>
      </c>
      <c r="B6" s="184" t="s">
        <v>438</v>
      </c>
      <c r="C6" s="167" t="s">
        <v>434</v>
      </c>
    </row>
    <row r="7" spans="1:3" ht="18.600000000000001" customHeight="1" x14ac:dyDescent="0.3">
      <c r="A7" s="183" t="s">
        <v>218</v>
      </c>
      <c r="B7" s="184" t="s">
        <v>439</v>
      </c>
      <c r="C7" s="167" t="s">
        <v>434</v>
      </c>
    </row>
    <row r="8" spans="1:3" x14ac:dyDescent="0.3">
      <c r="A8" s="92" t="s">
        <v>440</v>
      </c>
      <c r="B8" s="92" t="s">
        <v>441</v>
      </c>
      <c r="C8" s="167" t="s">
        <v>434</v>
      </c>
    </row>
    <row r="9" spans="1:3" ht="26.4" customHeight="1" x14ac:dyDescent="0.3">
      <c r="A9" s="183" t="s">
        <v>442</v>
      </c>
      <c r="B9" s="184" t="s">
        <v>443</v>
      </c>
      <c r="C9" s="167" t="s">
        <v>434</v>
      </c>
    </row>
    <row r="10" spans="1:3" ht="47.4" customHeight="1" x14ac:dyDescent="0.3">
      <c r="A10" s="185" t="s">
        <v>444</v>
      </c>
      <c r="B10" s="184" t="s">
        <v>445</v>
      </c>
      <c r="C10" s="167" t="s">
        <v>434</v>
      </c>
    </row>
    <row r="11" spans="1:3" ht="44.1" customHeight="1" x14ac:dyDescent="0.3">
      <c r="A11" s="183" t="s">
        <v>446</v>
      </c>
      <c r="B11" s="184" t="s">
        <v>447</v>
      </c>
      <c r="C11" s="167" t="s">
        <v>434</v>
      </c>
    </row>
    <row r="12" spans="1:3" ht="47.4" customHeight="1" x14ac:dyDescent="0.3">
      <c r="A12" s="183" t="s">
        <v>448</v>
      </c>
      <c r="B12" s="184" t="s">
        <v>449</v>
      </c>
      <c r="C12" s="167" t="s">
        <v>434</v>
      </c>
    </row>
    <row r="13" spans="1:3" ht="45" customHeight="1" x14ac:dyDescent="0.3">
      <c r="A13" s="183" t="s">
        <v>450</v>
      </c>
      <c r="B13" s="184" t="s">
        <v>451</v>
      </c>
      <c r="C13" s="167" t="s">
        <v>434</v>
      </c>
    </row>
    <row r="14" spans="1:3" ht="32.1" customHeight="1" x14ac:dyDescent="0.3">
      <c r="A14" s="183" t="s">
        <v>452</v>
      </c>
      <c r="B14" s="184" t="s">
        <v>453</v>
      </c>
      <c r="C14" s="167" t="s">
        <v>434</v>
      </c>
    </row>
    <row r="15" spans="1:3" ht="59.4" customHeight="1" x14ac:dyDescent="0.3">
      <c r="A15" s="183" t="s">
        <v>454</v>
      </c>
      <c r="B15" s="184" t="s">
        <v>455</v>
      </c>
      <c r="C15" s="167" t="s">
        <v>434</v>
      </c>
    </row>
    <row r="16" spans="1:3" ht="41.4" customHeight="1" x14ac:dyDescent="0.3">
      <c r="A16" s="183" t="s">
        <v>456</v>
      </c>
      <c r="B16" s="184" t="s">
        <v>457</v>
      </c>
      <c r="C16" s="167" t="s">
        <v>434</v>
      </c>
    </row>
    <row r="17" spans="1:3" ht="18" customHeight="1" x14ac:dyDescent="0.3">
      <c r="A17" s="183" t="s">
        <v>458</v>
      </c>
      <c r="B17" s="184" t="s">
        <v>459</v>
      </c>
      <c r="C17" s="167" t="s">
        <v>434</v>
      </c>
    </row>
    <row r="18" spans="1:3" ht="17.100000000000001" customHeight="1" x14ac:dyDescent="0.3">
      <c r="A18" s="183" t="s">
        <v>458</v>
      </c>
      <c r="B18" s="184" t="s">
        <v>460</v>
      </c>
      <c r="C18" s="167" t="s">
        <v>434</v>
      </c>
    </row>
    <row r="19" spans="1:3" ht="14.4" customHeight="1" x14ac:dyDescent="0.3">
      <c r="A19" s="183"/>
      <c r="B19" s="184" t="s">
        <v>461</v>
      </c>
      <c r="C19" s="167" t="s">
        <v>434</v>
      </c>
    </row>
    <row r="20" spans="1:3" ht="29.4" customHeight="1" x14ac:dyDescent="0.3">
      <c r="A20" s="183" t="s">
        <v>462</v>
      </c>
      <c r="B20" s="184" t="s">
        <v>463</v>
      </c>
      <c r="C20" s="167" t="s">
        <v>434</v>
      </c>
    </row>
    <row r="21" spans="1:3" ht="29.1" customHeight="1" x14ac:dyDescent="0.3">
      <c r="A21" s="183" t="s">
        <v>464</v>
      </c>
      <c r="B21" s="184" t="s">
        <v>465</v>
      </c>
      <c r="C21" s="167" t="s">
        <v>434</v>
      </c>
    </row>
    <row r="22" spans="1:3" ht="19.5" customHeight="1" x14ac:dyDescent="0.3">
      <c r="A22" s="183" t="s">
        <v>102</v>
      </c>
      <c r="B22" s="184" t="s">
        <v>466</v>
      </c>
      <c r="C22" s="167" t="s">
        <v>434</v>
      </c>
    </row>
    <row r="23" spans="1:3" ht="27.6" customHeight="1" x14ac:dyDescent="0.3">
      <c r="A23" s="183" t="s">
        <v>467</v>
      </c>
      <c r="B23" s="184" t="s">
        <v>468</v>
      </c>
      <c r="C23" s="167" t="s">
        <v>434</v>
      </c>
    </row>
  </sheetData>
  <mergeCells count="1">
    <mergeCell ref="A1:C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Y22"/>
  <sheetViews>
    <sheetView view="pageBreakPreview" topLeftCell="A16" zoomScale="87" zoomScaleSheetLayoutView="87" workbookViewId="0">
      <selection activeCell="Y4" sqref="Y4"/>
    </sheetView>
  </sheetViews>
  <sheetFormatPr defaultColWidth="9" defaultRowHeight="14.4" x14ac:dyDescent="0.3"/>
  <cols>
    <col min="1" max="1" width="2.44140625" customWidth="1"/>
    <col min="2" max="2" width="3.44140625" customWidth="1"/>
    <col min="3" max="3" width="1.44140625" customWidth="1"/>
    <col min="5" max="5" width="2.44140625" customWidth="1"/>
    <col min="10" max="10" width="3.88671875" customWidth="1"/>
    <col min="11" max="11" width="7.44140625" customWidth="1"/>
    <col min="12" max="12" width="6.44140625" customWidth="1"/>
    <col min="13" max="13" width="3.109375" customWidth="1"/>
    <col min="14" max="14" width="6.109375" customWidth="1"/>
    <col min="15" max="15" width="2" hidden="1" customWidth="1"/>
    <col min="16" max="16" width="5.44140625" customWidth="1"/>
    <col min="17" max="17" width="1.44140625" customWidth="1"/>
    <col min="18" max="18" width="0.44140625" customWidth="1"/>
    <col min="19" max="19" width="7.44140625" customWidth="1"/>
    <col min="20" max="20" width="6.109375" customWidth="1"/>
    <col min="21" max="21" width="0.44140625" customWidth="1"/>
    <col min="23" max="23" width="0.44140625" customWidth="1"/>
    <col min="25" max="25" width="18.109375" customWidth="1"/>
  </cols>
  <sheetData>
    <row r="2" spans="1:25" x14ac:dyDescent="0.3">
      <c r="Y2" t="s">
        <v>469</v>
      </c>
    </row>
    <row r="3" spans="1:25" ht="33.75" customHeight="1" x14ac:dyDescent="0.3">
      <c r="A3" s="647">
        <v>1</v>
      </c>
      <c r="B3" s="186" t="s">
        <v>470</v>
      </c>
      <c r="C3" s="649" t="s">
        <v>471</v>
      </c>
      <c r="D3" s="650"/>
      <c r="E3" s="650"/>
      <c r="F3" s="650"/>
      <c r="G3" s="650"/>
      <c r="H3" s="650"/>
      <c r="I3" s="650"/>
      <c r="J3" s="650"/>
      <c r="K3" s="650"/>
      <c r="L3" s="650"/>
      <c r="M3" s="650"/>
      <c r="N3" s="650"/>
      <c r="O3" s="650"/>
      <c r="P3" s="651" t="s">
        <v>472</v>
      </c>
      <c r="Q3" s="652"/>
      <c r="R3" s="652"/>
      <c r="S3" s="652"/>
      <c r="T3" s="652"/>
      <c r="U3" s="652"/>
      <c r="V3" s="652"/>
      <c r="W3" s="653"/>
      <c r="Y3" t="s">
        <v>473</v>
      </c>
    </row>
    <row r="4" spans="1:25" x14ac:dyDescent="0.3">
      <c r="A4" s="648"/>
      <c r="B4" s="187" t="s">
        <v>474</v>
      </c>
      <c r="C4" s="654" t="s">
        <v>475</v>
      </c>
      <c r="D4" s="655"/>
      <c r="E4" s="655"/>
      <c r="F4" s="655"/>
      <c r="G4" s="656"/>
      <c r="H4" s="656"/>
      <c r="I4" s="656"/>
      <c r="J4" s="656"/>
      <c r="K4" s="656"/>
      <c r="L4" s="656"/>
      <c r="M4" s="656"/>
      <c r="N4" s="656"/>
      <c r="O4" s="657"/>
      <c r="P4" s="658"/>
      <c r="Q4" s="659"/>
      <c r="R4" s="659"/>
      <c r="S4" s="659"/>
      <c r="T4" s="659"/>
      <c r="U4" s="659"/>
      <c r="V4" s="659"/>
      <c r="W4" s="660"/>
    </row>
    <row r="5" spans="1:25" ht="34.5" customHeight="1" x14ac:dyDescent="0.3">
      <c r="A5" s="648"/>
      <c r="B5" s="661" t="s">
        <v>476</v>
      </c>
      <c r="C5" s="663" t="s">
        <v>477</v>
      </c>
      <c r="D5" s="664"/>
      <c r="E5" s="664"/>
      <c r="F5" s="664"/>
      <c r="G5" s="667" t="s">
        <v>478</v>
      </c>
      <c r="H5" s="667"/>
      <c r="I5" s="667"/>
      <c r="J5" s="667"/>
      <c r="K5" s="668" t="s">
        <v>479</v>
      </c>
      <c r="L5" s="668"/>
      <c r="M5" s="668"/>
      <c r="N5" s="668"/>
      <c r="O5" s="188"/>
      <c r="P5" s="668" t="s">
        <v>480</v>
      </c>
      <c r="Q5" s="668"/>
      <c r="R5" s="668"/>
      <c r="S5" s="668"/>
      <c r="T5" s="668"/>
      <c r="U5" s="668"/>
      <c r="V5" s="668"/>
      <c r="W5" s="668"/>
    </row>
    <row r="6" spans="1:25" ht="30.75" customHeight="1" x14ac:dyDescent="0.3">
      <c r="A6" s="648"/>
      <c r="B6" s="662"/>
      <c r="C6" s="665"/>
      <c r="D6" s="666"/>
      <c r="E6" s="666"/>
      <c r="F6" s="666"/>
      <c r="G6" s="667"/>
      <c r="H6" s="667"/>
      <c r="I6" s="667"/>
      <c r="J6" s="667"/>
      <c r="K6" s="668"/>
      <c r="L6" s="668"/>
      <c r="M6" s="668"/>
      <c r="N6" s="668"/>
      <c r="O6" s="188"/>
      <c r="P6" s="668"/>
      <c r="Q6" s="668"/>
      <c r="R6" s="668"/>
      <c r="S6" s="668"/>
      <c r="T6" s="668"/>
      <c r="U6" s="668"/>
      <c r="V6" s="668"/>
      <c r="W6" s="668"/>
    </row>
    <row r="7" spans="1:25" x14ac:dyDescent="0.3">
      <c r="A7" s="648"/>
      <c r="B7" s="189">
        <v>1</v>
      </c>
      <c r="C7" s="669" t="s">
        <v>481</v>
      </c>
      <c r="D7" s="670"/>
      <c r="E7" s="670"/>
      <c r="F7" s="670"/>
      <c r="G7" s="671"/>
      <c r="H7" s="671"/>
      <c r="I7" s="671"/>
      <c r="J7" s="671"/>
      <c r="K7" s="671"/>
      <c r="L7" s="671"/>
      <c r="M7" s="671"/>
      <c r="N7" s="671"/>
      <c r="O7" s="190"/>
      <c r="P7" s="671" t="s">
        <v>482</v>
      </c>
      <c r="Q7" s="671"/>
      <c r="R7" s="671"/>
      <c r="S7" s="671"/>
      <c r="T7" s="671"/>
      <c r="U7" s="671"/>
      <c r="V7" s="671"/>
      <c r="W7" s="671"/>
    </row>
    <row r="8" spans="1:25" x14ac:dyDescent="0.3">
      <c r="A8" s="648"/>
      <c r="B8" s="189">
        <v>2</v>
      </c>
      <c r="C8" s="669" t="s">
        <v>483</v>
      </c>
      <c r="D8" s="670"/>
      <c r="E8" s="670"/>
      <c r="F8" s="670"/>
      <c r="G8" s="671"/>
      <c r="H8" s="671"/>
      <c r="I8" s="671"/>
      <c r="J8" s="671"/>
      <c r="K8" s="671"/>
      <c r="L8" s="671"/>
      <c r="M8" s="671"/>
      <c r="N8" s="671"/>
      <c r="O8" s="190"/>
      <c r="P8" s="671" t="s">
        <v>482</v>
      </c>
      <c r="Q8" s="671"/>
      <c r="R8" s="671"/>
      <c r="S8" s="671"/>
      <c r="T8" s="671"/>
      <c r="U8" s="671"/>
      <c r="V8" s="671"/>
      <c r="W8" s="671"/>
    </row>
    <row r="9" spans="1:25" x14ac:dyDescent="0.3">
      <c r="A9" s="648"/>
      <c r="B9" s="189">
        <v>3</v>
      </c>
      <c r="C9" s="669" t="s">
        <v>484</v>
      </c>
      <c r="D9" s="670"/>
      <c r="E9" s="670"/>
      <c r="F9" s="670"/>
      <c r="G9" s="671"/>
      <c r="H9" s="671"/>
      <c r="I9" s="671"/>
      <c r="J9" s="671"/>
      <c r="K9" s="671"/>
      <c r="L9" s="671"/>
      <c r="M9" s="671"/>
      <c r="N9" s="671"/>
      <c r="O9" s="190"/>
      <c r="P9" s="671" t="s">
        <v>482</v>
      </c>
      <c r="Q9" s="671"/>
      <c r="R9" s="671"/>
      <c r="S9" s="671"/>
      <c r="T9" s="671"/>
      <c r="U9" s="671"/>
      <c r="V9" s="671"/>
      <c r="W9" s="671"/>
    </row>
    <row r="10" spans="1:25" x14ac:dyDescent="0.3">
      <c r="A10" s="648"/>
      <c r="B10" s="189">
        <v>4</v>
      </c>
      <c r="C10" s="669" t="s">
        <v>61</v>
      </c>
      <c r="D10" s="670"/>
      <c r="E10" s="670"/>
      <c r="F10" s="670"/>
      <c r="G10" s="671"/>
      <c r="H10" s="671"/>
      <c r="I10" s="671"/>
      <c r="J10" s="671"/>
      <c r="K10" s="671"/>
      <c r="L10" s="671"/>
      <c r="M10" s="671"/>
      <c r="N10" s="671"/>
      <c r="O10" s="190"/>
      <c r="P10" s="671" t="s">
        <v>482</v>
      </c>
      <c r="Q10" s="671"/>
      <c r="R10" s="671"/>
      <c r="S10" s="671"/>
      <c r="T10" s="671"/>
      <c r="U10" s="671"/>
      <c r="V10" s="671"/>
      <c r="W10" s="671"/>
    </row>
    <row r="11" spans="1:25" x14ac:dyDescent="0.3">
      <c r="A11" s="648"/>
      <c r="B11" s="189">
        <v>5</v>
      </c>
      <c r="C11" s="669" t="s">
        <v>485</v>
      </c>
      <c r="D11" s="670"/>
      <c r="E11" s="670"/>
      <c r="F11" s="670"/>
      <c r="G11" s="671"/>
      <c r="H11" s="671"/>
      <c r="I11" s="671"/>
      <c r="J11" s="671"/>
      <c r="K11" s="671"/>
      <c r="L11" s="671"/>
      <c r="M11" s="671"/>
      <c r="N11" s="671"/>
      <c r="O11" s="190"/>
      <c r="P11" s="671" t="s">
        <v>482</v>
      </c>
      <c r="Q11" s="671"/>
      <c r="R11" s="671"/>
      <c r="S11" s="671"/>
      <c r="T11" s="671"/>
      <c r="U11" s="671"/>
      <c r="V11" s="671"/>
      <c r="W11" s="671"/>
    </row>
    <row r="12" spans="1:25" x14ac:dyDescent="0.3">
      <c r="A12" s="648"/>
      <c r="B12" s="189">
        <v>6</v>
      </c>
      <c r="C12" s="669" t="s">
        <v>486</v>
      </c>
      <c r="D12" s="670"/>
      <c r="E12" s="670"/>
      <c r="F12" s="670"/>
      <c r="G12" s="671"/>
      <c r="H12" s="671"/>
      <c r="I12" s="671"/>
      <c r="J12" s="671"/>
      <c r="K12" s="671"/>
      <c r="L12" s="671"/>
      <c r="M12" s="671"/>
      <c r="N12" s="671"/>
      <c r="O12" s="190"/>
      <c r="P12" s="671" t="s">
        <v>482</v>
      </c>
      <c r="Q12" s="671"/>
      <c r="R12" s="671"/>
      <c r="S12" s="671"/>
      <c r="T12" s="671"/>
      <c r="U12" s="671"/>
      <c r="V12" s="671"/>
      <c r="W12" s="671"/>
    </row>
    <row r="13" spans="1:25" x14ac:dyDescent="0.3">
      <c r="A13" s="648"/>
      <c r="B13" s="189">
        <v>7</v>
      </c>
      <c r="C13" s="669" t="s">
        <v>487</v>
      </c>
      <c r="D13" s="670"/>
      <c r="E13" s="670"/>
      <c r="F13" s="670"/>
      <c r="G13" s="671"/>
      <c r="H13" s="671"/>
      <c r="I13" s="671"/>
      <c r="J13" s="671"/>
      <c r="K13" s="671"/>
      <c r="L13" s="671"/>
      <c r="M13" s="671"/>
      <c r="N13" s="671"/>
      <c r="O13" s="190"/>
      <c r="P13" s="671" t="s">
        <v>482</v>
      </c>
      <c r="Q13" s="671"/>
      <c r="R13" s="671"/>
      <c r="S13" s="671"/>
      <c r="T13" s="671"/>
      <c r="U13" s="671"/>
      <c r="V13" s="671"/>
      <c r="W13" s="671"/>
    </row>
    <row r="14" spans="1:25" x14ac:dyDescent="0.3">
      <c r="A14" s="648"/>
      <c r="B14" s="189">
        <v>8</v>
      </c>
      <c r="C14" s="669" t="s">
        <v>488</v>
      </c>
      <c r="D14" s="670"/>
      <c r="E14" s="670"/>
      <c r="F14" s="670"/>
      <c r="G14" s="671"/>
      <c r="H14" s="671"/>
      <c r="I14" s="671"/>
      <c r="J14" s="671"/>
      <c r="K14" s="671"/>
      <c r="L14" s="671"/>
      <c r="M14" s="671"/>
      <c r="N14" s="671"/>
      <c r="O14" s="190"/>
      <c r="P14" s="671" t="s">
        <v>482</v>
      </c>
      <c r="Q14" s="671"/>
      <c r="R14" s="671"/>
      <c r="S14" s="671"/>
      <c r="T14" s="671"/>
      <c r="U14" s="671"/>
      <c r="V14" s="671"/>
      <c r="W14" s="671"/>
    </row>
    <row r="15" spans="1:25" x14ac:dyDescent="0.3">
      <c r="A15" s="648"/>
      <c r="B15" s="189">
        <v>9</v>
      </c>
      <c r="C15" s="669" t="s">
        <v>489</v>
      </c>
      <c r="D15" s="670"/>
      <c r="E15" s="670"/>
      <c r="F15" s="670"/>
      <c r="G15" s="671"/>
      <c r="H15" s="671"/>
      <c r="I15" s="671"/>
      <c r="J15" s="671"/>
      <c r="K15" s="671"/>
      <c r="L15" s="671"/>
      <c r="M15" s="671"/>
      <c r="N15" s="671"/>
      <c r="O15" s="190"/>
      <c r="P15" s="671" t="s">
        <v>482</v>
      </c>
      <c r="Q15" s="671"/>
      <c r="R15" s="671"/>
      <c r="S15" s="671"/>
      <c r="T15" s="671"/>
      <c r="U15" s="671"/>
      <c r="V15" s="671"/>
      <c r="W15" s="671"/>
    </row>
    <row r="16" spans="1:25" x14ac:dyDescent="0.3">
      <c r="A16" s="648"/>
      <c r="B16" s="189">
        <v>10</v>
      </c>
      <c r="C16" s="669" t="s">
        <v>106</v>
      </c>
      <c r="D16" s="670"/>
      <c r="E16" s="670"/>
      <c r="F16" s="670"/>
      <c r="G16" s="671"/>
      <c r="H16" s="671"/>
      <c r="I16" s="671"/>
      <c r="J16" s="671"/>
      <c r="K16" s="671"/>
      <c r="L16" s="671"/>
      <c r="M16" s="671"/>
      <c r="N16" s="671"/>
      <c r="O16" s="190"/>
      <c r="P16" s="671" t="s">
        <v>482</v>
      </c>
      <c r="Q16" s="671"/>
      <c r="R16" s="671"/>
      <c r="S16" s="671"/>
      <c r="T16" s="671"/>
      <c r="U16" s="671"/>
      <c r="V16" s="671"/>
      <c r="W16" s="671"/>
    </row>
    <row r="17" spans="1:25" ht="15.6" x14ac:dyDescent="0.3">
      <c r="A17" s="672">
        <v>2</v>
      </c>
      <c r="B17" s="674" t="s">
        <v>490</v>
      </c>
      <c r="C17" s="675"/>
      <c r="D17" s="675"/>
      <c r="E17" s="675"/>
      <c r="F17" s="675"/>
      <c r="G17" s="675"/>
      <c r="H17" s="675"/>
      <c r="I17" s="675"/>
      <c r="J17" s="675"/>
      <c r="K17" s="676"/>
      <c r="L17" s="676"/>
      <c r="M17" s="676"/>
      <c r="N17" s="676"/>
      <c r="O17" s="676"/>
      <c r="P17" s="676"/>
      <c r="Q17" s="676"/>
      <c r="R17" s="676"/>
      <c r="S17" s="675"/>
      <c r="T17" s="675"/>
      <c r="U17" s="675"/>
      <c r="V17" s="675"/>
      <c r="W17" s="677"/>
      <c r="Y17" t="s">
        <v>491</v>
      </c>
    </row>
    <row r="18" spans="1:25" ht="15.6" x14ac:dyDescent="0.3">
      <c r="A18" s="673"/>
      <c r="B18" s="678" t="s">
        <v>492</v>
      </c>
      <c r="C18" s="679"/>
      <c r="D18" s="682" t="s">
        <v>493</v>
      </c>
      <c r="E18" s="679"/>
      <c r="F18" s="684" t="s">
        <v>494</v>
      </c>
      <c r="G18" s="684" t="s">
        <v>495</v>
      </c>
      <c r="H18" s="684" t="s">
        <v>496</v>
      </c>
      <c r="I18" s="686" t="s">
        <v>497</v>
      </c>
      <c r="J18" s="687"/>
      <c r="K18" s="690" t="s">
        <v>498</v>
      </c>
      <c r="L18" s="691"/>
      <c r="M18" s="691"/>
      <c r="N18" s="691"/>
      <c r="O18" s="691"/>
      <c r="P18" s="691"/>
      <c r="Q18" s="691"/>
      <c r="R18" s="692"/>
      <c r="S18" s="693" t="s">
        <v>499</v>
      </c>
      <c r="T18" s="694"/>
      <c r="U18" s="695"/>
      <c r="V18" s="699" t="s">
        <v>500</v>
      </c>
      <c r="W18" s="700"/>
    </row>
    <row r="19" spans="1:25" ht="214.5" customHeight="1" x14ac:dyDescent="0.3">
      <c r="A19" s="673"/>
      <c r="B19" s="680"/>
      <c r="C19" s="681"/>
      <c r="D19" s="683"/>
      <c r="E19" s="681"/>
      <c r="F19" s="685"/>
      <c r="G19" s="685"/>
      <c r="H19" s="685"/>
      <c r="I19" s="688"/>
      <c r="J19" s="689"/>
      <c r="K19" s="194" t="s">
        <v>501</v>
      </c>
      <c r="L19" s="674" t="s">
        <v>502</v>
      </c>
      <c r="M19" s="677"/>
      <c r="N19" s="674" t="s">
        <v>503</v>
      </c>
      <c r="O19" s="675"/>
      <c r="P19" s="675"/>
      <c r="Q19" s="675"/>
      <c r="R19" s="677"/>
      <c r="S19" s="696"/>
      <c r="T19" s="697"/>
      <c r="U19" s="698"/>
      <c r="V19" s="701"/>
      <c r="W19" s="702"/>
    </row>
    <row r="20" spans="1:25" ht="15.6" x14ac:dyDescent="0.3">
      <c r="A20" s="673"/>
      <c r="B20" s="703">
        <v>-1</v>
      </c>
      <c r="C20" s="704"/>
      <c r="D20" s="705">
        <v>-2</v>
      </c>
      <c r="E20" s="704"/>
      <c r="F20" s="195">
        <v>-3</v>
      </c>
      <c r="G20" s="195">
        <v>-4</v>
      </c>
      <c r="H20" s="195">
        <v>-5</v>
      </c>
      <c r="I20" s="705">
        <v>-6</v>
      </c>
      <c r="J20" s="706"/>
      <c r="K20" s="196">
        <v>-7</v>
      </c>
      <c r="L20" s="707">
        <v>-8</v>
      </c>
      <c r="M20" s="708"/>
      <c r="N20" s="707">
        <v>-9</v>
      </c>
      <c r="O20" s="709"/>
      <c r="P20" s="709"/>
      <c r="Q20" s="709"/>
      <c r="R20" s="708"/>
      <c r="S20" s="707">
        <v>-10</v>
      </c>
      <c r="T20" s="709"/>
      <c r="U20" s="708"/>
      <c r="V20" s="707">
        <v>-11</v>
      </c>
      <c r="W20" s="708"/>
    </row>
    <row r="21" spans="1:25" x14ac:dyDescent="0.3">
      <c r="A21" s="197"/>
      <c r="B21" s="710"/>
      <c r="C21" s="711"/>
      <c r="D21" s="710"/>
      <c r="E21" s="711"/>
      <c r="F21" s="198"/>
      <c r="G21" s="198"/>
      <c r="H21" s="198"/>
      <c r="I21" s="710"/>
      <c r="J21" s="711"/>
      <c r="K21" s="198"/>
      <c r="L21" s="710"/>
      <c r="M21" s="711"/>
      <c r="N21" s="710"/>
      <c r="O21" s="712"/>
      <c r="P21" s="712"/>
      <c r="Q21" s="712"/>
      <c r="R21" s="711"/>
      <c r="S21" s="710"/>
      <c r="T21" s="712"/>
      <c r="U21" s="711"/>
      <c r="V21" s="710"/>
      <c r="W21" s="711"/>
    </row>
    <row r="22" spans="1:25" x14ac:dyDescent="0.3">
      <c r="A22" s="197"/>
      <c r="B22" s="710"/>
      <c r="C22" s="711"/>
      <c r="D22" s="710"/>
      <c r="E22" s="711"/>
      <c r="F22" s="198"/>
      <c r="G22" s="198"/>
      <c r="H22" s="198"/>
      <c r="I22" s="710"/>
      <c r="J22" s="711"/>
      <c r="K22" s="198"/>
      <c r="L22" s="710"/>
      <c r="M22" s="711"/>
      <c r="N22" s="710"/>
      <c r="O22" s="712"/>
      <c r="P22" s="712"/>
      <c r="Q22" s="712"/>
      <c r="R22" s="711"/>
      <c r="S22" s="710"/>
      <c r="T22" s="712"/>
      <c r="U22" s="711"/>
      <c r="V22" s="710"/>
      <c r="W22" s="711"/>
    </row>
  </sheetData>
  <mergeCells count="84">
    <mergeCell ref="S20:U20"/>
    <mergeCell ref="V20:W20"/>
    <mergeCell ref="V21:W21"/>
    <mergeCell ref="B22:C22"/>
    <mergeCell ref="D22:E22"/>
    <mergeCell ref="I22:J22"/>
    <mergeCell ref="L22:M22"/>
    <mergeCell ref="N22:R22"/>
    <mergeCell ref="S22:U22"/>
    <mergeCell ref="V22:W22"/>
    <mergeCell ref="B21:C21"/>
    <mergeCell ref="D21:E21"/>
    <mergeCell ref="I21:J21"/>
    <mergeCell ref="L21:M21"/>
    <mergeCell ref="N21:R21"/>
    <mergeCell ref="S21:U21"/>
    <mergeCell ref="N19:R19"/>
    <mergeCell ref="B20:C20"/>
    <mergeCell ref="D20:E20"/>
    <mergeCell ref="I20:J20"/>
    <mergeCell ref="L20:M20"/>
    <mergeCell ref="N20:R20"/>
    <mergeCell ref="C16:F16"/>
    <mergeCell ref="G16:J16"/>
    <mergeCell ref="K16:N16"/>
    <mergeCell ref="P16:W16"/>
    <mergeCell ref="A17:A20"/>
    <mergeCell ref="B17:W17"/>
    <mergeCell ref="B18:C19"/>
    <mergeCell ref="D18:E19"/>
    <mergeCell ref="F18:F19"/>
    <mergeCell ref="G18:G19"/>
    <mergeCell ref="H18:H19"/>
    <mergeCell ref="I18:J19"/>
    <mergeCell ref="K18:R18"/>
    <mergeCell ref="S18:U19"/>
    <mergeCell ref="V18:W19"/>
    <mergeCell ref="L19:M19"/>
    <mergeCell ref="C14:F14"/>
    <mergeCell ref="G14:J14"/>
    <mergeCell ref="K14:N14"/>
    <mergeCell ref="P14:W14"/>
    <mergeCell ref="C15:F15"/>
    <mergeCell ref="G15:J15"/>
    <mergeCell ref="K15:N15"/>
    <mergeCell ref="P15:W15"/>
    <mergeCell ref="C12:F12"/>
    <mergeCell ref="G12:J12"/>
    <mergeCell ref="K12:N12"/>
    <mergeCell ref="P12:W12"/>
    <mergeCell ref="C13:F13"/>
    <mergeCell ref="G13:J13"/>
    <mergeCell ref="K13:N13"/>
    <mergeCell ref="P13:W13"/>
    <mergeCell ref="C10:F10"/>
    <mergeCell ref="G10:J10"/>
    <mergeCell ref="K10:N10"/>
    <mergeCell ref="P10:W10"/>
    <mergeCell ref="C11:F11"/>
    <mergeCell ref="G11:J11"/>
    <mergeCell ref="K11:N11"/>
    <mergeCell ref="P11:W11"/>
    <mergeCell ref="K8:N8"/>
    <mergeCell ref="P8:W8"/>
    <mergeCell ref="C9:F9"/>
    <mergeCell ref="G9:J9"/>
    <mergeCell ref="K9:N9"/>
    <mergeCell ref="P9:W9"/>
    <mergeCell ref="A3:A16"/>
    <mergeCell ref="C3:O3"/>
    <mergeCell ref="P3:W3"/>
    <mergeCell ref="C4:O4"/>
    <mergeCell ref="P4:W4"/>
    <mergeCell ref="B5:B6"/>
    <mergeCell ref="C5:F6"/>
    <mergeCell ref="G5:J6"/>
    <mergeCell ref="K5:N6"/>
    <mergeCell ref="P5:W6"/>
    <mergeCell ref="C7:F7"/>
    <mergeCell ref="G7:J7"/>
    <mergeCell ref="K7:N7"/>
    <mergeCell ref="P7:W7"/>
    <mergeCell ref="C8:F8"/>
    <mergeCell ref="G8:J8"/>
  </mergeCells>
  <pageMargins left="0.19" right="0.05" top="0.75" bottom="0.75" header="0.3" footer="0.3"/>
  <pageSetup paperSize="9" scale="77" orientation="portrait" r:id="rId1"/>
  <colBreaks count="1" manualBreakCount="1">
    <brk id="23"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3:J88"/>
  <sheetViews>
    <sheetView topLeftCell="A61" zoomScale="84" zoomScaleNormal="84" zoomScaleSheetLayoutView="100" workbookViewId="0">
      <selection activeCell="H7" sqref="H7"/>
    </sheetView>
  </sheetViews>
  <sheetFormatPr defaultColWidth="9" defaultRowHeight="14.4" x14ac:dyDescent="0.3"/>
  <cols>
    <col min="1" max="1" width="3.44140625" customWidth="1"/>
    <col min="2" max="2" width="5" customWidth="1"/>
    <col min="3" max="3" width="3.44140625" customWidth="1"/>
    <col min="4" max="4" width="5.109375" customWidth="1"/>
    <col min="5" max="5" width="51.88671875" customWidth="1"/>
    <col min="6" max="6" width="13" customWidth="1"/>
    <col min="7" max="7" width="13.109375" customWidth="1"/>
    <col min="8" max="8" width="16.44140625" customWidth="1"/>
    <col min="9" max="9" width="20.109375" customWidth="1"/>
    <col min="10" max="10" width="36.44140625" customWidth="1"/>
  </cols>
  <sheetData>
    <row r="3" spans="1:10" ht="48.75" customHeight="1" x14ac:dyDescent="0.3">
      <c r="A3" s="714">
        <v>3</v>
      </c>
      <c r="B3" s="199" t="s">
        <v>504</v>
      </c>
      <c r="C3" s="715" t="s">
        <v>505</v>
      </c>
      <c r="D3" s="716"/>
      <c r="E3" s="716"/>
      <c r="F3" s="716"/>
      <c r="G3" s="717"/>
      <c r="H3" s="200">
        <v>0</v>
      </c>
      <c r="I3" s="201" t="s">
        <v>506</v>
      </c>
      <c r="J3" t="s">
        <v>507</v>
      </c>
    </row>
    <row r="4" spans="1:10" ht="48.75" customHeight="1" x14ac:dyDescent="0.3">
      <c r="A4" s="714"/>
      <c r="B4" s="199" t="s">
        <v>508</v>
      </c>
      <c r="C4" s="718" t="s">
        <v>509</v>
      </c>
      <c r="D4" s="718"/>
      <c r="E4" s="718"/>
      <c r="F4" s="718"/>
      <c r="G4" s="202" t="s">
        <v>510</v>
      </c>
      <c r="H4" s="203">
        <f>'I&amp;E SCHEDULES'!D57-'10B Annex 2'!H3</f>
        <v>0</v>
      </c>
      <c r="I4" s="201" t="s">
        <v>506</v>
      </c>
    </row>
    <row r="5" spans="1:10" ht="56.25" customHeight="1" x14ac:dyDescent="0.3">
      <c r="A5" s="714"/>
      <c r="B5" s="204" t="s">
        <v>511</v>
      </c>
      <c r="C5" s="719" t="s">
        <v>512</v>
      </c>
      <c r="D5" s="719"/>
      <c r="E5" s="719"/>
      <c r="F5" s="719"/>
      <c r="G5" s="719"/>
      <c r="H5" s="205">
        <f>SUM(H3:H4)</f>
        <v>0</v>
      </c>
      <c r="J5" s="206" t="s">
        <v>513</v>
      </c>
    </row>
    <row r="6" spans="1:10" ht="15.75" customHeight="1" x14ac:dyDescent="0.3">
      <c r="A6" s="207">
        <v>4</v>
      </c>
      <c r="B6" s="713" t="s">
        <v>514</v>
      </c>
      <c r="C6" s="713"/>
      <c r="D6" s="713"/>
      <c r="E6" s="713"/>
      <c r="F6" s="713"/>
      <c r="G6" s="713"/>
      <c r="H6" s="209">
        <f>H5</f>
        <v>0</v>
      </c>
      <c r="J6" t="s">
        <v>515</v>
      </c>
    </row>
    <row r="7" spans="1:10" ht="33" customHeight="1" x14ac:dyDescent="0.3">
      <c r="A7" s="210">
        <v>5</v>
      </c>
      <c r="B7" s="713" t="s">
        <v>516</v>
      </c>
      <c r="C7" s="713"/>
      <c r="D7" s="713"/>
      <c r="E7" s="713"/>
      <c r="F7" s="713"/>
      <c r="G7" s="713"/>
      <c r="H7" s="406" t="e">
        <f>'I&amp;E SCHEDULES'!#REF!</f>
        <v>#REF!</v>
      </c>
      <c r="I7" s="212" t="s">
        <v>517</v>
      </c>
      <c r="J7" t="s">
        <v>518</v>
      </c>
    </row>
    <row r="8" spans="1:10" ht="15.75" customHeight="1" x14ac:dyDescent="0.3">
      <c r="A8" s="722">
        <v>6</v>
      </c>
      <c r="B8" s="713" t="s">
        <v>519</v>
      </c>
      <c r="C8" s="713"/>
      <c r="D8" s="713"/>
      <c r="E8" s="713"/>
      <c r="F8" s="713"/>
      <c r="G8" s="713"/>
      <c r="H8" s="213"/>
    </row>
    <row r="9" spans="1:10" ht="54" customHeight="1" x14ac:dyDescent="0.3">
      <c r="A9" s="723"/>
      <c r="B9" s="214" t="s">
        <v>520</v>
      </c>
      <c r="C9" s="724" t="s">
        <v>521</v>
      </c>
      <c r="D9" s="724"/>
      <c r="E9" s="724"/>
      <c r="F9" s="724"/>
      <c r="G9" s="724"/>
      <c r="H9" s="211">
        <f>'10B Sch1'!O5</f>
        <v>0</v>
      </c>
      <c r="I9" s="212" t="s">
        <v>522</v>
      </c>
      <c r="J9" t="s">
        <v>523</v>
      </c>
    </row>
    <row r="10" spans="1:10" ht="28.5" customHeight="1" x14ac:dyDescent="0.3">
      <c r="A10" s="210">
        <v>7</v>
      </c>
      <c r="B10" s="725" t="s">
        <v>524</v>
      </c>
      <c r="C10" s="725"/>
      <c r="D10" s="725"/>
      <c r="E10" s="725"/>
      <c r="F10" s="725"/>
      <c r="G10" s="725"/>
      <c r="H10" s="209">
        <f>H6-H9</f>
        <v>0</v>
      </c>
      <c r="J10" t="s">
        <v>525</v>
      </c>
    </row>
    <row r="11" spans="1:10" ht="51" customHeight="1" x14ac:dyDescent="0.3">
      <c r="A11" s="726">
        <v>8</v>
      </c>
      <c r="B11" s="713" t="s">
        <v>526</v>
      </c>
      <c r="C11" s="713"/>
      <c r="D11" s="713"/>
      <c r="E11" s="713"/>
      <c r="F11" s="713"/>
      <c r="G11" s="713"/>
      <c r="H11" s="209" t="e">
        <f>G20</f>
        <v>#REF!</v>
      </c>
      <c r="J11" t="s">
        <v>527</v>
      </c>
    </row>
    <row r="12" spans="1:10" ht="15.75" customHeight="1" x14ac:dyDescent="0.3">
      <c r="A12" s="727"/>
      <c r="B12" s="729" t="s">
        <v>528</v>
      </c>
      <c r="C12" s="730"/>
      <c r="D12" s="730"/>
      <c r="E12" s="730"/>
      <c r="F12" s="730"/>
      <c r="G12" s="215"/>
      <c r="H12" s="213"/>
    </row>
    <row r="13" spans="1:10" ht="15.6" x14ac:dyDescent="0.3">
      <c r="A13" s="727"/>
      <c r="B13" s="216"/>
      <c r="C13" s="216"/>
      <c r="D13" s="217" t="s">
        <v>529</v>
      </c>
      <c r="E13" s="218" t="s">
        <v>530</v>
      </c>
      <c r="F13" s="219">
        <f>'I&amp;E 25'!D11</f>
        <v>0</v>
      </c>
      <c r="G13" s="213"/>
      <c r="H13" s="213"/>
    </row>
    <row r="14" spans="1:10" ht="15.75" customHeight="1" x14ac:dyDescent="0.3">
      <c r="A14" s="727"/>
      <c r="B14" s="216"/>
      <c r="C14" s="216"/>
      <c r="D14" s="220" t="s">
        <v>531</v>
      </c>
      <c r="E14" s="221" t="s">
        <v>532</v>
      </c>
      <c r="F14" s="222">
        <f>'I&amp;E SCHEDULES'!D47</f>
        <v>0</v>
      </c>
      <c r="G14" s="213"/>
      <c r="H14" s="213"/>
    </row>
    <row r="15" spans="1:10" ht="15.75" customHeight="1" x14ac:dyDescent="0.3">
      <c r="A15" s="727"/>
      <c r="B15" s="216"/>
      <c r="C15" s="216"/>
      <c r="D15" s="220" t="s">
        <v>533</v>
      </c>
      <c r="E15" s="223" t="s">
        <v>534</v>
      </c>
      <c r="F15" s="222" t="e">
        <f>'I&amp;E SCHEDULES'!#REF!</f>
        <v>#REF!</v>
      </c>
      <c r="G15" s="213"/>
      <c r="H15" s="213"/>
    </row>
    <row r="16" spans="1:10" ht="15.75" customHeight="1" x14ac:dyDescent="0.3">
      <c r="A16" s="727"/>
      <c r="B16" s="216"/>
      <c r="C16" s="216"/>
      <c r="D16" s="220" t="s">
        <v>535</v>
      </c>
      <c r="E16" s="223" t="s">
        <v>536</v>
      </c>
      <c r="F16" s="222" t="e">
        <f>'I&amp;E SCHEDULES'!#REF!</f>
        <v>#REF!</v>
      </c>
      <c r="G16" s="213"/>
      <c r="H16" s="213"/>
    </row>
    <row r="17" spans="1:10" ht="15.75" customHeight="1" x14ac:dyDescent="0.3">
      <c r="A17" s="727"/>
      <c r="B17" s="216"/>
      <c r="C17" s="216"/>
      <c r="D17" s="220" t="s">
        <v>537</v>
      </c>
      <c r="E17" s="223" t="s">
        <v>538</v>
      </c>
      <c r="F17" s="222" t="e">
        <f>'I&amp;E SCHEDULES'!#REF!</f>
        <v>#REF!</v>
      </c>
      <c r="G17" s="213"/>
      <c r="H17" s="213"/>
    </row>
    <row r="18" spans="1:10" ht="15.75" customHeight="1" x14ac:dyDescent="0.3">
      <c r="A18" s="727"/>
      <c r="B18" s="224"/>
      <c r="C18" s="192"/>
      <c r="D18" s="220" t="s">
        <v>539</v>
      </c>
      <c r="E18" s="225" t="s">
        <v>130</v>
      </c>
      <c r="F18" s="222">
        <f>'I&amp;E SCHEDULES'!D73</f>
        <v>0</v>
      </c>
      <c r="G18" s="213"/>
      <c r="H18" s="213"/>
    </row>
    <row r="19" spans="1:10" ht="15.6" x14ac:dyDescent="0.3">
      <c r="A19" s="727"/>
      <c r="B19" s="224"/>
      <c r="C19" s="224"/>
      <c r="D19" s="220" t="s">
        <v>540</v>
      </c>
      <c r="E19" s="223" t="s">
        <v>106</v>
      </c>
      <c r="F19" s="222" t="e">
        <f>'I&amp;E SCHEDULES'!D19+'I&amp;E SCHEDULES'!#REF!+'I&amp;E SCHEDULES'!D64+'I&amp;E SCHEDULES'!D85+'I&amp;E SCHEDULES'!#REF!</f>
        <v>#REF!</v>
      </c>
      <c r="G19" s="213"/>
      <c r="H19" s="213"/>
    </row>
    <row r="20" spans="1:10" ht="31.2" x14ac:dyDescent="0.3">
      <c r="A20" s="728"/>
      <c r="B20" s="224"/>
      <c r="C20" s="224"/>
      <c r="D20" s="226" t="s">
        <v>541</v>
      </c>
      <c r="E20" s="223" t="s">
        <v>10</v>
      </c>
      <c r="F20" s="407" t="e">
        <f>SUM(F13:F19)</f>
        <v>#REF!</v>
      </c>
      <c r="G20" s="408" t="e">
        <f>F20</f>
        <v>#REF!</v>
      </c>
      <c r="H20" s="213"/>
    </row>
    <row r="21" spans="1:10" ht="30" customHeight="1" x14ac:dyDescent="0.3">
      <c r="A21" s="210">
        <v>9</v>
      </c>
      <c r="B21" s="729" t="s">
        <v>542</v>
      </c>
      <c r="C21" s="730"/>
      <c r="D21" s="730"/>
      <c r="E21" s="730"/>
      <c r="F21" s="730"/>
      <c r="G21" s="90"/>
      <c r="H21" s="209" t="e">
        <f>H10+H11</f>
        <v>#REF!</v>
      </c>
      <c r="J21" t="s">
        <v>543</v>
      </c>
    </row>
    <row r="22" spans="1:10" ht="15.75" customHeight="1" x14ac:dyDescent="0.3">
      <c r="A22" s="191">
        <v>10</v>
      </c>
      <c r="B22" s="729" t="s">
        <v>544</v>
      </c>
      <c r="C22" s="675"/>
      <c r="D22" s="675"/>
      <c r="E22" s="675"/>
      <c r="F22" s="675"/>
      <c r="G22" s="227"/>
      <c r="H22" s="213"/>
      <c r="J22" t="s">
        <v>545</v>
      </c>
    </row>
    <row r="23" spans="1:10" ht="51.75" customHeight="1" x14ac:dyDescent="0.3">
      <c r="A23" s="228"/>
      <c r="B23" s="229" t="s">
        <v>546</v>
      </c>
      <c r="C23" s="731" t="s">
        <v>547</v>
      </c>
      <c r="D23" s="676"/>
      <c r="E23" s="676"/>
      <c r="F23" s="230" t="s">
        <v>548</v>
      </c>
      <c r="G23" s="230" t="s">
        <v>549</v>
      </c>
      <c r="H23" s="231" t="s">
        <v>10</v>
      </c>
    </row>
    <row r="24" spans="1:10" ht="31.95" customHeight="1" x14ac:dyDescent="0.3">
      <c r="A24" s="228"/>
      <c r="B24" s="232"/>
      <c r="C24" s="208" t="s">
        <v>550</v>
      </c>
      <c r="D24" s="732" t="s">
        <v>551</v>
      </c>
      <c r="E24" s="732"/>
      <c r="F24" s="201"/>
      <c r="G24" s="201"/>
      <c r="H24" s="209">
        <f>F24+G24</f>
        <v>0</v>
      </c>
    </row>
    <row r="25" spans="1:10" ht="15.75" customHeight="1" x14ac:dyDescent="0.3">
      <c r="A25" s="216"/>
      <c r="B25" s="216"/>
      <c r="C25" s="216"/>
      <c r="D25" s="733" t="s">
        <v>552</v>
      </c>
      <c r="E25" s="734"/>
      <c r="F25" s="233"/>
      <c r="G25" s="233"/>
      <c r="H25" s="213"/>
    </row>
    <row r="26" spans="1:10" ht="15.6" x14ac:dyDescent="0.3">
      <c r="A26" s="216"/>
      <c r="B26" s="216"/>
      <c r="C26" s="216"/>
      <c r="D26" s="234" t="s">
        <v>529</v>
      </c>
      <c r="E26" s="218" t="s">
        <v>553</v>
      </c>
      <c r="F26" s="201"/>
      <c r="G26" s="235">
        <f>'I&amp;E 25'!D33-'I&amp;E 25'!D31+FA!D49+FA!E49</f>
        <v>0</v>
      </c>
      <c r="H26" s="407">
        <f>F26+G26</f>
        <v>0</v>
      </c>
    </row>
    <row r="27" spans="1:10" ht="21" customHeight="1" x14ac:dyDescent="0.3">
      <c r="A27" s="216"/>
      <c r="B27" s="216"/>
      <c r="C27" s="192" t="s">
        <v>554</v>
      </c>
      <c r="D27" s="220" t="s">
        <v>531</v>
      </c>
      <c r="E27" s="223" t="s">
        <v>555</v>
      </c>
      <c r="F27" s="236"/>
      <c r="G27" s="237">
        <v>0</v>
      </c>
      <c r="H27" s="407">
        <f>F27+G27</f>
        <v>0</v>
      </c>
    </row>
    <row r="28" spans="1:10" ht="15.75" customHeight="1" x14ac:dyDescent="0.3">
      <c r="A28" s="216"/>
      <c r="B28" s="216"/>
      <c r="C28" s="216"/>
      <c r="D28" s="220" t="s">
        <v>533</v>
      </c>
      <c r="E28" s="223" t="s">
        <v>556</v>
      </c>
      <c r="F28" s="236"/>
      <c r="G28" s="237">
        <v>0</v>
      </c>
      <c r="H28" s="407">
        <f>F28+G28</f>
        <v>0</v>
      </c>
    </row>
    <row r="29" spans="1:10" ht="15.75" customHeight="1" x14ac:dyDescent="0.3">
      <c r="A29" s="216"/>
      <c r="B29" s="216"/>
      <c r="C29" s="216"/>
      <c r="D29" s="220" t="s">
        <v>535</v>
      </c>
      <c r="E29" s="223" t="s">
        <v>557</v>
      </c>
      <c r="F29" s="236"/>
      <c r="G29" s="237">
        <v>0</v>
      </c>
      <c r="H29" s="407">
        <f>F29+G28</f>
        <v>0</v>
      </c>
    </row>
    <row r="30" spans="1:10" ht="15.6" x14ac:dyDescent="0.3">
      <c r="A30" s="216"/>
      <c r="B30" s="720"/>
      <c r="C30" s="238"/>
      <c r="D30" s="239" t="s">
        <v>558</v>
      </c>
      <c r="E30" s="218" t="s">
        <v>559</v>
      </c>
      <c r="F30" s="209">
        <f>SUM(F26:F29)</f>
        <v>0</v>
      </c>
      <c r="G30" s="407">
        <f>SUM(G26:G28)</f>
        <v>0</v>
      </c>
      <c r="H30" s="407">
        <f>SUM(H26:H29)</f>
        <v>0</v>
      </c>
    </row>
    <row r="31" spans="1:10" ht="32.25" customHeight="1" x14ac:dyDescent="0.3">
      <c r="A31" s="216"/>
      <c r="B31" s="720"/>
      <c r="C31" s="240" t="s">
        <v>560</v>
      </c>
      <c r="D31" s="682" t="s">
        <v>561</v>
      </c>
      <c r="E31" s="721"/>
      <c r="F31" s="241">
        <f>F30+F24</f>
        <v>0</v>
      </c>
      <c r="G31" s="241">
        <f>G30+G24</f>
        <v>0</v>
      </c>
      <c r="H31" s="409">
        <f>H30+H24</f>
        <v>0</v>
      </c>
      <c r="J31" t="s">
        <v>562</v>
      </c>
    </row>
    <row r="32" spans="1:10" ht="18.75" customHeight="1" x14ac:dyDescent="0.3">
      <c r="A32" s="242"/>
      <c r="B32" s="243" t="s">
        <v>563</v>
      </c>
      <c r="C32" s="713" t="s">
        <v>564</v>
      </c>
      <c r="D32" s="713"/>
      <c r="E32" s="713"/>
      <c r="F32" s="713"/>
      <c r="G32" s="713"/>
      <c r="H32" s="201"/>
    </row>
    <row r="33" spans="1:10" ht="15.75" customHeight="1" x14ac:dyDescent="0.3">
      <c r="A33" s="216"/>
      <c r="B33" s="740" t="s">
        <v>565</v>
      </c>
      <c r="C33" s="741"/>
      <c r="D33" s="741"/>
      <c r="E33" s="721"/>
      <c r="F33" s="244"/>
      <c r="G33" s="244"/>
      <c r="H33" s="201"/>
    </row>
    <row r="34" spans="1:10" ht="15.75" customHeight="1" x14ac:dyDescent="0.3">
      <c r="A34" s="216"/>
      <c r="B34" s="742" t="s">
        <v>566</v>
      </c>
      <c r="C34" s="743"/>
      <c r="D34" s="743"/>
      <c r="E34" s="744"/>
      <c r="F34" s="201"/>
      <c r="G34" s="201"/>
      <c r="H34" s="201"/>
    </row>
    <row r="35" spans="1:10" ht="15.75" customHeight="1" x14ac:dyDescent="0.3">
      <c r="A35" s="216"/>
      <c r="B35" s="742" t="s">
        <v>567</v>
      </c>
      <c r="C35" s="743"/>
      <c r="D35" s="743"/>
      <c r="E35" s="744"/>
      <c r="F35" s="201"/>
      <c r="G35" s="201"/>
      <c r="H35" s="201"/>
    </row>
    <row r="36" spans="1:10" ht="15.75" customHeight="1" x14ac:dyDescent="0.3">
      <c r="A36" s="216"/>
      <c r="B36" s="745" t="s">
        <v>568</v>
      </c>
      <c r="C36" s="743"/>
      <c r="D36" s="743"/>
      <c r="E36" s="744"/>
      <c r="F36" s="201"/>
      <c r="G36" s="201"/>
      <c r="H36" s="201"/>
      <c r="I36" s="201" t="s">
        <v>506</v>
      </c>
    </row>
    <row r="37" spans="1:10" ht="15.75" customHeight="1" x14ac:dyDescent="0.3">
      <c r="A37" s="216"/>
      <c r="B37" s="247" t="s">
        <v>569</v>
      </c>
      <c r="C37" s="245"/>
      <c r="D37" s="245"/>
      <c r="E37" s="246"/>
      <c r="F37" s="201"/>
      <c r="G37" s="201"/>
      <c r="H37" s="201"/>
    </row>
    <row r="38" spans="1:10" ht="15.75" customHeight="1" x14ac:dyDescent="0.3">
      <c r="A38" s="216"/>
      <c r="B38" s="247" t="s">
        <v>570</v>
      </c>
      <c r="C38" s="245"/>
      <c r="D38" s="245"/>
      <c r="E38" s="246"/>
      <c r="F38" s="201"/>
      <c r="G38" s="201"/>
      <c r="H38" s="201"/>
    </row>
    <row r="39" spans="1:10" ht="15.75" customHeight="1" x14ac:dyDescent="0.3">
      <c r="A39" s="216"/>
      <c r="B39" s="247" t="s">
        <v>10</v>
      </c>
      <c r="C39" s="245"/>
      <c r="D39" s="245"/>
      <c r="E39" s="246"/>
      <c r="F39" s="201"/>
      <c r="G39" s="201"/>
      <c r="H39" s="201"/>
    </row>
    <row r="40" spans="1:10" ht="15.75" customHeight="1" x14ac:dyDescent="0.3">
      <c r="A40" s="216"/>
      <c r="B40" s="745" t="s">
        <v>571</v>
      </c>
      <c r="C40" s="743"/>
      <c r="D40" s="743"/>
      <c r="E40" s="744"/>
      <c r="F40" s="201"/>
      <c r="G40" s="201"/>
      <c r="H40" s="201"/>
    </row>
    <row r="41" spans="1:10" ht="15.75" customHeight="1" x14ac:dyDescent="0.3">
      <c r="A41" s="216"/>
      <c r="B41" s="745" t="s">
        <v>572</v>
      </c>
      <c r="C41" s="743"/>
      <c r="D41" s="743"/>
      <c r="E41" s="744"/>
      <c r="F41" s="248"/>
      <c r="G41" s="248"/>
      <c r="H41" s="201"/>
    </row>
    <row r="42" spans="1:10" ht="15.75" customHeight="1" x14ac:dyDescent="0.3">
      <c r="A42" s="224"/>
      <c r="B42" s="249" t="s">
        <v>573</v>
      </c>
      <c r="C42" s="747" t="s">
        <v>574</v>
      </c>
      <c r="D42" s="747"/>
      <c r="E42" s="747"/>
      <c r="F42" s="747"/>
      <c r="G42" s="747"/>
      <c r="H42" s="219" t="e">
        <f>'I&amp;E SCHEDULES'!#REF!</f>
        <v>#REF!</v>
      </c>
      <c r="I42" s="201" t="s">
        <v>506</v>
      </c>
    </row>
    <row r="43" spans="1:10" ht="33" customHeight="1" x14ac:dyDescent="0.3">
      <c r="A43" s="224"/>
      <c r="B43" s="251" t="s">
        <v>575</v>
      </c>
      <c r="C43" s="748" t="s">
        <v>576</v>
      </c>
      <c r="D43" s="749"/>
      <c r="E43" s="749"/>
      <c r="F43" s="749"/>
      <c r="G43" s="749"/>
      <c r="H43" s="201"/>
      <c r="I43" s="201" t="s">
        <v>506</v>
      </c>
    </row>
    <row r="44" spans="1:10" ht="15.75" customHeight="1" x14ac:dyDescent="0.3">
      <c r="A44" s="224"/>
      <c r="B44" s="249" t="s">
        <v>577</v>
      </c>
      <c r="C44" s="750" t="s">
        <v>578</v>
      </c>
      <c r="D44" s="751"/>
      <c r="E44" s="751"/>
      <c r="F44" s="751"/>
      <c r="G44" s="751"/>
      <c r="H44" s="407" t="e">
        <f>H31-H42+H43</f>
        <v>#REF!</v>
      </c>
      <c r="J44" t="s">
        <v>579</v>
      </c>
    </row>
    <row r="45" spans="1:10" ht="15.75" customHeight="1" x14ac:dyDescent="0.3">
      <c r="A45" s="720"/>
      <c r="B45" s="735" t="s">
        <v>580</v>
      </c>
      <c r="C45" s="737" t="s">
        <v>581</v>
      </c>
      <c r="D45" s="738"/>
      <c r="E45" s="738"/>
      <c r="F45" s="738"/>
      <c r="G45" s="738"/>
      <c r="H45" s="213"/>
    </row>
    <row r="46" spans="1:10" ht="18.75" customHeight="1" x14ac:dyDescent="0.3">
      <c r="A46" s="720"/>
      <c r="B46" s="736"/>
      <c r="C46" s="218" t="s">
        <v>582</v>
      </c>
      <c r="D46" s="739" t="s">
        <v>583</v>
      </c>
      <c r="E46" s="739"/>
      <c r="F46" s="739"/>
      <c r="G46" s="674"/>
      <c r="H46" s="219" t="e">
        <f>H44-H47</f>
        <v>#REF!</v>
      </c>
      <c r="I46" s="201" t="s">
        <v>506</v>
      </c>
    </row>
    <row r="47" spans="1:10" ht="21" customHeight="1" x14ac:dyDescent="0.3">
      <c r="A47" s="216"/>
      <c r="B47" s="253"/>
      <c r="C47" s="218" t="s">
        <v>554</v>
      </c>
      <c r="D47" s="752" t="s">
        <v>584</v>
      </c>
      <c r="E47" s="749"/>
      <c r="F47" s="749"/>
      <c r="G47" s="749"/>
      <c r="H47" s="219">
        <f>FA!D49+FA!E49</f>
        <v>0</v>
      </c>
      <c r="I47" s="201" t="s">
        <v>506</v>
      </c>
    </row>
    <row r="48" spans="1:10" ht="38.25" customHeight="1" x14ac:dyDescent="0.3">
      <c r="A48" s="224"/>
      <c r="B48" s="254" t="s">
        <v>585</v>
      </c>
      <c r="C48" s="674" t="s">
        <v>586</v>
      </c>
      <c r="D48" s="675"/>
      <c r="E48" s="675"/>
      <c r="F48" s="675"/>
      <c r="G48" s="675"/>
      <c r="H48" s="255">
        <f>'10B Sch1'!O7</f>
        <v>0</v>
      </c>
      <c r="I48" s="256" t="s">
        <v>587</v>
      </c>
    </row>
    <row r="49" spans="1:10" ht="37.5" customHeight="1" x14ac:dyDescent="0.3">
      <c r="A49" s="257"/>
      <c r="B49" s="258" t="s">
        <v>588</v>
      </c>
      <c r="C49" s="753" t="s">
        <v>589</v>
      </c>
      <c r="D49" s="754"/>
      <c r="E49" s="754"/>
      <c r="F49" s="754"/>
      <c r="G49" s="754"/>
      <c r="H49" s="259">
        <f>'10B Sch1'!I43</f>
        <v>0</v>
      </c>
      <c r="I49" s="256" t="s">
        <v>590</v>
      </c>
    </row>
    <row r="50" spans="1:10" ht="15.75" customHeight="1" x14ac:dyDescent="0.3">
      <c r="A50" s="242"/>
      <c r="B50" s="755" t="s">
        <v>591</v>
      </c>
      <c r="C50" s="756"/>
      <c r="D50" s="756"/>
      <c r="E50" s="756"/>
      <c r="F50" s="756"/>
      <c r="G50" s="756"/>
      <c r="H50" s="213"/>
    </row>
    <row r="51" spans="1:10" ht="50.25" customHeight="1" x14ac:dyDescent="0.3">
      <c r="A51" s="224"/>
      <c r="B51" s="260" t="s">
        <v>592</v>
      </c>
      <c r="C51" s="757" t="s">
        <v>593</v>
      </c>
      <c r="D51" s="758"/>
      <c r="E51" s="758"/>
      <c r="F51" s="758"/>
      <c r="G51" s="758"/>
      <c r="H51" s="261">
        <f>'10B Sch2'!D42*0.3</f>
        <v>0</v>
      </c>
      <c r="I51" s="262" t="s">
        <v>594</v>
      </c>
    </row>
    <row r="52" spans="1:10" ht="51.75" customHeight="1" x14ac:dyDescent="0.3">
      <c r="A52" s="228"/>
      <c r="B52" s="263" t="s">
        <v>595</v>
      </c>
      <c r="C52" s="746" t="s">
        <v>596</v>
      </c>
      <c r="D52" s="675"/>
      <c r="E52" s="675"/>
      <c r="F52" s="675"/>
      <c r="G52" s="675"/>
      <c r="H52" s="261">
        <f>'10B Sch2'!D63</f>
        <v>0</v>
      </c>
      <c r="I52" s="262" t="s">
        <v>597</v>
      </c>
    </row>
    <row r="53" spans="1:10" ht="51" customHeight="1" x14ac:dyDescent="0.3">
      <c r="A53" s="228"/>
      <c r="B53" s="265" t="s">
        <v>598</v>
      </c>
      <c r="C53" s="674" t="s">
        <v>599</v>
      </c>
      <c r="D53" s="675"/>
      <c r="E53" s="675"/>
      <c r="F53" s="675"/>
      <c r="G53" s="675"/>
      <c r="H53" s="201"/>
      <c r="I53" s="201" t="s">
        <v>506</v>
      </c>
    </row>
    <row r="54" spans="1:10" ht="48.75" customHeight="1" x14ac:dyDescent="0.3">
      <c r="A54" s="266"/>
      <c r="B54" s="249" t="s">
        <v>600</v>
      </c>
      <c r="C54" s="729" t="s">
        <v>601</v>
      </c>
      <c r="D54" s="730"/>
      <c r="E54" s="730"/>
      <c r="F54" s="730"/>
      <c r="G54" s="730"/>
      <c r="H54" s="201"/>
      <c r="I54" s="201" t="s">
        <v>506</v>
      </c>
    </row>
    <row r="55" spans="1:10" ht="52.5" customHeight="1" x14ac:dyDescent="0.3">
      <c r="A55" s="759"/>
      <c r="B55" s="267" t="s">
        <v>602</v>
      </c>
      <c r="C55" s="729" t="s">
        <v>603</v>
      </c>
      <c r="D55" s="730"/>
      <c r="E55" s="730"/>
      <c r="F55" s="730"/>
      <c r="G55" s="730"/>
      <c r="H55" s="201"/>
      <c r="I55" s="201" t="s">
        <v>506</v>
      </c>
    </row>
    <row r="56" spans="1:10" ht="31.5" customHeight="1" x14ac:dyDescent="0.3">
      <c r="A56" s="760"/>
      <c r="B56" s="268" t="s">
        <v>604</v>
      </c>
      <c r="C56" s="729" t="s">
        <v>605</v>
      </c>
      <c r="D56" s="730"/>
      <c r="E56" s="730"/>
      <c r="F56" s="730"/>
      <c r="G56" s="730"/>
      <c r="H56" s="201"/>
      <c r="I56" s="201" t="s">
        <v>506</v>
      </c>
    </row>
    <row r="57" spans="1:10" ht="34.5" customHeight="1" x14ac:dyDescent="0.3">
      <c r="A57" s="760"/>
      <c r="B57" s="269" t="s">
        <v>606</v>
      </c>
      <c r="C57" s="674" t="s">
        <v>607</v>
      </c>
      <c r="D57" s="675"/>
      <c r="E57" s="675"/>
      <c r="F57" s="675"/>
      <c r="G57" s="675"/>
      <c r="H57" s="201"/>
      <c r="I57" s="201" t="s">
        <v>506</v>
      </c>
    </row>
    <row r="58" spans="1:10" ht="15.75" customHeight="1" x14ac:dyDescent="0.3">
      <c r="A58" s="760"/>
      <c r="B58" s="269" t="s">
        <v>608</v>
      </c>
      <c r="C58" s="674" t="s">
        <v>609</v>
      </c>
      <c r="D58" s="675"/>
      <c r="E58" s="675"/>
      <c r="F58" s="675"/>
      <c r="G58" s="675"/>
      <c r="H58" s="201"/>
      <c r="I58" s="201" t="s">
        <v>506</v>
      </c>
    </row>
    <row r="59" spans="1:10" ht="15.75" customHeight="1" x14ac:dyDescent="0.3">
      <c r="A59" s="760"/>
      <c r="B59" s="269" t="s">
        <v>610</v>
      </c>
      <c r="C59" s="674" t="s">
        <v>611</v>
      </c>
      <c r="D59" s="675"/>
      <c r="E59" s="675"/>
      <c r="F59" s="675"/>
      <c r="G59" s="675"/>
      <c r="H59" s="201"/>
      <c r="I59" s="201" t="s">
        <v>506</v>
      </c>
    </row>
    <row r="60" spans="1:10" ht="30" customHeight="1" x14ac:dyDescent="0.3">
      <c r="A60" s="760"/>
      <c r="B60" s="270" t="s">
        <v>612</v>
      </c>
      <c r="C60" s="762" t="s">
        <v>613</v>
      </c>
      <c r="D60" s="763"/>
      <c r="E60" s="763"/>
      <c r="F60" s="763"/>
      <c r="G60" s="763"/>
      <c r="H60" s="410" t="e">
        <f>H44+H48+H49-SUM(H51:H59)</f>
        <v>#REF!</v>
      </c>
      <c r="J60" t="s">
        <v>614</v>
      </c>
    </row>
    <row r="61" spans="1:10" ht="35.25" customHeight="1" x14ac:dyDescent="0.3">
      <c r="A61" s="760"/>
      <c r="B61" s="269" t="s">
        <v>615</v>
      </c>
      <c r="C61" s="674" t="s">
        <v>616</v>
      </c>
      <c r="D61" s="675"/>
      <c r="E61" s="675"/>
      <c r="F61" s="675"/>
      <c r="G61" s="675"/>
      <c r="H61" s="262"/>
      <c r="I61" s="262" t="s">
        <v>617</v>
      </c>
    </row>
    <row r="62" spans="1:10" ht="34.5" customHeight="1" x14ac:dyDescent="0.3">
      <c r="A62" s="760"/>
      <c r="B62" s="269" t="s">
        <v>618</v>
      </c>
      <c r="C62" s="674" t="s">
        <v>619</v>
      </c>
      <c r="D62" s="675"/>
      <c r="E62" s="675"/>
      <c r="F62" s="675"/>
      <c r="G62" s="675"/>
      <c r="H62" s="262"/>
      <c r="I62" s="262" t="s">
        <v>617</v>
      </c>
    </row>
    <row r="63" spans="1:10" ht="42.9" customHeight="1" x14ac:dyDescent="0.3">
      <c r="A63" s="761"/>
      <c r="B63" s="269" t="s">
        <v>620</v>
      </c>
      <c r="C63" s="674" t="s">
        <v>621</v>
      </c>
      <c r="D63" s="675"/>
      <c r="E63" s="675"/>
      <c r="F63" s="675"/>
      <c r="G63" s="675"/>
      <c r="H63" s="219" t="e">
        <f>H21-H60</f>
        <v>#REF!</v>
      </c>
      <c r="I63" s="272" t="s">
        <v>622</v>
      </c>
    </row>
    <row r="64" spans="1:10" ht="24.6" customHeight="1" x14ac:dyDescent="0.3">
      <c r="A64" s="273">
        <v>11</v>
      </c>
      <c r="B64" s="764" t="s">
        <v>623</v>
      </c>
      <c r="C64" s="765"/>
      <c r="D64" s="765"/>
      <c r="E64" s="765"/>
      <c r="F64" s="765"/>
      <c r="G64" s="765"/>
      <c r="H64" s="271" t="e">
        <f>H21-SUM(H60:H63)</f>
        <v>#REF!</v>
      </c>
      <c r="I64" s="92"/>
      <c r="J64" t="s">
        <v>624</v>
      </c>
    </row>
    <row r="65" spans="1:10" ht="21.6" customHeight="1" x14ac:dyDescent="0.3">
      <c r="A65" s="274">
        <v>12</v>
      </c>
      <c r="B65" s="675" t="s">
        <v>625</v>
      </c>
      <c r="C65" s="675"/>
      <c r="D65" s="675"/>
      <c r="E65" s="675"/>
      <c r="F65" s="675"/>
      <c r="G65" s="677"/>
      <c r="H65" s="236"/>
      <c r="I65" s="262" t="s">
        <v>617</v>
      </c>
    </row>
    <row r="66" spans="1:10" ht="15.75" customHeight="1" x14ac:dyDescent="0.3">
      <c r="A66" s="275">
        <v>13</v>
      </c>
      <c r="B66" s="674" t="s">
        <v>626</v>
      </c>
      <c r="C66" s="675"/>
      <c r="D66" s="675"/>
      <c r="E66" s="675"/>
      <c r="F66" s="675"/>
      <c r="G66" s="675"/>
      <c r="H66" s="213"/>
      <c r="J66" t="s">
        <v>627</v>
      </c>
    </row>
    <row r="67" spans="1:10" ht="31.5" customHeight="1" x14ac:dyDescent="0.3">
      <c r="A67" s="772"/>
      <c r="B67" s="277">
        <v>-1</v>
      </c>
      <c r="C67" s="674" t="s">
        <v>628</v>
      </c>
      <c r="D67" s="675"/>
      <c r="E67" s="675"/>
      <c r="F67" s="675"/>
      <c r="G67" s="201" t="s">
        <v>472</v>
      </c>
      <c r="H67" s="278"/>
      <c r="I67" s="262"/>
    </row>
    <row r="68" spans="1:10" ht="31.5" customHeight="1" x14ac:dyDescent="0.3">
      <c r="A68" s="773"/>
      <c r="B68" s="279">
        <v>-2</v>
      </c>
      <c r="C68" s="674" t="s">
        <v>629</v>
      </c>
      <c r="D68" s="675"/>
      <c r="E68" s="675"/>
      <c r="F68" s="675"/>
      <c r="G68" s="201" t="s">
        <v>472</v>
      </c>
      <c r="H68" s="236"/>
      <c r="I68" s="262"/>
    </row>
    <row r="69" spans="1:10" ht="31.5" customHeight="1" x14ac:dyDescent="0.3">
      <c r="A69" s="773"/>
      <c r="B69" s="279">
        <v>-3</v>
      </c>
      <c r="C69" s="674" t="s">
        <v>630</v>
      </c>
      <c r="D69" s="675"/>
      <c r="E69" s="675"/>
      <c r="F69" s="675"/>
      <c r="G69" s="201" t="s">
        <v>472</v>
      </c>
      <c r="H69" s="236"/>
      <c r="I69" s="262"/>
    </row>
    <row r="70" spans="1:10" ht="31.5" customHeight="1" x14ac:dyDescent="0.3">
      <c r="A70" s="774"/>
      <c r="B70" s="279">
        <v>-4</v>
      </c>
      <c r="C70" s="674" t="s">
        <v>631</v>
      </c>
      <c r="D70" s="675"/>
      <c r="E70" s="675"/>
      <c r="F70" s="675"/>
      <c r="G70" s="201" t="s">
        <v>472</v>
      </c>
      <c r="H70" s="236"/>
      <c r="I70" s="262"/>
    </row>
    <row r="71" spans="1:10" ht="46.5" customHeight="1" x14ac:dyDescent="0.3">
      <c r="A71" s="766">
        <v>14</v>
      </c>
      <c r="B71" s="682" t="s">
        <v>632</v>
      </c>
      <c r="C71" s="741"/>
      <c r="D71" s="741"/>
      <c r="E71" s="741"/>
      <c r="F71" s="280" t="s">
        <v>633</v>
      </c>
      <c r="G71" s="201" t="s">
        <v>634</v>
      </c>
      <c r="H71" s="213"/>
      <c r="J71" t="s">
        <v>635</v>
      </c>
    </row>
    <row r="72" spans="1:10" ht="36" customHeight="1" x14ac:dyDescent="0.3">
      <c r="A72" s="767"/>
      <c r="B72" s="234" t="s">
        <v>636</v>
      </c>
      <c r="C72" s="674" t="s">
        <v>637</v>
      </c>
      <c r="D72" s="675"/>
      <c r="E72" s="675"/>
      <c r="F72" s="92"/>
      <c r="G72" s="92"/>
      <c r="H72" s="281"/>
      <c r="I72" s="281" t="s">
        <v>638</v>
      </c>
    </row>
    <row r="73" spans="1:10" ht="36.6" customHeight="1" x14ac:dyDescent="0.3">
      <c r="A73" s="767"/>
      <c r="B73" s="234" t="s">
        <v>639</v>
      </c>
      <c r="C73" s="674" t="s">
        <v>640</v>
      </c>
      <c r="D73" s="675"/>
      <c r="E73" s="675"/>
      <c r="F73" s="201"/>
      <c r="G73" s="280"/>
      <c r="H73" s="282"/>
      <c r="I73" s="282" t="s">
        <v>641</v>
      </c>
    </row>
    <row r="74" spans="1:10" ht="23.4" customHeight="1" x14ac:dyDescent="0.3">
      <c r="A74" s="767"/>
      <c r="B74" s="234" t="s">
        <v>642</v>
      </c>
      <c r="C74" s="674" t="s">
        <v>643</v>
      </c>
      <c r="D74" s="675"/>
      <c r="E74" s="675"/>
      <c r="F74" s="201"/>
      <c r="G74" s="280"/>
      <c r="H74" s="262"/>
      <c r="I74" s="262" t="s">
        <v>644</v>
      </c>
    </row>
    <row r="75" spans="1:10" ht="30.6" customHeight="1" x14ac:dyDescent="0.3">
      <c r="A75" s="767"/>
      <c r="B75" s="234" t="s">
        <v>645</v>
      </c>
      <c r="C75" s="674" t="s">
        <v>646</v>
      </c>
      <c r="D75" s="675"/>
      <c r="E75" s="677"/>
      <c r="F75" s="201"/>
      <c r="G75" s="280"/>
      <c r="H75" s="282"/>
      <c r="I75" s="282" t="s">
        <v>647</v>
      </c>
    </row>
    <row r="76" spans="1:10" ht="34.5" customHeight="1" x14ac:dyDescent="0.3">
      <c r="A76" s="767"/>
      <c r="B76" s="234" t="s">
        <v>648</v>
      </c>
      <c r="C76" s="729" t="s">
        <v>649</v>
      </c>
      <c r="D76" s="730"/>
      <c r="E76" s="769"/>
      <c r="F76" s="201"/>
      <c r="G76" s="280"/>
      <c r="H76" s="282"/>
      <c r="I76" s="282" t="s">
        <v>650</v>
      </c>
    </row>
    <row r="77" spans="1:10" ht="27.6" customHeight="1" x14ac:dyDescent="0.3">
      <c r="A77" s="768"/>
      <c r="B77" s="283" t="s">
        <v>651</v>
      </c>
      <c r="C77" s="770" t="s">
        <v>652</v>
      </c>
      <c r="D77" s="676"/>
      <c r="E77" s="771"/>
      <c r="F77" s="248"/>
      <c r="G77" s="284"/>
      <c r="H77" s="282"/>
      <c r="I77" s="282" t="s">
        <v>650</v>
      </c>
    </row>
    <row r="78" spans="1:10" ht="18.75" customHeight="1" x14ac:dyDescent="0.3">
      <c r="A78" s="285">
        <v>15</v>
      </c>
      <c r="B78" s="729" t="s">
        <v>653</v>
      </c>
      <c r="C78" s="730"/>
      <c r="D78" s="730"/>
      <c r="E78" s="730"/>
      <c r="F78" s="730"/>
      <c r="G78" s="730"/>
      <c r="H78" s="769"/>
      <c r="J78" t="s">
        <v>654</v>
      </c>
    </row>
    <row r="79" spans="1:10" ht="15.6" x14ac:dyDescent="0.3">
      <c r="A79" s="640"/>
      <c r="B79" s="775" t="s">
        <v>655</v>
      </c>
      <c r="C79" s="741"/>
      <c r="D79" s="741"/>
      <c r="E79" s="721"/>
      <c r="F79" s="244"/>
      <c r="G79" s="244"/>
      <c r="H79" s="244"/>
    </row>
    <row r="80" spans="1:10" ht="15.6" x14ac:dyDescent="0.3">
      <c r="A80" s="640"/>
      <c r="B80" s="743" t="s">
        <v>656</v>
      </c>
      <c r="C80" s="743"/>
      <c r="D80" s="743"/>
      <c r="E80" s="744"/>
      <c r="F80" s="201"/>
      <c r="G80" s="201"/>
      <c r="H80" s="201"/>
    </row>
    <row r="81" spans="1:9" ht="15.6" x14ac:dyDescent="0.3">
      <c r="A81" s="640"/>
      <c r="B81" s="743" t="s">
        <v>657</v>
      </c>
      <c r="C81" s="743"/>
      <c r="D81" s="743"/>
      <c r="E81" s="744"/>
      <c r="F81" s="201"/>
      <c r="G81" s="201"/>
      <c r="H81" s="201"/>
    </row>
    <row r="82" spans="1:9" ht="15.6" x14ac:dyDescent="0.3">
      <c r="A82" s="640"/>
      <c r="B82" s="743" t="s">
        <v>568</v>
      </c>
      <c r="C82" s="743"/>
      <c r="D82" s="743"/>
      <c r="E82" s="744"/>
      <c r="F82" s="201"/>
      <c r="G82" s="201"/>
      <c r="H82" s="201"/>
      <c r="I82" s="262" t="s">
        <v>617</v>
      </c>
    </row>
    <row r="83" spans="1:9" ht="15.6" x14ac:dyDescent="0.3">
      <c r="A83" s="640"/>
      <c r="B83" s="245" t="s">
        <v>569</v>
      </c>
      <c r="C83" s="245"/>
      <c r="D83" s="245"/>
      <c r="E83" s="246"/>
      <c r="F83" s="201"/>
      <c r="G83" s="201"/>
      <c r="H83" s="201"/>
    </row>
    <row r="84" spans="1:9" ht="15.6" x14ac:dyDescent="0.3">
      <c r="A84" s="640"/>
      <c r="B84" s="245" t="s">
        <v>570</v>
      </c>
      <c r="C84" s="245"/>
      <c r="D84" s="245"/>
      <c r="E84" s="246"/>
      <c r="F84" s="201"/>
      <c r="G84" s="201"/>
      <c r="H84" s="201"/>
    </row>
    <row r="85" spans="1:9" ht="15.6" x14ac:dyDescent="0.3">
      <c r="A85" s="640"/>
      <c r="B85" s="245" t="s">
        <v>10</v>
      </c>
      <c r="C85" s="245"/>
      <c r="D85" s="245"/>
      <c r="E85" s="246"/>
      <c r="F85" s="201"/>
      <c r="G85" s="201"/>
      <c r="H85" s="201"/>
    </row>
    <row r="86" spans="1:9" ht="15.6" x14ac:dyDescent="0.3">
      <c r="A86" s="640"/>
      <c r="B86" s="743" t="s">
        <v>571</v>
      </c>
      <c r="C86" s="743"/>
      <c r="D86" s="743"/>
      <c r="E86" s="744"/>
      <c r="F86" s="201"/>
      <c r="G86" s="201"/>
      <c r="H86" s="201"/>
    </row>
    <row r="87" spans="1:9" ht="15.6" x14ac:dyDescent="0.3">
      <c r="A87" s="640"/>
      <c r="B87" s="743" t="s">
        <v>572</v>
      </c>
      <c r="C87" s="743"/>
      <c r="D87" s="743"/>
      <c r="E87" s="744"/>
      <c r="F87" s="201"/>
      <c r="G87" s="201"/>
      <c r="H87" s="201"/>
    </row>
    <row r="88" spans="1:9" ht="15.6" x14ac:dyDescent="0.3">
      <c r="A88" s="640"/>
      <c r="B88" s="776" t="s">
        <v>658</v>
      </c>
      <c r="C88" s="776"/>
      <c r="D88" s="776"/>
      <c r="E88" s="777"/>
      <c r="F88" s="201"/>
      <c r="G88" s="201"/>
      <c r="H88" s="201"/>
    </row>
  </sheetData>
  <mergeCells count="77">
    <mergeCell ref="B78:H78"/>
    <mergeCell ref="A79:A88"/>
    <mergeCell ref="B79:E79"/>
    <mergeCell ref="B80:E80"/>
    <mergeCell ref="B81:E81"/>
    <mergeCell ref="B82:E82"/>
    <mergeCell ref="B86:E86"/>
    <mergeCell ref="B87:E87"/>
    <mergeCell ref="B88:E88"/>
    <mergeCell ref="B64:G64"/>
    <mergeCell ref="B65:G65"/>
    <mergeCell ref="B66:G66"/>
    <mergeCell ref="A71:A77"/>
    <mergeCell ref="B71:E71"/>
    <mergeCell ref="C72:E72"/>
    <mergeCell ref="C73:E73"/>
    <mergeCell ref="C74:E74"/>
    <mergeCell ref="C75:E75"/>
    <mergeCell ref="C76:E76"/>
    <mergeCell ref="C77:E77"/>
    <mergeCell ref="A67:A70"/>
    <mergeCell ref="C67:F67"/>
    <mergeCell ref="C68:F68"/>
    <mergeCell ref="C69:F69"/>
    <mergeCell ref="C70:F70"/>
    <mergeCell ref="C53:G53"/>
    <mergeCell ref="C54:G54"/>
    <mergeCell ref="A55:A63"/>
    <mergeCell ref="C55:G55"/>
    <mergeCell ref="C56:G56"/>
    <mergeCell ref="C57:G57"/>
    <mergeCell ref="C58:G58"/>
    <mergeCell ref="C59:G59"/>
    <mergeCell ref="C60:G60"/>
    <mergeCell ref="C61:G61"/>
    <mergeCell ref="C62:G62"/>
    <mergeCell ref="C63:G63"/>
    <mergeCell ref="C52:G52"/>
    <mergeCell ref="B41:E41"/>
    <mergeCell ref="C42:G42"/>
    <mergeCell ref="C43:G43"/>
    <mergeCell ref="C44:G44"/>
    <mergeCell ref="D47:G47"/>
    <mergeCell ref="C48:G48"/>
    <mergeCell ref="C49:G49"/>
    <mergeCell ref="B50:G50"/>
    <mergeCell ref="C51:G51"/>
    <mergeCell ref="A45:A46"/>
    <mergeCell ref="B45:B46"/>
    <mergeCell ref="C45:G45"/>
    <mergeCell ref="D46:G46"/>
    <mergeCell ref="C32:G32"/>
    <mergeCell ref="B33:E33"/>
    <mergeCell ref="B34:E34"/>
    <mergeCell ref="B35:E35"/>
    <mergeCell ref="B36:E36"/>
    <mergeCell ref="B40:E40"/>
    <mergeCell ref="B30:B31"/>
    <mergeCell ref="D31:E31"/>
    <mergeCell ref="A8:A9"/>
    <mergeCell ref="B8:G8"/>
    <mergeCell ref="C9:G9"/>
    <mergeCell ref="B10:G10"/>
    <mergeCell ref="A11:A20"/>
    <mergeCell ref="B11:G11"/>
    <mergeCell ref="B12:F12"/>
    <mergeCell ref="B21:F21"/>
    <mergeCell ref="B22:F22"/>
    <mergeCell ref="C23:E23"/>
    <mergeCell ref="D24:E24"/>
    <mergeCell ref="D25:E25"/>
    <mergeCell ref="B7:G7"/>
    <mergeCell ref="A3:A5"/>
    <mergeCell ref="C3:G3"/>
    <mergeCell ref="C4:F4"/>
    <mergeCell ref="C5:G5"/>
    <mergeCell ref="B6:G6"/>
  </mergeCells>
  <pageMargins left="0.7" right="0.7" top="0.75" bottom="0.75" header="0.3" footer="0.3"/>
  <pageSetup paperSize="9" scale="68"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17"/>
  <sheetViews>
    <sheetView zoomScaleSheetLayoutView="95" workbookViewId="0">
      <selection activeCell="E16" sqref="E16"/>
    </sheetView>
  </sheetViews>
  <sheetFormatPr defaultColWidth="9" defaultRowHeight="14.4" x14ac:dyDescent="0.3"/>
  <cols>
    <col min="1" max="1" width="3.109375" customWidth="1"/>
    <col min="2" max="2" width="3.88671875" customWidth="1"/>
    <col min="3" max="3" width="70.44140625" customWidth="1"/>
    <col min="5" max="5" width="15" customWidth="1"/>
    <col min="6" max="6" width="16.44140625" customWidth="1"/>
    <col min="8" max="8" width="29" customWidth="1"/>
  </cols>
  <sheetData>
    <row r="1" spans="1:8" ht="32.25" customHeight="1" x14ac:dyDescent="0.3">
      <c r="A1" s="183">
        <v>16</v>
      </c>
      <c r="B1" s="778" t="s">
        <v>659</v>
      </c>
      <c r="C1" s="778"/>
      <c r="D1" s="778"/>
      <c r="E1" s="286" t="s">
        <v>660</v>
      </c>
      <c r="F1" s="287" t="s">
        <v>661</v>
      </c>
    </row>
    <row r="2" spans="1:8" ht="23.1" customHeight="1" x14ac:dyDescent="0.3">
      <c r="A2" s="779">
        <v>17</v>
      </c>
      <c r="B2" s="755" t="s">
        <v>662</v>
      </c>
      <c r="C2" s="756"/>
      <c r="D2" s="756"/>
      <c r="E2" s="781"/>
    </row>
    <row r="3" spans="1:8" ht="33" customHeight="1" x14ac:dyDescent="0.3">
      <c r="A3" s="780"/>
      <c r="B3" s="288" t="s">
        <v>113</v>
      </c>
      <c r="C3" s="782" t="s">
        <v>663</v>
      </c>
      <c r="D3" s="783"/>
      <c r="E3" s="286" t="s">
        <v>660</v>
      </c>
      <c r="F3" s="287" t="s">
        <v>664</v>
      </c>
    </row>
    <row r="4" spans="1:8" ht="24.9" customHeight="1" x14ac:dyDescent="0.3">
      <c r="A4" s="673">
        <v>18</v>
      </c>
      <c r="B4" s="785" t="s">
        <v>665</v>
      </c>
      <c r="C4" s="786"/>
      <c r="D4" s="289"/>
      <c r="E4" s="290"/>
      <c r="F4" s="291"/>
      <c r="H4" t="s">
        <v>666</v>
      </c>
    </row>
    <row r="5" spans="1:8" ht="54" customHeight="1" x14ac:dyDescent="0.3">
      <c r="A5" s="673"/>
      <c r="B5" s="787" t="s">
        <v>667</v>
      </c>
      <c r="C5" s="788"/>
      <c r="D5" s="252"/>
      <c r="E5" s="252" t="s">
        <v>668</v>
      </c>
      <c r="F5" s="250" t="s">
        <v>506</v>
      </c>
    </row>
    <row r="6" spans="1:8" ht="24.9" customHeight="1" x14ac:dyDescent="0.3">
      <c r="A6" s="673"/>
      <c r="B6" s="292" t="s">
        <v>582</v>
      </c>
      <c r="C6" s="293" t="s">
        <v>669</v>
      </c>
      <c r="D6" s="294"/>
      <c r="E6" s="294" t="s">
        <v>668</v>
      </c>
      <c r="F6" s="193" t="s">
        <v>506</v>
      </c>
    </row>
    <row r="7" spans="1:8" ht="52.5" customHeight="1" x14ac:dyDescent="0.3">
      <c r="A7" s="673"/>
      <c r="B7" s="292" t="s">
        <v>554</v>
      </c>
      <c r="C7" s="293" t="s">
        <v>670</v>
      </c>
      <c r="D7" s="292"/>
      <c r="E7" s="292" t="s">
        <v>668</v>
      </c>
      <c r="F7" s="295" t="s">
        <v>506</v>
      </c>
    </row>
    <row r="8" spans="1:8" ht="35.25" customHeight="1" x14ac:dyDescent="0.3">
      <c r="A8" s="673"/>
      <c r="B8" s="296" t="s">
        <v>560</v>
      </c>
      <c r="C8" s="293" t="s">
        <v>671</v>
      </c>
      <c r="D8" s="296"/>
      <c r="E8" s="296" t="s">
        <v>668</v>
      </c>
      <c r="F8" s="297" t="s">
        <v>506</v>
      </c>
    </row>
    <row r="9" spans="1:8" ht="40.5" customHeight="1" x14ac:dyDescent="0.3">
      <c r="A9" s="673"/>
      <c r="B9" s="292" t="s">
        <v>672</v>
      </c>
      <c r="C9" s="298" t="s">
        <v>673</v>
      </c>
      <c r="D9" s="292"/>
      <c r="E9" s="292" t="s">
        <v>668</v>
      </c>
      <c r="F9" s="295" t="s">
        <v>506</v>
      </c>
    </row>
    <row r="10" spans="1:8" ht="48" customHeight="1" x14ac:dyDescent="0.3">
      <c r="A10" s="673"/>
      <c r="B10" s="292" t="s">
        <v>674</v>
      </c>
      <c r="C10" s="293" t="s">
        <v>675</v>
      </c>
      <c r="D10" s="292"/>
      <c r="E10" s="292" t="s">
        <v>668</v>
      </c>
      <c r="F10" s="295" t="s">
        <v>506</v>
      </c>
    </row>
    <row r="11" spans="1:8" ht="61.5" customHeight="1" x14ac:dyDescent="0.3">
      <c r="A11" s="784"/>
      <c r="B11" s="292" t="s">
        <v>676</v>
      </c>
      <c r="C11" s="293" t="s">
        <v>677</v>
      </c>
      <c r="D11" s="292"/>
      <c r="E11" s="292" t="s">
        <v>668</v>
      </c>
      <c r="F11" s="299" t="s">
        <v>678</v>
      </c>
    </row>
    <row r="12" spans="1:8" ht="72.75" customHeight="1" x14ac:dyDescent="0.3">
      <c r="A12" s="210">
        <v>19</v>
      </c>
      <c r="B12" s="789" t="s">
        <v>679</v>
      </c>
      <c r="C12" s="790"/>
      <c r="D12" s="296"/>
      <c r="E12" s="296" t="s">
        <v>668</v>
      </c>
      <c r="F12" s="295" t="s">
        <v>680</v>
      </c>
      <c r="H12" t="s">
        <v>681</v>
      </c>
    </row>
    <row r="13" spans="1:8" ht="69" customHeight="1" x14ac:dyDescent="0.3">
      <c r="A13" s="210">
        <v>20</v>
      </c>
      <c r="B13" s="789" t="s">
        <v>682</v>
      </c>
      <c r="C13" s="790"/>
      <c r="D13" s="296"/>
      <c r="E13" s="296" t="s">
        <v>668</v>
      </c>
      <c r="F13" s="297" t="s">
        <v>506</v>
      </c>
      <c r="H13" t="s">
        <v>683</v>
      </c>
    </row>
    <row r="14" spans="1:8" ht="49.5" customHeight="1" x14ac:dyDescent="0.3">
      <c r="A14" s="210">
        <v>21</v>
      </c>
      <c r="B14" s="789" t="s">
        <v>684</v>
      </c>
      <c r="C14" s="790"/>
      <c r="D14" s="292" t="s">
        <v>668</v>
      </c>
      <c r="E14" s="300">
        <v>0</v>
      </c>
      <c r="F14" s="301" t="s">
        <v>685</v>
      </c>
      <c r="H14" t="s">
        <v>686</v>
      </c>
    </row>
    <row r="15" spans="1:8" ht="47.25" customHeight="1" x14ac:dyDescent="0.3">
      <c r="A15" s="210">
        <v>22</v>
      </c>
      <c r="B15" s="787" t="s">
        <v>687</v>
      </c>
      <c r="C15" s="788"/>
      <c r="D15" s="292" t="s">
        <v>668</v>
      </c>
      <c r="E15" s="300">
        <v>0</v>
      </c>
      <c r="F15" s="301" t="s">
        <v>688</v>
      </c>
      <c r="H15" t="s">
        <v>689</v>
      </c>
    </row>
    <row r="16" spans="1:8" ht="41.25" customHeight="1" x14ac:dyDescent="0.3">
      <c r="A16" s="302">
        <v>23</v>
      </c>
      <c r="B16" s="791" t="s">
        <v>690</v>
      </c>
      <c r="C16" s="792"/>
      <c r="D16" s="303" t="s">
        <v>668</v>
      </c>
      <c r="E16" s="276">
        <v>0</v>
      </c>
      <c r="F16" s="304" t="s">
        <v>691</v>
      </c>
      <c r="H16" t="s">
        <v>692</v>
      </c>
    </row>
    <row r="17" spans="1:8" ht="111" customHeight="1" x14ac:dyDescent="0.3">
      <c r="A17" s="305">
        <v>24</v>
      </c>
      <c r="B17" s="746" t="s">
        <v>693</v>
      </c>
      <c r="C17" s="675"/>
      <c r="D17" s="264" t="s">
        <v>668</v>
      </c>
      <c r="E17" s="306" t="s">
        <v>694</v>
      </c>
      <c r="F17" s="306" t="s">
        <v>695</v>
      </c>
      <c r="H17" t="s">
        <v>696</v>
      </c>
    </row>
  </sheetData>
  <mergeCells count="13">
    <mergeCell ref="B17:C17"/>
    <mergeCell ref="B1:D1"/>
    <mergeCell ref="A2:A3"/>
    <mergeCell ref="B2:E2"/>
    <mergeCell ref="C3:D3"/>
    <mergeCell ref="A4:A11"/>
    <mergeCell ref="B4:C4"/>
    <mergeCell ref="B5:C5"/>
    <mergeCell ref="B12:C12"/>
    <mergeCell ref="B13:C13"/>
    <mergeCell ref="B14:C14"/>
    <mergeCell ref="B15:C15"/>
    <mergeCell ref="B16:C16"/>
  </mergeCells>
  <pageMargins left="0.59" right="0.43" top="0.74803149606299213" bottom="0.74803149606299213" header="0.31496062992125984" footer="0.31496062992125984"/>
  <pageSetup paperSize="9" scale="8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76"/>
  <sheetViews>
    <sheetView view="pageBreakPreview" topLeftCell="A31" zoomScale="95" zoomScaleSheetLayoutView="95" workbookViewId="0">
      <selection activeCell="O43" sqref="O43"/>
    </sheetView>
  </sheetViews>
  <sheetFormatPr defaultColWidth="7.44140625" defaultRowHeight="13.2" x14ac:dyDescent="0.3"/>
  <cols>
    <col min="1" max="1" width="4.44140625" style="307" customWidth="1"/>
    <col min="2" max="2" width="6.109375" style="307" customWidth="1"/>
    <col min="3" max="3" width="7.44140625" style="307"/>
    <col min="4" max="4" width="6.44140625" style="307" customWidth="1"/>
    <col min="5" max="5" width="3.44140625" style="307" customWidth="1"/>
    <col min="6" max="6" width="13.109375" style="307" customWidth="1"/>
    <col min="7" max="7" width="5.44140625" style="307" customWidth="1"/>
    <col min="8" max="8" width="6.44140625" style="307" customWidth="1"/>
    <col min="9" max="9" width="8.44140625" style="307" customWidth="1"/>
    <col min="10" max="10" width="4.44140625" style="307" customWidth="1"/>
    <col min="11" max="11" width="1.88671875" style="307" hidden="1" customWidth="1"/>
    <col min="12" max="12" width="6.44140625" style="307" hidden="1" customWidth="1"/>
    <col min="13" max="13" width="17.44140625" style="307" customWidth="1"/>
    <col min="14" max="14" width="14" style="307" customWidth="1"/>
    <col min="15" max="15" width="11.44140625" style="307" customWidth="1"/>
    <col min="16" max="16" width="5.44140625" style="307" customWidth="1"/>
    <col min="17" max="16384" width="7.44140625" style="307"/>
  </cols>
  <sheetData>
    <row r="1" spans="1:16" ht="23.1" customHeight="1" x14ac:dyDescent="0.3">
      <c r="A1" s="795" t="s">
        <v>697</v>
      </c>
      <c r="B1" s="796"/>
      <c r="C1" s="796"/>
      <c r="D1" s="796"/>
      <c r="E1" s="796"/>
      <c r="F1" s="796"/>
      <c r="G1" s="796"/>
      <c r="H1" s="796"/>
      <c r="I1" s="796"/>
      <c r="J1" s="796"/>
      <c r="K1" s="796"/>
      <c r="L1" s="796"/>
      <c r="M1" s="796"/>
      <c r="N1" s="796"/>
      <c r="O1" s="796"/>
      <c r="P1" s="797"/>
    </row>
    <row r="2" spans="1:16" ht="27" customHeight="1" x14ac:dyDescent="0.3">
      <c r="A2" s="798" t="s">
        <v>698</v>
      </c>
      <c r="B2" s="799"/>
      <c r="C2" s="799"/>
      <c r="D2" s="799"/>
      <c r="E2" s="799"/>
      <c r="F2" s="799"/>
      <c r="G2" s="799"/>
      <c r="H2" s="799"/>
      <c r="I2" s="799"/>
      <c r="J2" s="799"/>
      <c r="K2" s="799"/>
      <c r="L2" s="799"/>
      <c r="M2" s="799"/>
      <c r="N2" s="799"/>
      <c r="O2" s="799"/>
      <c r="P2" s="800"/>
    </row>
    <row r="3" spans="1:16" ht="111" customHeight="1" x14ac:dyDescent="0.3">
      <c r="A3" s="801" t="s">
        <v>699</v>
      </c>
      <c r="B3" s="802"/>
      <c r="C3" s="802"/>
      <c r="D3" s="802"/>
      <c r="E3" s="802"/>
      <c r="F3" s="802"/>
      <c r="G3" s="802"/>
      <c r="H3" s="802"/>
      <c r="I3" s="802"/>
      <c r="J3" s="802"/>
      <c r="K3" s="308"/>
      <c r="L3" s="308"/>
      <c r="M3" s="309" t="s">
        <v>700</v>
      </c>
      <c r="N3" s="309" t="s">
        <v>701</v>
      </c>
      <c r="O3" s="803" t="s">
        <v>702</v>
      </c>
      <c r="P3" s="803"/>
    </row>
    <row r="4" spans="1:16" ht="31.35" customHeight="1" x14ac:dyDescent="0.3">
      <c r="A4" s="793" t="s">
        <v>703</v>
      </c>
      <c r="B4" s="794"/>
      <c r="C4" s="794"/>
      <c r="D4" s="794"/>
      <c r="E4" s="794"/>
      <c r="F4" s="794"/>
      <c r="G4" s="794"/>
      <c r="H4" s="794"/>
      <c r="I4" s="794"/>
      <c r="J4" s="794"/>
      <c r="K4" s="311"/>
      <c r="L4" s="311"/>
      <c r="M4" s="309"/>
      <c r="N4" s="309"/>
      <c r="O4" s="309"/>
      <c r="P4" s="109"/>
    </row>
    <row r="5" spans="1:16" ht="27" customHeight="1" x14ac:dyDescent="0.3">
      <c r="A5" s="793" t="s">
        <v>704</v>
      </c>
      <c r="B5" s="794"/>
      <c r="C5" s="794"/>
      <c r="D5" s="794"/>
      <c r="E5" s="794"/>
      <c r="F5" s="794"/>
      <c r="G5" s="794"/>
      <c r="H5" s="794"/>
      <c r="I5" s="794"/>
      <c r="J5" s="794"/>
      <c r="K5" s="311"/>
      <c r="L5" s="311"/>
      <c r="M5" s="309"/>
      <c r="N5" s="309"/>
      <c r="O5" s="309"/>
      <c r="P5" s="213"/>
    </row>
    <row r="6" spans="1:16" ht="27.6" customHeight="1" x14ac:dyDescent="0.3">
      <c r="A6" s="801" t="s">
        <v>705</v>
      </c>
      <c r="B6" s="802"/>
      <c r="C6" s="802"/>
      <c r="D6" s="802"/>
      <c r="E6" s="802"/>
      <c r="F6" s="802"/>
      <c r="G6" s="802"/>
      <c r="H6" s="802"/>
      <c r="I6" s="802"/>
      <c r="J6" s="802"/>
      <c r="K6" s="308"/>
      <c r="L6" s="308"/>
      <c r="M6" s="312"/>
      <c r="N6" s="312"/>
      <c r="O6" s="312"/>
      <c r="P6" s="213"/>
    </row>
    <row r="7" spans="1:16" ht="34.5" customHeight="1" x14ac:dyDescent="0.3">
      <c r="A7" s="793" t="s">
        <v>706</v>
      </c>
      <c r="B7" s="794"/>
      <c r="C7" s="794"/>
      <c r="D7" s="794"/>
      <c r="E7" s="794"/>
      <c r="F7" s="794"/>
      <c r="G7" s="794"/>
      <c r="H7" s="794"/>
      <c r="I7" s="794"/>
      <c r="J7" s="794"/>
      <c r="K7" s="313"/>
      <c r="L7" s="313"/>
      <c r="M7" s="314"/>
      <c r="N7" s="314"/>
      <c r="O7" s="312"/>
      <c r="P7" s="109"/>
    </row>
    <row r="8" spans="1:16" ht="24" customHeight="1" x14ac:dyDescent="0.3">
      <c r="A8" s="793" t="s">
        <v>707</v>
      </c>
      <c r="B8" s="794"/>
      <c r="C8" s="794"/>
      <c r="D8" s="794"/>
      <c r="E8" s="794"/>
      <c r="F8" s="794"/>
      <c r="G8" s="794"/>
      <c r="H8" s="794"/>
      <c r="I8" s="794"/>
      <c r="J8" s="794"/>
      <c r="K8" s="311"/>
      <c r="L8" s="311"/>
      <c r="M8" s="309"/>
      <c r="N8" s="309"/>
      <c r="O8" s="309"/>
      <c r="P8" s="213"/>
    </row>
    <row r="9" spans="1:16" ht="24" customHeight="1" x14ac:dyDescent="0.3">
      <c r="A9" s="793" t="s">
        <v>708</v>
      </c>
      <c r="B9" s="794"/>
      <c r="C9" s="794"/>
      <c r="D9" s="794"/>
      <c r="E9" s="794"/>
      <c r="F9" s="794"/>
      <c r="G9" s="794"/>
      <c r="H9" s="794"/>
      <c r="I9" s="794"/>
      <c r="J9" s="794"/>
      <c r="K9" s="311"/>
      <c r="L9" s="311"/>
      <c r="M9" s="309"/>
      <c r="N9" s="309"/>
      <c r="O9" s="804"/>
      <c r="P9" s="805"/>
    </row>
    <row r="10" spans="1:16" ht="29.1" customHeight="1" x14ac:dyDescent="0.3">
      <c r="A10" s="793" t="s">
        <v>709</v>
      </c>
      <c r="B10" s="794"/>
      <c r="C10" s="794"/>
      <c r="D10" s="794"/>
      <c r="E10" s="794"/>
      <c r="F10" s="794"/>
      <c r="G10" s="794"/>
      <c r="H10" s="794"/>
      <c r="I10" s="794"/>
      <c r="J10" s="794"/>
      <c r="K10" s="311"/>
      <c r="L10" s="311"/>
      <c r="M10" s="309"/>
      <c r="N10" s="309"/>
      <c r="O10" s="312"/>
      <c r="P10" s="213"/>
    </row>
    <row r="11" spans="1:16" ht="29.4" customHeight="1" x14ac:dyDescent="0.3">
      <c r="A11" s="793" t="s">
        <v>710</v>
      </c>
      <c r="B11" s="794"/>
      <c r="C11" s="794"/>
      <c r="D11" s="794"/>
      <c r="E11" s="794"/>
      <c r="F11" s="794"/>
      <c r="G11" s="794"/>
      <c r="H11" s="794"/>
      <c r="I11" s="794"/>
      <c r="J11" s="794"/>
      <c r="K11" s="311"/>
      <c r="L11" s="311"/>
      <c r="M11" s="309"/>
      <c r="N11" s="309"/>
      <c r="O11" s="312"/>
      <c r="P11" s="213"/>
    </row>
    <row r="12" spans="1:16" ht="21.6" customHeight="1" x14ac:dyDescent="0.3">
      <c r="A12" s="801" t="s">
        <v>711</v>
      </c>
      <c r="B12" s="802"/>
      <c r="C12" s="802"/>
      <c r="D12" s="802"/>
      <c r="E12" s="802"/>
      <c r="F12" s="802"/>
      <c r="G12" s="802"/>
      <c r="H12" s="802"/>
      <c r="I12" s="802"/>
      <c r="J12" s="802"/>
      <c r="K12" s="308"/>
      <c r="L12" s="308"/>
      <c r="M12" s="312"/>
      <c r="N12" s="312"/>
      <c r="O12" s="312"/>
      <c r="P12" s="213"/>
    </row>
    <row r="13" spans="1:16" ht="39.75" customHeight="1" x14ac:dyDescent="0.3">
      <c r="A13" s="806" t="s">
        <v>712</v>
      </c>
      <c r="B13" s="807"/>
      <c r="C13" s="807"/>
      <c r="D13" s="807"/>
      <c r="E13" s="807"/>
      <c r="F13" s="807"/>
      <c r="G13" s="807"/>
      <c r="H13" s="807"/>
      <c r="I13" s="807"/>
      <c r="J13" s="807"/>
      <c r="K13" s="315"/>
      <c r="L13" s="315"/>
      <c r="M13" s="309"/>
      <c r="N13" s="309"/>
      <c r="O13" s="312"/>
      <c r="P13" s="109"/>
    </row>
    <row r="14" spans="1:16" ht="33.6" customHeight="1" x14ac:dyDescent="0.3">
      <c r="A14" s="808" t="s">
        <v>713</v>
      </c>
      <c r="B14" s="809"/>
      <c r="C14" s="809"/>
      <c r="D14" s="809"/>
      <c r="E14" s="809"/>
      <c r="F14" s="809"/>
      <c r="G14" s="809"/>
      <c r="H14" s="809"/>
      <c r="I14" s="809"/>
      <c r="J14" s="809"/>
      <c r="K14" s="809"/>
      <c r="L14" s="809"/>
      <c r="M14" s="809"/>
      <c r="N14" s="809"/>
      <c r="O14" s="809"/>
      <c r="P14" s="810"/>
    </row>
    <row r="15" spans="1:16" ht="31.35" customHeight="1" x14ac:dyDescent="0.3">
      <c r="A15" s="801" t="s">
        <v>714</v>
      </c>
      <c r="B15" s="802"/>
      <c r="C15" s="802"/>
      <c r="D15" s="802"/>
      <c r="E15" s="802"/>
      <c r="F15" s="802"/>
      <c r="G15" s="802"/>
      <c r="H15" s="802"/>
      <c r="I15" s="802"/>
      <c r="J15" s="802"/>
      <c r="K15" s="802"/>
      <c r="L15" s="802"/>
      <c r="M15" s="802"/>
      <c r="N15" s="811"/>
      <c r="O15" s="812" t="s">
        <v>715</v>
      </c>
      <c r="P15" s="813"/>
    </row>
    <row r="16" spans="1:16" ht="26.1" customHeight="1" x14ac:dyDescent="0.3">
      <c r="A16" s="801" t="s">
        <v>716</v>
      </c>
      <c r="B16" s="802"/>
      <c r="C16" s="802"/>
      <c r="D16" s="802"/>
      <c r="E16" s="802"/>
      <c r="F16" s="802"/>
      <c r="G16" s="802"/>
      <c r="H16" s="802"/>
      <c r="I16" s="802"/>
      <c r="J16" s="802"/>
      <c r="K16" s="802"/>
      <c r="L16" s="802"/>
      <c r="M16" s="802"/>
      <c r="N16" s="811"/>
      <c r="O16" s="812" t="s">
        <v>344</v>
      </c>
      <c r="P16" s="813"/>
    </row>
    <row r="17" spans="1:19" ht="24" customHeight="1" x14ac:dyDescent="0.3">
      <c r="A17" s="801" t="s">
        <v>717</v>
      </c>
      <c r="B17" s="802"/>
      <c r="C17" s="802"/>
      <c r="D17" s="802"/>
      <c r="E17" s="802"/>
      <c r="F17" s="802"/>
      <c r="G17" s="802"/>
      <c r="H17" s="802"/>
      <c r="I17" s="802"/>
      <c r="J17" s="802"/>
      <c r="K17" s="802"/>
      <c r="L17" s="802"/>
      <c r="M17" s="802"/>
      <c r="N17" s="811"/>
      <c r="O17" s="812" t="s">
        <v>344</v>
      </c>
      <c r="P17" s="813"/>
    </row>
    <row r="18" spans="1:19" ht="23.1" customHeight="1" x14ac:dyDescent="0.3">
      <c r="A18" s="801" t="s">
        <v>718</v>
      </c>
      <c r="B18" s="802"/>
      <c r="C18" s="802"/>
      <c r="D18" s="802"/>
      <c r="E18" s="802"/>
      <c r="F18" s="802"/>
      <c r="G18" s="802"/>
      <c r="H18" s="802"/>
      <c r="I18" s="802"/>
      <c r="J18" s="802"/>
      <c r="K18" s="802"/>
      <c r="L18" s="802"/>
      <c r="M18" s="802"/>
      <c r="N18" s="811"/>
      <c r="O18" s="812" t="s">
        <v>344</v>
      </c>
      <c r="P18" s="813"/>
    </row>
    <row r="19" spans="1:19" ht="24.6" customHeight="1" x14ac:dyDescent="0.3">
      <c r="A19" s="793" t="s">
        <v>719</v>
      </c>
      <c r="B19" s="802"/>
      <c r="C19" s="802"/>
      <c r="D19" s="802"/>
      <c r="E19" s="802"/>
      <c r="F19" s="802"/>
      <c r="G19" s="802"/>
      <c r="H19" s="802"/>
      <c r="I19" s="802"/>
      <c r="J19" s="802"/>
      <c r="K19" s="802"/>
      <c r="L19" s="802"/>
      <c r="M19" s="802"/>
      <c r="N19" s="811"/>
      <c r="O19" s="812"/>
      <c r="P19" s="813"/>
    </row>
    <row r="20" spans="1:19" ht="24.6" customHeight="1" x14ac:dyDescent="0.3">
      <c r="A20" s="801" t="s">
        <v>720</v>
      </c>
      <c r="B20" s="802"/>
      <c r="C20" s="802"/>
      <c r="D20" s="802"/>
      <c r="E20" s="802"/>
      <c r="F20" s="802"/>
      <c r="G20" s="802"/>
      <c r="H20" s="802"/>
      <c r="I20" s="802"/>
      <c r="J20" s="802"/>
      <c r="K20" s="802"/>
      <c r="L20" s="802"/>
      <c r="M20" s="802"/>
      <c r="N20" s="811"/>
      <c r="O20" s="812"/>
      <c r="P20" s="813"/>
    </row>
    <row r="21" spans="1:19" ht="13.35" customHeight="1" x14ac:dyDescent="0.3">
      <c r="A21" s="316"/>
      <c r="B21" s="316"/>
      <c r="C21" s="316"/>
      <c r="D21" s="316"/>
      <c r="E21" s="316"/>
      <c r="F21" s="316"/>
      <c r="G21" s="316"/>
      <c r="H21" s="316"/>
      <c r="I21" s="316"/>
      <c r="J21" s="316"/>
      <c r="K21" s="316"/>
      <c r="L21" s="316"/>
      <c r="M21" s="316"/>
      <c r="N21" s="316"/>
      <c r="O21" s="316"/>
      <c r="P21" s="316"/>
    </row>
    <row r="22" spans="1:19" ht="13.35" customHeight="1" x14ac:dyDescent="0.3">
      <c r="A22" s="316"/>
      <c r="B22" s="316"/>
      <c r="C22" s="316"/>
      <c r="D22" s="316"/>
      <c r="E22" s="316"/>
      <c r="F22" s="316"/>
      <c r="G22" s="316"/>
      <c r="H22" s="316"/>
      <c r="I22" s="316"/>
      <c r="J22" s="316"/>
      <c r="K22" s="316"/>
      <c r="L22" s="316"/>
      <c r="M22" s="316"/>
      <c r="N22" s="316"/>
      <c r="O22" s="316"/>
      <c r="P22" s="316"/>
    </row>
    <row r="23" spans="1:19" ht="30.6" customHeight="1" x14ac:dyDescent="0.3">
      <c r="A23" s="316"/>
      <c r="B23" s="316"/>
      <c r="C23" s="316"/>
      <c r="D23" s="316"/>
      <c r="E23" s="316"/>
      <c r="F23" s="316"/>
      <c r="G23" s="316"/>
      <c r="H23" s="316"/>
      <c r="I23" s="316"/>
      <c r="J23" s="316"/>
      <c r="K23" s="316"/>
      <c r="L23" s="316"/>
      <c r="M23" s="316"/>
      <c r="N23" s="316"/>
      <c r="O23" s="316"/>
      <c r="P23" s="316"/>
    </row>
    <row r="24" spans="1:19" ht="29.1" customHeight="1" x14ac:dyDescent="0.3">
      <c r="A24" s="820" t="s">
        <v>721</v>
      </c>
      <c r="B24" s="821"/>
      <c r="C24" s="821"/>
      <c r="D24" s="821"/>
      <c r="E24" s="821"/>
      <c r="F24" s="821"/>
      <c r="G24" s="821"/>
      <c r="H24" s="821"/>
      <c r="I24" s="821"/>
      <c r="J24" s="821"/>
      <c r="K24" s="821"/>
      <c r="L24" s="821"/>
      <c r="M24" s="821"/>
      <c r="N24" s="821"/>
      <c r="O24" s="821"/>
      <c r="P24" s="821"/>
    </row>
    <row r="25" spans="1:19" ht="63" customHeight="1" x14ac:dyDescent="0.3">
      <c r="A25" s="814" t="s">
        <v>722</v>
      </c>
      <c r="B25" s="815"/>
      <c r="C25" s="815"/>
      <c r="D25" s="816"/>
      <c r="E25" s="814" t="s">
        <v>723</v>
      </c>
      <c r="F25" s="815"/>
      <c r="G25" s="815"/>
      <c r="H25" s="815"/>
      <c r="I25" s="815"/>
      <c r="J25" s="817" t="s">
        <v>724</v>
      </c>
      <c r="K25" s="818"/>
      <c r="L25" s="818"/>
      <c r="M25" s="818"/>
      <c r="N25" s="818"/>
      <c r="O25" s="818"/>
      <c r="P25" s="819"/>
    </row>
    <row r="26" spans="1:19" ht="33.6" customHeight="1" x14ac:dyDescent="0.3">
      <c r="A26" s="822" t="s">
        <v>725</v>
      </c>
      <c r="B26" s="823"/>
      <c r="C26" s="823"/>
      <c r="D26" s="824"/>
      <c r="E26" s="213"/>
      <c r="F26" s="317">
        <v>0</v>
      </c>
      <c r="G26" s="213"/>
      <c r="H26" s="213"/>
      <c r="I26" s="213"/>
      <c r="J26" s="213"/>
      <c r="K26" s="318"/>
      <c r="L26" s="318"/>
      <c r="M26" s="318">
        <v>0</v>
      </c>
      <c r="N26" s="213"/>
      <c r="O26" s="213"/>
      <c r="P26" s="213"/>
      <c r="S26" s="213"/>
    </row>
    <row r="27" spans="1:19" ht="35.1" customHeight="1" x14ac:dyDescent="0.3">
      <c r="A27" s="814" t="s">
        <v>726</v>
      </c>
      <c r="B27" s="815"/>
      <c r="C27" s="815"/>
      <c r="D27" s="816"/>
      <c r="E27" s="213"/>
      <c r="F27" s="319">
        <v>0</v>
      </c>
      <c r="G27" s="213"/>
      <c r="H27" s="213"/>
      <c r="I27" s="213"/>
      <c r="J27" s="213"/>
      <c r="K27" s="320"/>
      <c r="L27" s="320"/>
      <c r="M27" s="320">
        <v>0</v>
      </c>
      <c r="N27" s="213"/>
      <c r="O27" s="213"/>
      <c r="P27" s="213"/>
    </row>
    <row r="28" spans="1:19" ht="15.6" x14ac:dyDescent="0.3">
      <c r="A28" s="825" t="s">
        <v>559</v>
      </c>
      <c r="B28" s="826"/>
      <c r="C28" s="826"/>
      <c r="D28" s="827"/>
      <c r="E28" s="213"/>
      <c r="F28" s="322">
        <f>SUM(F26:F27)</f>
        <v>0</v>
      </c>
      <c r="G28" s="213"/>
      <c r="H28" s="213"/>
      <c r="I28" s="213"/>
      <c r="J28" s="213"/>
      <c r="K28" s="320"/>
      <c r="L28" s="320"/>
      <c r="M28" s="323">
        <f>SUM(M26:M27)</f>
        <v>0</v>
      </c>
      <c r="N28" s="213"/>
      <c r="O28" s="213"/>
      <c r="P28" s="213"/>
    </row>
    <row r="31" spans="1:19" ht="15.6" x14ac:dyDescent="0.3">
      <c r="A31" s="828" t="s">
        <v>727</v>
      </c>
      <c r="B31" s="829"/>
      <c r="C31" s="829"/>
      <c r="D31" s="829"/>
      <c r="E31" s="829"/>
      <c r="F31" s="829"/>
      <c r="G31" s="829"/>
      <c r="H31" s="829"/>
      <c r="I31" s="829"/>
      <c r="J31" s="829"/>
      <c r="K31" s="829"/>
      <c r="L31" s="829"/>
      <c r="M31" s="829"/>
      <c r="N31" s="829"/>
      <c r="O31" s="829"/>
      <c r="P31" s="829"/>
    </row>
    <row r="32" spans="1:19" ht="12.75" customHeight="1" x14ac:dyDescent="0.3">
      <c r="A32" s="830" t="s">
        <v>728</v>
      </c>
      <c r="B32" s="831"/>
      <c r="C32" s="834" t="s">
        <v>729</v>
      </c>
      <c r="D32" s="835"/>
      <c r="E32" s="836"/>
      <c r="F32" s="834" t="s">
        <v>730</v>
      </c>
      <c r="G32" s="836"/>
      <c r="H32" s="834" t="s">
        <v>731</v>
      </c>
      <c r="I32" s="835"/>
      <c r="J32" s="835"/>
      <c r="K32" s="835"/>
      <c r="L32" s="840" t="s">
        <v>732</v>
      </c>
      <c r="M32" s="803" t="s">
        <v>733</v>
      </c>
      <c r="N32" s="803"/>
      <c r="O32" s="803" t="s">
        <v>734</v>
      </c>
      <c r="P32" s="803"/>
    </row>
    <row r="33" spans="1:16" ht="12.75" customHeight="1" x14ac:dyDescent="0.3">
      <c r="A33" s="830"/>
      <c r="B33" s="831"/>
      <c r="C33" s="834"/>
      <c r="D33" s="835"/>
      <c r="E33" s="836"/>
      <c r="F33" s="834"/>
      <c r="G33" s="836"/>
      <c r="H33" s="834"/>
      <c r="I33" s="835"/>
      <c r="J33" s="835"/>
      <c r="K33" s="835"/>
      <c r="L33" s="840"/>
      <c r="M33" s="803"/>
      <c r="N33" s="803"/>
      <c r="O33" s="803"/>
      <c r="P33" s="803"/>
    </row>
    <row r="34" spans="1:16" ht="12.75" customHeight="1" x14ac:dyDescent="0.3">
      <c r="A34" s="830"/>
      <c r="B34" s="831"/>
      <c r="C34" s="834"/>
      <c r="D34" s="835"/>
      <c r="E34" s="836"/>
      <c r="F34" s="834"/>
      <c r="G34" s="836"/>
      <c r="H34" s="834"/>
      <c r="I34" s="835"/>
      <c r="J34" s="835"/>
      <c r="K34" s="835"/>
      <c r="L34" s="840"/>
      <c r="M34" s="803"/>
      <c r="N34" s="803"/>
      <c r="O34" s="803"/>
      <c r="P34" s="803"/>
    </row>
    <row r="35" spans="1:16" ht="12.75" customHeight="1" x14ac:dyDescent="0.3">
      <c r="A35" s="830"/>
      <c r="B35" s="831"/>
      <c r="C35" s="834"/>
      <c r="D35" s="835"/>
      <c r="E35" s="836"/>
      <c r="F35" s="834"/>
      <c r="G35" s="836"/>
      <c r="H35" s="834"/>
      <c r="I35" s="835"/>
      <c r="J35" s="835"/>
      <c r="K35" s="835"/>
      <c r="L35" s="840"/>
      <c r="M35" s="803"/>
      <c r="N35" s="803"/>
      <c r="O35" s="803"/>
      <c r="P35" s="803"/>
    </row>
    <row r="36" spans="1:16" ht="12.75" customHeight="1" x14ac:dyDescent="0.3">
      <c r="A36" s="830"/>
      <c r="B36" s="831"/>
      <c r="C36" s="834"/>
      <c r="D36" s="835"/>
      <c r="E36" s="836"/>
      <c r="F36" s="834"/>
      <c r="G36" s="836"/>
      <c r="H36" s="834"/>
      <c r="I36" s="835"/>
      <c r="J36" s="835"/>
      <c r="K36" s="835"/>
      <c r="L36" s="840"/>
      <c r="M36" s="803"/>
      <c r="N36" s="803"/>
      <c r="O36" s="803"/>
      <c r="P36" s="803"/>
    </row>
    <row r="37" spans="1:16" ht="12.75" customHeight="1" x14ac:dyDescent="0.3">
      <c r="A37" s="830"/>
      <c r="B37" s="831"/>
      <c r="C37" s="834"/>
      <c r="D37" s="835"/>
      <c r="E37" s="836"/>
      <c r="F37" s="834"/>
      <c r="G37" s="836"/>
      <c r="H37" s="834"/>
      <c r="I37" s="835"/>
      <c r="J37" s="835"/>
      <c r="K37" s="835"/>
      <c r="L37" s="840"/>
      <c r="M37" s="803"/>
      <c r="N37" s="803"/>
      <c r="O37" s="803"/>
      <c r="P37" s="803"/>
    </row>
    <row r="38" spans="1:16" ht="12.75" customHeight="1" x14ac:dyDescent="0.3">
      <c r="A38" s="830"/>
      <c r="B38" s="831"/>
      <c r="C38" s="834"/>
      <c r="D38" s="835"/>
      <c r="E38" s="836"/>
      <c r="F38" s="834"/>
      <c r="G38" s="836"/>
      <c r="H38" s="834"/>
      <c r="I38" s="835"/>
      <c r="J38" s="835"/>
      <c r="K38" s="835"/>
      <c r="L38" s="840"/>
      <c r="M38" s="803"/>
      <c r="N38" s="803"/>
      <c r="O38" s="803"/>
      <c r="P38" s="803"/>
    </row>
    <row r="39" spans="1:16" ht="62.25" customHeight="1" x14ac:dyDescent="0.3">
      <c r="A39" s="832"/>
      <c r="B39" s="833"/>
      <c r="C39" s="837"/>
      <c r="D39" s="838"/>
      <c r="E39" s="839"/>
      <c r="F39" s="837"/>
      <c r="G39" s="839"/>
      <c r="H39" s="837"/>
      <c r="I39" s="838"/>
      <c r="J39" s="838"/>
      <c r="K39" s="838"/>
      <c r="L39" s="840"/>
      <c r="M39" s="803"/>
      <c r="N39" s="803"/>
      <c r="O39" s="803"/>
      <c r="P39" s="803"/>
    </row>
    <row r="40" spans="1:16" ht="15.6" x14ac:dyDescent="0.3">
      <c r="A40" s="842">
        <v>-1</v>
      </c>
      <c r="B40" s="843"/>
      <c r="C40" s="842">
        <v>-2</v>
      </c>
      <c r="D40" s="844"/>
      <c r="E40" s="843"/>
      <c r="F40" s="842">
        <v>-3</v>
      </c>
      <c r="G40" s="843"/>
      <c r="H40" s="842">
        <v>-4</v>
      </c>
      <c r="I40" s="844"/>
      <c r="J40" s="844"/>
      <c r="K40" s="844"/>
      <c r="L40" s="325">
        <v>-5</v>
      </c>
      <c r="M40" s="845">
        <v>-6</v>
      </c>
      <c r="N40" s="845"/>
      <c r="O40" s="845">
        <v>-7</v>
      </c>
      <c r="P40" s="845"/>
    </row>
    <row r="41" spans="1:16" ht="15.6" x14ac:dyDescent="0.3">
      <c r="A41" s="213"/>
      <c r="B41" s="327"/>
      <c r="C41" s="327"/>
      <c r="D41" s="213"/>
      <c r="E41" s="213"/>
      <c r="F41" s="327"/>
      <c r="G41" s="213"/>
      <c r="H41" s="213"/>
      <c r="I41" s="327"/>
      <c r="J41" s="213"/>
      <c r="K41" s="327"/>
      <c r="L41" s="318"/>
      <c r="M41" s="327"/>
      <c r="N41" s="213"/>
      <c r="O41" s="327"/>
      <c r="P41" s="213"/>
    </row>
    <row r="42" spans="1:16" ht="15.6" x14ac:dyDescent="0.3">
      <c r="A42" s="213"/>
      <c r="B42" s="327"/>
      <c r="C42" s="327"/>
      <c r="D42" s="213"/>
      <c r="E42" s="213"/>
      <c r="F42" s="327"/>
      <c r="G42" s="213"/>
      <c r="H42" s="213"/>
      <c r="I42" s="327"/>
      <c r="J42" s="213"/>
      <c r="K42" s="327"/>
      <c r="L42" s="318"/>
      <c r="M42" s="327"/>
      <c r="N42" s="213"/>
      <c r="O42" s="327"/>
      <c r="P42" s="213"/>
    </row>
    <row r="43" spans="1:16" ht="15.6" x14ac:dyDescent="0.3">
      <c r="A43" s="213"/>
      <c r="B43" s="328">
        <f>SUM(B41:B42)</f>
        <v>0</v>
      </c>
      <c r="C43" s="328">
        <f>SUM(C41:C42)</f>
        <v>0</v>
      </c>
      <c r="D43" s="213"/>
      <c r="E43" s="213"/>
      <c r="F43" s="328">
        <f>SUM(F41:F42)</f>
        <v>0</v>
      </c>
      <c r="G43" s="213"/>
      <c r="H43" s="213"/>
      <c r="I43" s="328">
        <f>SUM(I41:I42)</f>
        <v>0</v>
      </c>
      <c r="J43" s="213"/>
      <c r="K43" s="327"/>
      <c r="L43" s="318"/>
      <c r="M43" s="328">
        <f>SUM(M41:M42)</f>
        <v>0</v>
      </c>
      <c r="N43" s="213"/>
      <c r="O43" s="328">
        <f>SUM(O41:O42)</f>
        <v>0</v>
      </c>
      <c r="P43" s="213"/>
    </row>
    <row r="45" spans="1:16" x14ac:dyDescent="0.3">
      <c r="A45" s="841"/>
      <c r="B45" s="841"/>
      <c r="C45" s="841"/>
      <c r="D45" s="841"/>
      <c r="E45" s="841"/>
      <c r="F45" s="841"/>
      <c r="G45" s="841"/>
      <c r="H45" s="841"/>
      <c r="I45" s="841"/>
      <c r="J45" s="841"/>
      <c r="K45" s="841"/>
      <c r="L45" s="841"/>
      <c r="M45" s="841"/>
      <c r="N45" s="841"/>
      <c r="O45" s="841"/>
      <c r="P45" s="841"/>
    </row>
    <row r="62" spans="1:27" ht="13.35" customHeight="1" x14ac:dyDescent="0.3">
      <c r="A62" s="329" t="s">
        <v>735</v>
      </c>
      <c r="B62" s="329"/>
      <c r="C62" s="329"/>
      <c r="D62" s="329"/>
      <c r="E62" s="329"/>
      <c r="F62" s="329"/>
      <c r="G62" s="329"/>
      <c r="H62" s="329"/>
      <c r="I62" s="329"/>
      <c r="J62" s="329"/>
      <c r="K62" s="329"/>
      <c r="L62" s="329"/>
      <c r="M62" s="329"/>
      <c r="N62" s="329"/>
      <c r="O62" s="329"/>
      <c r="P62" s="329"/>
      <c r="Q62" s="330"/>
      <c r="R62" s="330"/>
      <c r="S62" s="330"/>
      <c r="T62" s="330"/>
      <c r="U62" s="330"/>
      <c r="V62" s="330"/>
      <c r="W62" s="330"/>
      <c r="X62" s="330"/>
      <c r="Y62" s="330"/>
      <c r="Z62" s="330"/>
      <c r="AA62" s="330"/>
    </row>
    <row r="63" spans="1:27" ht="15.6" x14ac:dyDescent="0.3">
      <c r="A63" s="331"/>
      <c r="B63" s="331"/>
      <c r="C63" s="331"/>
      <c r="D63" s="332"/>
      <c r="E63" s="332"/>
      <c r="F63" s="332"/>
      <c r="G63" s="333"/>
      <c r="H63" s="332"/>
      <c r="I63" s="333"/>
      <c r="J63" s="331"/>
      <c r="K63" s="331"/>
      <c r="L63" s="331"/>
      <c r="M63" s="333"/>
      <c r="N63" s="333"/>
      <c r="O63" s="332"/>
      <c r="P63" s="332"/>
      <c r="Q63" s="330"/>
      <c r="R63" s="330"/>
      <c r="S63" s="330"/>
      <c r="T63" s="330"/>
      <c r="U63" s="330"/>
      <c r="V63" s="330"/>
      <c r="W63" s="330"/>
      <c r="X63" s="330"/>
      <c r="Y63" s="330"/>
      <c r="Z63" s="330"/>
      <c r="AA63" s="330"/>
    </row>
    <row r="64" spans="1:27" x14ac:dyDescent="0.3">
      <c r="A64" s="334"/>
      <c r="B64" s="334"/>
      <c r="C64" s="334"/>
      <c r="D64" s="334"/>
      <c r="E64" s="334"/>
      <c r="F64" s="334"/>
      <c r="G64" s="334"/>
      <c r="H64" s="334"/>
      <c r="I64" s="334"/>
      <c r="J64" s="334"/>
      <c r="K64" s="334"/>
      <c r="L64" s="334"/>
      <c r="M64" s="334"/>
      <c r="N64" s="334"/>
      <c r="O64" s="334"/>
      <c r="P64" s="334"/>
      <c r="Q64" s="334"/>
      <c r="R64" s="334"/>
      <c r="S64" s="334"/>
      <c r="T64" s="335"/>
      <c r="U64" s="334"/>
      <c r="V64" s="334"/>
      <c r="W64" s="336"/>
      <c r="X64" s="336"/>
      <c r="Y64" s="336"/>
      <c r="Z64" s="336"/>
      <c r="AA64" s="336"/>
    </row>
    <row r="65" spans="1:27" x14ac:dyDescent="0.3">
      <c r="A65" s="337"/>
      <c r="B65" s="337"/>
      <c r="C65" s="337"/>
      <c r="D65" s="336"/>
      <c r="E65" s="336"/>
      <c r="F65" s="336"/>
      <c r="G65" s="336"/>
      <c r="H65" s="336"/>
      <c r="I65" s="337"/>
      <c r="J65" s="337"/>
      <c r="K65" s="337"/>
      <c r="L65" s="337"/>
      <c r="M65" s="336"/>
      <c r="N65" s="336"/>
      <c r="O65" s="336"/>
      <c r="P65" s="336"/>
      <c r="Q65" s="336"/>
      <c r="R65" s="336"/>
      <c r="S65" s="336"/>
      <c r="T65" s="335"/>
      <c r="U65" s="336"/>
      <c r="V65" s="336"/>
      <c r="W65" s="336"/>
      <c r="X65" s="336"/>
      <c r="Y65" s="336"/>
      <c r="Z65" s="336"/>
      <c r="AA65" s="336"/>
    </row>
    <row r="66" spans="1:27" x14ac:dyDescent="0.3">
      <c r="A66" s="338"/>
      <c r="B66" s="338"/>
      <c r="C66" s="338"/>
      <c r="D66" s="338"/>
      <c r="E66" s="338"/>
      <c r="F66" s="338"/>
      <c r="G66" s="338"/>
      <c r="H66" s="338"/>
      <c r="I66" s="338"/>
      <c r="J66" s="338"/>
      <c r="K66" s="338"/>
      <c r="L66" s="338"/>
      <c r="M66" s="338"/>
      <c r="N66" s="338"/>
      <c r="O66" s="338"/>
      <c r="P66" s="338"/>
      <c r="Q66" s="338"/>
      <c r="R66" s="338"/>
      <c r="S66" s="338"/>
      <c r="T66" s="338"/>
      <c r="U66" s="338"/>
      <c r="V66" s="338"/>
      <c r="W66" s="338"/>
      <c r="X66" s="338"/>
      <c r="Y66" s="338"/>
      <c r="Z66" s="338"/>
      <c r="AA66" s="338"/>
    </row>
    <row r="67" spans="1:27" x14ac:dyDescent="0.3">
      <c r="A67" s="339"/>
      <c r="B67" s="339"/>
      <c r="C67" s="339"/>
      <c r="D67" s="336"/>
      <c r="E67" s="336"/>
      <c r="F67" s="336"/>
      <c r="G67" s="336"/>
      <c r="H67" s="336"/>
      <c r="I67" s="336"/>
      <c r="J67" s="336"/>
      <c r="K67" s="336"/>
      <c r="L67" s="336"/>
      <c r="M67" s="336"/>
      <c r="N67" s="336"/>
      <c r="O67" s="336"/>
      <c r="P67" s="336"/>
      <c r="Q67" s="336"/>
      <c r="R67" s="336"/>
      <c r="S67" s="336"/>
      <c r="T67" s="336"/>
      <c r="U67" s="336"/>
      <c r="V67" s="336"/>
      <c r="W67" s="336"/>
      <c r="X67" s="336"/>
      <c r="Y67" s="336"/>
      <c r="Z67" s="336"/>
      <c r="AA67" s="336"/>
    </row>
    <row r="68" spans="1:27" x14ac:dyDescent="0.3">
      <c r="A68" s="340"/>
      <c r="B68" s="340"/>
      <c r="C68" s="340"/>
      <c r="D68" s="340"/>
      <c r="E68" s="340"/>
      <c r="F68" s="340"/>
      <c r="G68" s="340"/>
      <c r="H68" s="340"/>
      <c r="I68" s="340"/>
      <c r="J68" s="340"/>
      <c r="K68" s="336"/>
      <c r="L68" s="336"/>
      <c r="M68" s="336"/>
      <c r="N68" s="336"/>
      <c r="O68" s="340"/>
      <c r="P68" s="340"/>
      <c r="Q68" s="340"/>
      <c r="R68" s="340"/>
      <c r="S68" s="340"/>
      <c r="T68" s="340"/>
      <c r="U68" s="340"/>
      <c r="V68" s="340"/>
      <c r="W68" s="340"/>
      <c r="X68" s="340"/>
      <c r="Y68" s="340"/>
      <c r="Z68" s="340"/>
      <c r="AA68" s="340"/>
    </row>
    <row r="69" spans="1:27" x14ac:dyDescent="0.3">
      <c r="A69" s="336"/>
      <c r="B69" s="336"/>
      <c r="C69" s="336"/>
      <c r="D69" s="336"/>
      <c r="E69" s="336"/>
      <c r="F69" s="336"/>
      <c r="G69" s="336"/>
      <c r="H69" s="336"/>
      <c r="I69" s="336"/>
      <c r="J69" s="336"/>
      <c r="K69" s="336"/>
      <c r="L69" s="336"/>
      <c r="M69" s="336"/>
      <c r="N69" s="336"/>
      <c r="O69" s="336"/>
      <c r="P69" s="336"/>
      <c r="Q69" s="336"/>
      <c r="R69" s="336"/>
      <c r="S69" s="336"/>
      <c r="T69" s="336"/>
      <c r="U69" s="336"/>
      <c r="V69" s="336"/>
      <c r="W69" s="336"/>
      <c r="X69" s="336"/>
      <c r="Y69" s="336"/>
      <c r="Z69" s="336"/>
      <c r="AA69" s="336"/>
    </row>
    <row r="70" spans="1:27" x14ac:dyDescent="0.25">
      <c r="A70" s="330"/>
      <c r="B70" s="330"/>
      <c r="C70" s="330"/>
      <c r="D70" s="341"/>
      <c r="E70" s="341"/>
      <c r="F70" s="341"/>
      <c r="G70" s="341"/>
      <c r="H70" s="341"/>
      <c r="I70" s="341"/>
      <c r="J70" s="341"/>
      <c r="K70" s="341"/>
      <c r="L70" s="341"/>
      <c r="M70" s="341"/>
      <c r="N70" s="341"/>
      <c r="O70" s="341"/>
      <c r="P70" s="341"/>
      <c r="Q70" s="341"/>
      <c r="R70" s="341"/>
      <c r="S70" s="341"/>
      <c r="T70" s="341"/>
      <c r="U70" s="341"/>
      <c r="V70" s="341"/>
      <c r="W70" s="341"/>
      <c r="X70" s="341"/>
      <c r="Y70" s="341"/>
      <c r="Z70" s="341"/>
      <c r="AA70" s="341"/>
    </row>
    <row r="71" spans="1:27" x14ac:dyDescent="0.3">
      <c r="A71" s="342"/>
      <c r="B71" s="342"/>
      <c r="C71" s="342"/>
      <c r="D71" s="342"/>
      <c r="E71" s="342"/>
      <c r="F71" s="342"/>
      <c r="G71" s="342"/>
      <c r="H71" s="342"/>
      <c r="I71" s="342"/>
      <c r="J71" s="342"/>
      <c r="K71" s="342"/>
      <c r="L71" s="342"/>
      <c r="M71" s="342"/>
      <c r="N71" s="342"/>
      <c r="O71" s="342"/>
      <c r="P71" s="342"/>
      <c r="Q71" s="342"/>
      <c r="R71" s="342"/>
      <c r="S71" s="342"/>
      <c r="T71" s="342"/>
      <c r="U71" s="342"/>
      <c r="V71" s="342"/>
      <c r="W71" s="342"/>
      <c r="X71" s="342"/>
      <c r="Y71" s="342"/>
      <c r="Z71" s="342"/>
      <c r="AA71" s="342"/>
    </row>
    <row r="72" spans="1:27" x14ac:dyDescent="0.3">
      <c r="A72" s="335"/>
      <c r="B72" s="343"/>
      <c r="C72" s="336"/>
      <c r="D72" s="336"/>
      <c r="E72" s="343"/>
      <c r="F72" s="336"/>
      <c r="G72" s="336"/>
      <c r="H72" s="344"/>
      <c r="I72" s="344"/>
      <c r="J72" s="336"/>
      <c r="K72" s="336"/>
      <c r="L72" s="336"/>
      <c r="M72" s="336"/>
      <c r="N72" s="336"/>
      <c r="O72" s="336"/>
      <c r="P72" s="336"/>
      <c r="Q72" s="336"/>
      <c r="R72" s="344"/>
      <c r="S72" s="344"/>
      <c r="T72" s="335"/>
      <c r="U72" s="335"/>
      <c r="V72" s="336"/>
      <c r="W72" s="336"/>
      <c r="X72" s="335"/>
      <c r="Y72" s="344"/>
      <c r="Z72" s="344"/>
      <c r="AA72" s="335"/>
    </row>
    <row r="73" spans="1:27" x14ac:dyDescent="0.25">
      <c r="A73" s="345"/>
      <c r="B73" s="346"/>
      <c r="C73" s="347"/>
      <c r="D73" s="347"/>
      <c r="E73" s="346"/>
      <c r="F73" s="347"/>
      <c r="G73" s="347"/>
      <c r="H73" s="347"/>
      <c r="I73" s="347"/>
      <c r="J73" s="347"/>
      <c r="K73" s="347"/>
      <c r="L73" s="347"/>
      <c r="M73" s="347"/>
      <c r="N73" s="347"/>
      <c r="O73" s="347"/>
      <c r="P73" s="347"/>
      <c r="Q73" s="347"/>
      <c r="R73" s="347"/>
      <c r="S73" s="347"/>
      <c r="T73" s="346"/>
      <c r="U73" s="346"/>
      <c r="V73" s="347"/>
      <c r="W73" s="347"/>
      <c r="X73" s="346"/>
      <c r="Y73" s="347"/>
      <c r="Z73" s="347"/>
      <c r="AA73" s="346"/>
    </row>
    <row r="74" spans="1:27" x14ac:dyDescent="0.3">
      <c r="A74" s="335"/>
      <c r="B74" s="343"/>
      <c r="C74" s="336"/>
      <c r="D74" s="336"/>
      <c r="E74" s="335"/>
      <c r="F74" s="336"/>
      <c r="G74" s="336"/>
      <c r="H74" s="336"/>
      <c r="I74" s="336"/>
      <c r="J74" s="336"/>
      <c r="K74" s="336"/>
      <c r="L74" s="336"/>
      <c r="M74" s="336"/>
      <c r="N74" s="336"/>
      <c r="O74" s="336"/>
      <c r="P74" s="336"/>
      <c r="Q74" s="336"/>
      <c r="R74" s="336"/>
      <c r="S74" s="336"/>
      <c r="T74" s="335"/>
      <c r="U74" s="335"/>
      <c r="V74" s="336"/>
      <c r="W74" s="336"/>
      <c r="X74" s="335"/>
      <c r="Y74" s="336"/>
      <c r="Z74" s="336"/>
      <c r="AA74" s="335"/>
    </row>
    <row r="75" spans="1:27" x14ac:dyDescent="0.3">
      <c r="A75" s="335"/>
      <c r="B75" s="343"/>
      <c r="C75" s="336"/>
      <c r="D75" s="336"/>
      <c r="E75" s="335"/>
      <c r="F75" s="336"/>
      <c r="G75" s="336"/>
      <c r="H75" s="336"/>
      <c r="I75" s="336"/>
      <c r="J75" s="336"/>
      <c r="K75" s="336"/>
      <c r="L75" s="336"/>
      <c r="M75" s="336"/>
      <c r="N75" s="336"/>
      <c r="O75" s="336"/>
      <c r="P75" s="336"/>
      <c r="Q75" s="336"/>
      <c r="R75" s="336"/>
      <c r="S75" s="336"/>
      <c r="T75" s="335"/>
      <c r="U75" s="335"/>
      <c r="V75" s="336"/>
      <c r="W75" s="336"/>
      <c r="X75" s="335"/>
      <c r="Y75" s="336"/>
      <c r="Z75" s="336"/>
      <c r="AA75" s="335"/>
    </row>
    <row r="76" spans="1:27" x14ac:dyDescent="0.25">
      <c r="A76" s="345"/>
      <c r="B76" s="343"/>
      <c r="C76" s="341"/>
      <c r="D76" s="341"/>
      <c r="E76" s="345"/>
      <c r="F76" s="341"/>
      <c r="G76" s="341"/>
      <c r="H76" s="341"/>
      <c r="I76" s="341"/>
      <c r="J76" s="341"/>
      <c r="K76" s="341"/>
      <c r="L76" s="341"/>
      <c r="M76" s="341"/>
      <c r="N76" s="341"/>
      <c r="O76" s="341"/>
      <c r="P76" s="341"/>
      <c r="Q76" s="341"/>
      <c r="R76" s="341"/>
      <c r="S76" s="341"/>
      <c r="T76" s="345"/>
      <c r="U76" s="345"/>
      <c r="V76" s="341"/>
      <c r="W76" s="341"/>
      <c r="X76" s="345"/>
      <c r="Y76" s="341"/>
      <c r="Z76" s="341"/>
      <c r="AA76" s="345"/>
    </row>
  </sheetData>
  <mergeCells count="50">
    <mergeCell ref="A45:P45"/>
    <mergeCell ref="O32:P39"/>
    <mergeCell ref="A40:B40"/>
    <mergeCell ref="C40:E40"/>
    <mergeCell ref="F40:G40"/>
    <mergeCell ref="H40:K40"/>
    <mergeCell ref="M40:N40"/>
    <mergeCell ref="O40:P40"/>
    <mergeCell ref="A26:D26"/>
    <mergeCell ref="A27:D27"/>
    <mergeCell ref="A28:D28"/>
    <mergeCell ref="A31:P31"/>
    <mergeCell ref="A32:B39"/>
    <mergeCell ref="C32:E39"/>
    <mergeCell ref="F32:G39"/>
    <mergeCell ref="H32:K39"/>
    <mergeCell ref="L32:L39"/>
    <mergeCell ref="M32:N39"/>
    <mergeCell ref="A25:D25"/>
    <mergeCell ref="E25:I25"/>
    <mergeCell ref="J25:P25"/>
    <mergeCell ref="A16:N16"/>
    <mergeCell ref="O16:P16"/>
    <mergeCell ref="A17:N17"/>
    <mergeCell ref="O17:P17"/>
    <mergeCell ref="A18:N18"/>
    <mergeCell ref="O18:P18"/>
    <mergeCell ref="A19:N19"/>
    <mergeCell ref="O19:P19"/>
    <mergeCell ref="A20:N20"/>
    <mergeCell ref="O20:P20"/>
    <mergeCell ref="A24:P24"/>
    <mergeCell ref="A11:J11"/>
    <mergeCell ref="A12:J12"/>
    <mergeCell ref="A13:J13"/>
    <mergeCell ref="A14:P14"/>
    <mergeCell ref="A15:N15"/>
    <mergeCell ref="O15:P15"/>
    <mergeCell ref="A10:J10"/>
    <mergeCell ref="A1:P1"/>
    <mergeCell ref="A2:P2"/>
    <mergeCell ref="A3:J3"/>
    <mergeCell ref="O3:P3"/>
    <mergeCell ref="A4:J4"/>
    <mergeCell ref="A5:J5"/>
    <mergeCell ref="A6:J6"/>
    <mergeCell ref="A7:J7"/>
    <mergeCell ref="A8:J8"/>
    <mergeCell ref="A9:J9"/>
    <mergeCell ref="O9:P9"/>
  </mergeCells>
  <pageMargins left="0.7" right="0.7" top="0.75" bottom="0.75" header="0.3" footer="0.3"/>
  <pageSetup paperSize="9" scale="64"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B103"/>
  <sheetViews>
    <sheetView view="pageBreakPreview" topLeftCell="A99" zoomScale="86" zoomScaleSheetLayoutView="86" workbookViewId="0">
      <selection activeCell="A52" sqref="A52:L52"/>
    </sheetView>
  </sheetViews>
  <sheetFormatPr defaultColWidth="7.44140625" defaultRowHeight="13.2" x14ac:dyDescent="0.3"/>
  <cols>
    <col min="1" max="1" width="4.44140625" style="307" customWidth="1"/>
    <col min="2" max="2" width="13.44140625" style="307" customWidth="1"/>
    <col min="3" max="3" width="10.88671875" style="307" customWidth="1"/>
    <col min="4" max="4" width="13.44140625" style="307" customWidth="1"/>
    <col min="5" max="6" width="9.44140625" style="307" customWidth="1"/>
    <col min="7" max="7" width="13.88671875" style="307" customWidth="1"/>
    <col min="8" max="8" width="13.44140625" style="307" customWidth="1"/>
    <col min="9" max="9" width="9.88671875" style="307" customWidth="1"/>
    <col min="10" max="10" width="10.44140625" style="307" customWidth="1"/>
    <col min="11" max="11" width="13.109375" style="307" customWidth="1"/>
    <col min="12" max="12" width="13.44140625" style="307" customWidth="1"/>
    <col min="13" max="13" width="7.88671875" style="307" customWidth="1"/>
    <col min="14" max="14" width="5.44140625" style="307" customWidth="1"/>
    <col min="15" max="16" width="3" style="307" customWidth="1"/>
    <col min="17" max="17" width="4.44140625" style="307" customWidth="1"/>
    <col min="18" max="18" width="6.109375" style="307" customWidth="1"/>
    <col min="19" max="19" width="4.44140625" style="307" customWidth="1"/>
    <col min="20" max="20" width="5.109375" style="307" customWidth="1"/>
    <col min="21" max="21" width="4.44140625" style="307" customWidth="1"/>
    <col min="22" max="22" width="5.44140625" style="307" customWidth="1"/>
    <col min="23" max="23" width="3.109375" style="307" customWidth="1"/>
    <col min="24" max="24" width="1.44140625" style="307" customWidth="1"/>
    <col min="25" max="25" width="2.44140625" style="307" customWidth="1"/>
    <col min="26" max="26" width="3.44140625" style="307" customWidth="1"/>
    <col min="27" max="27" width="6.44140625" style="307" customWidth="1"/>
    <col min="28" max="28" width="3.109375" style="307" hidden="1" customWidth="1"/>
    <col min="29" max="16384" width="7.44140625" style="307"/>
  </cols>
  <sheetData>
    <row r="1" spans="1:12" ht="32.25" customHeight="1" x14ac:dyDescent="0.3">
      <c r="A1" s="847" t="s">
        <v>736</v>
      </c>
      <c r="B1" s="848"/>
      <c r="C1" s="848"/>
      <c r="D1" s="848"/>
      <c r="E1" s="848"/>
      <c r="F1" s="848"/>
      <c r="G1" s="848"/>
      <c r="H1" s="848"/>
      <c r="I1" s="848"/>
      <c r="J1" s="848"/>
      <c r="K1" s="848"/>
      <c r="L1" s="849"/>
    </row>
    <row r="2" spans="1:12" ht="15.6" customHeight="1" x14ac:dyDescent="0.3">
      <c r="A2" s="312" t="s">
        <v>655</v>
      </c>
      <c r="B2" s="310" t="s">
        <v>737</v>
      </c>
      <c r="C2" s="310" t="s">
        <v>738</v>
      </c>
      <c r="D2" s="804" t="s">
        <v>739</v>
      </c>
      <c r="E2" s="846"/>
      <c r="F2" s="805"/>
      <c r="G2" s="310" t="s">
        <v>740</v>
      </c>
      <c r="H2" s="310" t="s">
        <v>741</v>
      </c>
      <c r="I2" s="812" t="s">
        <v>742</v>
      </c>
      <c r="J2" s="813"/>
      <c r="K2" s="309" t="s">
        <v>743</v>
      </c>
      <c r="L2" s="309" t="s">
        <v>744</v>
      </c>
    </row>
    <row r="3" spans="1:12" ht="12.9" customHeight="1" x14ac:dyDescent="0.3">
      <c r="A3" s="312"/>
      <c r="B3" s="310"/>
      <c r="C3" s="310"/>
      <c r="D3" s="804"/>
      <c r="E3" s="846"/>
      <c r="F3" s="805"/>
      <c r="G3" s="310"/>
      <c r="H3" s="310"/>
      <c r="I3" s="804"/>
      <c r="J3" s="805"/>
      <c r="K3" s="309"/>
      <c r="L3" s="348"/>
    </row>
    <row r="4" spans="1:12" ht="12.9" customHeight="1" x14ac:dyDescent="0.3">
      <c r="A4" s="312"/>
      <c r="B4" s="310"/>
      <c r="C4" s="310"/>
      <c r="D4" s="804"/>
      <c r="E4" s="846"/>
      <c r="F4" s="805"/>
      <c r="G4" s="310"/>
      <c r="H4" s="310"/>
      <c r="I4" s="804"/>
      <c r="J4" s="805"/>
      <c r="K4" s="309"/>
      <c r="L4" s="348"/>
    </row>
    <row r="5" spans="1:12" ht="12.9" customHeight="1" x14ac:dyDescent="0.3">
      <c r="A5" s="312"/>
      <c r="B5" s="310"/>
      <c r="C5" s="310"/>
      <c r="D5" s="804"/>
      <c r="E5" s="846"/>
      <c r="F5" s="805"/>
      <c r="G5" s="310"/>
      <c r="H5" s="310"/>
      <c r="I5" s="804"/>
      <c r="J5" s="805"/>
      <c r="K5" s="309"/>
      <c r="L5" s="348"/>
    </row>
    <row r="6" spans="1:12" ht="12.9" customHeight="1" x14ac:dyDescent="0.3">
      <c r="A6" s="312"/>
      <c r="B6" s="310"/>
      <c r="C6" s="310"/>
      <c r="D6" s="804"/>
      <c r="E6" s="846"/>
      <c r="F6" s="805"/>
      <c r="G6" s="310"/>
      <c r="H6" s="310"/>
      <c r="I6" s="804"/>
      <c r="J6" s="805"/>
      <c r="K6" s="309"/>
      <c r="L6" s="348"/>
    </row>
    <row r="7" spans="1:12" ht="12.9" customHeight="1" x14ac:dyDescent="0.3">
      <c r="A7" s="312"/>
      <c r="B7" s="310"/>
      <c r="C7" s="310"/>
      <c r="D7" s="804"/>
      <c r="E7" s="846"/>
      <c r="F7" s="805"/>
      <c r="G7" s="310"/>
      <c r="H7" s="310"/>
      <c r="I7" s="804"/>
      <c r="J7" s="805"/>
      <c r="K7" s="309"/>
      <c r="L7" s="348"/>
    </row>
    <row r="8" spans="1:12" ht="23.4" customHeight="1" x14ac:dyDescent="0.3">
      <c r="A8" s="850" t="s">
        <v>745</v>
      </c>
      <c r="B8" s="851"/>
      <c r="C8" s="851"/>
      <c r="D8" s="851"/>
      <c r="E8" s="851"/>
      <c r="F8" s="851"/>
      <c r="G8" s="851"/>
      <c r="H8" s="851"/>
      <c r="I8" s="851"/>
      <c r="J8" s="851"/>
      <c r="K8" s="851"/>
      <c r="L8" s="852"/>
    </row>
    <row r="9" spans="1:12" ht="46.8" x14ac:dyDescent="0.3">
      <c r="A9" s="312" t="s">
        <v>746</v>
      </c>
      <c r="B9" s="803" t="s">
        <v>747</v>
      </c>
      <c r="C9" s="803"/>
      <c r="D9" s="804" t="s">
        <v>748</v>
      </c>
      <c r="E9" s="846"/>
      <c r="F9" s="846"/>
      <c r="G9" s="805"/>
      <c r="H9" s="310" t="s">
        <v>749</v>
      </c>
      <c r="I9" s="803" t="s">
        <v>750</v>
      </c>
      <c r="J9" s="803"/>
      <c r="K9" s="310" t="s">
        <v>751</v>
      </c>
      <c r="L9" s="309" t="s">
        <v>752</v>
      </c>
    </row>
    <row r="10" spans="1:12" ht="15.6" x14ac:dyDescent="0.3">
      <c r="A10" s="349" t="s">
        <v>753</v>
      </c>
      <c r="B10" s="853" t="s">
        <v>754</v>
      </c>
      <c r="C10" s="803"/>
      <c r="D10" s="854" t="s">
        <v>755</v>
      </c>
      <c r="E10" s="855"/>
      <c r="F10" s="855"/>
      <c r="G10" s="856"/>
      <c r="H10" s="350" t="s">
        <v>756</v>
      </c>
      <c r="I10" s="853" t="s">
        <v>757</v>
      </c>
      <c r="J10" s="803"/>
      <c r="K10" s="351" t="s">
        <v>758</v>
      </c>
      <c r="L10" s="351" t="s">
        <v>759</v>
      </c>
    </row>
    <row r="11" spans="1:12" ht="26.4" x14ac:dyDescent="0.3">
      <c r="A11" s="312"/>
      <c r="B11" s="803"/>
      <c r="C11" s="803"/>
      <c r="D11" s="804"/>
      <c r="E11" s="846"/>
      <c r="F11" s="846"/>
      <c r="G11" s="805"/>
      <c r="H11" s="309"/>
      <c r="I11" s="803"/>
      <c r="J11" s="803"/>
      <c r="K11" s="309"/>
      <c r="L11" s="348" t="s">
        <v>760</v>
      </c>
    </row>
    <row r="12" spans="1:12" ht="18.600000000000001" customHeight="1" x14ac:dyDescent="0.3">
      <c r="A12" s="312"/>
      <c r="B12" s="803"/>
      <c r="C12" s="803"/>
      <c r="D12" s="804"/>
      <c r="E12" s="846"/>
      <c r="F12" s="846"/>
      <c r="G12" s="805"/>
      <c r="H12" s="309"/>
      <c r="I12" s="803"/>
      <c r="J12" s="803"/>
      <c r="K12" s="309"/>
      <c r="L12" s="348"/>
    </row>
    <row r="13" spans="1:12" ht="20.100000000000001" customHeight="1" x14ac:dyDescent="0.3">
      <c r="A13" s="312"/>
      <c r="B13" s="803"/>
      <c r="C13" s="803"/>
      <c r="D13" s="804"/>
      <c r="E13" s="846"/>
      <c r="F13" s="846"/>
      <c r="G13" s="805"/>
      <c r="H13" s="309"/>
      <c r="I13" s="803"/>
      <c r="J13" s="803"/>
      <c r="K13" s="309"/>
      <c r="L13" s="348"/>
    </row>
    <row r="14" spans="1:12" ht="21" customHeight="1" x14ac:dyDescent="0.3">
      <c r="A14" s="312"/>
      <c r="B14" s="803"/>
      <c r="C14" s="803"/>
      <c r="D14" s="804"/>
      <c r="E14" s="846"/>
      <c r="F14" s="846"/>
      <c r="G14" s="805"/>
      <c r="H14" s="309"/>
      <c r="I14" s="803"/>
      <c r="J14" s="803"/>
      <c r="K14" s="309"/>
      <c r="L14" s="348"/>
    </row>
    <row r="15" spans="1:12" ht="2.1" hidden="1" customHeight="1" x14ac:dyDescent="0.3">
      <c r="A15" s="312"/>
      <c r="B15" s="803"/>
      <c r="C15" s="803"/>
      <c r="D15" s="804"/>
      <c r="E15" s="846"/>
      <c r="F15" s="846"/>
      <c r="G15" s="805"/>
      <c r="H15" s="309"/>
      <c r="I15" s="803"/>
      <c r="J15" s="803"/>
      <c r="K15" s="309"/>
      <c r="L15" s="348"/>
    </row>
    <row r="16" spans="1:12" ht="9.6" hidden="1" customHeight="1" x14ac:dyDescent="0.3">
      <c r="A16" s="312"/>
      <c r="B16" s="803"/>
      <c r="C16" s="803"/>
      <c r="D16" s="804"/>
      <c r="E16" s="846"/>
      <c r="F16" s="846"/>
      <c r="G16" s="805"/>
      <c r="H16" s="309"/>
      <c r="I16" s="803"/>
      <c r="J16" s="803"/>
      <c r="K16" s="309"/>
      <c r="L16" s="348"/>
    </row>
    <row r="17" spans="1:12" ht="9.6" hidden="1" customHeight="1" x14ac:dyDescent="0.3">
      <c r="A17" s="312"/>
      <c r="B17" s="803"/>
      <c r="C17" s="803"/>
      <c r="D17" s="804"/>
      <c r="E17" s="846"/>
      <c r="F17" s="846"/>
      <c r="G17" s="805"/>
      <c r="H17" s="309"/>
      <c r="I17" s="803"/>
      <c r="J17" s="803"/>
      <c r="K17" s="309"/>
      <c r="L17" s="348"/>
    </row>
    <row r="18" spans="1:12" ht="23.1" customHeight="1" x14ac:dyDescent="0.3">
      <c r="A18" s="312"/>
      <c r="B18" s="803"/>
      <c r="C18" s="803"/>
      <c r="D18" s="804"/>
      <c r="E18" s="846"/>
      <c r="F18" s="846"/>
      <c r="G18" s="805"/>
      <c r="H18" s="309"/>
      <c r="I18" s="803"/>
      <c r="J18" s="803"/>
      <c r="K18" s="309"/>
      <c r="L18" s="348"/>
    </row>
    <row r="19" spans="1:12" ht="23.1" customHeight="1" x14ac:dyDescent="0.3">
      <c r="A19" s="312"/>
      <c r="B19" s="803"/>
      <c r="C19" s="803"/>
      <c r="D19" s="804"/>
      <c r="E19" s="846"/>
      <c r="F19" s="846"/>
      <c r="G19" s="805"/>
      <c r="H19" s="309"/>
      <c r="I19" s="803"/>
      <c r="J19" s="803"/>
      <c r="K19" s="309"/>
      <c r="L19" s="348"/>
    </row>
    <row r="20" spans="1:12" ht="23.1" customHeight="1" x14ac:dyDescent="0.3">
      <c r="A20" s="312"/>
      <c r="B20" s="803"/>
      <c r="C20" s="803"/>
      <c r="D20" s="804"/>
      <c r="E20" s="846"/>
      <c r="F20" s="846"/>
      <c r="G20" s="805"/>
      <c r="H20" s="309"/>
      <c r="I20" s="803"/>
      <c r="J20" s="803"/>
      <c r="K20" s="309"/>
      <c r="L20" s="348"/>
    </row>
    <row r="21" spans="1:12" ht="23.1" customHeight="1" x14ac:dyDescent="0.3">
      <c r="A21" s="312"/>
      <c r="B21" s="803"/>
      <c r="C21" s="803"/>
      <c r="D21" s="804"/>
      <c r="E21" s="846"/>
      <c r="F21" s="846"/>
      <c r="G21" s="805"/>
      <c r="H21" s="309"/>
      <c r="I21" s="803"/>
      <c r="J21" s="803"/>
      <c r="K21" s="309"/>
      <c r="L21" s="309"/>
    </row>
    <row r="22" spans="1:12" ht="32.4" customHeight="1" x14ac:dyDescent="0.3">
      <c r="A22" s="857" t="s">
        <v>761</v>
      </c>
      <c r="B22" s="858"/>
      <c r="C22" s="858"/>
      <c r="D22" s="858"/>
      <c r="E22" s="858"/>
      <c r="F22" s="858"/>
      <c r="G22" s="858"/>
      <c r="H22" s="858"/>
      <c r="I22" s="858"/>
      <c r="J22" s="858"/>
      <c r="K22" s="858"/>
      <c r="L22" s="859"/>
    </row>
    <row r="23" spans="1:12" ht="65.099999999999994" customHeight="1" x14ac:dyDescent="0.3">
      <c r="A23" s="860" t="s">
        <v>746</v>
      </c>
      <c r="B23" s="861"/>
      <c r="C23" s="866" t="s">
        <v>747</v>
      </c>
      <c r="D23" s="866" t="s">
        <v>762</v>
      </c>
      <c r="E23" s="801" t="s">
        <v>763</v>
      </c>
      <c r="F23" s="811"/>
      <c r="G23" s="793" t="s">
        <v>764</v>
      </c>
      <c r="H23" s="869"/>
      <c r="I23" s="801" t="s">
        <v>765</v>
      </c>
      <c r="J23" s="802"/>
      <c r="K23" s="802"/>
      <c r="L23" s="811"/>
    </row>
    <row r="24" spans="1:12" ht="20.399999999999999" hidden="1" customHeight="1" x14ac:dyDescent="0.3">
      <c r="A24" s="862"/>
      <c r="B24" s="863"/>
      <c r="C24" s="867"/>
      <c r="D24" s="867"/>
      <c r="E24" s="876" t="s">
        <v>766</v>
      </c>
      <c r="F24" s="876" t="s">
        <v>767</v>
      </c>
      <c r="G24" s="876" t="s">
        <v>768</v>
      </c>
      <c r="H24" s="876" t="s">
        <v>769</v>
      </c>
      <c r="I24" s="806" t="s">
        <v>770</v>
      </c>
      <c r="J24" s="879"/>
      <c r="K24" s="876" t="s">
        <v>771</v>
      </c>
      <c r="L24" s="876" t="s">
        <v>772</v>
      </c>
    </row>
    <row r="25" spans="1:12" ht="9.6" hidden="1" customHeight="1" x14ac:dyDescent="0.3">
      <c r="A25" s="862"/>
      <c r="B25" s="863"/>
      <c r="C25" s="867"/>
      <c r="D25" s="867"/>
      <c r="E25" s="877"/>
      <c r="F25" s="877"/>
      <c r="G25" s="877"/>
      <c r="H25" s="877"/>
      <c r="I25" s="880"/>
      <c r="J25" s="881"/>
      <c r="K25" s="877"/>
      <c r="L25" s="877"/>
    </row>
    <row r="26" spans="1:12" ht="9.6" hidden="1" customHeight="1" x14ac:dyDescent="0.3">
      <c r="A26" s="862"/>
      <c r="B26" s="863"/>
      <c r="C26" s="867"/>
      <c r="D26" s="867"/>
      <c r="E26" s="877"/>
      <c r="F26" s="877"/>
      <c r="G26" s="877"/>
      <c r="H26" s="877"/>
      <c r="I26" s="880"/>
      <c r="J26" s="881"/>
      <c r="K26" s="877"/>
      <c r="L26" s="877"/>
    </row>
    <row r="27" spans="1:12" ht="21.75" customHeight="1" x14ac:dyDescent="0.3">
      <c r="A27" s="862"/>
      <c r="B27" s="863"/>
      <c r="C27" s="867"/>
      <c r="D27" s="867"/>
      <c r="E27" s="877"/>
      <c r="F27" s="877"/>
      <c r="G27" s="877"/>
      <c r="H27" s="877"/>
      <c r="I27" s="880"/>
      <c r="J27" s="881"/>
      <c r="K27" s="877"/>
      <c r="L27" s="877"/>
    </row>
    <row r="28" spans="1:12" ht="33" customHeight="1" x14ac:dyDescent="0.3">
      <c r="A28" s="862"/>
      <c r="B28" s="863"/>
      <c r="C28" s="867"/>
      <c r="D28" s="867"/>
      <c r="E28" s="877"/>
      <c r="F28" s="877"/>
      <c r="G28" s="877"/>
      <c r="H28" s="877"/>
      <c r="I28" s="880"/>
      <c r="J28" s="881"/>
      <c r="K28" s="877"/>
      <c r="L28" s="877"/>
    </row>
    <row r="29" spans="1:12" ht="34.5" customHeight="1" x14ac:dyDescent="0.3">
      <c r="A29" s="864"/>
      <c r="B29" s="865"/>
      <c r="C29" s="868"/>
      <c r="D29" s="868"/>
      <c r="E29" s="878"/>
      <c r="F29" s="878"/>
      <c r="G29" s="878"/>
      <c r="H29" s="878"/>
      <c r="I29" s="882"/>
      <c r="J29" s="883"/>
      <c r="K29" s="878"/>
      <c r="L29" s="878"/>
    </row>
    <row r="30" spans="1:12" ht="30" customHeight="1" x14ac:dyDescent="0.3">
      <c r="A30" s="845">
        <v>-1</v>
      </c>
      <c r="B30" s="845"/>
      <c r="C30" s="326">
        <v>-2</v>
      </c>
      <c r="D30" s="326">
        <v>-3</v>
      </c>
      <c r="E30" s="326">
        <v>-4</v>
      </c>
      <c r="F30" s="326">
        <v>-5</v>
      </c>
      <c r="G30" s="326">
        <v>-6</v>
      </c>
      <c r="H30" s="326">
        <v>-7</v>
      </c>
      <c r="I30" s="845">
        <v>-8</v>
      </c>
      <c r="J30" s="845"/>
      <c r="K30" s="326">
        <v>-9</v>
      </c>
      <c r="L30" s="326">
        <v>-10</v>
      </c>
    </row>
    <row r="31" spans="1:12" ht="20.399999999999999" customHeight="1" x14ac:dyDescent="0.3">
      <c r="A31" s="845"/>
      <c r="B31" s="845"/>
      <c r="C31" s="326"/>
      <c r="D31" s="326"/>
      <c r="E31" s="326"/>
      <c r="F31" s="326"/>
      <c r="G31" s="326"/>
      <c r="H31" s="326"/>
      <c r="I31" s="845"/>
      <c r="J31" s="845"/>
      <c r="K31" s="326"/>
      <c r="L31" s="326"/>
    </row>
    <row r="32" spans="1:12" ht="21" customHeight="1" x14ac:dyDescent="0.3">
      <c r="A32" s="845"/>
      <c r="B32" s="845"/>
      <c r="C32" s="326"/>
      <c r="D32" s="326"/>
      <c r="E32" s="326"/>
      <c r="F32" s="326"/>
      <c r="G32" s="326"/>
      <c r="H32" s="326"/>
      <c r="I32" s="845"/>
      <c r="J32" s="845"/>
      <c r="K32" s="326"/>
      <c r="L32" s="326"/>
    </row>
    <row r="33" spans="1:12" ht="37.35" customHeight="1" x14ac:dyDescent="0.3">
      <c r="A33" s="870" t="s">
        <v>773</v>
      </c>
      <c r="B33" s="871"/>
      <c r="C33" s="871"/>
      <c r="D33" s="871"/>
      <c r="E33" s="871"/>
      <c r="F33" s="871"/>
      <c r="G33" s="871"/>
      <c r="H33" s="871"/>
      <c r="I33" s="871"/>
      <c r="J33" s="871"/>
      <c r="K33" s="871"/>
      <c r="L33" s="871"/>
    </row>
    <row r="34" spans="1:12" ht="35.25" customHeight="1" x14ac:dyDescent="0.3">
      <c r="A34" s="872" t="s">
        <v>774</v>
      </c>
      <c r="B34" s="873"/>
      <c r="C34" s="873"/>
      <c r="D34" s="873"/>
      <c r="E34" s="873"/>
      <c r="F34" s="873"/>
      <c r="G34" s="873"/>
      <c r="H34" s="873"/>
      <c r="I34" s="873"/>
      <c r="J34" s="873"/>
      <c r="K34" s="873"/>
      <c r="L34" s="873"/>
    </row>
    <row r="35" spans="1:12" ht="39.75" customHeight="1" x14ac:dyDescent="0.3">
      <c r="A35" s="840" t="s">
        <v>775</v>
      </c>
      <c r="B35" s="840"/>
      <c r="C35" s="840" t="s">
        <v>776</v>
      </c>
      <c r="D35" s="840"/>
      <c r="E35" s="840" t="s">
        <v>777</v>
      </c>
      <c r="F35" s="840"/>
      <c r="G35" s="840" t="s">
        <v>778</v>
      </c>
      <c r="H35" s="840"/>
      <c r="I35" s="874" t="s">
        <v>779</v>
      </c>
      <c r="J35" s="875"/>
      <c r="K35" s="840" t="s">
        <v>780</v>
      </c>
      <c r="L35" s="875"/>
    </row>
    <row r="36" spans="1:12" ht="21.9" customHeight="1" x14ac:dyDescent="0.3">
      <c r="A36" s="884"/>
      <c r="B36" s="884"/>
      <c r="C36" s="884"/>
      <c r="D36" s="884"/>
      <c r="E36" s="884"/>
      <c r="F36" s="884"/>
      <c r="G36" s="884"/>
      <c r="H36" s="884"/>
      <c r="I36" s="353"/>
      <c r="J36" s="92"/>
      <c r="K36" s="92"/>
      <c r="L36" s="92"/>
    </row>
    <row r="37" spans="1:12" ht="18.600000000000001" customHeight="1" x14ac:dyDescent="0.3">
      <c r="A37" s="885"/>
      <c r="B37" s="885"/>
      <c r="C37" s="885"/>
      <c r="D37" s="885"/>
      <c r="E37" s="886"/>
      <c r="F37" s="886"/>
      <c r="G37" s="886"/>
      <c r="H37" s="886"/>
      <c r="I37" s="353"/>
      <c r="J37" s="92"/>
      <c r="K37" s="92"/>
      <c r="L37" s="92"/>
    </row>
    <row r="38" spans="1:12" ht="18.899999999999999" customHeight="1" x14ac:dyDescent="0.3">
      <c r="A38" s="885"/>
      <c r="B38" s="885"/>
      <c r="C38" s="885"/>
      <c r="D38" s="885"/>
      <c r="E38" s="885"/>
      <c r="F38" s="885"/>
      <c r="G38" s="885"/>
      <c r="H38" s="885"/>
      <c r="I38" s="353"/>
      <c r="J38" s="92"/>
      <c r="K38" s="92"/>
      <c r="L38" s="92"/>
    </row>
    <row r="39" spans="1:12" ht="36.75" customHeight="1" x14ac:dyDescent="0.3">
      <c r="A39" s="845">
        <v>-1</v>
      </c>
      <c r="B39" s="845"/>
      <c r="C39" s="845">
        <v>-2</v>
      </c>
      <c r="D39" s="845"/>
      <c r="E39" s="845">
        <v>-3</v>
      </c>
      <c r="F39" s="845"/>
      <c r="G39" s="845">
        <v>-4</v>
      </c>
      <c r="H39" s="845"/>
      <c r="I39" s="845">
        <v>-5</v>
      </c>
      <c r="J39" s="845"/>
      <c r="K39" s="845">
        <v>-6</v>
      </c>
      <c r="L39" s="845"/>
    </row>
    <row r="40" spans="1:12" ht="22.5" customHeight="1" x14ac:dyDescent="0.3">
      <c r="A40" s="845"/>
      <c r="B40" s="845"/>
      <c r="C40" s="213"/>
      <c r="D40" s="325"/>
      <c r="E40" s="845"/>
      <c r="F40" s="845"/>
      <c r="G40" s="845"/>
      <c r="H40" s="845"/>
      <c r="I40" s="845"/>
      <c r="J40" s="845"/>
      <c r="K40" s="845"/>
      <c r="L40" s="845"/>
    </row>
    <row r="41" spans="1:12" ht="20.100000000000001" customHeight="1" x14ac:dyDescent="0.3">
      <c r="A41" s="845"/>
      <c r="B41" s="845"/>
      <c r="C41" s="213"/>
      <c r="D41" s="325"/>
      <c r="E41" s="845"/>
      <c r="F41" s="845"/>
      <c r="G41" s="845"/>
      <c r="H41" s="845"/>
      <c r="I41" s="845"/>
      <c r="J41" s="845"/>
      <c r="K41" s="845"/>
      <c r="L41" s="845"/>
    </row>
    <row r="42" spans="1:12" ht="24" customHeight="1" x14ac:dyDescent="0.3">
      <c r="A42" s="845"/>
      <c r="B42" s="845"/>
      <c r="C42" s="213"/>
      <c r="D42" s="354">
        <f>SUM(D40:D41)</f>
        <v>0</v>
      </c>
      <c r="E42" s="845"/>
      <c r="F42" s="845"/>
      <c r="G42" s="845"/>
      <c r="H42" s="845"/>
      <c r="I42" s="845"/>
      <c r="J42" s="845"/>
      <c r="K42" s="845"/>
      <c r="L42" s="845"/>
    </row>
    <row r="43" spans="1:12" ht="32.4" customHeight="1" x14ac:dyDescent="0.3">
      <c r="A43" s="828" t="s">
        <v>781</v>
      </c>
      <c r="B43" s="829"/>
      <c r="C43" s="829"/>
      <c r="D43" s="829"/>
      <c r="E43" s="829"/>
      <c r="F43" s="829"/>
      <c r="G43" s="829"/>
      <c r="H43" s="829"/>
      <c r="I43" s="829"/>
      <c r="J43" s="829"/>
      <c r="K43" s="829"/>
      <c r="L43" s="829"/>
    </row>
    <row r="44" spans="1:12" ht="38.25" customHeight="1" x14ac:dyDescent="0.3">
      <c r="A44" s="840" t="s">
        <v>782</v>
      </c>
      <c r="B44" s="840"/>
      <c r="C44" s="840" t="s">
        <v>776</v>
      </c>
      <c r="D44" s="840"/>
      <c r="E44" s="352" t="s">
        <v>783</v>
      </c>
      <c r="F44" s="324" t="s">
        <v>778</v>
      </c>
      <c r="G44" s="840" t="s">
        <v>779</v>
      </c>
      <c r="H44" s="840"/>
      <c r="I44" s="887" t="s">
        <v>784</v>
      </c>
      <c r="J44" s="887"/>
      <c r="K44" s="352" t="s">
        <v>785</v>
      </c>
      <c r="L44" s="356" t="s">
        <v>786</v>
      </c>
    </row>
    <row r="45" spans="1:12" ht="19.5" customHeight="1" x14ac:dyDescent="0.3">
      <c r="A45" s="884"/>
      <c r="B45" s="884"/>
      <c r="C45" s="884"/>
      <c r="D45" s="884"/>
      <c r="E45" s="884"/>
      <c r="F45" s="884"/>
      <c r="G45" s="884"/>
      <c r="H45" s="884"/>
      <c r="I45" s="357"/>
      <c r="J45" s="357"/>
      <c r="K45" s="357"/>
      <c r="L45" s="357"/>
    </row>
    <row r="46" spans="1:12" ht="20.100000000000001" customHeight="1" x14ac:dyDescent="0.3">
      <c r="A46" s="885"/>
      <c r="B46" s="885"/>
      <c r="C46" s="885"/>
      <c r="D46" s="885"/>
      <c r="E46" s="886"/>
      <c r="F46" s="886"/>
      <c r="G46" s="886"/>
      <c r="H46" s="886"/>
      <c r="I46" s="353"/>
      <c r="J46" s="353"/>
      <c r="K46" s="353"/>
      <c r="L46" s="353"/>
    </row>
    <row r="47" spans="1:12" ht="21" customHeight="1" x14ac:dyDescent="0.3">
      <c r="A47" s="885"/>
      <c r="B47" s="885"/>
      <c r="C47" s="885"/>
      <c r="D47" s="885"/>
      <c r="E47" s="885"/>
      <c r="F47" s="885"/>
      <c r="G47" s="885"/>
      <c r="H47" s="885"/>
      <c r="I47" s="353"/>
      <c r="J47" s="353"/>
      <c r="K47" s="353"/>
      <c r="L47" s="353"/>
    </row>
    <row r="48" spans="1:12" ht="18" customHeight="1" x14ac:dyDescent="0.3">
      <c r="A48" s="845">
        <v>-1</v>
      </c>
      <c r="B48" s="845"/>
      <c r="C48" s="845">
        <v>-2</v>
      </c>
      <c r="D48" s="845"/>
      <c r="E48" s="326">
        <v>-3</v>
      </c>
      <c r="F48" s="325">
        <v>-4</v>
      </c>
      <c r="G48" s="845">
        <v>-5</v>
      </c>
      <c r="H48" s="845"/>
      <c r="I48" s="845">
        <v>-6</v>
      </c>
      <c r="J48" s="845"/>
      <c r="K48" s="326">
        <v>-7</v>
      </c>
      <c r="L48" s="326">
        <v>-8</v>
      </c>
    </row>
    <row r="49" spans="1:12" ht="29.4" customHeight="1" x14ac:dyDescent="0.3">
      <c r="A49" s="845"/>
      <c r="B49" s="845"/>
      <c r="C49" s="213"/>
      <c r="D49" s="325"/>
      <c r="E49" s="326"/>
      <c r="F49" s="325"/>
      <c r="G49" s="845"/>
      <c r="H49" s="845"/>
      <c r="I49" s="845"/>
      <c r="J49" s="845"/>
      <c r="K49" s="326"/>
      <c r="L49" s="326"/>
    </row>
    <row r="50" spans="1:12" ht="24.6" customHeight="1" x14ac:dyDescent="0.3">
      <c r="A50" s="845"/>
      <c r="B50" s="845"/>
      <c r="C50" s="213"/>
      <c r="D50" s="325"/>
      <c r="E50" s="326"/>
      <c r="F50" s="325"/>
      <c r="G50" s="845"/>
      <c r="H50" s="845"/>
      <c r="I50" s="845"/>
      <c r="J50" s="845"/>
      <c r="K50" s="326"/>
      <c r="L50" s="326"/>
    </row>
    <row r="51" spans="1:12" ht="27" customHeight="1" x14ac:dyDescent="0.3">
      <c r="A51" s="845"/>
      <c r="B51" s="845"/>
      <c r="C51" s="213"/>
      <c r="D51" s="354">
        <f>SUM(D49:D50)</f>
        <v>0</v>
      </c>
      <c r="E51" s="326"/>
      <c r="F51" s="325"/>
      <c r="G51" s="845"/>
      <c r="H51" s="845"/>
      <c r="I51" s="845"/>
      <c r="J51" s="845"/>
      <c r="K51" s="326"/>
      <c r="L51" s="326"/>
    </row>
    <row r="52" spans="1:12" ht="36" customHeight="1" x14ac:dyDescent="0.3">
      <c r="A52" s="870" t="s">
        <v>787</v>
      </c>
      <c r="B52" s="871"/>
      <c r="C52" s="871"/>
      <c r="D52" s="871"/>
      <c r="E52" s="871"/>
      <c r="F52" s="871"/>
      <c r="G52" s="871"/>
      <c r="H52" s="871"/>
      <c r="I52" s="871"/>
      <c r="J52" s="871"/>
      <c r="K52" s="871"/>
      <c r="L52" s="871"/>
    </row>
    <row r="53" spans="1:12" ht="32.25" customHeight="1" x14ac:dyDescent="0.3">
      <c r="A53" s="888" t="s">
        <v>788</v>
      </c>
      <c r="B53" s="890" t="s">
        <v>789</v>
      </c>
      <c r="C53" s="891"/>
      <c r="D53" s="890" t="s">
        <v>790</v>
      </c>
      <c r="E53" s="891"/>
      <c r="F53" s="890" t="s">
        <v>791</v>
      </c>
      <c r="G53" s="891"/>
      <c r="H53" s="894" t="s">
        <v>792</v>
      </c>
      <c r="I53" s="895"/>
      <c r="J53" s="895"/>
      <c r="K53" s="895"/>
      <c r="L53" s="895"/>
    </row>
    <row r="54" spans="1:12" ht="33.75" customHeight="1" x14ac:dyDescent="0.3">
      <c r="A54" s="889"/>
      <c r="B54" s="892"/>
      <c r="C54" s="893"/>
      <c r="D54" s="892"/>
      <c r="E54" s="893"/>
      <c r="F54" s="892"/>
      <c r="G54" s="893"/>
      <c r="H54" s="358" t="s">
        <v>793</v>
      </c>
      <c r="I54" s="896" t="s">
        <v>794</v>
      </c>
      <c r="J54" s="897"/>
      <c r="K54" s="896" t="s">
        <v>795</v>
      </c>
      <c r="L54" s="897"/>
    </row>
    <row r="55" spans="1:12" ht="25.5" customHeight="1" x14ac:dyDescent="0.3">
      <c r="A55" s="359"/>
      <c r="B55" s="898"/>
      <c r="C55" s="898"/>
      <c r="D55" s="898"/>
      <c r="E55" s="898"/>
      <c r="F55" s="898"/>
      <c r="G55" s="898"/>
      <c r="H55" s="320"/>
      <c r="I55" s="898"/>
      <c r="J55" s="898"/>
      <c r="K55" s="900"/>
      <c r="L55" s="901"/>
    </row>
    <row r="56" spans="1:12" ht="20.100000000000001" customHeight="1" x14ac:dyDescent="0.3">
      <c r="A56" s="359"/>
      <c r="B56" s="898"/>
      <c r="C56" s="898"/>
      <c r="D56" s="898"/>
      <c r="E56" s="898"/>
      <c r="F56" s="898"/>
      <c r="G56" s="898"/>
      <c r="H56" s="320"/>
      <c r="I56" s="898"/>
      <c r="J56" s="898"/>
      <c r="K56" s="899"/>
      <c r="L56" s="899"/>
    </row>
    <row r="57" spans="1:12" ht="44.25" customHeight="1" x14ac:dyDescent="0.3">
      <c r="A57" s="828" t="s">
        <v>796</v>
      </c>
      <c r="B57" s="829"/>
      <c r="C57" s="829"/>
      <c r="D57" s="829"/>
      <c r="E57" s="829"/>
      <c r="F57" s="829"/>
      <c r="G57" s="829"/>
      <c r="H57" s="829"/>
      <c r="I57" s="829"/>
      <c r="J57" s="829"/>
      <c r="K57" s="829"/>
      <c r="L57" s="829"/>
    </row>
    <row r="58" spans="1:12" s="362" customFormat="1" ht="33.75" customHeight="1" x14ac:dyDescent="0.3">
      <c r="A58" s="866" t="s">
        <v>788</v>
      </c>
      <c r="B58" s="903" t="s">
        <v>789</v>
      </c>
      <c r="C58" s="904"/>
      <c r="D58" s="903" t="s">
        <v>797</v>
      </c>
      <c r="E58" s="904"/>
      <c r="F58" s="903" t="s">
        <v>798</v>
      </c>
      <c r="G58" s="904"/>
      <c r="H58" s="894" t="s">
        <v>799</v>
      </c>
      <c r="I58" s="895"/>
      <c r="J58" s="895"/>
      <c r="K58" s="895"/>
      <c r="L58" s="895"/>
    </row>
    <row r="59" spans="1:12" ht="15.6" hidden="1" customHeight="1" x14ac:dyDescent="0.3">
      <c r="A59" s="867"/>
      <c r="B59" s="905"/>
      <c r="C59" s="906"/>
      <c r="D59" s="905"/>
      <c r="E59" s="906"/>
      <c r="F59" s="905"/>
      <c r="G59" s="906"/>
      <c r="H59" s="352" t="s">
        <v>793</v>
      </c>
      <c r="I59" s="840" t="s">
        <v>800</v>
      </c>
      <c r="J59" s="840"/>
      <c r="K59" s="840" t="s">
        <v>795</v>
      </c>
      <c r="L59" s="840"/>
    </row>
    <row r="60" spans="1:12" ht="45.75" customHeight="1" x14ac:dyDescent="0.3">
      <c r="A60" s="868"/>
      <c r="B60" s="907"/>
      <c r="C60" s="908"/>
      <c r="D60" s="907"/>
      <c r="E60" s="908"/>
      <c r="F60" s="907"/>
      <c r="G60" s="908"/>
      <c r="H60" s="352" t="s">
        <v>793</v>
      </c>
      <c r="I60" s="840" t="s">
        <v>794</v>
      </c>
      <c r="J60" s="840"/>
      <c r="K60" s="840" t="s">
        <v>795</v>
      </c>
      <c r="L60" s="840"/>
    </row>
    <row r="61" spans="1:12" ht="36" customHeight="1" x14ac:dyDescent="0.3">
      <c r="A61" s="363"/>
      <c r="B61" s="898"/>
      <c r="C61" s="898"/>
      <c r="D61" s="320"/>
      <c r="E61" s="213"/>
      <c r="F61" s="898"/>
      <c r="G61" s="898"/>
      <c r="H61" s="364"/>
      <c r="I61" s="902"/>
      <c r="J61" s="902"/>
      <c r="K61" s="902"/>
      <c r="L61" s="902"/>
    </row>
    <row r="62" spans="1:12" ht="33" customHeight="1" x14ac:dyDescent="0.3">
      <c r="A62" s="363"/>
      <c r="B62" s="898"/>
      <c r="C62" s="898"/>
      <c r="D62" s="320"/>
      <c r="E62" s="213"/>
      <c r="F62" s="898"/>
      <c r="G62" s="898"/>
      <c r="H62" s="352"/>
      <c r="I62" s="840"/>
      <c r="J62" s="840"/>
      <c r="K62" s="840"/>
      <c r="L62" s="840"/>
    </row>
    <row r="63" spans="1:12" ht="33" customHeight="1" x14ac:dyDescent="0.3">
      <c r="A63" s="363"/>
      <c r="B63" s="898" t="s">
        <v>84</v>
      </c>
      <c r="C63" s="898"/>
      <c r="D63" s="323">
        <f>SUM(D61:D62)</f>
        <v>0</v>
      </c>
      <c r="E63" s="213"/>
      <c r="F63" s="898"/>
      <c r="G63" s="898"/>
      <c r="H63" s="352"/>
      <c r="I63" s="840"/>
      <c r="J63" s="840"/>
      <c r="K63" s="840"/>
      <c r="L63" s="840"/>
    </row>
    <row r="64" spans="1:12" ht="36" customHeight="1" x14ac:dyDescent="0.3">
      <c r="A64" s="909" t="s">
        <v>801</v>
      </c>
      <c r="B64" s="910"/>
      <c r="C64" s="910"/>
      <c r="D64" s="910"/>
      <c r="E64" s="910"/>
      <c r="F64" s="910"/>
      <c r="G64" s="910"/>
      <c r="H64" s="910"/>
      <c r="I64" s="910"/>
      <c r="J64" s="910"/>
      <c r="K64" s="910"/>
      <c r="L64" s="910"/>
    </row>
    <row r="65" spans="1:12" ht="145.5" customHeight="1" x14ac:dyDescent="0.3">
      <c r="A65" s="352" t="s">
        <v>802</v>
      </c>
      <c r="B65" s="874" t="s">
        <v>803</v>
      </c>
      <c r="C65" s="874"/>
      <c r="D65" s="352" t="s">
        <v>804</v>
      </c>
      <c r="E65" s="352" t="s">
        <v>805</v>
      </c>
      <c r="F65" s="352" t="s">
        <v>806</v>
      </c>
      <c r="G65" s="352" t="s">
        <v>807</v>
      </c>
      <c r="H65" s="352" t="s">
        <v>808</v>
      </c>
      <c r="I65" s="356" t="s">
        <v>809</v>
      </c>
      <c r="J65" s="840" t="s">
        <v>810</v>
      </c>
      <c r="K65" s="840"/>
      <c r="L65" s="365" t="s">
        <v>811</v>
      </c>
    </row>
    <row r="66" spans="1:12" ht="18.600000000000001" customHeight="1" x14ac:dyDescent="0.3">
      <c r="A66" s="361"/>
      <c r="B66" s="874"/>
      <c r="C66" s="874"/>
      <c r="D66" s="320"/>
      <c r="E66" s="320"/>
      <c r="F66" s="320"/>
      <c r="G66" s="320"/>
      <c r="H66" s="320"/>
      <c r="I66" s="320"/>
      <c r="J66" s="898"/>
      <c r="K66" s="898"/>
      <c r="L66" s="320"/>
    </row>
    <row r="67" spans="1:12" ht="15.6" x14ac:dyDescent="0.3">
      <c r="A67" s="361"/>
      <c r="B67" s="352"/>
      <c r="C67" s="352"/>
      <c r="D67" s="320"/>
      <c r="E67" s="320"/>
      <c r="F67" s="320"/>
      <c r="G67" s="320"/>
      <c r="H67" s="320"/>
      <c r="I67" s="320"/>
      <c r="J67" s="360"/>
      <c r="K67" s="360"/>
      <c r="L67" s="320"/>
    </row>
    <row r="68" spans="1:12" ht="15.6" x14ac:dyDescent="0.3">
      <c r="A68" s="361"/>
      <c r="B68" s="874"/>
      <c r="C68" s="874"/>
      <c r="D68" s="361"/>
      <c r="E68" s="361"/>
      <c r="F68" s="361"/>
      <c r="G68" s="366">
        <f>SUM(G66:G67)</f>
        <v>0</v>
      </c>
      <c r="H68" s="361"/>
      <c r="I68" s="361"/>
      <c r="J68" s="898"/>
      <c r="K68" s="898"/>
      <c r="L68" s="361"/>
    </row>
    <row r="69" spans="1:12" ht="38.25" customHeight="1" x14ac:dyDescent="0.3">
      <c r="A69" s="909" t="s">
        <v>812</v>
      </c>
      <c r="B69" s="910"/>
      <c r="C69" s="910"/>
      <c r="D69" s="910"/>
      <c r="E69" s="910"/>
      <c r="F69" s="910"/>
      <c r="G69" s="910"/>
      <c r="H69" s="910"/>
      <c r="I69" s="910"/>
      <c r="J69" s="910"/>
      <c r="K69" s="910"/>
      <c r="L69" s="910"/>
    </row>
    <row r="70" spans="1:12" ht="15.6" x14ac:dyDescent="0.3">
      <c r="A70" s="367"/>
      <c r="B70" s="840" t="s">
        <v>813</v>
      </c>
      <c r="C70" s="840"/>
      <c r="D70" s="840"/>
      <c r="E70" s="840" t="s">
        <v>814</v>
      </c>
      <c r="F70" s="840"/>
      <c r="G70" s="840"/>
      <c r="H70" s="840"/>
      <c r="I70" s="840"/>
      <c r="J70" s="840"/>
      <c r="K70" s="911" t="s">
        <v>815</v>
      </c>
      <c r="L70" s="912"/>
    </row>
    <row r="71" spans="1:12" ht="159" customHeight="1" x14ac:dyDescent="0.3">
      <c r="A71" s="368" t="s">
        <v>802</v>
      </c>
      <c r="B71" s="369" t="s">
        <v>793</v>
      </c>
      <c r="C71" s="370" t="s">
        <v>816</v>
      </c>
      <c r="D71" s="369" t="s">
        <v>805</v>
      </c>
      <c r="E71" s="352" t="s">
        <v>817</v>
      </c>
      <c r="F71" s="352" t="s">
        <v>797</v>
      </c>
      <c r="G71" s="370" t="s">
        <v>818</v>
      </c>
      <c r="H71" s="352" t="s">
        <v>819</v>
      </c>
      <c r="I71" s="352" t="s">
        <v>820</v>
      </c>
      <c r="J71" s="352" t="s">
        <v>821</v>
      </c>
      <c r="K71" s="371" t="s">
        <v>822</v>
      </c>
      <c r="L71" s="372" t="s">
        <v>823</v>
      </c>
    </row>
    <row r="72" spans="1:12" ht="15" customHeight="1" x14ac:dyDescent="0.3">
      <c r="A72" s="368"/>
      <c r="B72" s="369"/>
      <c r="C72" s="352"/>
      <c r="D72" s="369"/>
      <c r="E72" s="352"/>
      <c r="F72" s="352"/>
      <c r="G72" s="370"/>
      <c r="H72" s="352"/>
      <c r="I72" s="352"/>
      <c r="J72" s="352"/>
      <c r="K72" s="371"/>
      <c r="L72" s="372"/>
    </row>
    <row r="73" spans="1:12" ht="15.6" x14ac:dyDescent="0.3">
      <c r="A73" s="368"/>
      <c r="B73" s="369"/>
      <c r="C73" s="352"/>
      <c r="D73" s="369"/>
      <c r="E73" s="352"/>
      <c r="F73" s="352"/>
      <c r="G73" s="370"/>
      <c r="H73" s="352"/>
      <c r="I73" s="352"/>
      <c r="J73" s="352"/>
      <c r="K73" s="371"/>
      <c r="L73" s="372"/>
    </row>
    <row r="74" spans="1:12" ht="16.5" customHeight="1" x14ac:dyDescent="0.3">
      <c r="A74" s="368"/>
      <c r="B74" s="369"/>
      <c r="C74" s="352"/>
      <c r="D74" s="369"/>
      <c r="E74" s="352"/>
      <c r="F74" s="373">
        <f>SUM(F72:F73)</f>
        <v>0</v>
      </c>
      <c r="G74" s="370"/>
      <c r="H74" s="352"/>
      <c r="I74" s="352"/>
      <c r="J74" s="352"/>
      <c r="K74" s="371"/>
      <c r="L74" s="372"/>
    </row>
    <row r="75" spans="1:12" ht="31.5" customHeight="1" x14ac:dyDescent="0.3">
      <c r="A75" s="917" t="s">
        <v>824</v>
      </c>
      <c r="B75" s="917"/>
      <c r="C75" s="917"/>
      <c r="D75" s="917"/>
      <c r="E75" s="917"/>
      <c r="F75" s="917"/>
      <c r="G75" s="917"/>
      <c r="H75" s="917"/>
      <c r="I75" s="917"/>
      <c r="J75" s="917"/>
      <c r="K75" s="917"/>
      <c r="L75" s="917"/>
    </row>
    <row r="76" spans="1:12" ht="26.25" customHeight="1" x14ac:dyDescent="0.3">
      <c r="A76" s="361"/>
      <c r="B76" s="840" t="s">
        <v>813</v>
      </c>
      <c r="C76" s="840"/>
      <c r="D76" s="840"/>
      <c r="E76" s="840" t="s">
        <v>814</v>
      </c>
      <c r="F76" s="840"/>
      <c r="G76" s="840"/>
      <c r="H76" s="840"/>
      <c r="I76" s="840"/>
      <c r="J76" s="840"/>
      <c r="K76" s="840" t="s">
        <v>815</v>
      </c>
      <c r="L76" s="840"/>
    </row>
    <row r="77" spans="1:12" ht="193.5" customHeight="1" x14ac:dyDescent="0.3">
      <c r="A77" s="321" t="s">
        <v>802</v>
      </c>
      <c r="B77" s="370" t="s">
        <v>825</v>
      </c>
      <c r="C77" s="370" t="s">
        <v>816</v>
      </c>
      <c r="D77" s="352" t="s">
        <v>805</v>
      </c>
      <c r="E77" s="352" t="s">
        <v>826</v>
      </c>
      <c r="F77" s="369" t="s">
        <v>797</v>
      </c>
      <c r="G77" s="310" t="s">
        <v>827</v>
      </c>
      <c r="H77" s="352" t="s">
        <v>828</v>
      </c>
      <c r="I77" s="352" t="s">
        <v>829</v>
      </c>
      <c r="J77" s="352" t="s">
        <v>821</v>
      </c>
      <c r="K77" s="355" t="s">
        <v>830</v>
      </c>
      <c r="L77" s="310" t="s">
        <v>831</v>
      </c>
    </row>
    <row r="78" spans="1:12" ht="18.600000000000001" customHeight="1" x14ac:dyDescent="0.3">
      <c r="A78" s="321"/>
      <c r="B78" s="370"/>
      <c r="C78" s="352"/>
      <c r="D78" s="352"/>
      <c r="E78" s="352"/>
      <c r="F78" s="369"/>
      <c r="G78" s="309"/>
      <c r="H78" s="352"/>
      <c r="I78" s="352"/>
      <c r="J78" s="352"/>
      <c r="K78" s="309"/>
      <c r="L78" s="310"/>
    </row>
    <row r="79" spans="1:12" ht="15.6" x14ac:dyDescent="0.3">
      <c r="A79" s="321"/>
      <c r="B79" s="370"/>
      <c r="C79" s="352"/>
      <c r="D79" s="352"/>
      <c r="E79" s="352"/>
      <c r="F79" s="369"/>
      <c r="G79" s="309"/>
      <c r="H79" s="352"/>
      <c r="I79" s="352"/>
      <c r="J79" s="352"/>
      <c r="K79" s="309"/>
      <c r="L79" s="310"/>
    </row>
    <row r="80" spans="1:12" ht="24.6" customHeight="1" x14ac:dyDescent="0.3">
      <c r="A80" s="321"/>
      <c r="B80" s="370"/>
      <c r="C80" s="352"/>
      <c r="D80" s="352"/>
      <c r="E80" s="352"/>
      <c r="F80" s="374">
        <f>SUM(F78:F79)</f>
        <v>0</v>
      </c>
      <c r="G80" s="309"/>
      <c r="H80" s="352"/>
      <c r="I80" s="352"/>
      <c r="J80" s="352"/>
      <c r="K80" s="309"/>
      <c r="L80" s="310"/>
    </row>
    <row r="81" spans="1:12" ht="33" customHeight="1" x14ac:dyDescent="0.3">
      <c r="A81" s="918" t="s">
        <v>832</v>
      </c>
      <c r="B81" s="919"/>
      <c r="C81" s="919"/>
      <c r="D81" s="919"/>
      <c r="E81" s="919"/>
      <c r="F81" s="919"/>
      <c r="G81" s="919"/>
      <c r="H81" s="919"/>
      <c r="I81" s="919"/>
      <c r="J81" s="919"/>
      <c r="K81" s="919"/>
      <c r="L81" s="919"/>
    </row>
    <row r="82" spans="1:12" ht="188.25" customHeight="1" x14ac:dyDescent="0.3">
      <c r="A82" s="840" t="s">
        <v>833</v>
      </c>
      <c r="B82" s="840"/>
      <c r="C82" s="352" t="s">
        <v>834</v>
      </c>
      <c r="D82" s="324" t="s">
        <v>777</v>
      </c>
      <c r="E82" s="352" t="s">
        <v>835</v>
      </c>
      <c r="F82" s="324" t="s">
        <v>836</v>
      </c>
      <c r="G82" s="324" t="s">
        <v>837</v>
      </c>
      <c r="H82" s="352" t="s">
        <v>838</v>
      </c>
      <c r="I82" s="352" t="s">
        <v>839</v>
      </c>
      <c r="J82" s="352" t="s">
        <v>840</v>
      </c>
      <c r="K82" s="803" t="s">
        <v>841</v>
      </c>
      <c r="L82" s="803"/>
    </row>
    <row r="83" spans="1:12" ht="15.6" x14ac:dyDescent="0.3">
      <c r="A83" s="913">
        <v>-1</v>
      </c>
      <c r="B83" s="914"/>
      <c r="C83" s="375">
        <v>-2</v>
      </c>
      <c r="D83" s="376">
        <v>-3</v>
      </c>
      <c r="E83" s="376">
        <v>-4</v>
      </c>
      <c r="F83" s="376">
        <v>-5</v>
      </c>
      <c r="G83" s="376">
        <v>-6</v>
      </c>
      <c r="H83" s="376">
        <v>-7</v>
      </c>
      <c r="I83" s="376">
        <v>-8</v>
      </c>
      <c r="J83" s="376">
        <v>-9</v>
      </c>
      <c r="K83" s="915">
        <v>-10</v>
      </c>
      <c r="L83" s="916"/>
    </row>
    <row r="84" spans="1:12" ht="15.6" x14ac:dyDescent="0.3">
      <c r="A84" s="845"/>
      <c r="B84" s="845"/>
      <c r="C84" s="325"/>
      <c r="D84" s="325"/>
      <c r="E84" s="325"/>
      <c r="F84" s="325"/>
      <c r="G84" s="325"/>
      <c r="H84" s="325"/>
      <c r="I84" s="325"/>
      <c r="J84" s="325"/>
      <c r="K84" s="845"/>
      <c r="L84" s="845"/>
    </row>
    <row r="85" spans="1:12" ht="15.6" x14ac:dyDescent="0.3">
      <c r="A85" s="845"/>
      <c r="B85" s="845"/>
      <c r="C85" s="325"/>
      <c r="D85" s="325"/>
      <c r="E85" s="325"/>
      <c r="F85" s="325"/>
      <c r="G85" s="325"/>
      <c r="H85" s="325"/>
      <c r="I85" s="325"/>
      <c r="J85" s="325"/>
      <c r="K85" s="845"/>
      <c r="L85" s="845"/>
    </row>
    <row r="86" spans="1:12" ht="15.6" x14ac:dyDescent="0.3">
      <c r="A86" s="920" t="s">
        <v>842</v>
      </c>
      <c r="B86" s="921"/>
      <c r="C86" s="921"/>
      <c r="D86" s="921"/>
      <c r="E86" s="922"/>
      <c r="F86" s="922"/>
      <c r="G86" s="922"/>
      <c r="H86" s="922"/>
      <c r="I86" s="922"/>
      <c r="J86" s="922"/>
      <c r="K86" s="922"/>
      <c r="L86" s="922"/>
    </row>
    <row r="87" spans="1:12" ht="82.5" customHeight="1" x14ac:dyDescent="0.3">
      <c r="A87" s="923" t="s">
        <v>843</v>
      </c>
      <c r="B87" s="924"/>
      <c r="C87" s="924"/>
      <c r="D87" s="924"/>
      <c r="E87" s="840" t="s">
        <v>844</v>
      </c>
      <c r="F87" s="840"/>
      <c r="G87" s="352" t="s">
        <v>845</v>
      </c>
      <c r="H87" s="840" t="s">
        <v>846</v>
      </c>
      <c r="I87" s="840"/>
      <c r="J87" s="840" t="s">
        <v>847</v>
      </c>
      <c r="K87" s="840"/>
      <c r="L87" s="840"/>
    </row>
    <row r="88" spans="1:12" ht="15.6" x14ac:dyDescent="0.3">
      <c r="A88" s="913">
        <v>-1</v>
      </c>
      <c r="B88" s="914"/>
      <c r="C88" s="914"/>
      <c r="D88" s="914"/>
      <c r="E88" s="845">
        <v>-2</v>
      </c>
      <c r="F88" s="845"/>
      <c r="G88" s="326">
        <v>-3</v>
      </c>
      <c r="H88" s="845">
        <v>-4</v>
      </c>
      <c r="I88" s="845"/>
      <c r="J88" s="845">
        <v>-5</v>
      </c>
      <c r="K88" s="845"/>
      <c r="L88" s="845"/>
    </row>
    <row r="89" spans="1:12" ht="15.6" x14ac:dyDescent="0.3">
      <c r="A89" s="913"/>
      <c r="B89" s="914"/>
      <c r="C89" s="914"/>
      <c r="D89" s="914"/>
      <c r="E89" s="845"/>
      <c r="F89" s="845"/>
      <c r="G89" s="326"/>
      <c r="H89" s="845"/>
      <c r="I89" s="845"/>
      <c r="J89" s="845"/>
      <c r="K89" s="845"/>
      <c r="L89" s="845"/>
    </row>
    <row r="90" spans="1:12" ht="15.6" x14ac:dyDescent="0.3">
      <c r="A90" s="913"/>
      <c r="B90" s="914"/>
      <c r="C90" s="914"/>
      <c r="D90" s="914"/>
      <c r="E90" s="845"/>
      <c r="F90" s="845"/>
      <c r="G90" s="326"/>
      <c r="H90" s="845"/>
      <c r="I90" s="845"/>
      <c r="J90" s="845"/>
      <c r="K90" s="845"/>
      <c r="L90" s="845"/>
    </row>
    <row r="91" spans="1:12" ht="15.6" x14ac:dyDescent="0.3">
      <c r="A91" s="913"/>
      <c r="B91" s="914"/>
      <c r="C91" s="914"/>
      <c r="D91" s="914"/>
      <c r="E91" s="845"/>
      <c r="F91" s="845"/>
      <c r="G91" s="326"/>
      <c r="H91" s="845"/>
      <c r="I91" s="845"/>
      <c r="J91" s="845"/>
      <c r="K91" s="845"/>
      <c r="L91" s="845"/>
    </row>
    <row r="92" spans="1:12" ht="15.6" x14ac:dyDescent="0.3">
      <c r="A92" s="925" t="s">
        <v>848</v>
      </c>
      <c r="B92" s="871"/>
      <c r="C92" s="871"/>
      <c r="D92" s="871"/>
      <c r="E92" s="871"/>
      <c r="F92" s="871"/>
      <c r="G92" s="910"/>
      <c r="H92" s="910"/>
      <c r="I92" s="910"/>
      <c r="J92" s="910"/>
      <c r="K92" s="910"/>
      <c r="L92" s="910"/>
    </row>
    <row r="93" spans="1:12" ht="64.5" customHeight="1" x14ac:dyDescent="0.3">
      <c r="A93" s="923" t="s">
        <v>843</v>
      </c>
      <c r="B93" s="924"/>
      <c r="C93" s="924"/>
      <c r="D93" s="924"/>
      <c r="E93" s="924"/>
      <c r="F93" s="924"/>
      <c r="G93" s="840" t="s">
        <v>849</v>
      </c>
      <c r="H93" s="840"/>
      <c r="I93" s="840" t="s">
        <v>850</v>
      </c>
      <c r="J93" s="840"/>
      <c r="K93" s="840" t="s">
        <v>851</v>
      </c>
      <c r="L93" s="840"/>
    </row>
    <row r="94" spans="1:12" ht="15.6" x14ac:dyDescent="0.3">
      <c r="A94" s="913">
        <v>-1</v>
      </c>
      <c r="B94" s="914"/>
      <c r="C94" s="914"/>
      <c r="D94" s="914"/>
      <c r="E94" s="914"/>
      <c r="F94" s="914"/>
      <c r="G94" s="845">
        <v>-2</v>
      </c>
      <c r="H94" s="845"/>
      <c r="I94" s="845">
        <v>-3</v>
      </c>
      <c r="J94" s="845"/>
      <c r="K94" s="845">
        <v>-4</v>
      </c>
      <c r="L94" s="845"/>
    </row>
    <row r="95" spans="1:12" ht="15.6" x14ac:dyDescent="0.3">
      <c r="A95" s="913"/>
      <c r="B95" s="914"/>
      <c r="C95" s="914"/>
      <c r="D95" s="914"/>
      <c r="E95" s="914"/>
      <c r="F95" s="914"/>
      <c r="G95" s="845"/>
      <c r="H95" s="845"/>
      <c r="I95" s="845"/>
      <c r="J95" s="845"/>
      <c r="K95" s="845"/>
      <c r="L95" s="845"/>
    </row>
    <row r="96" spans="1:12" ht="15.6" x14ac:dyDescent="0.3">
      <c r="A96" s="913"/>
      <c r="B96" s="914"/>
      <c r="C96" s="914"/>
      <c r="D96" s="914"/>
      <c r="E96" s="914"/>
      <c r="F96" s="914"/>
      <c r="G96" s="845"/>
      <c r="H96" s="845"/>
      <c r="I96" s="845"/>
      <c r="J96" s="845"/>
      <c r="K96" s="845"/>
      <c r="L96" s="845"/>
    </row>
    <row r="97" spans="1:12" ht="15.6" x14ac:dyDescent="0.3">
      <c r="A97" s="913"/>
      <c r="B97" s="914"/>
      <c r="C97" s="914"/>
      <c r="D97" s="914"/>
      <c r="E97" s="914"/>
      <c r="F97" s="914"/>
      <c r="G97" s="845"/>
      <c r="H97" s="845"/>
      <c r="I97" s="845"/>
      <c r="J97" s="845"/>
      <c r="K97" s="845"/>
      <c r="L97" s="845"/>
    </row>
    <row r="98" spans="1:12" ht="15.6" x14ac:dyDescent="0.3">
      <c r="A98" s="917" t="s">
        <v>852</v>
      </c>
      <c r="B98" s="917"/>
      <c r="C98" s="917"/>
      <c r="D98" s="917"/>
      <c r="E98" s="917"/>
      <c r="F98" s="917"/>
      <c r="G98" s="917"/>
      <c r="H98" s="917"/>
      <c r="I98" s="917"/>
      <c r="J98" s="917"/>
      <c r="K98" s="917"/>
      <c r="L98" s="917"/>
    </row>
    <row r="99" spans="1:12" ht="77.25" customHeight="1" x14ac:dyDescent="0.3">
      <c r="A99" s="352" t="s">
        <v>853</v>
      </c>
      <c r="B99" s="840" t="s">
        <v>854</v>
      </c>
      <c r="C99" s="840"/>
      <c r="D99" s="840" t="s">
        <v>855</v>
      </c>
      <c r="E99" s="840"/>
      <c r="F99" s="840" t="s">
        <v>856</v>
      </c>
      <c r="G99" s="840"/>
      <c r="H99" s="840" t="s">
        <v>857</v>
      </c>
      <c r="I99" s="840"/>
      <c r="J99" s="324" t="s">
        <v>858</v>
      </c>
      <c r="K99" s="840" t="s">
        <v>859</v>
      </c>
      <c r="L99" s="840"/>
    </row>
    <row r="100" spans="1:12" ht="15.6" x14ac:dyDescent="0.3">
      <c r="A100" s="325">
        <v>-1</v>
      </c>
      <c r="B100" s="845">
        <v>-2</v>
      </c>
      <c r="C100" s="845"/>
      <c r="D100" s="845">
        <v>-3</v>
      </c>
      <c r="E100" s="845"/>
      <c r="F100" s="845">
        <v>-4</v>
      </c>
      <c r="G100" s="845"/>
      <c r="H100" s="845">
        <v>-5</v>
      </c>
      <c r="I100" s="845"/>
      <c r="J100" s="326">
        <v>-6</v>
      </c>
      <c r="K100" s="845">
        <v>-7</v>
      </c>
      <c r="L100" s="845"/>
    </row>
    <row r="101" spans="1:12" ht="15.6" x14ac:dyDescent="0.3">
      <c r="A101" s="325"/>
      <c r="B101" s="845"/>
      <c r="C101" s="845"/>
      <c r="D101" s="845"/>
      <c r="E101" s="845"/>
      <c r="F101" s="845"/>
      <c r="G101" s="845"/>
      <c r="H101" s="845"/>
      <c r="I101" s="845"/>
      <c r="J101" s="326"/>
      <c r="K101" s="845"/>
      <c r="L101" s="845"/>
    </row>
    <row r="102" spans="1:12" ht="15.6" x14ac:dyDescent="0.3">
      <c r="A102" s="325"/>
      <c r="B102" s="845"/>
      <c r="C102" s="845"/>
      <c r="D102" s="845"/>
      <c r="E102" s="845"/>
      <c r="F102" s="845"/>
      <c r="G102" s="845"/>
      <c r="H102" s="845"/>
      <c r="I102" s="845"/>
      <c r="J102" s="326"/>
      <c r="K102" s="845"/>
      <c r="L102" s="845"/>
    </row>
    <row r="103" spans="1:12" ht="15.6" x14ac:dyDescent="0.3">
      <c r="A103" s="325"/>
      <c r="B103" s="845"/>
      <c r="C103" s="845"/>
      <c r="D103" s="845"/>
      <c r="E103" s="845"/>
      <c r="F103" s="845"/>
      <c r="G103" s="845"/>
      <c r="H103" s="845"/>
      <c r="I103" s="845"/>
      <c r="J103" s="326"/>
      <c r="K103" s="845"/>
      <c r="L103" s="845"/>
    </row>
  </sheetData>
  <mergeCells count="264">
    <mergeCell ref="B102:C102"/>
    <mergeCell ref="D102:E102"/>
    <mergeCell ref="F102:G102"/>
    <mergeCell ref="H102:I102"/>
    <mergeCell ref="K102:L102"/>
    <mergeCell ref="B103:C103"/>
    <mergeCell ref="D103:E103"/>
    <mergeCell ref="F103:G103"/>
    <mergeCell ref="H103:I103"/>
    <mergeCell ref="K103:L103"/>
    <mergeCell ref="B100:C100"/>
    <mergeCell ref="D100:E100"/>
    <mergeCell ref="F100:G100"/>
    <mergeCell ref="H100:I100"/>
    <mergeCell ref="K100:L100"/>
    <mergeCell ref="B101:C101"/>
    <mergeCell ref="D101:E101"/>
    <mergeCell ref="F101:G101"/>
    <mergeCell ref="H101:I101"/>
    <mergeCell ref="K101:L101"/>
    <mergeCell ref="A98:L98"/>
    <mergeCell ref="B99:C99"/>
    <mergeCell ref="D99:E99"/>
    <mergeCell ref="F99:G99"/>
    <mergeCell ref="H99:I99"/>
    <mergeCell ref="K99:L99"/>
    <mergeCell ref="A96:F96"/>
    <mergeCell ref="G96:H96"/>
    <mergeCell ref="I96:J96"/>
    <mergeCell ref="K96:L96"/>
    <mergeCell ref="A97:F97"/>
    <mergeCell ref="G97:H97"/>
    <mergeCell ref="I97:J97"/>
    <mergeCell ref="K97:L97"/>
    <mergeCell ref="A94:F94"/>
    <mergeCell ref="G94:H94"/>
    <mergeCell ref="I94:J94"/>
    <mergeCell ref="K94:L94"/>
    <mergeCell ref="A95:F95"/>
    <mergeCell ref="G95:H95"/>
    <mergeCell ref="I95:J95"/>
    <mergeCell ref="K95:L95"/>
    <mergeCell ref="A91:D91"/>
    <mergeCell ref="E91:F91"/>
    <mergeCell ref="H91:I91"/>
    <mergeCell ref="J91:L91"/>
    <mergeCell ref="A92:L92"/>
    <mergeCell ref="A93:F93"/>
    <mergeCell ref="G93:H93"/>
    <mergeCell ref="I93:J93"/>
    <mergeCell ref="K93:L93"/>
    <mergeCell ref="A89:D89"/>
    <mergeCell ref="E89:F89"/>
    <mergeCell ref="H89:I89"/>
    <mergeCell ref="J89:L89"/>
    <mergeCell ref="A90:D90"/>
    <mergeCell ref="E90:F90"/>
    <mergeCell ref="H90:I90"/>
    <mergeCell ref="J90:L90"/>
    <mergeCell ref="A86:L86"/>
    <mergeCell ref="A87:D87"/>
    <mergeCell ref="E87:F87"/>
    <mergeCell ref="H87:I87"/>
    <mergeCell ref="J87:L87"/>
    <mergeCell ref="A88:D88"/>
    <mergeCell ref="E88:F88"/>
    <mergeCell ref="H88:I88"/>
    <mergeCell ref="J88:L88"/>
    <mergeCell ref="A83:B83"/>
    <mergeCell ref="K83:L83"/>
    <mergeCell ref="A84:B84"/>
    <mergeCell ref="K84:L84"/>
    <mergeCell ref="A85:B85"/>
    <mergeCell ref="K85:L85"/>
    <mergeCell ref="A75:L75"/>
    <mergeCell ref="B76:D76"/>
    <mergeCell ref="E76:J76"/>
    <mergeCell ref="K76:L76"/>
    <mergeCell ref="A81:L81"/>
    <mergeCell ref="A82:B82"/>
    <mergeCell ref="K82:L82"/>
    <mergeCell ref="B66:C66"/>
    <mergeCell ref="J66:K66"/>
    <mergeCell ref="B68:C68"/>
    <mergeCell ref="J68:K68"/>
    <mergeCell ref="A69:L69"/>
    <mergeCell ref="B70:D70"/>
    <mergeCell ref="E70:J70"/>
    <mergeCell ref="K70:L70"/>
    <mergeCell ref="B63:C63"/>
    <mergeCell ref="F63:G63"/>
    <mergeCell ref="I63:J63"/>
    <mergeCell ref="K63:L63"/>
    <mergeCell ref="A64:L64"/>
    <mergeCell ref="B65:C65"/>
    <mergeCell ref="J65:K65"/>
    <mergeCell ref="B61:C61"/>
    <mergeCell ref="F61:G61"/>
    <mergeCell ref="I61:J61"/>
    <mergeCell ref="K61:L61"/>
    <mergeCell ref="B62:C62"/>
    <mergeCell ref="F62:G62"/>
    <mergeCell ref="I62:J62"/>
    <mergeCell ref="K62:L62"/>
    <mergeCell ref="A58:A60"/>
    <mergeCell ref="B58:C60"/>
    <mergeCell ref="D58:E60"/>
    <mergeCell ref="F58:G60"/>
    <mergeCell ref="H58:L58"/>
    <mergeCell ref="I59:J59"/>
    <mergeCell ref="K59:L59"/>
    <mergeCell ref="I60:J60"/>
    <mergeCell ref="K60:L60"/>
    <mergeCell ref="B56:C56"/>
    <mergeCell ref="D56:E56"/>
    <mergeCell ref="F56:G56"/>
    <mergeCell ref="I56:J56"/>
    <mergeCell ref="K56:L56"/>
    <mergeCell ref="A57:L57"/>
    <mergeCell ref="K54:L54"/>
    <mergeCell ref="B55:C55"/>
    <mergeCell ref="D55:E55"/>
    <mergeCell ref="F55:G55"/>
    <mergeCell ref="I55:J55"/>
    <mergeCell ref="K55:L55"/>
    <mergeCell ref="A51:B51"/>
    <mergeCell ref="G51:H51"/>
    <mergeCell ref="I51:J51"/>
    <mergeCell ref="A52:L52"/>
    <mergeCell ref="A53:A54"/>
    <mergeCell ref="B53:C54"/>
    <mergeCell ref="D53:E54"/>
    <mergeCell ref="F53:G54"/>
    <mergeCell ref="H53:L53"/>
    <mergeCell ref="I54:J54"/>
    <mergeCell ref="I48:J48"/>
    <mergeCell ref="A49:B49"/>
    <mergeCell ref="G49:H49"/>
    <mergeCell ref="I49:J49"/>
    <mergeCell ref="A50:B50"/>
    <mergeCell ref="G50:H50"/>
    <mergeCell ref="I50:J50"/>
    <mergeCell ref="A46:D46"/>
    <mergeCell ref="E46:H46"/>
    <mergeCell ref="A47:D47"/>
    <mergeCell ref="E47:H47"/>
    <mergeCell ref="A48:B48"/>
    <mergeCell ref="C48:D48"/>
    <mergeCell ref="G48:H48"/>
    <mergeCell ref="A44:B44"/>
    <mergeCell ref="C44:D44"/>
    <mergeCell ref="G44:H44"/>
    <mergeCell ref="I44:J44"/>
    <mergeCell ref="A45:D45"/>
    <mergeCell ref="E45:H45"/>
    <mergeCell ref="A42:B42"/>
    <mergeCell ref="E42:F42"/>
    <mergeCell ref="G42:H42"/>
    <mergeCell ref="I42:J42"/>
    <mergeCell ref="K42:L42"/>
    <mergeCell ref="A43:L43"/>
    <mergeCell ref="A40:B40"/>
    <mergeCell ref="E40:F40"/>
    <mergeCell ref="G40:H40"/>
    <mergeCell ref="I40:J40"/>
    <mergeCell ref="K40:L40"/>
    <mergeCell ref="A41:B41"/>
    <mergeCell ref="E41:F41"/>
    <mergeCell ref="G41:H41"/>
    <mergeCell ref="I41:J41"/>
    <mergeCell ref="K41:L41"/>
    <mergeCell ref="A39:B39"/>
    <mergeCell ref="C39:D39"/>
    <mergeCell ref="E39:F39"/>
    <mergeCell ref="G39:H39"/>
    <mergeCell ref="I39:J39"/>
    <mergeCell ref="K39:L39"/>
    <mergeCell ref="A36:D36"/>
    <mergeCell ref="E36:H36"/>
    <mergeCell ref="A37:D37"/>
    <mergeCell ref="E37:H37"/>
    <mergeCell ref="A38:D38"/>
    <mergeCell ref="E38:H38"/>
    <mergeCell ref="A33:L33"/>
    <mergeCell ref="A34:L34"/>
    <mergeCell ref="A35:B35"/>
    <mergeCell ref="C35:D35"/>
    <mergeCell ref="E35:F35"/>
    <mergeCell ref="G35:H35"/>
    <mergeCell ref="I35:J35"/>
    <mergeCell ref="K35:L35"/>
    <mergeCell ref="L24:L29"/>
    <mergeCell ref="A30:B30"/>
    <mergeCell ref="I30:J30"/>
    <mergeCell ref="A31:B31"/>
    <mergeCell ref="I31:J31"/>
    <mergeCell ref="A32:B32"/>
    <mergeCell ref="I32:J32"/>
    <mergeCell ref="E24:E29"/>
    <mergeCell ref="F24:F29"/>
    <mergeCell ref="G24:G29"/>
    <mergeCell ref="H24:H29"/>
    <mergeCell ref="I24:J29"/>
    <mergeCell ref="K24:K29"/>
    <mergeCell ref="B21:C21"/>
    <mergeCell ref="D21:G21"/>
    <mergeCell ref="I21:J21"/>
    <mergeCell ref="A22:L22"/>
    <mergeCell ref="A23:B29"/>
    <mergeCell ref="C23:C29"/>
    <mergeCell ref="D23:D29"/>
    <mergeCell ref="E23:F23"/>
    <mergeCell ref="G23:H23"/>
    <mergeCell ref="I23:L23"/>
    <mergeCell ref="B19:C19"/>
    <mergeCell ref="D19:G19"/>
    <mergeCell ref="I19:J19"/>
    <mergeCell ref="B20:C20"/>
    <mergeCell ref="D20:G20"/>
    <mergeCell ref="I20:J20"/>
    <mergeCell ref="B17:C17"/>
    <mergeCell ref="D17:G17"/>
    <mergeCell ref="I17:J17"/>
    <mergeCell ref="B18:C18"/>
    <mergeCell ref="D18:G18"/>
    <mergeCell ref="I18:J18"/>
    <mergeCell ref="B15:C15"/>
    <mergeCell ref="D15:G15"/>
    <mergeCell ref="I15:J15"/>
    <mergeCell ref="B16:C16"/>
    <mergeCell ref="D16:G16"/>
    <mergeCell ref="I16:J16"/>
    <mergeCell ref="B13:C13"/>
    <mergeCell ref="D13:G13"/>
    <mergeCell ref="I13:J13"/>
    <mergeCell ref="B14:C14"/>
    <mergeCell ref="D14:G14"/>
    <mergeCell ref="I14:J14"/>
    <mergeCell ref="B11:C11"/>
    <mergeCell ref="D11:G11"/>
    <mergeCell ref="I11:J11"/>
    <mergeCell ref="B12:C12"/>
    <mergeCell ref="D12:G12"/>
    <mergeCell ref="I12:J12"/>
    <mergeCell ref="A8:L8"/>
    <mergeCell ref="B9:C9"/>
    <mergeCell ref="D9:G9"/>
    <mergeCell ref="I9:J9"/>
    <mergeCell ref="B10:C10"/>
    <mergeCell ref="D10:G10"/>
    <mergeCell ref="I10:J10"/>
    <mergeCell ref="D5:F5"/>
    <mergeCell ref="I5:J5"/>
    <mergeCell ref="D6:F6"/>
    <mergeCell ref="I6:J6"/>
    <mergeCell ref="D7:F7"/>
    <mergeCell ref="I7:J7"/>
    <mergeCell ref="A1:L1"/>
    <mergeCell ref="D2:F2"/>
    <mergeCell ref="I2:J2"/>
    <mergeCell ref="D3:F3"/>
    <mergeCell ref="I3:J3"/>
    <mergeCell ref="D4:F4"/>
    <mergeCell ref="I4:J4"/>
  </mergeCells>
  <pageMargins left="0.31496062992125984" right="0.31496062992125984" top="0.15748031496062992" bottom="0.15748031496062992" header="0.31496062992125984" footer="0.31496062992125984"/>
  <pageSetup paperSize="9" scale="57" orientation="portrait" r:id="rId1"/>
  <rowBreaks count="1" manualBreakCount="1">
    <brk id="49" max="11"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B44"/>
  <sheetViews>
    <sheetView topLeftCell="A4" workbookViewId="0">
      <selection activeCell="B9" sqref="B9"/>
    </sheetView>
  </sheetViews>
  <sheetFormatPr defaultColWidth="9" defaultRowHeight="14.4" x14ac:dyDescent="0.3"/>
  <cols>
    <col min="1" max="1" width="37.44140625" customWidth="1"/>
    <col min="2" max="2" width="52.44140625" customWidth="1"/>
  </cols>
  <sheetData>
    <row r="4" spans="1:2" x14ac:dyDescent="0.3">
      <c r="A4" s="89"/>
      <c r="B4" s="135"/>
    </row>
    <row r="5" spans="1:2" ht="18" x14ac:dyDescent="0.35">
      <c r="A5" s="574" t="s">
        <v>336</v>
      </c>
      <c r="B5" s="575"/>
    </row>
    <row r="6" spans="1:2" ht="18" x14ac:dyDescent="0.35">
      <c r="A6" s="140"/>
      <c r="B6" s="141"/>
    </row>
    <row r="7" spans="1:2" ht="18" x14ac:dyDescent="0.35">
      <c r="A7" s="142" t="s">
        <v>337</v>
      </c>
      <c r="B7" s="141"/>
    </row>
    <row r="8" spans="1:2" x14ac:dyDescent="0.3">
      <c r="A8" s="88"/>
      <c r="B8" s="136"/>
    </row>
    <row r="9" spans="1:2" x14ac:dyDescent="0.3">
      <c r="A9" s="137" t="s">
        <v>1042</v>
      </c>
      <c r="B9" s="134" t="s">
        <v>1143</v>
      </c>
    </row>
    <row r="10" spans="1:2" x14ac:dyDescent="0.3">
      <c r="A10" s="88"/>
      <c r="B10" s="136"/>
    </row>
    <row r="11" spans="1:2" x14ac:dyDescent="0.3">
      <c r="A11" s="88"/>
      <c r="B11" s="136"/>
    </row>
    <row r="12" spans="1:2" x14ac:dyDescent="0.3">
      <c r="A12" s="137" t="s">
        <v>339</v>
      </c>
      <c r="B12" s="136" t="s">
        <v>1144</v>
      </c>
    </row>
    <row r="13" spans="1:2" x14ac:dyDescent="0.3">
      <c r="A13" s="137"/>
      <c r="B13" s="136"/>
    </row>
    <row r="14" spans="1:2" x14ac:dyDescent="0.3">
      <c r="A14" s="137"/>
      <c r="B14" s="136"/>
    </row>
    <row r="15" spans="1:2" x14ac:dyDescent="0.3">
      <c r="A15" s="137" t="s">
        <v>340</v>
      </c>
      <c r="B15" s="136"/>
    </row>
    <row r="16" spans="1:2" x14ac:dyDescent="0.3">
      <c r="A16" s="137"/>
      <c r="B16" s="136"/>
    </row>
    <row r="17" spans="1:2" x14ac:dyDescent="0.3">
      <c r="A17" s="137" t="s">
        <v>341</v>
      </c>
      <c r="B17" s="136"/>
    </row>
    <row r="18" spans="1:2" x14ac:dyDescent="0.3">
      <c r="A18" s="137"/>
      <c r="B18" s="136"/>
    </row>
    <row r="19" spans="1:2" x14ac:dyDescent="0.3">
      <c r="A19" s="137" t="s">
        <v>342</v>
      </c>
      <c r="B19" s="136"/>
    </row>
    <row r="20" spans="1:2" x14ac:dyDescent="0.3">
      <c r="A20" s="137"/>
      <c r="B20" s="136"/>
    </row>
    <row r="21" spans="1:2" x14ac:dyDescent="0.3">
      <c r="A21" s="137" t="s">
        <v>343</v>
      </c>
      <c r="B21" s="143" t="s">
        <v>344</v>
      </c>
    </row>
    <row r="22" spans="1:2" x14ac:dyDescent="0.3">
      <c r="A22" s="137"/>
      <c r="B22" s="136"/>
    </row>
    <row r="23" spans="1:2" x14ac:dyDescent="0.3">
      <c r="A23" s="137" t="s">
        <v>345</v>
      </c>
      <c r="B23" s="136"/>
    </row>
    <row r="24" spans="1:2" x14ac:dyDescent="0.3">
      <c r="A24" s="137"/>
      <c r="B24" s="136"/>
    </row>
    <row r="25" spans="1:2" x14ac:dyDescent="0.3">
      <c r="A25" s="137" t="s">
        <v>346</v>
      </c>
      <c r="B25" s="136"/>
    </row>
    <row r="26" spans="1:2" x14ac:dyDescent="0.3">
      <c r="A26" s="137"/>
      <c r="B26" s="136"/>
    </row>
    <row r="27" spans="1:2" x14ac:dyDescent="0.3">
      <c r="A27" s="137" t="s">
        <v>347</v>
      </c>
      <c r="B27" s="136"/>
    </row>
    <row r="28" spans="1:2" x14ac:dyDescent="0.3">
      <c r="A28" s="137"/>
      <c r="B28" s="136"/>
    </row>
    <row r="29" spans="1:2" x14ac:dyDescent="0.3">
      <c r="A29" s="137" t="s">
        <v>348</v>
      </c>
      <c r="B29" s="136"/>
    </row>
    <row r="30" spans="1:2" x14ac:dyDescent="0.3">
      <c r="A30" s="137"/>
      <c r="B30" s="136"/>
    </row>
    <row r="31" spans="1:2" x14ac:dyDescent="0.3">
      <c r="A31" s="137" t="s">
        <v>349</v>
      </c>
      <c r="B31" s="136"/>
    </row>
    <row r="32" spans="1:2" x14ac:dyDescent="0.3">
      <c r="A32" s="137"/>
      <c r="B32" s="136"/>
    </row>
    <row r="33" spans="1:2" x14ac:dyDescent="0.3">
      <c r="A33" s="137" t="s">
        <v>350</v>
      </c>
      <c r="B33" s="136"/>
    </row>
    <row r="34" spans="1:2" x14ac:dyDescent="0.3">
      <c r="A34" s="137"/>
      <c r="B34" s="136"/>
    </row>
    <row r="35" spans="1:2" x14ac:dyDescent="0.3">
      <c r="A35" s="137" t="s">
        <v>351</v>
      </c>
      <c r="B35" s="136"/>
    </row>
    <row r="36" spans="1:2" x14ac:dyDescent="0.3">
      <c r="A36" s="137"/>
      <c r="B36" s="136"/>
    </row>
    <row r="37" spans="1:2" x14ac:dyDescent="0.3">
      <c r="A37" s="137" t="s">
        <v>352</v>
      </c>
      <c r="B37" s="136"/>
    </row>
    <row r="38" spans="1:2" x14ac:dyDescent="0.3">
      <c r="A38" s="137"/>
      <c r="B38" s="136"/>
    </row>
    <row r="39" spans="1:2" x14ac:dyDescent="0.3">
      <c r="A39" s="137" t="s">
        <v>353</v>
      </c>
      <c r="B39" s="136"/>
    </row>
    <row r="40" spans="1:2" x14ac:dyDescent="0.3">
      <c r="A40" s="144" t="s">
        <v>354</v>
      </c>
      <c r="B40" s="136"/>
    </row>
    <row r="41" spans="1:2" x14ac:dyDescent="0.3">
      <c r="A41" s="137"/>
      <c r="B41" s="136"/>
    </row>
    <row r="42" spans="1:2" x14ac:dyDescent="0.3">
      <c r="A42" s="137"/>
      <c r="B42" s="136"/>
    </row>
    <row r="43" spans="1:2" x14ac:dyDescent="0.3">
      <c r="A43" s="137"/>
      <c r="B43" s="136"/>
    </row>
    <row r="44" spans="1:2" x14ac:dyDescent="0.3">
      <c r="A44" s="138"/>
      <c r="B44" s="139"/>
    </row>
  </sheetData>
  <mergeCells count="1">
    <mergeCell ref="A5:B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A62"/>
  <sheetViews>
    <sheetView topLeftCell="A40" zoomScale="68" zoomScaleNormal="68" workbookViewId="0">
      <selection activeCell="A4" sqref="A4:C4"/>
    </sheetView>
  </sheetViews>
  <sheetFormatPr defaultColWidth="7.44140625" defaultRowHeight="13.2" x14ac:dyDescent="0.3"/>
  <cols>
    <col min="1" max="1" width="3.44140625" style="377" customWidth="1"/>
    <col min="2" max="2" width="6.44140625" style="377" customWidth="1"/>
    <col min="3" max="4" width="4.44140625" style="377" customWidth="1"/>
    <col min="5" max="5" width="5.88671875" style="377" customWidth="1"/>
    <col min="6" max="6" width="1.44140625" style="377" customWidth="1"/>
    <col min="7" max="7" width="4.44140625" style="377" customWidth="1"/>
    <col min="8" max="8" width="3.44140625" style="377" customWidth="1"/>
    <col min="9" max="9" width="2.109375" style="377" customWidth="1"/>
    <col min="10" max="10" width="1" style="377" customWidth="1"/>
    <col min="11" max="11" width="3.109375" style="377" customWidth="1"/>
    <col min="12" max="12" width="3.44140625" style="377" customWidth="1"/>
    <col min="13" max="13" width="3" style="377" customWidth="1"/>
    <col min="14" max="14" width="0.44140625" style="377" customWidth="1"/>
    <col min="15" max="15" width="4.109375" style="377" customWidth="1"/>
    <col min="16" max="16" width="2" style="377" customWidth="1"/>
    <col min="17" max="17" width="3.44140625" style="377" customWidth="1"/>
    <col min="18" max="18" width="4.109375" style="377" customWidth="1"/>
    <col min="19" max="19" width="1.44140625" style="377" customWidth="1"/>
    <col min="20" max="20" width="10.109375" style="377" customWidth="1"/>
    <col min="21" max="21" width="4.88671875" style="377" customWidth="1"/>
    <col min="22" max="22" width="4.109375" style="377" customWidth="1"/>
    <col min="23" max="23" width="2.44140625" style="377" customWidth="1"/>
    <col min="24" max="24" width="7.44140625" style="377" customWidth="1"/>
    <col min="25" max="25" width="2.44140625" style="377" customWidth="1"/>
    <col min="26" max="26" width="4.109375" style="377" customWidth="1"/>
    <col min="27" max="27" width="6" style="377" customWidth="1"/>
    <col min="28" max="16384" width="7.44140625" style="377"/>
  </cols>
  <sheetData>
    <row r="1" spans="1:27" ht="42.6" customHeight="1" x14ac:dyDescent="0.3">
      <c r="A1" s="926" t="s">
        <v>860</v>
      </c>
      <c r="B1" s="927"/>
      <c r="C1" s="927"/>
      <c r="D1" s="927"/>
      <c r="E1" s="927"/>
      <c r="F1" s="927"/>
      <c r="G1" s="927"/>
      <c r="H1" s="927"/>
      <c r="I1" s="927"/>
      <c r="J1" s="927"/>
      <c r="K1" s="927"/>
      <c r="L1" s="927"/>
      <c r="M1" s="927"/>
      <c r="N1" s="927"/>
      <c r="O1" s="927"/>
      <c r="P1" s="927"/>
      <c r="Q1" s="927"/>
      <c r="R1" s="927"/>
      <c r="S1" s="927"/>
      <c r="T1" s="927"/>
      <c r="U1" s="927"/>
      <c r="V1" s="927"/>
      <c r="W1" s="927"/>
      <c r="X1" s="927"/>
      <c r="Y1" s="927"/>
      <c r="Z1" s="927"/>
      <c r="AA1" s="928"/>
    </row>
    <row r="2" spans="1:27" ht="266.25" customHeight="1" x14ac:dyDescent="0.3">
      <c r="A2" s="929" t="s">
        <v>861</v>
      </c>
      <c r="B2" s="930"/>
      <c r="C2" s="931"/>
      <c r="D2" s="932" t="s">
        <v>862</v>
      </c>
      <c r="E2" s="933"/>
      <c r="F2" s="934"/>
      <c r="G2" s="932" t="s">
        <v>863</v>
      </c>
      <c r="H2" s="934"/>
      <c r="I2" s="929" t="s">
        <v>864</v>
      </c>
      <c r="J2" s="930"/>
      <c r="K2" s="930"/>
      <c r="L2" s="931"/>
      <c r="M2" s="932" t="s">
        <v>865</v>
      </c>
      <c r="N2" s="933"/>
      <c r="O2" s="933"/>
      <c r="P2" s="934"/>
      <c r="Q2" s="929" t="s">
        <v>866</v>
      </c>
      <c r="R2" s="930"/>
      <c r="S2" s="931"/>
      <c r="T2" s="378" t="s">
        <v>867</v>
      </c>
      <c r="U2" s="932" t="s">
        <v>868</v>
      </c>
      <c r="V2" s="934"/>
      <c r="W2" s="929" t="s">
        <v>869</v>
      </c>
      <c r="X2" s="930"/>
      <c r="Y2" s="931"/>
      <c r="Z2" s="932" t="s">
        <v>870</v>
      </c>
      <c r="AA2" s="934"/>
    </row>
    <row r="3" spans="1:27" ht="20.25" customHeight="1" x14ac:dyDescent="0.3">
      <c r="A3" s="943">
        <v>-1</v>
      </c>
      <c r="B3" s="944"/>
      <c r="C3" s="945"/>
      <c r="D3" s="946">
        <v>-2</v>
      </c>
      <c r="E3" s="947"/>
      <c r="F3" s="948"/>
      <c r="G3" s="935">
        <v>-3</v>
      </c>
      <c r="H3" s="936"/>
      <c r="I3" s="943">
        <v>-4</v>
      </c>
      <c r="J3" s="944"/>
      <c r="K3" s="944"/>
      <c r="L3" s="945"/>
      <c r="M3" s="935">
        <v>-5</v>
      </c>
      <c r="N3" s="949"/>
      <c r="O3" s="949"/>
      <c r="P3" s="936"/>
      <c r="Q3" s="935">
        <v>-6</v>
      </c>
      <c r="R3" s="949"/>
      <c r="S3" s="936"/>
      <c r="T3" s="385" t="s">
        <v>871</v>
      </c>
      <c r="U3" s="935">
        <v>-8</v>
      </c>
      <c r="V3" s="936"/>
      <c r="W3" s="937" t="s">
        <v>872</v>
      </c>
      <c r="X3" s="938"/>
      <c r="Y3" s="939"/>
      <c r="Z3" s="937" t="s">
        <v>873</v>
      </c>
      <c r="AA3" s="939"/>
    </row>
    <row r="4" spans="1:27" ht="20.25" customHeight="1" x14ac:dyDescent="0.3">
      <c r="A4" s="940" t="s">
        <v>910</v>
      </c>
      <c r="B4" s="941"/>
      <c r="C4" s="942"/>
      <c r="D4" s="380"/>
      <c r="E4" s="380"/>
      <c r="F4" s="381"/>
      <c r="G4" s="382"/>
      <c r="H4" s="384"/>
      <c r="I4" s="401"/>
      <c r="J4" s="402"/>
      <c r="K4" s="402"/>
      <c r="L4" s="398"/>
      <c r="M4" s="384"/>
      <c r="N4" s="384"/>
      <c r="O4" s="384"/>
      <c r="P4" s="383"/>
      <c r="Q4" s="382"/>
      <c r="R4" s="384"/>
      <c r="S4" s="383"/>
      <c r="T4" s="385"/>
      <c r="U4" s="382"/>
      <c r="V4" s="383"/>
      <c r="W4" s="386"/>
      <c r="X4" s="387"/>
      <c r="Y4" s="388"/>
      <c r="Z4" s="386"/>
      <c r="AA4" s="388"/>
    </row>
    <row r="5" spans="1:27" ht="20.25" customHeight="1" x14ac:dyDescent="0.3">
      <c r="A5" s="940" t="s">
        <v>874</v>
      </c>
      <c r="B5" s="941"/>
      <c r="C5" s="942"/>
      <c r="D5" s="380"/>
      <c r="E5" s="380"/>
      <c r="F5" s="381"/>
      <c r="G5" s="382"/>
      <c r="H5" s="384"/>
      <c r="I5" s="940" t="s">
        <v>874</v>
      </c>
      <c r="J5" s="941"/>
      <c r="K5" s="941"/>
      <c r="L5" s="942"/>
      <c r="M5" s="384"/>
      <c r="N5" s="384"/>
      <c r="O5" s="384"/>
      <c r="P5" s="383"/>
      <c r="Q5" s="382"/>
      <c r="R5" s="384"/>
      <c r="S5" s="383"/>
      <c r="T5" s="385"/>
      <c r="U5" s="382"/>
      <c r="V5" s="383"/>
      <c r="W5" s="386"/>
      <c r="X5" s="387"/>
      <c r="Y5" s="388"/>
      <c r="Z5" s="386"/>
      <c r="AA5" s="388"/>
    </row>
    <row r="6" spans="1:27" ht="20.25" customHeight="1" x14ac:dyDescent="0.3">
      <c r="A6" s="940" t="s">
        <v>875</v>
      </c>
      <c r="B6" s="941"/>
      <c r="C6" s="942"/>
      <c r="D6" s="380"/>
      <c r="E6" s="380"/>
      <c r="F6" s="381"/>
      <c r="G6" s="382"/>
      <c r="H6" s="384"/>
      <c r="I6" s="940" t="s">
        <v>875</v>
      </c>
      <c r="J6" s="941"/>
      <c r="K6" s="941"/>
      <c r="L6" s="942"/>
      <c r="M6" s="384"/>
      <c r="N6" s="384"/>
      <c r="O6" s="384"/>
      <c r="P6" s="383"/>
      <c r="Q6" s="382"/>
      <c r="R6" s="384"/>
      <c r="S6" s="383"/>
      <c r="T6" s="385"/>
      <c r="U6" s="382"/>
      <c r="V6" s="383"/>
      <c r="W6" s="386"/>
      <c r="X6" s="387"/>
      <c r="Y6" s="388"/>
      <c r="Z6" s="386"/>
      <c r="AA6" s="388"/>
    </row>
    <row r="7" spans="1:27" ht="20.25" customHeight="1" x14ac:dyDescent="0.3">
      <c r="A7" s="940" t="s">
        <v>876</v>
      </c>
      <c r="B7" s="941"/>
      <c r="C7" s="942"/>
      <c r="D7" s="380"/>
      <c r="E7" s="380"/>
      <c r="F7" s="381"/>
      <c r="G7" s="382"/>
      <c r="H7" s="384"/>
      <c r="I7" s="940" t="s">
        <v>876</v>
      </c>
      <c r="J7" s="941"/>
      <c r="K7" s="941"/>
      <c r="L7" s="942"/>
      <c r="M7" s="384"/>
      <c r="N7" s="384"/>
      <c r="O7" s="384"/>
      <c r="P7" s="383"/>
      <c r="Q7" s="382"/>
      <c r="R7" s="384"/>
      <c r="S7" s="383"/>
      <c r="T7" s="385"/>
      <c r="U7" s="382"/>
      <c r="V7" s="383"/>
      <c r="W7" s="386"/>
      <c r="X7" s="387"/>
      <c r="Y7" s="388"/>
      <c r="Z7" s="386"/>
      <c r="AA7" s="388"/>
    </row>
    <row r="8" spans="1:27" ht="20.25" customHeight="1" x14ac:dyDescent="0.3">
      <c r="A8" s="940" t="s">
        <v>877</v>
      </c>
      <c r="B8" s="941"/>
      <c r="C8" s="942"/>
      <c r="D8" s="380"/>
      <c r="E8" s="380"/>
      <c r="F8" s="381"/>
      <c r="G8" s="382"/>
      <c r="H8" s="384"/>
      <c r="I8" s="940" t="s">
        <v>877</v>
      </c>
      <c r="J8" s="941"/>
      <c r="K8" s="941"/>
      <c r="L8" s="942"/>
      <c r="M8" s="384"/>
      <c r="N8" s="384"/>
      <c r="O8" s="384"/>
      <c r="P8" s="383"/>
      <c r="Q8" s="382"/>
      <c r="R8" s="384"/>
      <c r="S8" s="383"/>
      <c r="T8" s="385"/>
      <c r="U8" s="382"/>
      <c r="V8" s="383"/>
      <c r="W8" s="386"/>
      <c r="X8" s="387"/>
      <c r="Y8" s="388"/>
      <c r="Z8" s="386"/>
      <c r="AA8" s="388"/>
    </row>
    <row r="9" spans="1:27" ht="30" customHeight="1" x14ac:dyDescent="0.3">
      <c r="A9" s="950" t="s">
        <v>878</v>
      </c>
      <c r="B9" s="951"/>
      <c r="C9" s="952"/>
      <c r="D9" s="937"/>
      <c r="E9" s="938"/>
      <c r="F9" s="939"/>
      <c r="G9" s="937"/>
      <c r="H9" s="939"/>
      <c r="I9" s="950" t="s">
        <v>878</v>
      </c>
      <c r="J9" s="951"/>
      <c r="K9" s="951"/>
      <c r="L9" s="952"/>
      <c r="M9" s="937"/>
      <c r="N9" s="938"/>
      <c r="O9" s="938"/>
      <c r="P9" s="939"/>
      <c r="Q9" s="937"/>
      <c r="R9" s="938"/>
      <c r="S9" s="939"/>
      <c r="T9" s="385"/>
      <c r="U9" s="937"/>
      <c r="V9" s="939"/>
      <c r="W9" s="937"/>
      <c r="X9" s="938"/>
      <c r="Y9" s="939"/>
      <c r="Z9" s="937"/>
      <c r="AA9" s="939"/>
    </row>
    <row r="10" spans="1:27" ht="65.25" customHeight="1" x14ac:dyDescent="0.3">
      <c r="A10" s="926" t="s">
        <v>879</v>
      </c>
      <c r="B10" s="927"/>
      <c r="C10" s="927"/>
      <c r="D10" s="927"/>
      <c r="E10" s="927"/>
      <c r="F10" s="927"/>
      <c r="G10" s="927"/>
      <c r="H10" s="927"/>
      <c r="I10" s="927"/>
      <c r="J10" s="927"/>
      <c r="K10" s="927"/>
      <c r="L10" s="927"/>
      <c r="M10" s="927"/>
      <c r="N10" s="927"/>
      <c r="O10" s="927"/>
      <c r="P10" s="927"/>
      <c r="Q10" s="927"/>
      <c r="R10" s="927"/>
      <c r="S10" s="927"/>
      <c r="T10" s="927"/>
      <c r="U10" s="927"/>
      <c r="V10" s="927"/>
      <c r="W10" s="927"/>
      <c r="X10" s="927"/>
      <c r="Y10" s="927"/>
      <c r="Z10" s="927"/>
      <c r="AA10" s="928"/>
    </row>
    <row r="11" spans="1:27" ht="50.4" customHeight="1" x14ac:dyDescent="0.3">
      <c r="A11" s="959"/>
      <c r="B11" s="960"/>
      <c r="C11" s="961"/>
      <c r="D11" s="937" t="s">
        <v>880</v>
      </c>
      <c r="E11" s="938"/>
      <c r="F11" s="938"/>
      <c r="G11" s="938"/>
      <c r="H11" s="938"/>
      <c r="I11" s="938"/>
      <c r="J11" s="938"/>
      <c r="K11" s="938"/>
      <c r="L11" s="938"/>
      <c r="M11" s="938"/>
      <c r="N11" s="938"/>
      <c r="O11" s="938"/>
      <c r="P11" s="938"/>
      <c r="Q11" s="938"/>
      <c r="R11" s="938"/>
      <c r="S11" s="938"/>
      <c r="T11" s="938"/>
      <c r="U11" s="938"/>
      <c r="V11" s="938"/>
      <c r="W11" s="938"/>
      <c r="X11" s="938"/>
      <c r="Y11" s="938"/>
      <c r="Z11" s="938"/>
      <c r="AA11" s="939"/>
    </row>
    <row r="12" spans="1:27" ht="49.35" customHeight="1" x14ac:dyDescent="0.3">
      <c r="A12" s="962" t="s">
        <v>881</v>
      </c>
      <c r="B12" s="963"/>
      <c r="C12" s="964"/>
      <c r="D12" s="965" t="s">
        <v>882</v>
      </c>
      <c r="E12" s="966"/>
      <c r="F12" s="967"/>
      <c r="G12" s="965" t="s">
        <v>882</v>
      </c>
      <c r="H12" s="966"/>
      <c r="I12" s="966"/>
      <c r="J12" s="967"/>
      <c r="K12" s="956" t="s">
        <v>883</v>
      </c>
      <c r="L12" s="957"/>
      <c r="M12" s="957"/>
      <c r="N12" s="958"/>
      <c r="O12" s="968" t="s">
        <v>882</v>
      </c>
      <c r="P12" s="969"/>
      <c r="Q12" s="969"/>
      <c r="R12" s="970"/>
      <c r="S12" s="953" t="s">
        <v>882</v>
      </c>
      <c r="T12" s="954"/>
      <c r="U12" s="954"/>
      <c r="V12" s="954"/>
      <c r="W12" s="954"/>
      <c r="X12" s="954"/>
      <c r="Y12" s="954"/>
      <c r="Z12" s="954"/>
      <c r="AA12" s="955"/>
    </row>
    <row r="13" spans="1:27" ht="18.75" customHeight="1" x14ac:dyDescent="0.3">
      <c r="A13" s="953" t="s">
        <v>910</v>
      </c>
      <c r="B13" s="954"/>
      <c r="C13" s="955"/>
      <c r="D13" s="953"/>
      <c r="E13" s="954"/>
      <c r="F13" s="955"/>
      <c r="G13" s="953"/>
      <c r="H13" s="954"/>
      <c r="I13" s="954"/>
      <c r="J13" s="955"/>
      <c r="K13" s="956"/>
      <c r="L13" s="957"/>
      <c r="M13" s="957"/>
      <c r="N13" s="958"/>
      <c r="O13" s="953"/>
      <c r="P13" s="954"/>
      <c r="Q13" s="954"/>
      <c r="R13" s="955"/>
      <c r="S13" s="953"/>
      <c r="T13" s="954"/>
      <c r="U13" s="954"/>
      <c r="V13" s="954"/>
      <c r="W13" s="954"/>
      <c r="X13" s="954"/>
      <c r="Y13" s="954"/>
      <c r="Z13" s="954"/>
      <c r="AA13" s="955"/>
    </row>
    <row r="14" spans="1:27" ht="26.1" customHeight="1" x14ac:dyDescent="0.3">
      <c r="A14" s="953" t="s">
        <v>874</v>
      </c>
      <c r="B14" s="954"/>
      <c r="C14" s="955"/>
      <c r="D14" s="953"/>
      <c r="E14" s="954"/>
      <c r="F14" s="955"/>
      <c r="G14" s="953"/>
      <c r="H14" s="954"/>
      <c r="I14" s="954"/>
      <c r="J14" s="955"/>
      <c r="K14" s="956"/>
      <c r="L14" s="957"/>
      <c r="M14" s="957"/>
      <c r="N14" s="958"/>
      <c r="O14" s="953"/>
      <c r="P14" s="954"/>
      <c r="Q14" s="954"/>
      <c r="R14" s="955"/>
      <c r="S14" s="953"/>
      <c r="T14" s="954"/>
      <c r="U14" s="954"/>
      <c r="V14" s="954"/>
      <c r="W14" s="954"/>
      <c r="X14" s="954"/>
      <c r="Y14" s="954"/>
      <c r="Z14" s="954"/>
      <c r="AA14" s="955"/>
    </row>
    <row r="15" spans="1:27" ht="26.4" customHeight="1" x14ac:dyDescent="0.3">
      <c r="A15" s="953" t="s">
        <v>875</v>
      </c>
      <c r="B15" s="954"/>
      <c r="C15" s="955"/>
      <c r="D15" s="953"/>
      <c r="E15" s="954"/>
      <c r="F15" s="955"/>
      <c r="G15" s="953"/>
      <c r="H15" s="954"/>
      <c r="I15" s="954"/>
      <c r="J15" s="955"/>
      <c r="K15" s="956"/>
      <c r="L15" s="957"/>
      <c r="M15" s="957"/>
      <c r="N15" s="958"/>
      <c r="O15" s="953"/>
      <c r="P15" s="954"/>
      <c r="Q15" s="954"/>
      <c r="R15" s="955"/>
      <c r="S15" s="953"/>
      <c r="T15" s="954"/>
      <c r="U15" s="954"/>
      <c r="V15" s="954"/>
      <c r="W15" s="954"/>
      <c r="X15" s="954"/>
      <c r="Y15" s="954"/>
      <c r="Z15" s="954"/>
      <c r="AA15" s="955"/>
    </row>
    <row r="16" spans="1:27" ht="24" customHeight="1" x14ac:dyDescent="0.3">
      <c r="A16" s="953" t="s">
        <v>876</v>
      </c>
      <c r="B16" s="954"/>
      <c r="C16" s="955"/>
      <c r="D16" s="953"/>
      <c r="E16" s="954"/>
      <c r="F16" s="955"/>
      <c r="G16" s="953"/>
      <c r="H16" s="954"/>
      <c r="I16" s="954"/>
      <c r="J16" s="955"/>
      <c r="K16" s="956"/>
      <c r="L16" s="957"/>
      <c r="M16" s="957"/>
      <c r="N16" s="958"/>
      <c r="O16" s="953"/>
      <c r="P16" s="954"/>
      <c r="Q16" s="954"/>
      <c r="R16" s="955"/>
      <c r="S16" s="953"/>
      <c r="T16" s="954"/>
      <c r="U16" s="954"/>
      <c r="V16" s="954"/>
      <c r="W16" s="954"/>
      <c r="X16" s="954"/>
      <c r="Y16" s="954"/>
      <c r="Z16" s="954"/>
      <c r="AA16" s="955"/>
    </row>
    <row r="17" spans="1:27" ht="22.35" customHeight="1" x14ac:dyDescent="0.3">
      <c r="A17" s="953" t="s">
        <v>877</v>
      </c>
      <c r="B17" s="954"/>
      <c r="C17" s="955"/>
      <c r="D17" s="953"/>
      <c r="E17" s="954"/>
      <c r="F17" s="955"/>
      <c r="G17" s="953"/>
      <c r="H17" s="954"/>
      <c r="I17" s="954"/>
      <c r="J17" s="955"/>
      <c r="K17" s="956"/>
      <c r="L17" s="957"/>
      <c r="M17" s="957"/>
      <c r="N17" s="958"/>
      <c r="O17" s="953"/>
      <c r="P17" s="954"/>
      <c r="Q17" s="954"/>
      <c r="R17" s="955"/>
      <c r="S17" s="953"/>
      <c r="T17" s="954"/>
      <c r="U17" s="954"/>
      <c r="V17" s="954"/>
      <c r="W17" s="954"/>
      <c r="X17" s="954"/>
      <c r="Y17" s="954"/>
      <c r="Z17" s="954"/>
      <c r="AA17" s="955"/>
    </row>
    <row r="18" spans="1:27" ht="18" customHeight="1" x14ac:dyDescent="0.3">
      <c r="A18" s="953" t="s">
        <v>878</v>
      </c>
      <c r="B18" s="954"/>
      <c r="C18" s="955"/>
      <c r="D18" s="953"/>
      <c r="E18" s="954"/>
      <c r="F18" s="955"/>
      <c r="G18" s="953"/>
      <c r="H18" s="954"/>
      <c r="I18" s="954"/>
      <c r="J18" s="955"/>
      <c r="K18" s="956"/>
      <c r="L18" s="957"/>
      <c r="M18" s="957"/>
      <c r="N18" s="958"/>
      <c r="O18" s="953"/>
      <c r="P18" s="954"/>
      <c r="Q18" s="954"/>
      <c r="R18" s="955"/>
      <c r="S18" s="953"/>
      <c r="T18" s="954"/>
      <c r="U18" s="954"/>
      <c r="V18" s="954"/>
      <c r="W18" s="954"/>
      <c r="X18" s="954"/>
      <c r="Y18" s="954"/>
      <c r="Z18" s="954"/>
      <c r="AA18" s="955"/>
    </row>
    <row r="19" spans="1:27" ht="21.6" customHeight="1" x14ac:dyDescent="0.3">
      <c r="A19" s="1042" t="s">
        <v>884</v>
      </c>
      <c r="B19" s="1043"/>
      <c r="C19" s="1044"/>
      <c r="D19" s="1045"/>
      <c r="E19" s="1046"/>
      <c r="F19" s="1047"/>
      <c r="G19" s="1045"/>
      <c r="H19" s="1046"/>
      <c r="I19" s="1046"/>
      <c r="J19" s="1047"/>
      <c r="K19" s="1045"/>
      <c r="L19" s="1046"/>
      <c r="M19" s="1046"/>
      <c r="N19" s="1047"/>
      <c r="O19" s="1045"/>
      <c r="P19" s="1046"/>
      <c r="Q19" s="1046"/>
      <c r="R19" s="1047"/>
      <c r="S19" s="1045"/>
      <c r="T19" s="1046"/>
      <c r="U19" s="1046"/>
      <c r="V19" s="1046"/>
      <c r="W19" s="1046"/>
      <c r="X19" s="1046"/>
      <c r="Y19" s="1046"/>
      <c r="Z19" s="1046"/>
      <c r="AA19" s="1047"/>
    </row>
    <row r="20" spans="1:27" ht="20.100000000000001" customHeight="1" x14ac:dyDescent="0.3">
      <c r="A20" s="926" t="s">
        <v>885</v>
      </c>
      <c r="B20" s="927"/>
      <c r="C20" s="927"/>
      <c r="D20" s="927"/>
      <c r="E20" s="927"/>
      <c r="F20" s="927"/>
      <c r="G20" s="927"/>
      <c r="H20" s="927"/>
      <c r="I20" s="927"/>
      <c r="J20" s="927"/>
      <c r="K20" s="927"/>
      <c r="L20" s="927"/>
      <c r="M20" s="927"/>
      <c r="N20" s="927"/>
      <c r="O20" s="927"/>
      <c r="P20" s="927"/>
      <c r="Q20" s="927"/>
      <c r="R20" s="927"/>
      <c r="S20" s="927"/>
      <c r="T20" s="927"/>
      <c r="U20" s="927"/>
      <c r="V20" s="927"/>
      <c r="W20" s="927"/>
      <c r="X20" s="927"/>
      <c r="Y20" s="927"/>
      <c r="Z20" s="927"/>
      <c r="AA20" s="928"/>
    </row>
    <row r="21" spans="1:27" ht="408.75" customHeight="1" x14ac:dyDescent="0.3">
      <c r="A21" s="385" t="s">
        <v>886</v>
      </c>
      <c r="B21" s="389" t="s">
        <v>887</v>
      </c>
      <c r="C21" s="937" t="s">
        <v>888</v>
      </c>
      <c r="D21" s="939"/>
      <c r="E21" s="389" t="s">
        <v>889</v>
      </c>
      <c r="F21" s="937" t="s">
        <v>890</v>
      </c>
      <c r="G21" s="939"/>
      <c r="H21" s="962" t="s">
        <v>891</v>
      </c>
      <c r="I21" s="964"/>
      <c r="J21" s="937" t="s">
        <v>892</v>
      </c>
      <c r="K21" s="939"/>
      <c r="L21" s="977" t="s">
        <v>893</v>
      </c>
      <c r="M21" s="939"/>
      <c r="N21" s="937" t="s">
        <v>894</v>
      </c>
      <c r="O21" s="939"/>
      <c r="P21" s="937" t="s">
        <v>895</v>
      </c>
      <c r="Q21" s="939"/>
      <c r="R21" s="978" t="s">
        <v>896</v>
      </c>
      <c r="S21" s="979"/>
      <c r="T21" s="385" t="s">
        <v>897</v>
      </c>
      <c r="U21" s="385" t="s">
        <v>898</v>
      </c>
      <c r="V21" s="937" t="s">
        <v>899</v>
      </c>
      <c r="W21" s="939"/>
      <c r="X21" s="385" t="s">
        <v>900</v>
      </c>
      <c r="Y21" s="962" t="s">
        <v>901</v>
      </c>
      <c r="Z21" s="964"/>
      <c r="AA21" s="385" t="s">
        <v>902</v>
      </c>
    </row>
    <row r="22" spans="1:27" ht="30.6" customHeight="1" x14ac:dyDescent="0.3">
      <c r="A22" s="400"/>
      <c r="B22" s="391">
        <v>-1</v>
      </c>
      <c r="C22" s="943">
        <v>-2</v>
      </c>
      <c r="D22" s="945"/>
      <c r="E22" s="391">
        <v>-3</v>
      </c>
      <c r="F22" s="943">
        <v>-4</v>
      </c>
      <c r="G22" s="945"/>
      <c r="H22" s="943">
        <v>-5</v>
      </c>
      <c r="I22" s="945"/>
      <c r="J22" s="943">
        <v>-6</v>
      </c>
      <c r="K22" s="945"/>
      <c r="L22" s="943">
        <v>-7</v>
      </c>
      <c r="M22" s="945"/>
      <c r="N22" s="943">
        <v>-8</v>
      </c>
      <c r="O22" s="945"/>
      <c r="P22" s="943">
        <v>-9</v>
      </c>
      <c r="Q22" s="944"/>
      <c r="R22" s="975">
        <v>-10</v>
      </c>
      <c r="S22" s="976"/>
      <c r="T22" s="379">
        <v>-11</v>
      </c>
      <c r="U22" s="391">
        <v>-12</v>
      </c>
      <c r="V22" s="943">
        <v>-13</v>
      </c>
      <c r="W22" s="945"/>
      <c r="X22" s="391">
        <v>-14</v>
      </c>
      <c r="Y22" s="943">
        <v>-15</v>
      </c>
      <c r="Z22" s="945"/>
      <c r="AA22" s="391">
        <v>-16</v>
      </c>
    </row>
    <row r="23" spans="1:27" ht="30.6" customHeight="1" x14ac:dyDescent="0.3">
      <c r="A23" s="399"/>
      <c r="B23" s="398" t="s">
        <v>910</v>
      </c>
      <c r="C23" s="980"/>
      <c r="D23" s="980"/>
      <c r="E23" s="397"/>
      <c r="F23" s="980"/>
      <c r="G23" s="980"/>
      <c r="H23" s="980"/>
      <c r="I23" s="980"/>
      <c r="J23" s="980"/>
      <c r="K23" s="980"/>
      <c r="L23" s="980"/>
      <c r="M23" s="980"/>
      <c r="N23" s="980"/>
      <c r="O23" s="980"/>
      <c r="P23" s="980"/>
      <c r="Q23" s="980"/>
      <c r="R23" s="980"/>
      <c r="S23" s="980"/>
      <c r="T23" s="397"/>
      <c r="U23" s="397"/>
      <c r="V23" s="980"/>
      <c r="W23" s="980"/>
      <c r="X23" s="397"/>
      <c r="Y23" s="980"/>
      <c r="Z23" s="980"/>
      <c r="AA23" s="397"/>
    </row>
    <row r="24" spans="1:27" ht="14.4" customHeight="1" x14ac:dyDescent="0.3">
      <c r="A24" s="392"/>
      <c r="B24" s="994" t="s">
        <v>874</v>
      </c>
      <c r="C24" s="995"/>
      <c r="D24" s="996"/>
      <c r="E24" s="981"/>
      <c r="F24" s="971"/>
      <c r="G24" s="993"/>
      <c r="H24" s="971"/>
      <c r="I24" s="993"/>
      <c r="J24" s="971"/>
      <c r="K24" s="993"/>
      <c r="L24" s="971"/>
      <c r="M24" s="993"/>
      <c r="N24" s="971"/>
      <c r="O24" s="993"/>
      <c r="P24" s="971"/>
      <c r="Q24" s="972"/>
      <c r="R24" s="971"/>
      <c r="S24" s="993"/>
      <c r="T24" s="981"/>
      <c r="U24" s="981"/>
      <c r="V24" s="971"/>
      <c r="W24" s="993"/>
      <c r="X24" s="981"/>
      <c r="Y24" s="971"/>
      <c r="Z24" s="993"/>
      <c r="AA24" s="981"/>
    </row>
    <row r="25" spans="1:27" ht="14.4" customHeight="1" x14ac:dyDescent="0.3">
      <c r="A25" s="392"/>
      <c r="B25" s="974"/>
      <c r="C25" s="986"/>
      <c r="D25" s="987"/>
      <c r="E25" s="982"/>
      <c r="F25" s="973"/>
      <c r="G25" s="992"/>
      <c r="H25" s="973"/>
      <c r="I25" s="992"/>
      <c r="J25" s="971"/>
      <c r="K25" s="993"/>
      <c r="L25" s="973"/>
      <c r="M25" s="992"/>
      <c r="N25" s="973"/>
      <c r="O25" s="992"/>
      <c r="P25" s="973"/>
      <c r="Q25" s="974"/>
      <c r="R25" s="973"/>
      <c r="S25" s="992"/>
      <c r="T25" s="982"/>
      <c r="U25" s="982"/>
      <c r="V25" s="973"/>
      <c r="W25" s="992"/>
      <c r="X25" s="982"/>
      <c r="Y25" s="973"/>
      <c r="Z25" s="992"/>
      <c r="AA25" s="982"/>
    </row>
    <row r="26" spans="1:27" ht="14.4" customHeight="1" x14ac:dyDescent="0.3">
      <c r="A26" s="392"/>
      <c r="B26" s="983" t="s">
        <v>875</v>
      </c>
      <c r="C26" s="984"/>
      <c r="D26" s="985"/>
      <c r="E26" s="988"/>
      <c r="F26" s="990"/>
      <c r="G26" s="991"/>
      <c r="H26" s="990"/>
      <c r="I26" s="991"/>
      <c r="J26" s="990"/>
      <c r="K26" s="991"/>
      <c r="L26" s="990"/>
      <c r="M26" s="991"/>
      <c r="N26" s="990"/>
      <c r="O26" s="991"/>
      <c r="P26" s="971"/>
      <c r="Q26" s="993"/>
      <c r="R26" s="990"/>
      <c r="S26" s="991"/>
      <c r="T26" s="997"/>
      <c r="U26" s="997"/>
      <c r="V26" s="990"/>
      <c r="W26" s="991"/>
      <c r="X26" s="997"/>
      <c r="Y26" s="990"/>
      <c r="Z26" s="991"/>
      <c r="AA26" s="988"/>
    </row>
    <row r="27" spans="1:27" ht="14.4" customHeight="1" x14ac:dyDescent="0.3">
      <c r="A27" s="392"/>
      <c r="B27" s="974"/>
      <c r="C27" s="986"/>
      <c r="D27" s="987"/>
      <c r="E27" s="989"/>
      <c r="F27" s="973"/>
      <c r="G27" s="992"/>
      <c r="H27" s="973"/>
      <c r="I27" s="992"/>
      <c r="J27" s="973"/>
      <c r="K27" s="992"/>
      <c r="L27" s="973"/>
      <c r="M27" s="992"/>
      <c r="N27" s="973"/>
      <c r="O27" s="992"/>
      <c r="P27" s="971"/>
      <c r="Q27" s="993"/>
      <c r="R27" s="973"/>
      <c r="S27" s="992"/>
      <c r="T27" s="982"/>
      <c r="U27" s="982"/>
      <c r="V27" s="973"/>
      <c r="W27" s="992"/>
      <c r="X27" s="982"/>
      <c r="Y27" s="973"/>
      <c r="Z27" s="992"/>
      <c r="AA27" s="989"/>
    </row>
    <row r="28" spans="1:27" ht="14.4" customHeight="1" x14ac:dyDescent="0.3">
      <c r="A28" s="392"/>
      <c r="B28" s="983" t="s">
        <v>876</v>
      </c>
      <c r="C28" s="990"/>
      <c r="D28" s="991"/>
      <c r="E28" s="997"/>
      <c r="F28" s="990"/>
      <c r="G28" s="991"/>
      <c r="H28" s="990"/>
      <c r="I28" s="991"/>
      <c r="J28" s="990"/>
      <c r="K28" s="991"/>
      <c r="L28" s="990"/>
      <c r="M28" s="991"/>
      <c r="N28" s="990"/>
      <c r="O28" s="991"/>
      <c r="P28" s="990"/>
      <c r="Q28" s="991"/>
      <c r="R28" s="990"/>
      <c r="S28" s="991"/>
      <c r="T28" s="997"/>
      <c r="U28" s="997"/>
      <c r="V28" s="990"/>
      <c r="W28" s="991"/>
      <c r="X28" s="997"/>
      <c r="Y28" s="990"/>
      <c r="Z28" s="991"/>
      <c r="AA28" s="997"/>
    </row>
    <row r="29" spans="1:27" ht="14.4" customHeight="1" x14ac:dyDescent="0.3">
      <c r="A29" s="392"/>
      <c r="B29" s="974"/>
      <c r="C29" s="973"/>
      <c r="D29" s="992"/>
      <c r="E29" s="982"/>
      <c r="F29" s="973"/>
      <c r="G29" s="992"/>
      <c r="H29" s="973"/>
      <c r="I29" s="992"/>
      <c r="J29" s="973"/>
      <c r="K29" s="992"/>
      <c r="L29" s="973"/>
      <c r="M29" s="992"/>
      <c r="N29" s="973"/>
      <c r="O29" s="992"/>
      <c r="P29" s="973"/>
      <c r="Q29" s="992"/>
      <c r="R29" s="973"/>
      <c r="S29" s="992"/>
      <c r="T29" s="982"/>
      <c r="U29" s="982"/>
      <c r="V29" s="973"/>
      <c r="W29" s="992"/>
      <c r="X29" s="982"/>
      <c r="Y29" s="973"/>
      <c r="Z29" s="992"/>
      <c r="AA29" s="982"/>
    </row>
    <row r="30" spans="1:27" ht="14.4" customHeight="1" x14ac:dyDescent="0.3">
      <c r="A30" s="392"/>
      <c r="B30" s="983" t="s">
        <v>877</v>
      </c>
      <c r="C30" s="990"/>
      <c r="D30" s="991"/>
      <c r="E30" s="997"/>
      <c r="F30" s="990"/>
      <c r="G30" s="991"/>
      <c r="H30" s="990"/>
      <c r="I30" s="991"/>
      <c r="J30" s="990"/>
      <c r="K30" s="991"/>
      <c r="L30" s="990"/>
      <c r="M30" s="991"/>
      <c r="N30" s="990"/>
      <c r="O30" s="991"/>
      <c r="P30" s="990"/>
      <c r="Q30" s="991"/>
      <c r="R30" s="990"/>
      <c r="S30" s="991"/>
      <c r="T30" s="997"/>
      <c r="U30" s="997"/>
      <c r="V30" s="990"/>
      <c r="W30" s="991"/>
      <c r="X30" s="997"/>
      <c r="Y30" s="984"/>
      <c r="Z30" s="985"/>
      <c r="AA30" s="997"/>
    </row>
    <row r="31" spans="1:27" ht="14.4" customHeight="1" x14ac:dyDescent="0.3">
      <c r="A31" s="392"/>
      <c r="B31" s="974"/>
      <c r="C31" s="973"/>
      <c r="D31" s="992"/>
      <c r="E31" s="982"/>
      <c r="F31" s="973"/>
      <c r="G31" s="992"/>
      <c r="H31" s="973"/>
      <c r="I31" s="992"/>
      <c r="J31" s="971"/>
      <c r="K31" s="993"/>
      <c r="L31" s="973"/>
      <c r="M31" s="992"/>
      <c r="N31" s="973"/>
      <c r="O31" s="992"/>
      <c r="P31" s="973"/>
      <c r="Q31" s="992"/>
      <c r="R31" s="973"/>
      <c r="S31" s="992"/>
      <c r="T31" s="982"/>
      <c r="U31" s="982"/>
      <c r="V31" s="973"/>
      <c r="W31" s="992"/>
      <c r="X31" s="982"/>
      <c r="Y31" s="986"/>
      <c r="Z31" s="987"/>
      <c r="AA31" s="982"/>
    </row>
    <row r="32" spans="1:27" ht="14.4" customHeight="1" x14ac:dyDescent="0.3">
      <c r="A32" s="392"/>
      <c r="B32" s="983" t="s">
        <v>878</v>
      </c>
      <c r="C32" s="990"/>
      <c r="D32" s="991"/>
      <c r="E32" s="997"/>
      <c r="F32" s="990"/>
      <c r="G32" s="991"/>
      <c r="H32" s="990"/>
      <c r="I32" s="991"/>
      <c r="J32" s="990"/>
      <c r="K32" s="991"/>
      <c r="L32" s="990"/>
      <c r="M32" s="991"/>
      <c r="N32" s="990"/>
      <c r="O32" s="991"/>
      <c r="P32" s="990"/>
      <c r="Q32" s="991"/>
      <c r="R32" s="990"/>
      <c r="S32" s="991"/>
      <c r="T32" s="997"/>
      <c r="U32" s="997"/>
      <c r="V32" s="990"/>
      <c r="W32" s="991"/>
      <c r="X32" s="997"/>
      <c r="Y32" s="990"/>
      <c r="Z32" s="991"/>
      <c r="AA32" s="997"/>
    </row>
    <row r="33" spans="1:27" ht="14.4" customHeight="1" x14ac:dyDescent="0.3">
      <c r="A33" s="392"/>
      <c r="B33" s="974"/>
      <c r="C33" s="973"/>
      <c r="D33" s="992"/>
      <c r="E33" s="982"/>
      <c r="F33" s="973"/>
      <c r="G33" s="992"/>
      <c r="H33" s="973"/>
      <c r="I33" s="992"/>
      <c r="J33" s="973"/>
      <c r="K33" s="992"/>
      <c r="L33" s="973"/>
      <c r="M33" s="992"/>
      <c r="N33" s="973"/>
      <c r="O33" s="992"/>
      <c r="P33" s="973"/>
      <c r="Q33" s="992"/>
      <c r="R33" s="973"/>
      <c r="S33" s="992"/>
      <c r="T33" s="982"/>
      <c r="U33" s="982"/>
      <c r="V33" s="973"/>
      <c r="W33" s="992"/>
      <c r="X33" s="982"/>
      <c r="Y33" s="973"/>
      <c r="Z33" s="992"/>
      <c r="AA33" s="982"/>
    </row>
    <row r="34" spans="1:27" ht="14.4" customHeight="1" x14ac:dyDescent="0.3">
      <c r="A34" s="392"/>
      <c r="B34" s="983" t="s">
        <v>903</v>
      </c>
      <c r="C34" s="971"/>
      <c r="D34" s="993"/>
      <c r="E34" s="997"/>
      <c r="F34" s="990"/>
      <c r="G34" s="991"/>
      <c r="H34" s="990"/>
      <c r="I34" s="991"/>
      <c r="J34" s="990"/>
      <c r="K34" s="991"/>
      <c r="L34" s="990"/>
      <c r="M34" s="991"/>
      <c r="N34" s="990"/>
      <c r="O34" s="991"/>
      <c r="P34" s="990"/>
      <c r="Q34" s="991"/>
      <c r="R34" s="990"/>
      <c r="S34" s="991"/>
      <c r="T34" s="997"/>
      <c r="U34" s="988"/>
      <c r="V34" s="990"/>
      <c r="W34" s="991"/>
      <c r="X34" s="997"/>
      <c r="Y34" s="990"/>
      <c r="Z34" s="991"/>
      <c r="AA34" s="997"/>
    </row>
    <row r="35" spans="1:27" ht="14.4" customHeight="1" x14ac:dyDescent="0.3">
      <c r="A35" s="392"/>
      <c r="B35" s="974"/>
      <c r="C35" s="971"/>
      <c r="D35" s="993"/>
      <c r="E35" s="982"/>
      <c r="F35" s="973"/>
      <c r="G35" s="992"/>
      <c r="H35" s="973"/>
      <c r="I35" s="992"/>
      <c r="J35" s="973"/>
      <c r="K35" s="992"/>
      <c r="L35" s="973"/>
      <c r="M35" s="992"/>
      <c r="N35" s="973"/>
      <c r="O35" s="992"/>
      <c r="P35" s="973"/>
      <c r="Q35" s="992"/>
      <c r="R35" s="973"/>
      <c r="S35" s="992"/>
      <c r="T35" s="982"/>
      <c r="U35" s="989"/>
      <c r="V35" s="973"/>
      <c r="W35" s="992"/>
      <c r="X35" s="982"/>
      <c r="Y35" s="973"/>
      <c r="Z35" s="992"/>
      <c r="AA35" s="982"/>
    </row>
    <row r="36" spans="1:27" ht="14.4" customHeight="1" x14ac:dyDescent="0.3">
      <c r="A36" s="392"/>
      <c r="B36" s="983" t="s">
        <v>904</v>
      </c>
      <c r="C36" s="990"/>
      <c r="D36" s="991"/>
      <c r="E36" s="997"/>
      <c r="F36" s="990"/>
      <c r="G36" s="991"/>
      <c r="H36" s="990"/>
      <c r="I36" s="991"/>
      <c r="J36" s="990"/>
      <c r="K36" s="991"/>
      <c r="L36" s="990"/>
      <c r="M36" s="991"/>
      <c r="N36" s="990"/>
      <c r="O36" s="991"/>
      <c r="P36" s="990"/>
      <c r="Q36" s="991"/>
      <c r="R36" s="990"/>
      <c r="S36" s="991"/>
      <c r="T36" s="997"/>
      <c r="U36" s="997"/>
      <c r="V36" s="990"/>
      <c r="W36" s="991"/>
      <c r="X36" s="997"/>
      <c r="Y36" s="990"/>
      <c r="Z36" s="991"/>
      <c r="AA36" s="997"/>
    </row>
    <row r="37" spans="1:27" ht="14.4" customHeight="1" x14ac:dyDescent="0.3">
      <c r="A37" s="392"/>
      <c r="B37" s="974"/>
      <c r="C37" s="973"/>
      <c r="D37" s="992"/>
      <c r="E37" s="982"/>
      <c r="F37" s="973"/>
      <c r="G37" s="992"/>
      <c r="H37" s="973"/>
      <c r="I37" s="992"/>
      <c r="J37" s="973"/>
      <c r="K37" s="992"/>
      <c r="L37" s="973"/>
      <c r="M37" s="992"/>
      <c r="N37" s="973"/>
      <c r="O37" s="992"/>
      <c r="P37" s="973"/>
      <c r="Q37" s="992"/>
      <c r="R37" s="973"/>
      <c r="S37" s="992"/>
      <c r="T37" s="982"/>
      <c r="U37" s="982"/>
      <c r="V37" s="973"/>
      <c r="W37" s="992"/>
      <c r="X37" s="982"/>
      <c r="Y37" s="973"/>
      <c r="Z37" s="992"/>
      <c r="AA37" s="982"/>
    </row>
    <row r="38" spans="1:27" ht="33.6" customHeight="1" x14ac:dyDescent="0.3">
      <c r="A38" s="390"/>
      <c r="B38" s="389" t="s">
        <v>559</v>
      </c>
      <c r="C38" s="1031"/>
      <c r="D38" s="1032"/>
      <c r="E38" s="393"/>
      <c r="F38" s="1031"/>
      <c r="G38" s="1032"/>
      <c r="H38" s="1031"/>
      <c r="I38" s="1032"/>
      <c r="J38" s="1031"/>
      <c r="K38" s="1032"/>
      <c r="L38" s="1031"/>
      <c r="M38" s="1032"/>
      <c r="N38" s="1031"/>
      <c r="O38" s="1032"/>
      <c r="P38" s="1031"/>
      <c r="Q38" s="1032"/>
      <c r="R38" s="1031"/>
      <c r="S38" s="1032"/>
      <c r="T38" s="393"/>
      <c r="U38" s="393"/>
      <c r="V38" s="1031"/>
      <c r="W38" s="1032"/>
      <c r="X38" s="393"/>
      <c r="Y38" s="1031"/>
      <c r="Z38" s="1032"/>
      <c r="AA38" s="393"/>
    </row>
    <row r="39" spans="1:27" ht="23.1" customHeight="1" x14ac:dyDescent="0.3">
      <c r="A39" s="1033" t="s">
        <v>905</v>
      </c>
      <c r="B39" s="1034"/>
      <c r="C39" s="1034"/>
      <c r="D39" s="1034"/>
      <c r="E39" s="1034"/>
      <c r="F39" s="1034"/>
      <c r="G39" s="1034"/>
      <c r="H39" s="1034"/>
      <c r="I39" s="1034"/>
      <c r="J39" s="1034"/>
      <c r="K39" s="1034"/>
      <c r="L39" s="1034"/>
      <c r="M39" s="1034"/>
      <c r="N39" s="1034"/>
      <c r="O39" s="1034"/>
      <c r="P39" s="1034"/>
      <c r="Q39" s="1034"/>
      <c r="R39" s="1034"/>
      <c r="S39" s="1034"/>
      <c r="T39" s="1034"/>
      <c r="U39" s="1034"/>
      <c r="V39" s="1034"/>
      <c r="W39" s="1034"/>
      <c r="X39" s="1034"/>
      <c r="Y39" s="1034"/>
      <c r="Z39" s="1034"/>
      <c r="AA39" s="1035"/>
    </row>
    <row r="40" spans="1:27" ht="21.6" customHeight="1" x14ac:dyDescent="0.3">
      <c r="A40" s="1004"/>
      <c r="B40" s="1005"/>
      <c r="C40" s="1006"/>
      <c r="D40" s="1036" t="s">
        <v>906</v>
      </c>
      <c r="E40" s="1037"/>
      <c r="F40" s="1037"/>
      <c r="G40" s="1037"/>
      <c r="H40" s="1037"/>
      <c r="I40" s="1037"/>
      <c r="J40" s="1037"/>
      <c r="K40" s="1037"/>
      <c r="L40" s="1037"/>
      <c r="M40" s="1037"/>
      <c r="N40" s="1037"/>
      <c r="O40" s="1037"/>
      <c r="P40" s="1037"/>
      <c r="Q40" s="1037"/>
      <c r="R40" s="1037"/>
      <c r="S40" s="1037"/>
      <c r="T40" s="1037"/>
      <c r="U40" s="1037"/>
      <c r="V40" s="1037"/>
      <c r="W40" s="1037"/>
      <c r="X40" s="1037"/>
      <c r="Y40" s="1037"/>
      <c r="Z40" s="1037"/>
      <c r="AA40" s="1038"/>
    </row>
    <row r="41" spans="1:27" ht="13.35" customHeight="1" x14ac:dyDescent="0.3">
      <c r="A41" s="1010"/>
      <c r="B41" s="1011"/>
      <c r="C41" s="1012"/>
      <c r="D41" s="1039" t="s">
        <v>907</v>
      </c>
      <c r="E41" s="1040"/>
      <c r="F41" s="1040"/>
      <c r="G41" s="1040"/>
      <c r="H41" s="1040"/>
      <c r="I41" s="1040"/>
      <c r="J41" s="1040"/>
      <c r="K41" s="1040"/>
      <c r="L41" s="1040"/>
      <c r="M41" s="1040"/>
      <c r="N41" s="1040"/>
      <c r="O41" s="1040"/>
      <c r="P41" s="1040"/>
      <c r="Q41" s="1040"/>
      <c r="R41" s="1040"/>
      <c r="S41" s="1040"/>
      <c r="T41" s="1040"/>
      <c r="U41" s="1040"/>
      <c r="V41" s="1040"/>
      <c r="W41" s="1040"/>
      <c r="X41" s="1040"/>
      <c r="Y41" s="1040"/>
      <c r="Z41" s="1040"/>
      <c r="AA41" s="1041"/>
    </row>
    <row r="42" spans="1:27" ht="13.35" customHeight="1" x14ac:dyDescent="0.3">
      <c r="A42" s="1010"/>
      <c r="B42" s="1011"/>
      <c r="C42" s="1012"/>
      <c r="D42" s="1039"/>
      <c r="E42" s="1040"/>
      <c r="F42" s="1040"/>
      <c r="G42" s="1040"/>
      <c r="H42" s="1040"/>
      <c r="I42" s="1040"/>
      <c r="J42" s="1040"/>
      <c r="K42" s="1040"/>
      <c r="L42" s="1040"/>
      <c r="M42" s="1040"/>
      <c r="N42" s="1040"/>
      <c r="O42" s="1040"/>
      <c r="P42" s="1040"/>
      <c r="Q42" s="1040"/>
      <c r="R42" s="1040"/>
      <c r="S42" s="1040"/>
      <c r="T42" s="1040"/>
      <c r="U42" s="1040"/>
      <c r="V42" s="1040"/>
      <c r="W42" s="1040"/>
      <c r="X42" s="1040"/>
      <c r="Y42" s="1040"/>
      <c r="Z42" s="1040"/>
      <c r="AA42" s="1041"/>
    </row>
    <row r="43" spans="1:27" ht="13.35" customHeight="1" x14ac:dyDescent="0.3">
      <c r="A43" s="1010"/>
      <c r="B43" s="1011"/>
      <c r="C43" s="1012"/>
      <c r="D43" s="1039"/>
      <c r="E43" s="1040"/>
      <c r="F43" s="1040"/>
      <c r="G43" s="1040"/>
      <c r="H43" s="1040"/>
      <c r="I43" s="1040"/>
      <c r="J43" s="1040"/>
      <c r="K43" s="1040"/>
      <c r="L43" s="1040"/>
      <c r="M43" s="1040"/>
      <c r="N43" s="1040"/>
      <c r="O43" s="1040"/>
      <c r="P43" s="1040"/>
      <c r="Q43" s="1040"/>
      <c r="R43" s="1040"/>
      <c r="S43" s="1040"/>
      <c r="T43" s="1040"/>
      <c r="U43" s="1040"/>
      <c r="V43" s="1040"/>
      <c r="W43" s="1040"/>
      <c r="X43" s="1040"/>
      <c r="Y43" s="1040"/>
      <c r="Z43" s="1040"/>
      <c r="AA43" s="1041"/>
    </row>
    <row r="44" spans="1:27" ht="13.35" customHeight="1" x14ac:dyDescent="0.3">
      <c r="A44" s="1010"/>
      <c r="B44" s="1011"/>
      <c r="C44" s="1012"/>
      <c r="D44" s="1039"/>
      <c r="E44" s="1040"/>
      <c r="F44" s="1040"/>
      <c r="G44" s="1040"/>
      <c r="H44" s="1040"/>
      <c r="I44" s="1040"/>
      <c r="J44" s="1040"/>
      <c r="K44" s="1040"/>
      <c r="L44" s="1040"/>
      <c r="M44" s="1040"/>
      <c r="N44" s="1040"/>
      <c r="O44" s="1040"/>
      <c r="P44" s="1040"/>
      <c r="Q44" s="1040"/>
      <c r="R44" s="1040"/>
      <c r="S44" s="1040"/>
      <c r="T44" s="1040"/>
      <c r="U44" s="1040"/>
      <c r="V44" s="1040"/>
      <c r="W44" s="1040"/>
      <c r="X44" s="1040"/>
      <c r="Y44" s="1040"/>
      <c r="Z44" s="1040"/>
      <c r="AA44" s="1041"/>
    </row>
    <row r="45" spans="1:27" ht="1.35" customHeight="1" x14ac:dyDescent="0.3">
      <c r="A45" s="1007"/>
      <c r="B45" s="1008"/>
      <c r="C45" s="1009"/>
      <c r="D45" s="394"/>
      <c r="E45" s="395"/>
      <c r="F45" s="395"/>
      <c r="G45" s="395"/>
      <c r="H45" s="395"/>
      <c r="I45" s="395"/>
      <c r="J45" s="395"/>
      <c r="K45" s="395"/>
      <c r="L45" s="395"/>
      <c r="M45" s="395"/>
      <c r="N45" s="395"/>
      <c r="O45" s="395"/>
      <c r="P45" s="395"/>
      <c r="Q45" s="395"/>
      <c r="R45" s="395"/>
      <c r="S45" s="395"/>
      <c r="T45" s="395"/>
      <c r="U45" s="395"/>
      <c r="V45" s="395"/>
      <c r="W45" s="395"/>
      <c r="X45" s="395"/>
      <c r="Y45" s="395"/>
      <c r="Z45" s="395"/>
      <c r="AA45" s="396"/>
    </row>
    <row r="46" spans="1:27" x14ac:dyDescent="0.3">
      <c r="A46" s="1019" t="s">
        <v>908</v>
      </c>
      <c r="B46" s="1020"/>
      <c r="C46" s="1021"/>
      <c r="D46" s="1004" t="s">
        <v>909</v>
      </c>
      <c r="E46" s="1005"/>
      <c r="F46" s="1005"/>
      <c r="G46" s="1006"/>
      <c r="H46" s="1004" t="s">
        <v>909</v>
      </c>
      <c r="I46" s="1005"/>
      <c r="J46" s="1005"/>
      <c r="K46" s="1005"/>
      <c r="L46" s="1005"/>
      <c r="M46" s="1005"/>
      <c r="N46" s="1006"/>
      <c r="O46" s="1004" t="s">
        <v>909</v>
      </c>
      <c r="P46" s="1005"/>
      <c r="Q46" s="1005"/>
      <c r="R46" s="1005"/>
      <c r="S46" s="1006"/>
      <c r="T46" s="1004" t="s">
        <v>909</v>
      </c>
      <c r="U46" s="1005"/>
      <c r="V46" s="1005"/>
      <c r="W46" s="1006"/>
      <c r="X46" s="1004" t="s">
        <v>909</v>
      </c>
      <c r="Y46" s="1005"/>
      <c r="Z46" s="1005"/>
      <c r="AA46" s="1006"/>
    </row>
    <row r="47" spans="1:27" x14ac:dyDescent="0.3">
      <c r="A47" s="1022"/>
      <c r="B47" s="1023"/>
      <c r="C47" s="1024"/>
      <c r="D47" s="1010"/>
      <c r="E47" s="1011"/>
      <c r="F47" s="1011"/>
      <c r="G47" s="1012"/>
      <c r="H47" s="1010"/>
      <c r="I47" s="1011"/>
      <c r="J47" s="1011"/>
      <c r="K47" s="1011"/>
      <c r="L47" s="1011"/>
      <c r="M47" s="1011"/>
      <c r="N47" s="1012"/>
      <c r="O47" s="1010"/>
      <c r="P47" s="1011"/>
      <c r="Q47" s="1011"/>
      <c r="R47" s="1011"/>
      <c r="S47" s="1012"/>
      <c r="T47" s="1010"/>
      <c r="U47" s="1011"/>
      <c r="V47" s="1011"/>
      <c r="W47" s="1012"/>
      <c r="X47" s="1010"/>
      <c r="Y47" s="1011"/>
      <c r="Z47" s="1011"/>
      <c r="AA47" s="1012"/>
    </row>
    <row r="48" spans="1:27" x14ac:dyDescent="0.3">
      <c r="A48" s="1022"/>
      <c r="B48" s="1023"/>
      <c r="C48" s="1024"/>
      <c r="D48" s="1010"/>
      <c r="E48" s="1011"/>
      <c r="F48" s="1011"/>
      <c r="G48" s="1012"/>
      <c r="H48" s="1010"/>
      <c r="I48" s="1011"/>
      <c r="J48" s="1011"/>
      <c r="K48" s="1011"/>
      <c r="L48" s="1011"/>
      <c r="M48" s="1011"/>
      <c r="N48" s="1012"/>
      <c r="O48" s="1010"/>
      <c r="P48" s="1011"/>
      <c r="Q48" s="1011"/>
      <c r="R48" s="1011"/>
      <c r="S48" s="1012"/>
      <c r="T48" s="1010"/>
      <c r="U48" s="1011"/>
      <c r="V48" s="1011"/>
      <c r="W48" s="1012"/>
      <c r="X48" s="1010"/>
      <c r="Y48" s="1011"/>
      <c r="Z48" s="1011"/>
      <c r="AA48" s="1012"/>
    </row>
    <row r="49" spans="1:27" ht="12.6" customHeight="1" x14ac:dyDescent="0.3">
      <c r="A49" s="1022"/>
      <c r="B49" s="1023"/>
      <c r="C49" s="1024"/>
      <c r="D49" s="1010"/>
      <c r="E49" s="1011"/>
      <c r="F49" s="1011"/>
      <c r="G49" s="1012"/>
      <c r="H49" s="1010"/>
      <c r="I49" s="1011"/>
      <c r="J49" s="1011"/>
      <c r="K49" s="1011"/>
      <c r="L49" s="1011"/>
      <c r="M49" s="1011"/>
      <c r="N49" s="1012"/>
      <c r="O49" s="1010"/>
      <c r="P49" s="1011"/>
      <c r="Q49" s="1011"/>
      <c r="R49" s="1011"/>
      <c r="S49" s="1012"/>
      <c r="T49" s="1010"/>
      <c r="U49" s="1011"/>
      <c r="V49" s="1011"/>
      <c r="W49" s="1012"/>
      <c r="X49" s="1010"/>
      <c r="Y49" s="1011"/>
      <c r="Z49" s="1011"/>
      <c r="AA49" s="1012"/>
    </row>
    <row r="50" spans="1:27" hidden="1" x14ac:dyDescent="0.3">
      <c r="A50" s="1025"/>
      <c r="B50" s="1026"/>
      <c r="C50" s="1027"/>
      <c r="D50" s="1007"/>
      <c r="E50" s="1008"/>
      <c r="F50" s="1008"/>
      <c r="G50" s="1009"/>
      <c r="H50" s="1007"/>
      <c r="I50" s="1008"/>
      <c r="J50" s="1008"/>
      <c r="K50" s="1008"/>
      <c r="L50" s="1008"/>
      <c r="M50" s="1008"/>
      <c r="N50" s="1009"/>
      <c r="O50" s="1007"/>
      <c r="P50" s="1008"/>
      <c r="Q50" s="1008"/>
      <c r="R50" s="1008"/>
      <c r="S50" s="1009"/>
      <c r="T50" s="1007"/>
      <c r="U50" s="1008"/>
      <c r="V50" s="1008"/>
      <c r="W50" s="1009"/>
      <c r="X50" s="1007"/>
      <c r="Y50" s="1008"/>
      <c r="Z50" s="1008"/>
      <c r="AA50" s="1009"/>
    </row>
    <row r="51" spans="1:27" ht="25.5" customHeight="1" x14ac:dyDescent="0.3">
      <c r="A51" s="1013" t="s">
        <v>910</v>
      </c>
      <c r="B51" s="1014"/>
      <c r="C51" s="1015"/>
      <c r="D51" s="1016"/>
      <c r="E51" s="1017"/>
      <c r="F51" s="1017"/>
      <c r="G51" s="1018"/>
      <c r="H51" s="1016"/>
      <c r="I51" s="1017"/>
      <c r="J51" s="1017"/>
      <c r="K51" s="1017"/>
      <c r="L51" s="1017"/>
      <c r="M51" s="1017"/>
      <c r="N51" s="1018"/>
      <c r="O51" s="1016"/>
      <c r="P51" s="1017"/>
      <c r="Q51" s="1017"/>
      <c r="R51" s="1017"/>
      <c r="S51" s="1018"/>
      <c r="T51" s="1016"/>
      <c r="U51" s="1017"/>
      <c r="V51" s="1017"/>
      <c r="W51" s="1018"/>
      <c r="X51" s="1016"/>
      <c r="Y51" s="1017"/>
      <c r="Z51" s="1017"/>
      <c r="AA51" s="1018"/>
    </row>
    <row r="52" spans="1:27" ht="13.35" customHeight="1" x14ac:dyDescent="0.3">
      <c r="A52" s="998" t="s">
        <v>874</v>
      </c>
      <c r="B52" s="999"/>
      <c r="C52" s="1000"/>
      <c r="D52" s="1004"/>
      <c r="E52" s="1005"/>
      <c r="F52" s="1005"/>
      <c r="G52" s="1006"/>
      <c r="H52" s="1004"/>
      <c r="I52" s="1005"/>
      <c r="J52" s="1005"/>
      <c r="K52" s="1005"/>
      <c r="L52" s="1005"/>
      <c r="M52" s="1005"/>
      <c r="N52" s="1006"/>
      <c r="O52" s="1004"/>
      <c r="P52" s="1005"/>
      <c r="Q52" s="1005"/>
      <c r="R52" s="1005"/>
      <c r="S52" s="1006"/>
      <c r="T52" s="1004"/>
      <c r="U52" s="1005"/>
      <c r="V52" s="1005"/>
      <c r="W52" s="1006"/>
      <c r="X52" s="1004"/>
      <c r="Y52" s="1005"/>
      <c r="Z52" s="1005"/>
      <c r="AA52" s="1006"/>
    </row>
    <row r="53" spans="1:27" ht="13.35" customHeight="1" x14ac:dyDescent="0.3">
      <c r="A53" s="1001"/>
      <c r="B53" s="1002"/>
      <c r="C53" s="1003"/>
      <c r="D53" s="1007"/>
      <c r="E53" s="1008"/>
      <c r="F53" s="1008"/>
      <c r="G53" s="1009"/>
      <c r="H53" s="1007"/>
      <c r="I53" s="1008"/>
      <c r="J53" s="1008"/>
      <c r="K53" s="1008"/>
      <c r="L53" s="1008"/>
      <c r="M53" s="1008"/>
      <c r="N53" s="1009"/>
      <c r="O53" s="1007"/>
      <c r="P53" s="1008"/>
      <c r="Q53" s="1008"/>
      <c r="R53" s="1008"/>
      <c r="S53" s="1009"/>
      <c r="T53" s="1007"/>
      <c r="U53" s="1008"/>
      <c r="V53" s="1008"/>
      <c r="W53" s="1009"/>
      <c r="X53" s="1007"/>
      <c r="Y53" s="1008"/>
      <c r="Z53" s="1008"/>
      <c r="AA53" s="1009"/>
    </row>
    <row r="54" spans="1:27" ht="13.35" customHeight="1" x14ac:dyDescent="0.3">
      <c r="A54" s="998" t="s">
        <v>875</v>
      </c>
      <c r="B54" s="999"/>
      <c r="C54" s="1000"/>
      <c r="D54" s="1004"/>
      <c r="E54" s="1005"/>
      <c r="F54" s="1005"/>
      <c r="G54" s="1006"/>
      <c r="H54" s="1004"/>
      <c r="I54" s="1005"/>
      <c r="J54" s="1005"/>
      <c r="K54" s="1005"/>
      <c r="L54" s="1005"/>
      <c r="M54" s="1005"/>
      <c r="N54" s="1006"/>
      <c r="O54" s="1004"/>
      <c r="P54" s="1005"/>
      <c r="Q54" s="1005"/>
      <c r="R54" s="1005"/>
      <c r="S54" s="1006"/>
      <c r="T54" s="1004"/>
      <c r="U54" s="1005"/>
      <c r="V54" s="1005"/>
      <c r="W54" s="1006"/>
      <c r="X54" s="1004"/>
      <c r="Y54" s="1005"/>
      <c r="Z54" s="1005"/>
      <c r="AA54" s="1006"/>
    </row>
    <row r="55" spans="1:27" ht="13.35" customHeight="1" x14ac:dyDescent="0.3">
      <c r="A55" s="1001"/>
      <c r="B55" s="1002"/>
      <c r="C55" s="1003"/>
      <c r="D55" s="1007"/>
      <c r="E55" s="1008"/>
      <c r="F55" s="1008"/>
      <c r="G55" s="1009"/>
      <c r="H55" s="1007"/>
      <c r="I55" s="1008"/>
      <c r="J55" s="1008"/>
      <c r="K55" s="1008"/>
      <c r="L55" s="1008"/>
      <c r="M55" s="1008"/>
      <c r="N55" s="1009"/>
      <c r="O55" s="1007"/>
      <c r="P55" s="1008"/>
      <c r="Q55" s="1008"/>
      <c r="R55" s="1008"/>
      <c r="S55" s="1009"/>
      <c r="T55" s="1007"/>
      <c r="U55" s="1008"/>
      <c r="V55" s="1008"/>
      <c r="W55" s="1009"/>
      <c r="X55" s="1007"/>
      <c r="Y55" s="1008"/>
      <c r="Z55" s="1008"/>
      <c r="AA55" s="1009"/>
    </row>
    <row r="56" spans="1:27" ht="15" customHeight="1" x14ac:dyDescent="0.3">
      <c r="A56" s="998" t="s">
        <v>876</v>
      </c>
      <c r="B56" s="999"/>
      <c r="C56" s="1000"/>
      <c r="D56" s="1004"/>
      <c r="E56" s="1005"/>
      <c r="F56" s="1005"/>
      <c r="G56" s="1006"/>
      <c r="H56" s="1004"/>
      <c r="I56" s="1005"/>
      <c r="J56" s="1005"/>
      <c r="K56" s="1005"/>
      <c r="L56" s="1005"/>
      <c r="M56" s="1005"/>
      <c r="N56" s="1006"/>
      <c r="O56" s="1004"/>
      <c r="P56" s="1005"/>
      <c r="Q56" s="1005"/>
      <c r="R56" s="1005"/>
      <c r="S56" s="1006"/>
      <c r="T56" s="1004"/>
      <c r="U56" s="1005"/>
      <c r="V56" s="1005"/>
      <c r="W56" s="1006"/>
      <c r="X56" s="1004"/>
      <c r="Y56" s="1005"/>
      <c r="Z56" s="1005"/>
      <c r="AA56" s="1006"/>
    </row>
    <row r="57" spans="1:27" ht="15" customHeight="1" x14ac:dyDescent="0.3">
      <c r="A57" s="1001"/>
      <c r="B57" s="1002"/>
      <c r="C57" s="1003"/>
      <c r="D57" s="1007"/>
      <c r="E57" s="1008"/>
      <c r="F57" s="1008"/>
      <c r="G57" s="1009"/>
      <c r="H57" s="1007"/>
      <c r="I57" s="1008"/>
      <c r="J57" s="1008"/>
      <c r="K57" s="1008"/>
      <c r="L57" s="1008"/>
      <c r="M57" s="1008"/>
      <c r="N57" s="1009"/>
      <c r="O57" s="1007"/>
      <c r="P57" s="1008"/>
      <c r="Q57" s="1008"/>
      <c r="R57" s="1008"/>
      <c r="S57" s="1009"/>
      <c r="T57" s="1007"/>
      <c r="U57" s="1008"/>
      <c r="V57" s="1008"/>
      <c r="W57" s="1009"/>
      <c r="X57" s="1007"/>
      <c r="Y57" s="1008"/>
      <c r="Z57" s="1008"/>
      <c r="AA57" s="1009"/>
    </row>
    <row r="58" spans="1:27" ht="15" customHeight="1" x14ac:dyDescent="0.3">
      <c r="A58" s="998" t="s">
        <v>877</v>
      </c>
      <c r="B58" s="999"/>
      <c r="C58" s="1000"/>
      <c r="D58" s="1004"/>
      <c r="E58" s="1005"/>
      <c r="F58" s="1005"/>
      <c r="G58" s="1006"/>
      <c r="H58" s="1004"/>
      <c r="I58" s="1005"/>
      <c r="J58" s="1005"/>
      <c r="K58" s="1005"/>
      <c r="L58" s="1005"/>
      <c r="M58" s="1005"/>
      <c r="N58" s="1006"/>
      <c r="O58" s="1004"/>
      <c r="P58" s="1005"/>
      <c r="Q58" s="1005"/>
      <c r="R58" s="1005"/>
      <c r="S58" s="1006"/>
      <c r="T58" s="1004"/>
      <c r="U58" s="1005"/>
      <c r="V58" s="1005"/>
      <c r="W58" s="1006"/>
      <c r="X58" s="1004"/>
      <c r="Y58" s="1005"/>
      <c r="Z58" s="1005"/>
      <c r="AA58" s="1006"/>
    </row>
    <row r="59" spans="1:27" ht="15" customHeight="1" x14ac:dyDescent="0.3">
      <c r="A59" s="1001"/>
      <c r="B59" s="1002"/>
      <c r="C59" s="1003"/>
      <c r="D59" s="1007"/>
      <c r="E59" s="1008"/>
      <c r="F59" s="1008"/>
      <c r="G59" s="1009"/>
      <c r="H59" s="1007"/>
      <c r="I59" s="1008"/>
      <c r="J59" s="1008"/>
      <c r="K59" s="1008"/>
      <c r="L59" s="1008"/>
      <c r="M59" s="1008"/>
      <c r="N59" s="1009"/>
      <c r="O59" s="1007"/>
      <c r="P59" s="1008"/>
      <c r="Q59" s="1008"/>
      <c r="R59" s="1008"/>
      <c r="S59" s="1009"/>
      <c r="T59" s="1007"/>
      <c r="U59" s="1008"/>
      <c r="V59" s="1008"/>
      <c r="W59" s="1009"/>
      <c r="X59" s="1007"/>
      <c r="Y59" s="1008"/>
      <c r="Z59" s="1008"/>
      <c r="AA59" s="1009"/>
    </row>
    <row r="60" spans="1:27" ht="15" customHeight="1" x14ac:dyDescent="0.3">
      <c r="A60" s="998" t="s">
        <v>878</v>
      </c>
      <c r="B60" s="999"/>
      <c r="C60" s="1000"/>
      <c r="D60" s="1004"/>
      <c r="E60" s="1005"/>
      <c r="F60" s="1005"/>
      <c r="G60" s="1006"/>
      <c r="H60" s="1004"/>
      <c r="I60" s="1005"/>
      <c r="J60" s="1005"/>
      <c r="K60" s="1005"/>
      <c r="L60" s="1005"/>
      <c r="M60" s="1005"/>
      <c r="N60" s="1006"/>
      <c r="O60" s="1004"/>
      <c r="P60" s="1005"/>
      <c r="Q60" s="1005"/>
      <c r="R60" s="1005"/>
      <c r="S60" s="1006"/>
      <c r="T60" s="1004"/>
      <c r="U60" s="1005"/>
      <c r="V60" s="1005"/>
      <c r="W60" s="1006"/>
      <c r="X60" s="1004"/>
      <c r="Y60" s="1005"/>
      <c r="Z60" s="1005"/>
      <c r="AA60" s="1006"/>
    </row>
    <row r="61" spans="1:27" ht="11.4" customHeight="1" x14ac:dyDescent="0.3">
      <c r="A61" s="1001"/>
      <c r="B61" s="1002"/>
      <c r="C61" s="1003"/>
      <c r="D61" s="1007"/>
      <c r="E61" s="1008"/>
      <c r="F61" s="1008"/>
      <c r="G61" s="1009"/>
      <c r="H61" s="1007"/>
      <c r="I61" s="1008"/>
      <c r="J61" s="1008"/>
      <c r="K61" s="1008"/>
      <c r="L61" s="1008"/>
      <c r="M61" s="1008"/>
      <c r="N61" s="1009"/>
      <c r="O61" s="1007"/>
      <c r="P61" s="1008"/>
      <c r="Q61" s="1008"/>
      <c r="R61" s="1008"/>
      <c r="S61" s="1009"/>
      <c r="T61" s="1007"/>
      <c r="U61" s="1008"/>
      <c r="V61" s="1008"/>
      <c r="W61" s="1009"/>
      <c r="X61" s="1007"/>
      <c r="Y61" s="1008"/>
      <c r="Z61" s="1008"/>
      <c r="AA61" s="1009"/>
    </row>
    <row r="62" spans="1:27" ht="19.350000000000001" customHeight="1" x14ac:dyDescent="0.3">
      <c r="A62" s="1028" t="s">
        <v>10</v>
      </c>
      <c r="B62" s="1029"/>
      <c r="C62" s="1030"/>
      <c r="D62" s="1016"/>
      <c r="E62" s="1017"/>
      <c r="F62" s="1017"/>
      <c r="G62" s="1018"/>
      <c r="H62" s="1016"/>
      <c r="I62" s="1017"/>
      <c r="J62" s="1017"/>
      <c r="K62" s="1017"/>
      <c r="L62" s="1017"/>
      <c r="M62" s="1017"/>
      <c r="N62" s="1018"/>
      <c r="O62" s="1016"/>
      <c r="P62" s="1017"/>
      <c r="Q62" s="1017"/>
      <c r="R62" s="1017"/>
      <c r="S62" s="1018"/>
      <c r="T62" s="1016"/>
      <c r="U62" s="1017"/>
      <c r="V62" s="1017"/>
      <c r="W62" s="1018"/>
      <c r="X62" s="1016"/>
      <c r="Y62" s="1017"/>
      <c r="Z62" s="1017"/>
      <c r="AA62" s="1018"/>
    </row>
  </sheetData>
  <mergeCells count="293">
    <mergeCell ref="Y22:Z22"/>
    <mergeCell ref="A20:AA20"/>
    <mergeCell ref="A19:C19"/>
    <mergeCell ref="D19:F19"/>
    <mergeCell ref="G19:J19"/>
    <mergeCell ref="K19:N19"/>
    <mergeCell ref="O19:R19"/>
    <mergeCell ref="S19:AA19"/>
    <mergeCell ref="A18:C18"/>
    <mergeCell ref="D18:F18"/>
    <mergeCell ref="G18:J18"/>
    <mergeCell ref="K18:N18"/>
    <mergeCell ref="O18:R18"/>
    <mergeCell ref="S18:AA18"/>
    <mergeCell ref="L23:M23"/>
    <mergeCell ref="N23:O23"/>
    <mergeCell ref="Y38:Z38"/>
    <mergeCell ref="A39:AA39"/>
    <mergeCell ref="A40:C45"/>
    <mergeCell ref="D40:AA40"/>
    <mergeCell ref="D41:AA44"/>
    <mergeCell ref="AA36:AA37"/>
    <mergeCell ref="C38:D38"/>
    <mergeCell ref="F38:G38"/>
    <mergeCell ref="H38:I38"/>
    <mergeCell ref="J38:K38"/>
    <mergeCell ref="L38:M38"/>
    <mergeCell ref="N38:O38"/>
    <mergeCell ref="P38:Q38"/>
    <mergeCell ref="R38:S38"/>
    <mergeCell ref="P23:Q23"/>
    <mergeCell ref="R23:S23"/>
    <mergeCell ref="V23:W23"/>
    <mergeCell ref="Y23:Z23"/>
    <mergeCell ref="V38:W38"/>
    <mergeCell ref="R36:S37"/>
    <mergeCell ref="T36:T37"/>
    <mergeCell ref="U36:U37"/>
    <mergeCell ref="A62:C62"/>
    <mergeCell ref="D62:G62"/>
    <mergeCell ref="H62:N62"/>
    <mergeCell ref="O62:S62"/>
    <mergeCell ref="T62:W62"/>
    <mergeCell ref="X62:AA62"/>
    <mergeCell ref="A60:C61"/>
    <mergeCell ref="D60:G61"/>
    <mergeCell ref="H60:N61"/>
    <mergeCell ref="O60:S61"/>
    <mergeCell ref="T60:W61"/>
    <mergeCell ref="X60:AA61"/>
    <mergeCell ref="A58:C59"/>
    <mergeCell ref="D58:G59"/>
    <mergeCell ref="H58:N59"/>
    <mergeCell ref="O58:S59"/>
    <mergeCell ref="T58:W59"/>
    <mergeCell ref="X58:AA59"/>
    <mergeCell ref="A56:C57"/>
    <mergeCell ref="D56:G57"/>
    <mergeCell ref="H56:N57"/>
    <mergeCell ref="O56:S57"/>
    <mergeCell ref="T56:W57"/>
    <mergeCell ref="X56:AA57"/>
    <mergeCell ref="A54:C55"/>
    <mergeCell ref="D54:G55"/>
    <mergeCell ref="H54:N55"/>
    <mergeCell ref="O54:S55"/>
    <mergeCell ref="T54:W55"/>
    <mergeCell ref="X54:AA55"/>
    <mergeCell ref="X46:AA50"/>
    <mergeCell ref="A52:C53"/>
    <mergeCell ref="D52:G53"/>
    <mergeCell ref="H52:N53"/>
    <mergeCell ref="O52:S53"/>
    <mergeCell ref="T52:W53"/>
    <mergeCell ref="X52:AA53"/>
    <mergeCell ref="A51:C51"/>
    <mergeCell ref="D51:G51"/>
    <mergeCell ref="A46:C50"/>
    <mergeCell ref="D46:G50"/>
    <mergeCell ref="H46:N50"/>
    <mergeCell ref="O46:S50"/>
    <mergeCell ref="T46:W50"/>
    <mergeCell ref="H51:N51"/>
    <mergeCell ref="O51:S51"/>
    <mergeCell ref="T51:W51"/>
    <mergeCell ref="X51:AA51"/>
    <mergeCell ref="V36:W37"/>
    <mergeCell ref="X36:X37"/>
    <mergeCell ref="Y36:Z37"/>
    <mergeCell ref="AA34:AA35"/>
    <mergeCell ref="B36:B37"/>
    <mergeCell ref="C36:D37"/>
    <mergeCell ref="E36:E37"/>
    <mergeCell ref="F36:G37"/>
    <mergeCell ref="H36:I37"/>
    <mergeCell ref="J36:K37"/>
    <mergeCell ref="L36:M37"/>
    <mergeCell ref="N36:O37"/>
    <mergeCell ref="P36:Q37"/>
    <mergeCell ref="R34:S35"/>
    <mergeCell ref="T34:T35"/>
    <mergeCell ref="U34:U35"/>
    <mergeCell ref="V34:W35"/>
    <mergeCell ref="X34:X35"/>
    <mergeCell ref="Y34:Z35"/>
    <mergeCell ref="B34:B35"/>
    <mergeCell ref="C34:D35"/>
    <mergeCell ref="E34:E35"/>
    <mergeCell ref="F34:G35"/>
    <mergeCell ref="H34:I35"/>
    <mergeCell ref="J34:K35"/>
    <mergeCell ref="L34:M35"/>
    <mergeCell ref="N34:O35"/>
    <mergeCell ref="P34:Q35"/>
    <mergeCell ref="AA30:AA31"/>
    <mergeCell ref="B32:B33"/>
    <mergeCell ref="C32:D33"/>
    <mergeCell ref="E32:E33"/>
    <mergeCell ref="F32:G33"/>
    <mergeCell ref="H32:I33"/>
    <mergeCell ref="J32:K33"/>
    <mergeCell ref="L32:M33"/>
    <mergeCell ref="N32:O33"/>
    <mergeCell ref="P32:Q33"/>
    <mergeCell ref="R30:S31"/>
    <mergeCell ref="T30:T31"/>
    <mergeCell ref="U30:U31"/>
    <mergeCell ref="V30:W31"/>
    <mergeCell ref="X30:X31"/>
    <mergeCell ref="Y30:Z31"/>
    <mergeCell ref="AA32:AA33"/>
    <mergeCell ref="R32:S33"/>
    <mergeCell ref="T32:T33"/>
    <mergeCell ref="U32:U33"/>
    <mergeCell ref="V32:W33"/>
    <mergeCell ref="X32:X33"/>
    <mergeCell ref="Y32:Z33"/>
    <mergeCell ref="B30:B31"/>
    <mergeCell ref="C30:D31"/>
    <mergeCell ref="E30:E31"/>
    <mergeCell ref="F30:G31"/>
    <mergeCell ref="H30:I31"/>
    <mergeCell ref="J30:K31"/>
    <mergeCell ref="L30:M31"/>
    <mergeCell ref="N30:O31"/>
    <mergeCell ref="P30:Q31"/>
    <mergeCell ref="AA26:AA27"/>
    <mergeCell ref="B28:B29"/>
    <mergeCell ref="C28:D29"/>
    <mergeCell ref="E28:E29"/>
    <mergeCell ref="F28:G29"/>
    <mergeCell ref="H28:I29"/>
    <mergeCell ref="J28:K29"/>
    <mergeCell ref="L28:M29"/>
    <mergeCell ref="N28:O29"/>
    <mergeCell ref="P28:Q29"/>
    <mergeCell ref="R26:S27"/>
    <mergeCell ref="T26:T27"/>
    <mergeCell ref="U26:U27"/>
    <mergeCell ref="V26:W27"/>
    <mergeCell ref="X26:X27"/>
    <mergeCell ref="Y26:Z27"/>
    <mergeCell ref="AA28:AA29"/>
    <mergeCell ref="R28:S29"/>
    <mergeCell ref="T28:T29"/>
    <mergeCell ref="U28:U29"/>
    <mergeCell ref="V28:W29"/>
    <mergeCell ref="X28:X29"/>
    <mergeCell ref="Y28:Z29"/>
    <mergeCell ref="AA24:AA25"/>
    <mergeCell ref="B26:B27"/>
    <mergeCell ref="C26:D27"/>
    <mergeCell ref="E26:E27"/>
    <mergeCell ref="F26:G27"/>
    <mergeCell ref="H26:I27"/>
    <mergeCell ref="J26:K27"/>
    <mergeCell ref="L26:M27"/>
    <mergeCell ref="N26:O27"/>
    <mergeCell ref="P26:Q27"/>
    <mergeCell ref="R24:S25"/>
    <mergeCell ref="T24:T25"/>
    <mergeCell ref="U24:U25"/>
    <mergeCell ref="V24:W25"/>
    <mergeCell ref="X24:X25"/>
    <mergeCell ref="Y24:Z25"/>
    <mergeCell ref="B24:B25"/>
    <mergeCell ref="C24:D25"/>
    <mergeCell ref="E24:E25"/>
    <mergeCell ref="F24:G25"/>
    <mergeCell ref="H24:I25"/>
    <mergeCell ref="J24:K25"/>
    <mergeCell ref="L24:M25"/>
    <mergeCell ref="N24:O25"/>
    <mergeCell ref="P24:Q25"/>
    <mergeCell ref="Y21:Z21"/>
    <mergeCell ref="C22:D22"/>
    <mergeCell ref="F22:G22"/>
    <mergeCell ref="H22:I22"/>
    <mergeCell ref="J22:K22"/>
    <mergeCell ref="L22:M22"/>
    <mergeCell ref="N22:O22"/>
    <mergeCell ref="P22:Q22"/>
    <mergeCell ref="R22:S22"/>
    <mergeCell ref="V22:W22"/>
    <mergeCell ref="C21:D21"/>
    <mergeCell ref="F21:G21"/>
    <mergeCell ref="H21:I21"/>
    <mergeCell ref="J21:K21"/>
    <mergeCell ref="L21:M21"/>
    <mergeCell ref="N21:O21"/>
    <mergeCell ref="P21:Q21"/>
    <mergeCell ref="R21:S21"/>
    <mergeCell ref="V21:W21"/>
    <mergeCell ref="C23:D23"/>
    <mergeCell ref="F23:G23"/>
    <mergeCell ref="H23:I23"/>
    <mergeCell ref="J23:K23"/>
    <mergeCell ref="O17:R17"/>
    <mergeCell ref="S17:AA17"/>
    <mergeCell ref="A16:C16"/>
    <mergeCell ref="D16:F16"/>
    <mergeCell ref="G16:J16"/>
    <mergeCell ref="K16:N16"/>
    <mergeCell ref="O16:R16"/>
    <mergeCell ref="S16:AA16"/>
    <mergeCell ref="A15:C15"/>
    <mergeCell ref="D15:F15"/>
    <mergeCell ref="G15:J15"/>
    <mergeCell ref="K15:N15"/>
    <mergeCell ref="O15:R15"/>
    <mergeCell ref="S15:AA15"/>
    <mergeCell ref="A17:C17"/>
    <mergeCell ref="D17:F17"/>
    <mergeCell ref="G17:J17"/>
    <mergeCell ref="K17:N17"/>
    <mergeCell ref="A14:C14"/>
    <mergeCell ref="D14:F14"/>
    <mergeCell ref="G14:J14"/>
    <mergeCell ref="K14:N14"/>
    <mergeCell ref="O14:R14"/>
    <mergeCell ref="S14:AA14"/>
    <mergeCell ref="A11:C11"/>
    <mergeCell ref="D11:AA11"/>
    <mergeCell ref="A12:C12"/>
    <mergeCell ref="D12:F12"/>
    <mergeCell ref="G12:J12"/>
    <mergeCell ref="K12:N12"/>
    <mergeCell ref="O12:R12"/>
    <mergeCell ref="S12:AA12"/>
    <mergeCell ref="A13:C13"/>
    <mergeCell ref="D13:F13"/>
    <mergeCell ref="G13:J13"/>
    <mergeCell ref="K13:N13"/>
    <mergeCell ref="O13:R13"/>
    <mergeCell ref="S13:AA13"/>
    <mergeCell ref="M9:P9"/>
    <mergeCell ref="Q9:S9"/>
    <mergeCell ref="U9:V9"/>
    <mergeCell ref="W9:Y9"/>
    <mergeCell ref="Z9:AA9"/>
    <mergeCell ref="A10:AA10"/>
    <mergeCell ref="A7:C7"/>
    <mergeCell ref="I7:L7"/>
    <mergeCell ref="A8:C8"/>
    <mergeCell ref="I8:L8"/>
    <mergeCell ref="A9:C9"/>
    <mergeCell ref="D9:F9"/>
    <mergeCell ref="G9:H9"/>
    <mergeCell ref="I9:L9"/>
    <mergeCell ref="U3:V3"/>
    <mergeCell ref="W3:Y3"/>
    <mergeCell ref="Z3:AA3"/>
    <mergeCell ref="A5:C5"/>
    <mergeCell ref="I5:L5"/>
    <mergeCell ref="A6:C6"/>
    <mergeCell ref="I6:L6"/>
    <mergeCell ref="A4:C4"/>
    <mergeCell ref="A3:C3"/>
    <mergeCell ref="D3:F3"/>
    <mergeCell ref="G3:H3"/>
    <mergeCell ref="I3:L3"/>
    <mergeCell ref="M3:P3"/>
    <mergeCell ref="Q3:S3"/>
    <mergeCell ref="A1:AA1"/>
    <mergeCell ref="A2:C2"/>
    <mergeCell ref="D2:F2"/>
    <mergeCell ref="G2:H2"/>
    <mergeCell ref="I2:L2"/>
    <mergeCell ref="M2:P2"/>
    <mergeCell ref="Q2:S2"/>
    <mergeCell ref="U2:V2"/>
    <mergeCell ref="W2:Y2"/>
    <mergeCell ref="Z2:AA2"/>
  </mergeCells>
  <pageMargins left="0.7" right="0.7" top="0.75" bottom="0.75" header="0.3" footer="0.3"/>
  <pageSetup orientation="portrait"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
  <sheetViews>
    <sheetView workbookViewId="0">
      <selection activeCell="K33" sqref="K33"/>
    </sheetView>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3"/>
  <sheetViews>
    <sheetView workbookViewId="0">
      <selection activeCell="D31" sqref="D31"/>
    </sheetView>
  </sheetViews>
  <sheetFormatPr defaultRowHeight="13.8" x14ac:dyDescent="0.25"/>
  <cols>
    <col min="1" max="1" width="3" style="1" customWidth="1"/>
    <col min="2" max="2" width="42.44140625" style="1" customWidth="1"/>
    <col min="3" max="3" width="10.88671875" style="1" customWidth="1"/>
    <col min="4" max="4" width="16.44140625" style="433" customWidth="1"/>
    <col min="5" max="5" width="20" style="2" customWidth="1"/>
    <col min="6" max="6" width="10.6640625" style="1" bestFit="1" customWidth="1"/>
    <col min="7" max="7" width="13.33203125" style="1" bestFit="1" customWidth="1"/>
    <col min="8" max="255" width="9.109375" style="1"/>
    <col min="256" max="256" width="2.44140625" style="1" customWidth="1"/>
    <col min="257" max="257" width="3" style="1" customWidth="1"/>
    <col min="258" max="258" width="42.44140625" style="1" customWidth="1"/>
    <col min="259" max="259" width="10.88671875" style="1" customWidth="1"/>
    <col min="260" max="260" width="23.44140625" style="1" customWidth="1"/>
    <col min="261" max="261" width="20" style="1" customWidth="1"/>
    <col min="262" max="262" width="10.44140625" style="1" bestFit="1" customWidth="1"/>
    <col min="263" max="511" width="9.109375" style="1"/>
    <col min="512" max="512" width="2.44140625" style="1" customWidth="1"/>
    <col min="513" max="513" width="3" style="1" customWidth="1"/>
    <col min="514" max="514" width="42.44140625" style="1" customWidth="1"/>
    <col min="515" max="515" width="10.88671875" style="1" customWidth="1"/>
    <col min="516" max="516" width="23.44140625" style="1" customWidth="1"/>
    <col min="517" max="517" width="20" style="1" customWidth="1"/>
    <col min="518" max="518" width="10.44140625" style="1" bestFit="1" customWidth="1"/>
    <col min="519" max="767" width="9.109375" style="1"/>
    <col min="768" max="768" width="2.44140625" style="1" customWidth="1"/>
    <col min="769" max="769" width="3" style="1" customWidth="1"/>
    <col min="770" max="770" width="42.44140625" style="1" customWidth="1"/>
    <col min="771" max="771" width="10.88671875" style="1" customWidth="1"/>
    <col min="772" max="772" width="23.44140625" style="1" customWidth="1"/>
    <col min="773" max="773" width="20" style="1" customWidth="1"/>
    <col min="774" max="774" width="10.44140625" style="1" bestFit="1" customWidth="1"/>
    <col min="775" max="1023" width="9.109375" style="1"/>
    <col min="1024" max="1024" width="2.44140625" style="1" customWidth="1"/>
    <col min="1025" max="1025" width="3" style="1" customWidth="1"/>
    <col min="1026" max="1026" width="42.44140625" style="1" customWidth="1"/>
    <col min="1027" max="1027" width="10.88671875" style="1" customWidth="1"/>
    <col min="1028" max="1028" width="23.44140625" style="1" customWidth="1"/>
    <col min="1029" max="1029" width="20" style="1" customWidth="1"/>
    <col min="1030" max="1030" width="10.44140625" style="1" bestFit="1" customWidth="1"/>
    <col min="1031" max="1279" width="9.109375" style="1"/>
    <col min="1280" max="1280" width="2.44140625" style="1" customWidth="1"/>
    <col min="1281" max="1281" width="3" style="1" customWidth="1"/>
    <col min="1282" max="1282" width="42.44140625" style="1" customWidth="1"/>
    <col min="1283" max="1283" width="10.88671875" style="1" customWidth="1"/>
    <col min="1284" max="1284" width="23.44140625" style="1" customWidth="1"/>
    <col min="1285" max="1285" width="20" style="1" customWidth="1"/>
    <col min="1286" max="1286" width="10.44140625" style="1" bestFit="1" customWidth="1"/>
    <col min="1287" max="1535" width="9.109375" style="1"/>
    <col min="1536" max="1536" width="2.44140625" style="1" customWidth="1"/>
    <col min="1537" max="1537" width="3" style="1" customWidth="1"/>
    <col min="1538" max="1538" width="42.44140625" style="1" customWidth="1"/>
    <col min="1539" max="1539" width="10.88671875" style="1" customWidth="1"/>
    <col min="1540" max="1540" width="23.44140625" style="1" customWidth="1"/>
    <col min="1541" max="1541" width="20" style="1" customWidth="1"/>
    <col min="1542" max="1542" width="10.44140625" style="1" bestFit="1" customWidth="1"/>
    <col min="1543" max="1791" width="9.109375" style="1"/>
    <col min="1792" max="1792" width="2.44140625" style="1" customWidth="1"/>
    <col min="1793" max="1793" width="3" style="1" customWidth="1"/>
    <col min="1794" max="1794" width="42.44140625" style="1" customWidth="1"/>
    <col min="1795" max="1795" width="10.88671875" style="1" customWidth="1"/>
    <col min="1796" max="1796" width="23.44140625" style="1" customWidth="1"/>
    <col min="1797" max="1797" width="20" style="1" customWidth="1"/>
    <col min="1798" max="1798" width="10.44140625" style="1" bestFit="1" customWidth="1"/>
    <col min="1799" max="2047" width="9.109375" style="1"/>
    <col min="2048" max="2048" width="2.44140625" style="1" customWidth="1"/>
    <col min="2049" max="2049" width="3" style="1" customWidth="1"/>
    <col min="2050" max="2050" width="42.44140625" style="1" customWidth="1"/>
    <col min="2051" max="2051" width="10.88671875" style="1" customWidth="1"/>
    <col min="2052" max="2052" width="23.44140625" style="1" customWidth="1"/>
    <col min="2053" max="2053" width="20" style="1" customWidth="1"/>
    <col min="2054" max="2054" width="10.44140625" style="1" bestFit="1" customWidth="1"/>
    <col min="2055" max="2303" width="9.109375" style="1"/>
    <col min="2304" max="2304" width="2.44140625" style="1" customWidth="1"/>
    <col min="2305" max="2305" width="3" style="1" customWidth="1"/>
    <col min="2306" max="2306" width="42.44140625" style="1" customWidth="1"/>
    <col min="2307" max="2307" width="10.88671875" style="1" customWidth="1"/>
    <col min="2308" max="2308" width="23.44140625" style="1" customWidth="1"/>
    <col min="2309" max="2309" width="20" style="1" customWidth="1"/>
    <col min="2310" max="2310" width="10.44140625" style="1" bestFit="1" customWidth="1"/>
    <col min="2311" max="2559" width="9.109375" style="1"/>
    <col min="2560" max="2560" width="2.44140625" style="1" customWidth="1"/>
    <col min="2561" max="2561" width="3" style="1" customWidth="1"/>
    <col min="2562" max="2562" width="42.44140625" style="1" customWidth="1"/>
    <col min="2563" max="2563" width="10.88671875" style="1" customWidth="1"/>
    <col min="2564" max="2564" width="23.44140625" style="1" customWidth="1"/>
    <col min="2565" max="2565" width="20" style="1" customWidth="1"/>
    <col min="2566" max="2566" width="10.44140625" style="1" bestFit="1" customWidth="1"/>
    <col min="2567" max="2815" width="9.109375" style="1"/>
    <col min="2816" max="2816" width="2.44140625" style="1" customWidth="1"/>
    <col min="2817" max="2817" width="3" style="1" customWidth="1"/>
    <col min="2818" max="2818" width="42.44140625" style="1" customWidth="1"/>
    <col min="2819" max="2819" width="10.88671875" style="1" customWidth="1"/>
    <col min="2820" max="2820" width="23.44140625" style="1" customWidth="1"/>
    <col min="2821" max="2821" width="20" style="1" customWidth="1"/>
    <col min="2822" max="2822" width="10.44140625" style="1" bestFit="1" customWidth="1"/>
    <col min="2823" max="3071" width="9.109375" style="1"/>
    <col min="3072" max="3072" width="2.44140625" style="1" customWidth="1"/>
    <col min="3073" max="3073" width="3" style="1" customWidth="1"/>
    <col min="3074" max="3074" width="42.44140625" style="1" customWidth="1"/>
    <col min="3075" max="3075" width="10.88671875" style="1" customWidth="1"/>
    <col min="3076" max="3076" width="23.44140625" style="1" customWidth="1"/>
    <col min="3077" max="3077" width="20" style="1" customWidth="1"/>
    <col min="3078" max="3078" width="10.44140625" style="1" bestFit="1" customWidth="1"/>
    <col min="3079" max="3327" width="9.109375" style="1"/>
    <col min="3328" max="3328" width="2.44140625" style="1" customWidth="1"/>
    <col min="3329" max="3329" width="3" style="1" customWidth="1"/>
    <col min="3330" max="3330" width="42.44140625" style="1" customWidth="1"/>
    <col min="3331" max="3331" width="10.88671875" style="1" customWidth="1"/>
    <col min="3332" max="3332" width="23.44140625" style="1" customWidth="1"/>
    <col min="3333" max="3333" width="20" style="1" customWidth="1"/>
    <col min="3334" max="3334" width="10.44140625" style="1" bestFit="1" customWidth="1"/>
    <col min="3335" max="3583" width="9.109375" style="1"/>
    <col min="3584" max="3584" width="2.44140625" style="1" customWidth="1"/>
    <col min="3585" max="3585" width="3" style="1" customWidth="1"/>
    <col min="3586" max="3586" width="42.44140625" style="1" customWidth="1"/>
    <col min="3587" max="3587" width="10.88671875" style="1" customWidth="1"/>
    <col min="3588" max="3588" width="23.44140625" style="1" customWidth="1"/>
    <col min="3589" max="3589" width="20" style="1" customWidth="1"/>
    <col min="3590" max="3590" width="10.44140625" style="1" bestFit="1" customWidth="1"/>
    <col min="3591" max="3839" width="9.109375" style="1"/>
    <col min="3840" max="3840" width="2.44140625" style="1" customWidth="1"/>
    <col min="3841" max="3841" width="3" style="1" customWidth="1"/>
    <col min="3842" max="3842" width="42.44140625" style="1" customWidth="1"/>
    <col min="3843" max="3843" width="10.88671875" style="1" customWidth="1"/>
    <col min="3844" max="3844" width="23.44140625" style="1" customWidth="1"/>
    <col min="3845" max="3845" width="20" style="1" customWidth="1"/>
    <col min="3846" max="3846" width="10.44140625" style="1" bestFit="1" customWidth="1"/>
    <col min="3847" max="4095" width="9.109375" style="1"/>
    <col min="4096" max="4096" width="2.44140625" style="1" customWidth="1"/>
    <col min="4097" max="4097" width="3" style="1" customWidth="1"/>
    <col min="4098" max="4098" width="42.44140625" style="1" customWidth="1"/>
    <col min="4099" max="4099" width="10.88671875" style="1" customWidth="1"/>
    <col min="4100" max="4100" width="23.44140625" style="1" customWidth="1"/>
    <col min="4101" max="4101" width="20" style="1" customWidth="1"/>
    <col min="4102" max="4102" width="10.44140625" style="1" bestFit="1" customWidth="1"/>
    <col min="4103" max="4351" width="9.109375" style="1"/>
    <col min="4352" max="4352" width="2.44140625" style="1" customWidth="1"/>
    <col min="4353" max="4353" width="3" style="1" customWidth="1"/>
    <col min="4354" max="4354" width="42.44140625" style="1" customWidth="1"/>
    <col min="4355" max="4355" width="10.88671875" style="1" customWidth="1"/>
    <col min="4356" max="4356" width="23.44140625" style="1" customWidth="1"/>
    <col min="4357" max="4357" width="20" style="1" customWidth="1"/>
    <col min="4358" max="4358" width="10.44140625" style="1" bestFit="1" customWidth="1"/>
    <col min="4359" max="4607" width="9.109375" style="1"/>
    <col min="4608" max="4608" width="2.44140625" style="1" customWidth="1"/>
    <col min="4609" max="4609" width="3" style="1" customWidth="1"/>
    <col min="4610" max="4610" width="42.44140625" style="1" customWidth="1"/>
    <col min="4611" max="4611" width="10.88671875" style="1" customWidth="1"/>
    <col min="4612" max="4612" width="23.44140625" style="1" customWidth="1"/>
    <col min="4613" max="4613" width="20" style="1" customWidth="1"/>
    <col min="4614" max="4614" width="10.44140625" style="1" bestFit="1" customWidth="1"/>
    <col min="4615" max="4863" width="9.109375" style="1"/>
    <col min="4864" max="4864" width="2.44140625" style="1" customWidth="1"/>
    <col min="4865" max="4865" width="3" style="1" customWidth="1"/>
    <col min="4866" max="4866" width="42.44140625" style="1" customWidth="1"/>
    <col min="4867" max="4867" width="10.88671875" style="1" customWidth="1"/>
    <col min="4868" max="4868" width="23.44140625" style="1" customWidth="1"/>
    <col min="4869" max="4869" width="20" style="1" customWidth="1"/>
    <col min="4870" max="4870" width="10.44140625" style="1" bestFit="1" customWidth="1"/>
    <col min="4871" max="5119" width="9.109375" style="1"/>
    <col min="5120" max="5120" width="2.44140625" style="1" customWidth="1"/>
    <col min="5121" max="5121" width="3" style="1" customWidth="1"/>
    <col min="5122" max="5122" width="42.44140625" style="1" customWidth="1"/>
    <col min="5123" max="5123" width="10.88671875" style="1" customWidth="1"/>
    <col min="5124" max="5124" width="23.44140625" style="1" customWidth="1"/>
    <col min="5125" max="5125" width="20" style="1" customWidth="1"/>
    <col min="5126" max="5126" width="10.44140625" style="1" bestFit="1" customWidth="1"/>
    <col min="5127" max="5375" width="9.109375" style="1"/>
    <col min="5376" max="5376" width="2.44140625" style="1" customWidth="1"/>
    <col min="5377" max="5377" width="3" style="1" customWidth="1"/>
    <col min="5378" max="5378" width="42.44140625" style="1" customWidth="1"/>
    <col min="5379" max="5379" width="10.88671875" style="1" customWidth="1"/>
    <col min="5380" max="5380" width="23.44140625" style="1" customWidth="1"/>
    <col min="5381" max="5381" width="20" style="1" customWidth="1"/>
    <col min="5382" max="5382" width="10.44140625" style="1" bestFit="1" customWidth="1"/>
    <col min="5383" max="5631" width="9.109375" style="1"/>
    <col min="5632" max="5632" width="2.44140625" style="1" customWidth="1"/>
    <col min="5633" max="5633" width="3" style="1" customWidth="1"/>
    <col min="5634" max="5634" width="42.44140625" style="1" customWidth="1"/>
    <col min="5635" max="5635" width="10.88671875" style="1" customWidth="1"/>
    <col min="5636" max="5636" width="23.44140625" style="1" customWidth="1"/>
    <col min="5637" max="5637" width="20" style="1" customWidth="1"/>
    <col min="5638" max="5638" width="10.44140625" style="1" bestFit="1" customWidth="1"/>
    <col min="5639" max="5887" width="9.109375" style="1"/>
    <col min="5888" max="5888" width="2.44140625" style="1" customWidth="1"/>
    <col min="5889" max="5889" width="3" style="1" customWidth="1"/>
    <col min="5890" max="5890" width="42.44140625" style="1" customWidth="1"/>
    <col min="5891" max="5891" width="10.88671875" style="1" customWidth="1"/>
    <col min="5892" max="5892" width="23.44140625" style="1" customWidth="1"/>
    <col min="5893" max="5893" width="20" style="1" customWidth="1"/>
    <col min="5894" max="5894" width="10.44140625" style="1" bestFit="1" customWidth="1"/>
    <col min="5895" max="6143" width="9.109375" style="1"/>
    <col min="6144" max="6144" width="2.44140625" style="1" customWidth="1"/>
    <col min="6145" max="6145" width="3" style="1" customWidth="1"/>
    <col min="6146" max="6146" width="42.44140625" style="1" customWidth="1"/>
    <col min="6147" max="6147" width="10.88671875" style="1" customWidth="1"/>
    <col min="6148" max="6148" width="23.44140625" style="1" customWidth="1"/>
    <col min="6149" max="6149" width="20" style="1" customWidth="1"/>
    <col min="6150" max="6150" width="10.44140625" style="1" bestFit="1" customWidth="1"/>
    <col min="6151" max="6399" width="9.109375" style="1"/>
    <col min="6400" max="6400" width="2.44140625" style="1" customWidth="1"/>
    <col min="6401" max="6401" width="3" style="1" customWidth="1"/>
    <col min="6402" max="6402" width="42.44140625" style="1" customWidth="1"/>
    <col min="6403" max="6403" width="10.88671875" style="1" customWidth="1"/>
    <col min="6404" max="6404" width="23.44140625" style="1" customWidth="1"/>
    <col min="6405" max="6405" width="20" style="1" customWidth="1"/>
    <col min="6406" max="6406" width="10.44140625" style="1" bestFit="1" customWidth="1"/>
    <col min="6407" max="6655" width="9.109375" style="1"/>
    <col min="6656" max="6656" width="2.44140625" style="1" customWidth="1"/>
    <col min="6657" max="6657" width="3" style="1" customWidth="1"/>
    <col min="6658" max="6658" width="42.44140625" style="1" customWidth="1"/>
    <col min="6659" max="6659" width="10.88671875" style="1" customWidth="1"/>
    <col min="6660" max="6660" width="23.44140625" style="1" customWidth="1"/>
    <col min="6661" max="6661" width="20" style="1" customWidth="1"/>
    <col min="6662" max="6662" width="10.44140625" style="1" bestFit="1" customWidth="1"/>
    <col min="6663" max="6911" width="9.109375" style="1"/>
    <col min="6912" max="6912" width="2.44140625" style="1" customWidth="1"/>
    <col min="6913" max="6913" width="3" style="1" customWidth="1"/>
    <col min="6914" max="6914" width="42.44140625" style="1" customWidth="1"/>
    <col min="6915" max="6915" width="10.88671875" style="1" customWidth="1"/>
    <col min="6916" max="6916" width="23.44140625" style="1" customWidth="1"/>
    <col min="6917" max="6917" width="20" style="1" customWidth="1"/>
    <col min="6918" max="6918" width="10.44140625" style="1" bestFit="1" customWidth="1"/>
    <col min="6919" max="7167" width="9.109375" style="1"/>
    <col min="7168" max="7168" width="2.44140625" style="1" customWidth="1"/>
    <col min="7169" max="7169" width="3" style="1" customWidth="1"/>
    <col min="7170" max="7170" width="42.44140625" style="1" customWidth="1"/>
    <col min="7171" max="7171" width="10.88671875" style="1" customWidth="1"/>
    <col min="7172" max="7172" width="23.44140625" style="1" customWidth="1"/>
    <col min="7173" max="7173" width="20" style="1" customWidth="1"/>
    <col min="7174" max="7174" width="10.44140625" style="1" bestFit="1" customWidth="1"/>
    <col min="7175" max="7423" width="9.109375" style="1"/>
    <col min="7424" max="7424" width="2.44140625" style="1" customWidth="1"/>
    <col min="7425" max="7425" width="3" style="1" customWidth="1"/>
    <col min="7426" max="7426" width="42.44140625" style="1" customWidth="1"/>
    <col min="7427" max="7427" width="10.88671875" style="1" customWidth="1"/>
    <col min="7428" max="7428" width="23.44140625" style="1" customWidth="1"/>
    <col min="7429" max="7429" width="20" style="1" customWidth="1"/>
    <col min="7430" max="7430" width="10.44140625" style="1" bestFit="1" customWidth="1"/>
    <col min="7431" max="7679" width="9.109375" style="1"/>
    <col min="7680" max="7680" width="2.44140625" style="1" customWidth="1"/>
    <col min="7681" max="7681" width="3" style="1" customWidth="1"/>
    <col min="7682" max="7682" width="42.44140625" style="1" customWidth="1"/>
    <col min="7683" max="7683" width="10.88671875" style="1" customWidth="1"/>
    <col min="7684" max="7684" width="23.44140625" style="1" customWidth="1"/>
    <col min="7685" max="7685" width="20" style="1" customWidth="1"/>
    <col min="7686" max="7686" width="10.44140625" style="1" bestFit="1" customWidth="1"/>
    <col min="7687" max="7935" width="9.109375" style="1"/>
    <col min="7936" max="7936" width="2.44140625" style="1" customWidth="1"/>
    <col min="7937" max="7937" width="3" style="1" customWidth="1"/>
    <col min="7938" max="7938" width="42.44140625" style="1" customWidth="1"/>
    <col min="7939" max="7939" width="10.88671875" style="1" customWidth="1"/>
    <col min="7940" max="7940" width="23.44140625" style="1" customWidth="1"/>
    <col min="7941" max="7941" width="20" style="1" customWidth="1"/>
    <col min="7942" max="7942" width="10.44140625" style="1" bestFit="1" customWidth="1"/>
    <col min="7943" max="8191" width="9.109375" style="1"/>
    <col min="8192" max="8192" width="2.44140625" style="1" customWidth="1"/>
    <col min="8193" max="8193" width="3" style="1" customWidth="1"/>
    <col min="8194" max="8194" width="42.44140625" style="1" customWidth="1"/>
    <col min="8195" max="8195" width="10.88671875" style="1" customWidth="1"/>
    <col min="8196" max="8196" width="23.44140625" style="1" customWidth="1"/>
    <col min="8197" max="8197" width="20" style="1" customWidth="1"/>
    <col min="8198" max="8198" width="10.44140625" style="1" bestFit="1" customWidth="1"/>
    <col min="8199" max="8447" width="9.109375" style="1"/>
    <col min="8448" max="8448" width="2.44140625" style="1" customWidth="1"/>
    <col min="8449" max="8449" width="3" style="1" customWidth="1"/>
    <col min="8450" max="8450" width="42.44140625" style="1" customWidth="1"/>
    <col min="8451" max="8451" width="10.88671875" style="1" customWidth="1"/>
    <col min="8452" max="8452" width="23.44140625" style="1" customWidth="1"/>
    <col min="8453" max="8453" width="20" style="1" customWidth="1"/>
    <col min="8454" max="8454" width="10.44140625" style="1" bestFit="1" customWidth="1"/>
    <col min="8455" max="8703" width="9.109375" style="1"/>
    <col min="8704" max="8704" width="2.44140625" style="1" customWidth="1"/>
    <col min="8705" max="8705" width="3" style="1" customWidth="1"/>
    <col min="8706" max="8706" width="42.44140625" style="1" customWidth="1"/>
    <col min="8707" max="8707" width="10.88671875" style="1" customWidth="1"/>
    <col min="8708" max="8708" width="23.44140625" style="1" customWidth="1"/>
    <col min="8709" max="8709" width="20" style="1" customWidth="1"/>
    <col min="8710" max="8710" width="10.44140625" style="1" bestFit="1" customWidth="1"/>
    <col min="8711" max="8959" width="9.109375" style="1"/>
    <col min="8960" max="8960" width="2.44140625" style="1" customWidth="1"/>
    <col min="8961" max="8961" width="3" style="1" customWidth="1"/>
    <col min="8962" max="8962" width="42.44140625" style="1" customWidth="1"/>
    <col min="8963" max="8963" width="10.88671875" style="1" customWidth="1"/>
    <col min="8964" max="8964" width="23.44140625" style="1" customWidth="1"/>
    <col min="8965" max="8965" width="20" style="1" customWidth="1"/>
    <col min="8966" max="8966" width="10.44140625" style="1" bestFit="1" customWidth="1"/>
    <col min="8967" max="9215" width="9.109375" style="1"/>
    <col min="9216" max="9216" width="2.44140625" style="1" customWidth="1"/>
    <col min="9217" max="9217" width="3" style="1" customWidth="1"/>
    <col min="9218" max="9218" width="42.44140625" style="1" customWidth="1"/>
    <col min="9219" max="9219" width="10.88671875" style="1" customWidth="1"/>
    <col min="9220" max="9220" width="23.44140625" style="1" customWidth="1"/>
    <col min="9221" max="9221" width="20" style="1" customWidth="1"/>
    <col min="9222" max="9222" width="10.44140625" style="1" bestFit="1" customWidth="1"/>
    <col min="9223" max="9471" width="9.109375" style="1"/>
    <col min="9472" max="9472" width="2.44140625" style="1" customWidth="1"/>
    <col min="9473" max="9473" width="3" style="1" customWidth="1"/>
    <col min="9474" max="9474" width="42.44140625" style="1" customWidth="1"/>
    <col min="9475" max="9475" width="10.88671875" style="1" customWidth="1"/>
    <col min="9476" max="9476" width="23.44140625" style="1" customWidth="1"/>
    <col min="9477" max="9477" width="20" style="1" customWidth="1"/>
    <col min="9478" max="9478" width="10.44140625" style="1" bestFit="1" customWidth="1"/>
    <col min="9479" max="9727" width="9.109375" style="1"/>
    <col min="9728" max="9728" width="2.44140625" style="1" customWidth="1"/>
    <col min="9729" max="9729" width="3" style="1" customWidth="1"/>
    <col min="9730" max="9730" width="42.44140625" style="1" customWidth="1"/>
    <col min="9731" max="9731" width="10.88671875" style="1" customWidth="1"/>
    <col min="9732" max="9732" width="23.44140625" style="1" customWidth="1"/>
    <col min="9733" max="9733" width="20" style="1" customWidth="1"/>
    <col min="9734" max="9734" width="10.44140625" style="1" bestFit="1" customWidth="1"/>
    <col min="9735" max="9983" width="9.109375" style="1"/>
    <col min="9984" max="9984" width="2.44140625" style="1" customWidth="1"/>
    <col min="9985" max="9985" width="3" style="1" customWidth="1"/>
    <col min="9986" max="9986" width="42.44140625" style="1" customWidth="1"/>
    <col min="9987" max="9987" width="10.88671875" style="1" customWidth="1"/>
    <col min="9988" max="9988" width="23.44140625" style="1" customWidth="1"/>
    <col min="9989" max="9989" width="20" style="1" customWidth="1"/>
    <col min="9990" max="9990" width="10.44140625" style="1" bestFit="1" customWidth="1"/>
    <col min="9991" max="10239" width="9.109375" style="1"/>
    <col min="10240" max="10240" width="2.44140625" style="1" customWidth="1"/>
    <col min="10241" max="10241" width="3" style="1" customWidth="1"/>
    <col min="10242" max="10242" width="42.44140625" style="1" customWidth="1"/>
    <col min="10243" max="10243" width="10.88671875" style="1" customWidth="1"/>
    <col min="10244" max="10244" width="23.44140625" style="1" customWidth="1"/>
    <col min="10245" max="10245" width="20" style="1" customWidth="1"/>
    <col min="10246" max="10246" width="10.44140625" style="1" bestFit="1" customWidth="1"/>
    <col min="10247" max="10495" width="9.109375" style="1"/>
    <col min="10496" max="10496" width="2.44140625" style="1" customWidth="1"/>
    <col min="10497" max="10497" width="3" style="1" customWidth="1"/>
    <col min="10498" max="10498" width="42.44140625" style="1" customWidth="1"/>
    <col min="10499" max="10499" width="10.88671875" style="1" customWidth="1"/>
    <col min="10500" max="10500" width="23.44140625" style="1" customWidth="1"/>
    <col min="10501" max="10501" width="20" style="1" customWidth="1"/>
    <col min="10502" max="10502" width="10.44140625" style="1" bestFit="1" customWidth="1"/>
    <col min="10503" max="10751" width="9.109375" style="1"/>
    <col min="10752" max="10752" width="2.44140625" style="1" customWidth="1"/>
    <col min="10753" max="10753" width="3" style="1" customWidth="1"/>
    <col min="10754" max="10754" width="42.44140625" style="1" customWidth="1"/>
    <col min="10755" max="10755" width="10.88671875" style="1" customWidth="1"/>
    <col min="10756" max="10756" width="23.44140625" style="1" customWidth="1"/>
    <col min="10757" max="10757" width="20" style="1" customWidth="1"/>
    <col min="10758" max="10758" width="10.44140625" style="1" bestFit="1" customWidth="1"/>
    <col min="10759" max="11007" width="9.109375" style="1"/>
    <col min="11008" max="11008" width="2.44140625" style="1" customWidth="1"/>
    <col min="11009" max="11009" width="3" style="1" customWidth="1"/>
    <col min="11010" max="11010" width="42.44140625" style="1" customWidth="1"/>
    <col min="11011" max="11011" width="10.88671875" style="1" customWidth="1"/>
    <col min="11012" max="11012" width="23.44140625" style="1" customWidth="1"/>
    <col min="11013" max="11013" width="20" style="1" customWidth="1"/>
    <col min="11014" max="11014" width="10.44140625" style="1" bestFit="1" customWidth="1"/>
    <col min="11015" max="11263" width="9.109375" style="1"/>
    <col min="11264" max="11264" width="2.44140625" style="1" customWidth="1"/>
    <col min="11265" max="11265" width="3" style="1" customWidth="1"/>
    <col min="11266" max="11266" width="42.44140625" style="1" customWidth="1"/>
    <col min="11267" max="11267" width="10.88671875" style="1" customWidth="1"/>
    <col min="11268" max="11268" width="23.44140625" style="1" customWidth="1"/>
    <col min="11269" max="11269" width="20" style="1" customWidth="1"/>
    <col min="11270" max="11270" width="10.44140625" style="1" bestFit="1" customWidth="1"/>
    <col min="11271" max="11519" width="9.109375" style="1"/>
    <col min="11520" max="11520" width="2.44140625" style="1" customWidth="1"/>
    <col min="11521" max="11521" width="3" style="1" customWidth="1"/>
    <col min="11522" max="11522" width="42.44140625" style="1" customWidth="1"/>
    <col min="11523" max="11523" width="10.88671875" style="1" customWidth="1"/>
    <col min="11524" max="11524" width="23.44140625" style="1" customWidth="1"/>
    <col min="11525" max="11525" width="20" style="1" customWidth="1"/>
    <col min="11526" max="11526" width="10.44140625" style="1" bestFit="1" customWidth="1"/>
    <col min="11527" max="11775" width="9.109375" style="1"/>
    <col min="11776" max="11776" width="2.44140625" style="1" customWidth="1"/>
    <col min="11777" max="11777" width="3" style="1" customWidth="1"/>
    <col min="11778" max="11778" width="42.44140625" style="1" customWidth="1"/>
    <col min="11779" max="11779" width="10.88671875" style="1" customWidth="1"/>
    <col min="11780" max="11780" width="23.44140625" style="1" customWidth="1"/>
    <col min="11781" max="11781" width="20" style="1" customWidth="1"/>
    <col min="11782" max="11782" width="10.44140625" style="1" bestFit="1" customWidth="1"/>
    <col min="11783" max="12031" width="9.109375" style="1"/>
    <col min="12032" max="12032" width="2.44140625" style="1" customWidth="1"/>
    <col min="12033" max="12033" width="3" style="1" customWidth="1"/>
    <col min="12034" max="12034" width="42.44140625" style="1" customWidth="1"/>
    <col min="12035" max="12035" width="10.88671875" style="1" customWidth="1"/>
    <col min="12036" max="12036" width="23.44140625" style="1" customWidth="1"/>
    <col min="12037" max="12037" width="20" style="1" customWidth="1"/>
    <col min="12038" max="12038" width="10.44140625" style="1" bestFit="1" customWidth="1"/>
    <col min="12039" max="12287" width="9.109375" style="1"/>
    <col min="12288" max="12288" width="2.44140625" style="1" customWidth="1"/>
    <col min="12289" max="12289" width="3" style="1" customWidth="1"/>
    <col min="12290" max="12290" width="42.44140625" style="1" customWidth="1"/>
    <col min="12291" max="12291" width="10.88671875" style="1" customWidth="1"/>
    <col min="12292" max="12292" width="23.44140625" style="1" customWidth="1"/>
    <col min="12293" max="12293" width="20" style="1" customWidth="1"/>
    <col min="12294" max="12294" width="10.44140625" style="1" bestFit="1" customWidth="1"/>
    <col min="12295" max="12543" width="9.109375" style="1"/>
    <col min="12544" max="12544" width="2.44140625" style="1" customWidth="1"/>
    <col min="12545" max="12545" width="3" style="1" customWidth="1"/>
    <col min="12546" max="12546" width="42.44140625" style="1" customWidth="1"/>
    <col min="12547" max="12547" width="10.88671875" style="1" customWidth="1"/>
    <col min="12548" max="12548" width="23.44140625" style="1" customWidth="1"/>
    <col min="12549" max="12549" width="20" style="1" customWidth="1"/>
    <col min="12550" max="12550" width="10.44140625" style="1" bestFit="1" customWidth="1"/>
    <col min="12551" max="12799" width="9.109375" style="1"/>
    <col min="12800" max="12800" width="2.44140625" style="1" customWidth="1"/>
    <col min="12801" max="12801" width="3" style="1" customWidth="1"/>
    <col min="12802" max="12802" width="42.44140625" style="1" customWidth="1"/>
    <col min="12803" max="12803" width="10.88671875" style="1" customWidth="1"/>
    <col min="12804" max="12804" width="23.44140625" style="1" customWidth="1"/>
    <col min="12805" max="12805" width="20" style="1" customWidth="1"/>
    <col min="12806" max="12806" width="10.44140625" style="1" bestFit="1" customWidth="1"/>
    <col min="12807" max="13055" width="9.109375" style="1"/>
    <col min="13056" max="13056" width="2.44140625" style="1" customWidth="1"/>
    <col min="13057" max="13057" width="3" style="1" customWidth="1"/>
    <col min="13058" max="13058" width="42.44140625" style="1" customWidth="1"/>
    <col min="13059" max="13059" width="10.88671875" style="1" customWidth="1"/>
    <col min="13060" max="13060" width="23.44140625" style="1" customWidth="1"/>
    <col min="13061" max="13061" width="20" style="1" customWidth="1"/>
    <col min="13062" max="13062" width="10.44140625" style="1" bestFit="1" customWidth="1"/>
    <col min="13063" max="13311" width="9.109375" style="1"/>
    <col min="13312" max="13312" width="2.44140625" style="1" customWidth="1"/>
    <col min="13313" max="13313" width="3" style="1" customWidth="1"/>
    <col min="13314" max="13314" width="42.44140625" style="1" customWidth="1"/>
    <col min="13315" max="13315" width="10.88671875" style="1" customWidth="1"/>
    <col min="13316" max="13316" width="23.44140625" style="1" customWidth="1"/>
    <col min="13317" max="13317" width="20" style="1" customWidth="1"/>
    <col min="13318" max="13318" width="10.44140625" style="1" bestFit="1" customWidth="1"/>
    <col min="13319" max="13567" width="9.109375" style="1"/>
    <col min="13568" max="13568" width="2.44140625" style="1" customWidth="1"/>
    <col min="13569" max="13569" width="3" style="1" customWidth="1"/>
    <col min="13570" max="13570" width="42.44140625" style="1" customWidth="1"/>
    <col min="13571" max="13571" width="10.88671875" style="1" customWidth="1"/>
    <col min="13572" max="13572" width="23.44140625" style="1" customWidth="1"/>
    <col min="13573" max="13573" width="20" style="1" customWidth="1"/>
    <col min="13574" max="13574" width="10.44140625" style="1" bestFit="1" customWidth="1"/>
    <col min="13575" max="13823" width="9.109375" style="1"/>
    <col min="13824" max="13824" width="2.44140625" style="1" customWidth="1"/>
    <col min="13825" max="13825" width="3" style="1" customWidth="1"/>
    <col min="13826" max="13826" width="42.44140625" style="1" customWidth="1"/>
    <col min="13827" max="13827" width="10.88671875" style="1" customWidth="1"/>
    <col min="13828" max="13828" width="23.44140625" style="1" customWidth="1"/>
    <col min="13829" max="13829" width="20" style="1" customWidth="1"/>
    <col min="13830" max="13830" width="10.44140625" style="1" bestFit="1" customWidth="1"/>
    <col min="13831" max="14079" width="9.109375" style="1"/>
    <col min="14080" max="14080" width="2.44140625" style="1" customWidth="1"/>
    <col min="14081" max="14081" width="3" style="1" customWidth="1"/>
    <col min="14082" max="14082" width="42.44140625" style="1" customWidth="1"/>
    <col min="14083" max="14083" width="10.88671875" style="1" customWidth="1"/>
    <col min="14084" max="14084" width="23.44140625" style="1" customWidth="1"/>
    <col min="14085" max="14085" width="20" style="1" customWidth="1"/>
    <col min="14086" max="14086" width="10.44140625" style="1" bestFit="1" customWidth="1"/>
    <col min="14087" max="14335" width="9.109375" style="1"/>
    <col min="14336" max="14336" width="2.44140625" style="1" customWidth="1"/>
    <col min="14337" max="14337" width="3" style="1" customWidth="1"/>
    <col min="14338" max="14338" width="42.44140625" style="1" customWidth="1"/>
    <col min="14339" max="14339" width="10.88671875" style="1" customWidth="1"/>
    <col min="14340" max="14340" width="23.44140625" style="1" customWidth="1"/>
    <col min="14341" max="14341" width="20" style="1" customWidth="1"/>
    <col min="14342" max="14342" width="10.44140625" style="1" bestFit="1" customWidth="1"/>
    <col min="14343" max="14591" width="9.109375" style="1"/>
    <col min="14592" max="14592" width="2.44140625" style="1" customWidth="1"/>
    <col min="14593" max="14593" width="3" style="1" customWidth="1"/>
    <col min="14594" max="14594" width="42.44140625" style="1" customWidth="1"/>
    <col min="14595" max="14595" width="10.88671875" style="1" customWidth="1"/>
    <col min="14596" max="14596" width="23.44140625" style="1" customWidth="1"/>
    <col min="14597" max="14597" width="20" style="1" customWidth="1"/>
    <col min="14598" max="14598" width="10.44140625" style="1" bestFit="1" customWidth="1"/>
    <col min="14599" max="14847" width="9.109375" style="1"/>
    <col min="14848" max="14848" width="2.44140625" style="1" customWidth="1"/>
    <col min="14849" max="14849" width="3" style="1" customWidth="1"/>
    <col min="14850" max="14850" width="42.44140625" style="1" customWidth="1"/>
    <col min="14851" max="14851" width="10.88671875" style="1" customWidth="1"/>
    <col min="14852" max="14852" width="23.44140625" style="1" customWidth="1"/>
    <col min="14853" max="14853" width="20" style="1" customWidth="1"/>
    <col min="14854" max="14854" width="10.44140625" style="1" bestFit="1" customWidth="1"/>
    <col min="14855" max="15103" width="9.109375" style="1"/>
    <col min="15104" max="15104" width="2.44140625" style="1" customWidth="1"/>
    <col min="15105" max="15105" width="3" style="1" customWidth="1"/>
    <col min="15106" max="15106" width="42.44140625" style="1" customWidth="1"/>
    <col min="15107" max="15107" width="10.88671875" style="1" customWidth="1"/>
    <col min="15108" max="15108" width="23.44140625" style="1" customWidth="1"/>
    <col min="15109" max="15109" width="20" style="1" customWidth="1"/>
    <col min="15110" max="15110" width="10.44140625" style="1" bestFit="1" customWidth="1"/>
    <col min="15111" max="15359" width="9.109375" style="1"/>
    <col min="15360" max="15360" width="2.44140625" style="1" customWidth="1"/>
    <col min="15361" max="15361" width="3" style="1" customWidth="1"/>
    <col min="15362" max="15362" width="42.44140625" style="1" customWidth="1"/>
    <col min="15363" max="15363" width="10.88671875" style="1" customWidth="1"/>
    <col min="15364" max="15364" width="23.44140625" style="1" customWidth="1"/>
    <col min="15365" max="15365" width="20" style="1" customWidth="1"/>
    <col min="15366" max="15366" width="10.44140625" style="1" bestFit="1" customWidth="1"/>
    <col min="15367" max="15615" width="9.109375" style="1"/>
    <col min="15616" max="15616" width="2.44140625" style="1" customWidth="1"/>
    <col min="15617" max="15617" width="3" style="1" customWidth="1"/>
    <col min="15618" max="15618" width="42.44140625" style="1" customWidth="1"/>
    <col min="15619" max="15619" width="10.88671875" style="1" customWidth="1"/>
    <col min="15620" max="15620" width="23.44140625" style="1" customWidth="1"/>
    <col min="15621" max="15621" width="20" style="1" customWidth="1"/>
    <col min="15622" max="15622" width="10.44140625" style="1" bestFit="1" customWidth="1"/>
    <col min="15623" max="15871" width="9.109375" style="1"/>
    <col min="15872" max="15872" width="2.44140625" style="1" customWidth="1"/>
    <col min="15873" max="15873" width="3" style="1" customWidth="1"/>
    <col min="15874" max="15874" width="42.44140625" style="1" customWidth="1"/>
    <col min="15875" max="15875" width="10.88671875" style="1" customWidth="1"/>
    <col min="15876" max="15876" width="23.44140625" style="1" customWidth="1"/>
    <col min="15877" max="15877" width="20" style="1" customWidth="1"/>
    <col min="15878" max="15878" width="10.44140625" style="1" bestFit="1" customWidth="1"/>
    <col min="15879" max="16127" width="9.109375" style="1"/>
    <col min="16128" max="16128" width="2.44140625" style="1" customWidth="1"/>
    <col min="16129" max="16129" width="3" style="1" customWidth="1"/>
    <col min="16130" max="16130" width="42.44140625" style="1" customWidth="1"/>
    <col min="16131" max="16131" width="10.88671875" style="1" customWidth="1"/>
    <col min="16132" max="16132" width="23.44140625" style="1" customWidth="1"/>
    <col min="16133" max="16133" width="20" style="1" customWidth="1"/>
    <col min="16134" max="16134" width="10.44140625" style="1" bestFit="1" customWidth="1"/>
    <col min="16135" max="16383" width="9.109375" style="1"/>
    <col min="16384" max="16384" width="9.109375" style="1" customWidth="1"/>
  </cols>
  <sheetData>
    <row r="1" spans="1:7" x14ac:dyDescent="0.25">
      <c r="D1" s="425"/>
    </row>
    <row r="2" spans="1:7" ht="27.6" customHeight="1" x14ac:dyDescent="0.4">
      <c r="A2" s="584" t="s">
        <v>942</v>
      </c>
      <c r="B2" s="585"/>
      <c r="C2" s="585"/>
      <c r="D2" s="585"/>
      <c r="E2" s="586"/>
    </row>
    <row r="3" spans="1:7" s="3" customFormat="1" ht="21.6" customHeight="1" x14ac:dyDescent="0.3">
      <c r="A3" s="578" t="str">
        <f>'DataSheet '!B9</f>
        <v>………………..DIOCESE.</v>
      </c>
      <c r="B3" s="579"/>
      <c r="C3" s="579"/>
      <c r="D3" s="579"/>
      <c r="E3" s="580"/>
      <c r="F3" s="4"/>
      <c r="G3" s="4"/>
    </row>
    <row r="4" spans="1:7" s="3" customFormat="1" ht="19.5" customHeight="1" x14ac:dyDescent="0.3">
      <c r="A4" s="578" t="str">
        <f>'DataSheet '!B12</f>
        <v>……………………………………………………………..</v>
      </c>
      <c r="B4" s="579"/>
      <c r="C4" s="579"/>
      <c r="D4" s="579"/>
      <c r="E4" s="580"/>
      <c r="F4" s="4"/>
      <c r="G4" s="4"/>
    </row>
    <row r="5" spans="1:7" s="3" customFormat="1" ht="15.9" customHeight="1" x14ac:dyDescent="0.3">
      <c r="A5" s="587"/>
      <c r="B5" s="588"/>
      <c r="C5" s="588"/>
      <c r="D5" s="588"/>
      <c r="E5" s="589"/>
      <c r="F5" s="4"/>
      <c r="G5" s="4"/>
    </row>
    <row r="6" spans="1:7" ht="27" customHeight="1" x14ac:dyDescent="0.25">
      <c r="A6" s="581" t="s">
        <v>315</v>
      </c>
      <c r="B6" s="582"/>
      <c r="C6" s="582"/>
      <c r="D6" s="582"/>
      <c r="E6" s="583"/>
    </row>
    <row r="7" spans="1:7" ht="24" customHeight="1" x14ac:dyDescent="0.25">
      <c r="A7" s="5"/>
      <c r="B7" s="6" t="s">
        <v>0</v>
      </c>
      <c r="C7" s="125" t="s">
        <v>1</v>
      </c>
      <c r="D7" s="426" t="s">
        <v>80</v>
      </c>
      <c r="E7" s="7" t="s">
        <v>2</v>
      </c>
    </row>
    <row r="8" spans="1:7" ht="23.25" customHeight="1" x14ac:dyDescent="0.25">
      <c r="A8" s="5"/>
      <c r="B8" s="8" t="s">
        <v>3</v>
      </c>
      <c r="C8" s="130"/>
      <c r="D8" s="427"/>
      <c r="E8" s="9"/>
    </row>
    <row r="9" spans="1:7" ht="27" customHeight="1" x14ac:dyDescent="0.25">
      <c r="A9" s="11"/>
      <c r="B9" s="12" t="s">
        <v>4</v>
      </c>
      <c r="C9" s="131"/>
      <c r="D9" s="13"/>
      <c r="E9" s="13"/>
    </row>
    <row r="10" spans="1:7" ht="27" customHeight="1" x14ac:dyDescent="0.25">
      <c r="A10" s="11"/>
      <c r="B10" s="14" t="s">
        <v>5</v>
      </c>
      <c r="C10" s="132" t="s">
        <v>218</v>
      </c>
      <c r="D10" s="96">
        <f>'BS Schedules'!D40</f>
        <v>0</v>
      </c>
      <c r="E10" s="96">
        <f>'BS Schedules'!E40</f>
        <v>0</v>
      </c>
      <c r="F10" s="11"/>
    </row>
    <row r="11" spans="1:7" ht="27" customHeight="1" x14ac:dyDescent="0.25">
      <c r="A11" s="11"/>
      <c r="B11" s="14" t="s">
        <v>6</v>
      </c>
      <c r="C11" s="132" t="s">
        <v>228</v>
      </c>
      <c r="D11" s="96">
        <f>'BS Schedules'!D46</f>
        <v>0</v>
      </c>
      <c r="E11" s="96">
        <f>'BS Schedules'!E46</f>
        <v>0</v>
      </c>
      <c r="F11" s="11"/>
    </row>
    <row r="12" spans="1:7" ht="27" customHeight="1" x14ac:dyDescent="0.25">
      <c r="A12" s="11"/>
      <c r="B12" s="12" t="s">
        <v>7</v>
      </c>
      <c r="C12" s="132"/>
      <c r="D12" s="96"/>
      <c r="E12" s="15"/>
      <c r="F12" s="11"/>
    </row>
    <row r="13" spans="1:7" ht="27" customHeight="1" x14ac:dyDescent="0.25">
      <c r="A13" s="11"/>
      <c r="B13" s="14" t="s">
        <v>8</v>
      </c>
      <c r="C13" s="132" t="s">
        <v>233</v>
      </c>
      <c r="D13" s="96">
        <f>'BS Schedules'!D58</f>
        <v>0</v>
      </c>
      <c r="E13" s="96">
        <f>'BS Schedules'!E58</f>
        <v>0</v>
      </c>
    </row>
    <row r="14" spans="1:7" ht="27" customHeight="1" x14ac:dyDescent="0.25">
      <c r="A14" s="11"/>
      <c r="B14" s="14" t="s">
        <v>239</v>
      </c>
      <c r="C14" s="132" t="s">
        <v>237</v>
      </c>
      <c r="D14" s="96">
        <f>'BS Schedules'!D64</f>
        <v>0</v>
      </c>
      <c r="E14" s="96">
        <f>'BS Schedules'!E64</f>
        <v>0</v>
      </c>
    </row>
    <row r="15" spans="1:7" ht="27" customHeight="1" x14ac:dyDescent="0.25">
      <c r="A15" s="11"/>
      <c r="B15" s="12" t="s">
        <v>9</v>
      </c>
      <c r="C15" s="132"/>
      <c r="D15" s="96"/>
      <c r="E15" s="36"/>
    </row>
    <row r="16" spans="1:7" ht="27" customHeight="1" x14ac:dyDescent="0.25">
      <c r="A16" s="11"/>
      <c r="B16" s="14" t="s">
        <v>79</v>
      </c>
      <c r="C16" s="132" t="s">
        <v>240</v>
      </c>
      <c r="D16" s="96">
        <f>'BS Schedules'!D90</f>
        <v>0</v>
      </c>
      <c r="E16" s="96">
        <f>'BS Schedules'!E90</f>
        <v>0</v>
      </c>
    </row>
    <row r="17" spans="1:7" ht="27.6" customHeight="1" x14ac:dyDescent="0.25">
      <c r="A17" s="11"/>
      <c r="B17" s="14" t="s">
        <v>1025</v>
      </c>
      <c r="C17" s="132" t="s">
        <v>261</v>
      </c>
      <c r="D17" s="96">
        <f>'BS Schedules'!D98</f>
        <v>0</v>
      </c>
      <c r="E17" s="120">
        <f>'BS Schedules'!E98</f>
        <v>0</v>
      </c>
    </row>
    <row r="18" spans="1:7" ht="24" customHeight="1" x14ac:dyDescent="0.25">
      <c r="A18" s="11"/>
      <c r="B18" s="8" t="s">
        <v>10</v>
      </c>
      <c r="C18" s="127" t="s">
        <v>11</v>
      </c>
      <c r="D18" s="428">
        <f>SUM(D9:D17)</f>
        <v>0</v>
      </c>
      <c r="E18" s="98">
        <f>SUM(E9:E17)</f>
        <v>0</v>
      </c>
    </row>
    <row r="19" spans="1:7" ht="24" customHeight="1" x14ac:dyDescent="0.25">
      <c r="A19" s="11"/>
      <c r="B19" s="17" t="s">
        <v>12</v>
      </c>
      <c r="C19" s="133"/>
      <c r="D19" s="13"/>
      <c r="E19" s="18"/>
    </row>
    <row r="20" spans="1:7" ht="27" customHeight="1" x14ac:dyDescent="0.25">
      <c r="A20" s="11"/>
      <c r="B20" s="12" t="s">
        <v>13</v>
      </c>
      <c r="C20" s="131"/>
      <c r="D20" s="13"/>
      <c r="E20" s="13"/>
    </row>
    <row r="21" spans="1:7" ht="27" customHeight="1" x14ac:dyDescent="0.25">
      <c r="A21" s="11"/>
      <c r="B21" s="14" t="s">
        <v>14</v>
      </c>
      <c r="C21" s="132" t="s">
        <v>263</v>
      </c>
      <c r="D21" s="96">
        <f>'FA '!L47</f>
        <v>0</v>
      </c>
      <c r="E21" s="96">
        <f>'FA '!M47</f>
        <v>0</v>
      </c>
    </row>
    <row r="22" spans="1:7" ht="27" customHeight="1" x14ac:dyDescent="0.25">
      <c r="A22" s="11"/>
      <c r="B22" s="14" t="s">
        <v>281</v>
      </c>
      <c r="C22" s="132" t="s">
        <v>272</v>
      </c>
      <c r="D22" s="96">
        <f>'BS Schedules'!D104</f>
        <v>0</v>
      </c>
      <c r="E22" s="36">
        <f>'BS Schedules'!E104</f>
        <v>0</v>
      </c>
    </row>
    <row r="23" spans="1:7" ht="27" customHeight="1" x14ac:dyDescent="0.25">
      <c r="A23" s="11"/>
      <c r="B23" s="12" t="s">
        <v>15</v>
      </c>
      <c r="C23" s="132"/>
      <c r="D23" s="96"/>
      <c r="E23" s="36"/>
    </row>
    <row r="24" spans="1:7" ht="27" customHeight="1" x14ac:dyDescent="0.25">
      <c r="A24" s="11"/>
      <c r="B24" s="14" t="s">
        <v>16</v>
      </c>
      <c r="C24" s="132" t="s">
        <v>273</v>
      </c>
      <c r="D24" s="96">
        <f>'BS Schedules'!D110</f>
        <v>0</v>
      </c>
      <c r="E24" s="96">
        <f>'BS Schedules'!E110</f>
        <v>0</v>
      </c>
    </row>
    <row r="25" spans="1:7" ht="27" customHeight="1" x14ac:dyDescent="0.25">
      <c r="A25" s="11"/>
      <c r="B25" s="14" t="s">
        <v>266</v>
      </c>
      <c r="C25" s="132" t="s">
        <v>274</v>
      </c>
      <c r="D25" s="96">
        <f>'BS Schedules'!D120</f>
        <v>0</v>
      </c>
      <c r="E25" s="96">
        <f>'BS Schedules'!E120</f>
        <v>0</v>
      </c>
    </row>
    <row r="26" spans="1:7" ht="27" customHeight="1" x14ac:dyDescent="0.25">
      <c r="A26" s="11"/>
      <c r="B26" s="14" t="s">
        <v>267</v>
      </c>
      <c r="C26" s="132" t="s">
        <v>275</v>
      </c>
      <c r="D26" s="96">
        <f>'BS Schedules'!D126</f>
        <v>0</v>
      </c>
      <c r="E26" s="96">
        <f>'BS Schedules'!E126</f>
        <v>0</v>
      </c>
    </row>
    <row r="27" spans="1:7" ht="27" customHeight="1" x14ac:dyDescent="0.25">
      <c r="A27" s="11"/>
      <c r="B27" s="14" t="s">
        <v>268</v>
      </c>
      <c r="C27" s="132" t="s">
        <v>276</v>
      </c>
      <c r="D27" s="96">
        <f>'BS Schedules'!D132</f>
        <v>0</v>
      </c>
      <c r="E27" s="96">
        <f>'BS Schedules'!E132</f>
        <v>0</v>
      </c>
    </row>
    <row r="28" spans="1:7" ht="27" customHeight="1" x14ac:dyDescent="0.25">
      <c r="A28" s="11"/>
      <c r="B28" s="14" t="s">
        <v>269</v>
      </c>
      <c r="C28" s="132" t="s">
        <v>277</v>
      </c>
      <c r="D28" s="96">
        <f>'BS Schedules'!D138</f>
        <v>0</v>
      </c>
      <c r="E28" s="96">
        <f>'BS Schedules'!E138</f>
        <v>0</v>
      </c>
    </row>
    <row r="29" spans="1:7" ht="27" customHeight="1" x14ac:dyDescent="0.25">
      <c r="A29" s="11"/>
      <c r="B29" s="14" t="s">
        <v>270</v>
      </c>
      <c r="C29" s="132" t="s">
        <v>278</v>
      </c>
      <c r="D29" s="96">
        <f>'BS Schedules'!D151</f>
        <v>0</v>
      </c>
      <c r="E29" s="96">
        <f>'BS Schedules'!E151</f>
        <v>0</v>
      </c>
    </row>
    <row r="30" spans="1:7" ht="27" customHeight="1" x14ac:dyDescent="0.25">
      <c r="A30" s="11"/>
      <c r="B30" s="14" t="s">
        <v>271</v>
      </c>
      <c r="C30" s="412" t="s">
        <v>1027</v>
      </c>
      <c r="D30" s="96">
        <f>'BS Schedules'!D180</f>
        <v>0</v>
      </c>
      <c r="E30" s="96">
        <f>'BS Schedules'!E180</f>
        <v>0</v>
      </c>
    </row>
    <row r="31" spans="1:7" ht="30.75" customHeight="1" x14ac:dyDescent="0.25">
      <c r="A31" s="11"/>
      <c r="B31" s="1" t="s">
        <v>1026</v>
      </c>
      <c r="C31" s="415" t="s">
        <v>1028</v>
      </c>
      <c r="D31" s="96">
        <f>'BS Schedules'!D188</f>
        <v>0</v>
      </c>
      <c r="E31" s="97">
        <f>'BS Schedules'!E188</f>
        <v>0</v>
      </c>
    </row>
    <row r="32" spans="1:7" ht="24" customHeight="1" x14ac:dyDescent="0.25">
      <c r="A32" s="19"/>
      <c r="B32" s="20" t="s">
        <v>10</v>
      </c>
      <c r="C32" s="127" t="s">
        <v>11</v>
      </c>
      <c r="D32" s="428">
        <f>SUM(D21:D31)</f>
        <v>0</v>
      </c>
      <c r="E32" s="16">
        <f>SUM(E21:E31)</f>
        <v>0</v>
      </c>
      <c r="F32" s="435">
        <f>D32-D18</f>
        <v>0</v>
      </c>
      <c r="G32" s="404">
        <f>E18-E32</f>
        <v>0</v>
      </c>
    </row>
    <row r="33" spans="1:5" ht="18" customHeight="1" x14ac:dyDescent="0.25">
      <c r="A33" s="11"/>
      <c r="C33" s="10"/>
      <c r="D33" s="429"/>
      <c r="E33" s="21" t="s">
        <v>17</v>
      </c>
    </row>
    <row r="34" spans="1:5" ht="18" customHeight="1" x14ac:dyDescent="0.25">
      <c r="A34" s="11"/>
      <c r="B34" s="22" t="s">
        <v>71</v>
      </c>
      <c r="C34" s="10"/>
      <c r="D34" s="429"/>
      <c r="E34" s="23" t="s">
        <v>71</v>
      </c>
    </row>
    <row r="35" spans="1:5" ht="18" customHeight="1" x14ac:dyDescent="0.25">
      <c r="A35" s="11"/>
      <c r="B35" s="24"/>
      <c r="C35" s="10"/>
      <c r="D35" s="429"/>
      <c r="E35" s="23" t="s">
        <v>18</v>
      </c>
    </row>
    <row r="36" spans="1:5" ht="18" customHeight="1" x14ac:dyDescent="0.25">
      <c r="A36" s="11"/>
      <c r="B36" s="22"/>
      <c r="C36" s="10"/>
      <c r="D36" s="429"/>
      <c r="E36" s="23" t="s">
        <v>74</v>
      </c>
    </row>
    <row r="37" spans="1:5" ht="18" customHeight="1" x14ac:dyDescent="0.25">
      <c r="A37" s="11"/>
      <c r="B37" s="22"/>
      <c r="C37" s="10"/>
      <c r="D37" s="429"/>
      <c r="E37" s="23"/>
    </row>
    <row r="38" spans="1:5" ht="18" customHeight="1" x14ac:dyDescent="0.25">
      <c r="A38" s="11"/>
      <c r="B38" s="25" t="s">
        <v>72</v>
      </c>
      <c r="D38" s="430"/>
      <c r="E38" s="23" t="s">
        <v>19</v>
      </c>
    </row>
    <row r="39" spans="1:5" ht="18" customHeight="1" x14ac:dyDescent="0.25">
      <c r="A39" s="11"/>
      <c r="B39" s="1" t="s">
        <v>73</v>
      </c>
      <c r="C39" s="26"/>
      <c r="D39" s="431"/>
      <c r="E39" s="23" t="s">
        <v>75</v>
      </c>
    </row>
    <row r="40" spans="1:5" ht="18" customHeight="1" x14ac:dyDescent="0.25">
      <c r="A40" s="11"/>
      <c r="C40" s="26"/>
      <c r="D40" s="431"/>
      <c r="E40" s="23" t="s">
        <v>76</v>
      </c>
    </row>
    <row r="41" spans="1:5" ht="18" customHeight="1" x14ac:dyDescent="0.25">
      <c r="A41" s="5"/>
      <c r="B41" s="27"/>
      <c r="C41" s="28"/>
      <c r="D41" s="432"/>
      <c r="E41" s="30" t="s">
        <v>77</v>
      </c>
    </row>
    <row r="42" spans="1:5" ht="18" customHeight="1" x14ac:dyDescent="0.25">
      <c r="E42" s="31"/>
    </row>
    <row r="43" spans="1:5" ht="18" customHeight="1" x14ac:dyDescent="0.25">
      <c r="E43" s="31"/>
    </row>
    <row r="44" spans="1:5" ht="18" customHeight="1" x14ac:dyDescent="0.25">
      <c r="E44" s="31"/>
    </row>
    <row r="45" spans="1:5" ht="18" customHeight="1" x14ac:dyDescent="0.25">
      <c r="E45" s="31"/>
    </row>
    <row r="46" spans="1:5" ht="29.1" customHeight="1" x14ac:dyDescent="0.25"/>
    <row r="47" spans="1:5" ht="20.399999999999999" customHeight="1" x14ac:dyDescent="0.25"/>
    <row r="48" spans="1:5" ht="18" customHeight="1" x14ac:dyDescent="0.25"/>
    <row r="49" spans="4:4" s="3" customFormat="1" ht="24" customHeight="1" x14ac:dyDescent="0.3">
      <c r="D49" s="434"/>
    </row>
    <row r="50" spans="4:4" ht="24" customHeight="1" x14ac:dyDescent="0.25"/>
    <row r="51" spans="4:4" ht="24" customHeight="1" x14ac:dyDescent="0.25"/>
    <row r="52" spans="4:4" ht="30" customHeight="1" x14ac:dyDescent="0.25"/>
    <row r="53" spans="4:4" ht="30" customHeight="1" x14ac:dyDescent="0.25"/>
    <row r="54" spans="4:4" ht="30" customHeight="1" x14ac:dyDescent="0.25"/>
    <row r="55" spans="4:4" ht="30" customHeight="1" x14ac:dyDescent="0.25"/>
    <row r="56" spans="4:4" ht="30" customHeight="1" x14ac:dyDescent="0.25"/>
    <row r="57" spans="4:4" ht="30" customHeight="1" x14ac:dyDescent="0.25"/>
    <row r="58" spans="4:4" ht="30" customHeight="1" x14ac:dyDescent="0.25"/>
    <row r="59" spans="4:4" ht="9" customHeight="1" x14ac:dyDescent="0.25"/>
    <row r="60" spans="4:4" ht="24" customHeight="1" x14ac:dyDescent="0.25"/>
    <row r="61" spans="4:4" ht="24" customHeight="1" x14ac:dyDescent="0.25"/>
    <row r="62" spans="4:4" ht="30" customHeight="1" x14ac:dyDescent="0.25"/>
    <row r="63" spans="4:4" ht="30" customHeight="1" x14ac:dyDescent="0.25"/>
    <row r="64" spans="4:4" ht="30" customHeight="1" x14ac:dyDescent="0.25"/>
    <row r="65" spans="8:8" ht="30" customHeight="1" x14ac:dyDescent="0.25"/>
    <row r="66" spans="8:8" ht="30" customHeight="1" x14ac:dyDescent="0.25"/>
    <row r="67" spans="8:8" ht="30" customHeight="1" x14ac:dyDescent="0.25"/>
    <row r="68" spans="8:8" ht="30" customHeight="1" x14ac:dyDescent="0.25"/>
    <row r="69" spans="8:8" ht="30" customHeight="1" x14ac:dyDescent="0.25">
      <c r="H69" s="37"/>
    </row>
    <row r="70" spans="8:8" ht="30" customHeight="1" x14ac:dyDescent="0.25">
      <c r="H70" s="37"/>
    </row>
    <row r="71" spans="8:8" ht="30" customHeight="1" x14ac:dyDescent="0.25"/>
    <row r="72" spans="8:8" ht="9" customHeight="1" x14ac:dyDescent="0.25"/>
    <row r="73" spans="8:8" ht="24" customHeight="1" x14ac:dyDescent="0.25"/>
    <row r="74" spans="8:8" ht="24" customHeight="1" x14ac:dyDescent="0.25"/>
    <row r="75" spans="8:8" ht="18" customHeight="1" x14ac:dyDescent="0.25"/>
    <row r="76" spans="8:8" ht="18" customHeight="1" x14ac:dyDescent="0.25"/>
    <row r="77" spans="8:8" ht="18" customHeight="1" x14ac:dyDescent="0.25"/>
    <row r="78" spans="8:8" ht="18" customHeight="1" x14ac:dyDescent="0.25"/>
    <row r="79" spans="8:8" ht="18" customHeight="1" x14ac:dyDescent="0.25"/>
    <row r="80" spans="8:8" ht="18" customHeight="1" x14ac:dyDescent="0.25"/>
    <row r="81" ht="18" customHeight="1" x14ac:dyDescent="0.25"/>
    <row r="82" ht="18" customHeight="1" x14ac:dyDescent="0.25"/>
    <row r="83" ht="18" customHeight="1" x14ac:dyDescent="0.25"/>
  </sheetData>
  <mergeCells count="5">
    <mergeCell ref="A3:E3"/>
    <mergeCell ref="A6:E6"/>
    <mergeCell ref="A2:E2"/>
    <mergeCell ref="A4:E4"/>
    <mergeCell ref="A5:E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188"/>
  <sheetViews>
    <sheetView topLeftCell="A162" zoomScale="80" zoomScaleNormal="80" workbookViewId="0">
      <selection activeCell="D190" sqref="D190"/>
    </sheetView>
  </sheetViews>
  <sheetFormatPr defaultRowHeight="14.4" x14ac:dyDescent="0.3"/>
  <cols>
    <col min="1" max="1" width="3.33203125" customWidth="1"/>
    <col min="3" max="3" width="34.109375" customWidth="1"/>
    <col min="4" max="4" width="16.109375" customWidth="1"/>
    <col min="5" max="5" width="15.6640625" customWidth="1"/>
  </cols>
  <sheetData>
    <row r="2" spans="1:5" s="93" customFormat="1" x14ac:dyDescent="0.3">
      <c r="A2" s="590" t="s">
        <v>950</v>
      </c>
      <c r="B2" s="590"/>
      <c r="C2" s="590"/>
      <c r="D2" s="590"/>
      <c r="E2" s="590"/>
    </row>
    <row r="3" spans="1:5" s="93" customFormat="1" x14ac:dyDescent="0.3">
      <c r="A3" s="590" t="s">
        <v>221</v>
      </c>
      <c r="B3" s="590"/>
      <c r="C3" s="590"/>
      <c r="D3" s="590"/>
      <c r="E3" s="590"/>
    </row>
    <row r="4" spans="1:5" s="93" customFormat="1" ht="15" thickBot="1" x14ac:dyDescent="0.35">
      <c r="A4" s="38"/>
      <c r="B4" s="38"/>
      <c r="C4" s="38"/>
      <c r="D4" s="38"/>
      <c r="E4" s="38"/>
    </row>
    <row r="5" spans="1:5" s="93" customFormat="1" x14ac:dyDescent="0.3">
      <c r="A5" s="592" t="s">
        <v>220</v>
      </c>
      <c r="B5" s="593"/>
      <c r="C5" s="594"/>
      <c r="D5" s="445" t="s">
        <v>367</v>
      </c>
      <c r="E5" s="446" t="s">
        <v>368</v>
      </c>
    </row>
    <row r="6" spans="1:5" s="93" customFormat="1" x14ac:dyDescent="0.3">
      <c r="A6" s="491" t="s">
        <v>217</v>
      </c>
      <c r="B6" s="491"/>
      <c r="C6" s="491"/>
      <c r="D6" s="491"/>
      <c r="E6" s="491"/>
    </row>
    <row r="7" spans="1:5" s="93" customFormat="1" x14ac:dyDescent="0.3">
      <c r="A7" s="491" t="s">
        <v>219</v>
      </c>
      <c r="B7" s="491"/>
      <c r="C7" s="491"/>
      <c r="D7" s="491"/>
      <c r="E7" s="491"/>
    </row>
    <row r="8" spans="1:5" s="93" customFormat="1" ht="17.399999999999999" x14ac:dyDescent="0.3">
      <c r="A8" s="491" t="s">
        <v>225</v>
      </c>
      <c r="B8" s="492"/>
      <c r="C8" s="491"/>
      <c r="D8" s="491"/>
      <c r="E8" s="491"/>
    </row>
    <row r="9" spans="1:5" s="93" customFormat="1" x14ac:dyDescent="0.3">
      <c r="A9" s="443"/>
      <c r="B9" s="443" t="s">
        <v>224</v>
      </c>
      <c r="C9" s="443"/>
      <c r="D9" s="443">
        <f>E11</f>
        <v>0</v>
      </c>
      <c r="E9" s="443">
        <v>0</v>
      </c>
    </row>
    <row r="10" spans="1:5" s="93" customFormat="1" ht="15.6" x14ac:dyDescent="0.3">
      <c r="A10" s="470"/>
      <c r="B10" s="470" t="s">
        <v>1008</v>
      </c>
      <c r="C10" s="491"/>
      <c r="D10" s="491"/>
      <c r="E10" s="491"/>
    </row>
    <row r="11" spans="1:5" s="93" customFormat="1" ht="16.2" thickBot="1" x14ac:dyDescent="0.35">
      <c r="A11" s="493"/>
      <c r="B11" s="470" t="s">
        <v>36</v>
      </c>
      <c r="C11" s="491"/>
      <c r="D11" s="512">
        <f>SUM(D9:D10)</f>
        <v>0</v>
      </c>
      <c r="E11" s="512">
        <f>SUM(E9:E10)</f>
        <v>0</v>
      </c>
    </row>
    <row r="12" spans="1:5" s="93" customFormat="1" ht="15" thickTop="1" x14ac:dyDescent="0.3">
      <c r="A12" s="491"/>
      <c r="B12" s="491"/>
      <c r="C12" s="491"/>
      <c r="D12" s="510"/>
      <c r="E12" s="510"/>
    </row>
    <row r="13" spans="1:5" s="93" customFormat="1" x14ac:dyDescent="0.3">
      <c r="A13" s="491" t="s">
        <v>223</v>
      </c>
      <c r="B13" s="491"/>
      <c r="C13" s="491"/>
      <c r="D13" s="491"/>
      <c r="E13" s="443"/>
    </row>
    <row r="14" spans="1:5" x14ac:dyDescent="0.3">
      <c r="A14" s="443"/>
      <c r="B14" s="443" t="s">
        <v>208</v>
      </c>
      <c r="C14" s="443"/>
      <c r="D14" s="443"/>
      <c r="E14" s="443"/>
    </row>
    <row r="15" spans="1:5" x14ac:dyDescent="0.3">
      <c r="A15" s="443"/>
      <c r="B15" s="443" t="s">
        <v>1033</v>
      </c>
      <c r="C15" s="443"/>
      <c r="D15" s="494">
        <f>'R &amp; P Schedule'!D141</f>
        <v>0</v>
      </c>
      <c r="E15" s="443"/>
    </row>
    <row r="16" spans="1:5" ht="15" thickBot="1" x14ac:dyDescent="0.35">
      <c r="A16" s="443"/>
      <c r="B16" s="443" t="s">
        <v>36</v>
      </c>
      <c r="C16" s="443"/>
      <c r="D16" s="511">
        <f>D14+D15</f>
        <v>0</v>
      </c>
      <c r="E16" s="511">
        <f>E14+E15</f>
        <v>0</v>
      </c>
    </row>
    <row r="17" spans="1:5" ht="15" thickTop="1" x14ac:dyDescent="0.3">
      <c r="A17" s="443"/>
      <c r="B17" s="443"/>
      <c r="C17" s="443"/>
      <c r="D17" s="449"/>
      <c r="E17" s="449"/>
    </row>
    <row r="18" spans="1:5" s="93" customFormat="1" x14ac:dyDescent="0.3">
      <c r="A18" s="491" t="s">
        <v>222</v>
      </c>
      <c r="B18" s="491"/>
      <c r="C18" s="491"/>
      <c r="D18" s="491"/>
      <c r="E18" s="443"/>
    </row>
    <row r="19" spans="1:5" s="93" customFormat="1" x14ac:dyDescent="0.3">
      <c r="A19" s="487">
        <v>1</v>
      </c>
      <c r="B19" s="495" t="s">
        <v>211</v>
      </c>
      <c r="C19" s="491"/>
      <c r="D19" s="491"/>
      <c r="E19" s="443"/>
    </row>
    <row r="20" spans="1:5" x14ac:dyDescent="0.3">
      <c r="A20" s="443"/>
      <c r="B20" s="443" t="s">
        <v>208</v>
      </c>
      <c r="C20" s="443"/>
      <c r="D20" s="443"/>
      <c r="E20" s="443"/>
    </row>
    <row r="21" spans="1:5" x14ac:dyDescent="0.3">
      <c r="A21" s="443"/>
      <c r="B21" s="443" t="s">
        <v>1033</v>
      </c>
      <c r="C21" s="443"/>
      <c r="D21" s="447"/>
      <c r="E21" s="443"/>
    </row>
    <row r="22" spans="1:5" ht="15" thickBot="1" x14ac:dyDescent="0.35">
      <c r="A22" s="443"/>
      <c r="B22" s="443" t="s">
        <v>212</v>
      </c>
      <c r="C22" s="443"/>
      <c r="D22" s="506">
        <f>D20+D21</f>
        <v>0</v>
      </c>
      <c r="E22" s="506">
        <f>E20+E21</f>
        <v>0</v>
      </c>
    </row>
    <row r="23" spans="1:5" ht="15" thickTop="1" x14ac:dyDescent="0.3">
      <c r="A23" s="443"/>
      <c r="B23" s="443"/>
      <c r="C23" s="443"/>
      <c r="D23" s="449"/>
      <c r="E23" s="449"/>
    </row>
    <row r="24" spans="1:5" s="93" customFormat="1" x14ac:dyDescent="0.3">
      <c r="A24" s="487">
        <v>2</v>
      </c>
      <c r="B24" s="495" t="s">
        <v>213</v>
      </c>
      <c r="C24" s="495"/>
      <c r="D24" s="491"/>
      <c r="E24" s="491"/>
    </row>
    <row r="25" spans="1:5" x14ac:dyDescent="0.3">
      <c r="A25" s="443"/>
      <c r="B25" s="443" t="s">
        <v>208</v>
      </c>
      <c r="C25" s="443"/>
      <c r="D25" s="443"/>
      <c r="E25" s="443"/>
    </row>
    <row r="26" spans="1:5" x14ac:dyDescent="0.3">
      <c r="A26" s="443"/>
      <c r="B26" s="443" t="s">
        <v>209</v>
      </c>
      <c r="C26" s="443"/>
      <c r="D26" s="443"/>
      <c r="E26" s="443"/>
    </row>
    <row r="27" spans="1:5" ht="15" thickBot="1" x14ac:dyDescent="0.35">
      <c r="A27" s="443"/>
      <c r="B27" s="443" t="s">
        <v>214</v>
      </c>
      <c r="C27" s="443"/>
      <c r="D27" s="506">
        <f>D25+D26</f>
        <v>0</v>
      </c>
      <c r="E27" s="506">
        <f>E25+E26</f>
        <v>0</v>
      </c>
    </row>
    <row r="28" spans="1:5" ht="15" thickTop="1" x14ac:dyDescent="0.3">
      <c r="A28" s="443"/>
      <c r="B28" s="443"/>
      <c r="C28" s="443"/>
      <c r="D28" s="449"/>
      <c r="E28" s="449"/>
    </row>
    <row r="29" spans="1:5" s="93" customFormat="1" x14ac:dyDescent="0.3">
      <c r="A29" s="487">
        <v>3</v>
      </c>
      <c r="B29" s="495" t="s">
        <v>215</v>
      </c>
      <c r="C29" s="491"/>
      <c r="D29" s="491"/>
      <c r="E29" s="491"/>
    </row>
    <row r="30" spans="1:5" x14ac:dyDescent="0.3">
      <c r="A30" s="443"/>
      <c r="B30" s="443" t="s">
        <v>208</v>
      </c>
      <c r="C30" s="443"/>
      <c r="D30" s="443"/>
      <c r="E30" s="443"/>
    </row>
    <row r="31" spans="1:5" x14ac:dyDescent="0.3">
      <c r="A31" s="443"/>
      <c r="B31" s="443" t="s">
        <v>209</v>
      </c>
      <c r="C31" s="443"/>
      <c r="D31" s="443"/>
      <c r="E31" s="443"/>
    </row>
    <row r="32" spans="1:5" x14ac:dyDescent="0.3">
      <c r="A32" s="443"/>
      <c r="B32" s="443" t="s">
        <v>227</v>
      </c>
      <c r="C32" s="443"/>
      <c r="D32" s="447">
        <f>D30+D31</f>
        <v>0</v>
      </c>
      <c r="E32" s="447">
        <f>E30+E31</f>
        <v>0</v>
      </c>
    </row>
    <row r="33" spans="1:5" ht="15" thickBot="1" x14ac:dyDescent="0.35">
      <c r="A33" s="443"/>
      <c r="B33" s="443" t="s">
        <v>216</v>
      </c>
      <c r="C33" s="443"/>
      <c r="D33" s="506">
        <f>D22+D27+D32</f>
        <v>0</v>
      </c>
      <c r="E33" s="506">
        <f>E22+E27+E32</f>
        <v>0</v>
      </c>
    </row>
    <row r="34" spans="1:5" ht="15" thickTop="1" x14ac:dyDescent="0.3">
      <c r="A34" s="443"/>
      <c r="B34" s="443"/>
      <c r="C34" s="443"/>
      <c r="D34" s="449"/>
      <c r="E34" s="449"/>
    </row>
    <row r="35" spans="1:5" x14ac:dyDescent="0.3">
      <c r="A35" s="491" t="s">
        <v>1135</v>
      </c>
      <c r="B35" s="491"/>
      <c r="C35" s="496"/>
      <c r="D35" s="493"/>
      <c r="E35" s="443"/>
    </row>
    <row r="36" spans="1:5" ht="15.6" x14ac:dyDescent="0.3">
      <c r="A36" s="470"/>
      <c r="B36" s="443" t="s">
        <v>1136</v>
      </c>
      <c r="C36" s="443"/>
      <c r="D36" s="443">
        <f>E39</f>
        <v>0</v>
      </c>
      <c r="E36" s="443"/>
    </row>
    <row r="37" spans="1:5" ht="15.6" x14ac:dyDescent="0.3">
      <c r="A37" s="470"/>
      <c r="B37" s="443" t="s">
        <v>1137</v>
      </c>
      <c r="C37" s="443"/>
      <c r="D37" s="443">
        <f>IF('I&amp;E 25'!D38&gt;=0,'I&amp;E 25'!D38,0)</f>
        <v>0</v>
      </c>
      <c r="E37" s="443">
        <v>0</v>
      </c>
    </row>
    <row r="38" spans="1:5" ht="15.6" x14ac:dyDescent="0.3">
      <c r="A38" s="470"/>
      <c r="B38" s="443" t="s">
        <v>1138</v>
      </c>
      <c r="C38" s="443"/>
      <c r="D38" s="443">
        <f>IF('I&amp;E 25'!D38&lt;0,ABS('I&amp;E 25'!D38),0)</f>
        <v>0</v>
      </c>
      <c r="E38" s="443"/>
    </row>
    <row r="39" spans="1:5" x14ac:dyDescent="0.3">
      <c r="A39" s="443"/>
      <c r="B39" s="443" t="s">
        <v>36</v>
      </c>
      <c r="C39" s="443"/>
      <c r="D39" s="447">
        <f>D36+D37-D38</f>
        <v>0</v>
      </c>
      <c r="E39" s="447">
        <f>E36+E37-E38</f>
        <v>0</v>
      </c>
    </row>
    <row r="40" spans="1:5" ht="15" thickBot="1" x14ac:dyDescent="0.35">
      <c r="A40" s="443"/>
      <c r="B40" s="591" t="s">
        <v>84</v>
      </c>
      <c r="C40" s="591"/>
      <c r="D40" s="511">
        <f>D11+D16+D33+D39</f>
        <v>0</v>
      </c>
      <c r="E40" s="511">
        <f>E11+E16+E33+E39</f>
        <v>0</v>
      </c>
    </row>
    <row r="41" spans="1:5" ht="15" thickTop="1" x14ac:dyDescent="0.3">
      <c r="A41" s="443"/>
      <c r="B41" s="443"/>
      <c r="C41" s="443"/>
      <c r="D41" s="449"/>
      <c r="E41" s="449"/>
    </row>
    <row r="42" spans="1:5" x14ac:dyDescent="0.3">
      <c r="A42" s="491" t="s">
        <v>210</v>
      </c>
      <c r="B42" s="443"/>
      <c r="C42" s="443"/>
      <c r="D42" s="443"/>
      <c r="E42" s="443"/>
    </row>
    <row r="43" spans="1:5" x14ac:dyDescent="0.3">
      <c r="A43" s="491" t="s">
        <v>230</v>
      </c>
      <c r="B43" s="443"/>
      <c r="C43" s="443"/>
      <c r="D43" s="443"/>
      <c r="E43" s="443"/>
    </row>
    <row r="44" spans="1:5" x14ac:dyDescent="0.3">
      <c r="A44" s="443"/>
      <c r="B44" s="443" t="s">
        <v>232</v>
      </c>
      <c r="C44" s="443"/>
      <c r="D44" s="447">
        <f>E46</f>
        <v>0</v>
      </c>
      <c r="E44" s="443"/>
    </row>
    <row r="45" spans="1:5" x14ac:dyDescent="0.3">
      <c r="A45" s="443"/>
      <c r="B45" s="443" t="s">
        <v>1034</v>
      </c>
      <c r="C45" s="443"/>
      <c r="D45" s="447"/>
      <c r="E45" s="443"/>
    </row>
    <row r="46" spans="1:5" ht="15" thickBot="1" x14ac:dyDescent="0.35">
      <c r="A46" s="443"/>
      <c r="B46" s="443" t="s">
        <v>231</v>
      </c>
      <c r="C46" s="443"/>
      <c r="D46" s="506">
        <f>SUM(D44:D45)</f>
        <v>0</v>
      </c>
      <c r="E46" s="506">
        <f>SUM(E44:E45)</f>
        <v>0</v>
      </c>
    </row>
    <row r="47" spans="1:5" ht="15" thickTop="1" x14ac:dyDescent="0.3">
      <c r="A47" s="443"/>
      <c r="B47" s="443"/>
      <c r="C47" s="443"/>
      <c r="D47" s="449"/>
      <c r="E47" s="449"/>
    </row>
    <row r="48" spans="1:5" x14ac:dyDescent="0.3">
      <c r="A48" s="491" t="s">
        <v>229</v>
      </c>
      <c r="B48" s="443"/>
      <c r="C48" s="443"/>
      <c r="D48" s="443"/>
      <c r="E48" s="443"/>
    </row>
    <row r="49" spans="1:6" x14ac:dyDescent="0.3">
      <c r="A49" s="491" t="s">
        <v>234</v>
      </c>
      <c r="B49" s="443"/>
      <c r="C49" s="443"/>
      <c r="D49" s="443"/>
      <c r="E49" s="443"/>
      <c r="F49" s="146" t="s">
        <v>364</v>
      </c>
    </row>
    <row r="50" spans="1:6" x14ac:dyDescent="0.3">
      <c r="A50" s="443"/>
      <c r="B50" s="443"/>
      <c r="C50" s="443"/>
      <c r="D50" s="443"/>
      <c r="E50" s="443"/>
      <c r="F50" s="146"/>
    </row>
    <row r="51" spans="1:6" x14ac:dyDescent="0.3">
      <c r="A51" s="443"/>
      <c r="B51" s="443"/>
      <c r="C51" s="443"/>
      <c r="D51" s="443"/>
      <c r="E51" s="443"/>
      <c r="F51" s="146"/>
    </row>
    <row r="52" spans="1:6" ht="15" thickBot="1" x14ac:dyDescent="0.35">
      <c r="A52" s="443"/>
      <c r="B52" s="443"/>
      <c r="C52" s="513" t="s">
        <v>235</v>
      </c>
      <c r="D52" s="506">
        <f>SUM(D50:D51)</f>
        <v>0</v>
      </c>
      <c r="E52" s="506">
        <f>SUM(E50:E51)</f>
        <v>0</v>
      </c>
    </row>
    <row r="53" spans="1:6" ht="15" thickTop="1" x14ac:dyDescent="0.3">
      <c r="A53" s="443"/>
      <c r="B53" s="443"/>
      <c r="C53" s="443"/>
      <c r="D53" s="449"/>
      <c r="E53" s="449"/>
    </row>
    <row r="54" spans="1:6" x14ac:dyDescent="0.3">
      <c r="A54" s="491" t="s">
        <v>236</v>
      </c>
      <c r="B54" s="443"/>
      <c r="C54" s="491"/>
      <c r="D54" s="443"/>
      <c r="E54" s="443"/>
    </row>
    <row r="55" spans="1:6" x14ac:dyDescent="0.3">
      <c r="A55" s="443"/>
      <c r="B55" s="443"/>
      <c r="C55" s="443"/>
      <c r="D55" s="443"/>
      <c r="E55" s="443"/>
    </row>
    <row r="56" spans="1:6" x14ac:dyDescent="0.3">
      <c r="A56" s="443"/>
      <c r="B56" s="443"/>
      <c r="C56" s="443"/>
      <c r="D56" s="443"/>
      <c r="E56" s="443"/>
    </row>
    <row r="57" spans="1:6" ht="15" thickBot="1" x14ac:dyDescent="0.35">
      <c r="A57" s="443"/>
      <c r="B57" s="443"/>
      <c r="C57" s="513" t="s">
        <v>235</v>
      </c>
      <c r="D57" s="506">
        <f>SUM(D55:D56)</f>
        <v>0</v>
      </c>
      <c r="E57" s="506">
        <f>SUM(E55:E56)</f>
        <v>0</v>
      </c>
    </row>
    <row r="58" spans="1:6" ht="15.6" thickTop="1" thickBot="1" x14ac:dyDescent="0.35">
      <c r="A58" s="443"/>
      <c r="B58" s="591" t="s">
        <v>84</v>
      </c>
      <c r="C58" s="591"/>
      <c r="D58" s="506">
        <f>D52+D57</f>
        <v>0</v>
      </c>
      <c r="E58" s="506">
        <f>E52+E57</f>
        <v>0</v>
      </c>
    </row>
    <row r="59" spans="1:6" ht="15" thickTop="1" x14ac:dyDescent="0.3">
      <c r="A59" s="443"/>
      <c r="B59" s="443"/>
      <c r="C59" s="443"/>
      <c r="D59" s="449"/>
      <c r="E59" s="449"/>
    </row>
    <row r="60" spans="1:6" x14ac:dyDescent="0.3">
      <c r="A60" s="491" t="s">
        <v>238</v>
      </c>
      <c r="B60" s="443"/>
      <c r="C60" s="443"/>
      <c r="D60" s="443"/>
      <c r="E60" s="443"/>
    </row>
    <row r="61" spans="1:6" x14ac:dyDescent="0.3">
      <c r="A61" s="491" t="s">
        <v>241</v>
      </c>
      <c r="B61" s="443"/>
      <c r="C61" s="443"/>
      <c r="D61" s="443"/>
      <c r="E61" s="443"/>
    </row>
    <row r="62" spans="1:6" x14ac:dyDescent="0.3">
      <c r="A62" s="443"/>
      <c r="B62" s="443"/>
      <c r="C62" s="443"/>
      <c r="D62" s="443"/>
      <c r="E62" s="443"/>
    </row>
    <row r="63" spans="1:6" x14ac:dyDescent="0.3">
      <c r="A63" s="443"/>
      <c r="B63" s="443"/>
      <c r="C63" s="443"/>
      <c r="D63" s="443"/>
      <c r="E63" s="443"/>
    </row>
    <row r="64" spans="1:6" ht="15" thickBot="1" x14ac:dyDescent="0.35">
      <c r="A64" s="443"/>
      <c r="B64" s="591" t="s">
        <v>84</v>
      </c>
      <c r="C64" s="591"/>
      <c r="D64" s="506">
        <f>SUM(D62:D63)</f>
        <v>0</v>
      </c>
      <c r="E64" s="506">
        <f>SUM(E62:E63)</f>
        <v>0</v>
      </c>
    </row>
    <row r="65" spans="1:6" ht="15" thickTop="1" x14ac:dyDescent="0.3">
      <c r="A65" s="443"/>
      <c r="B65" s="443"/>
      <c r="C65" s="443"/>
      <c r="D65" s="449"/>
      <c r="E65" s="449"/>
    </row>
    <row r="66" spans="1:6" x14ac:dyDescent="0.3">
      <c r="A66" s="491" t="s">
        <v>242</v>
      </c>
      <c r="B66" s="443"/>
      <c r="C66" s="443"/>
      <c r="D66" s="443"/>
      <c r="E66" s="443"/>
    </row>
    <row r="67" spans="1:6" x14ac:dyDescent="0.3">
      <c r="A67" s="491" t="s">
        <v>243</v>
      </c>
      <c r="B67" s="443"/>
      <c r="C67" s="443"/>
      <c r="D67" s="443"/>
      <c r="E67" s="443"/>
    </row>
    <row r="68" spans="1:6" x14ac:dyDescent="0.3">
      <c r="A68" s="491" t="s">
        <v>360</v>
      </c>
      <c r="B68" s="443"/>
      <c r="C68" s="443"/>
      <c r="D68" s="443"/>
      <c r="E68" s="443"/>
      <c r="F68" s="146" t="s">
        <v>365</v>
      </c>
    </row>
    <row r="69" spans="1:6" x14ac:dyDescent="0.3">
      <c r="A69" s="491"/>
      <c r="B69" s="443"/>
      <c r="C69" s="443"/>
      <c r="D69" s="443"/>
      <c r="E69" s="443"/>
      <c r="F69" s="146"/>
    </row>
    <row r="70" spans="1:6" x14ac:dyDescent="0.3">
      <c r="A70" s="491"/>
      <c r="B70" s="443"/>
      <c r="C70" s="443"/>
      <c r="D70" s="443"/>
      <c r="E70" s="443"/>
      <c r="F70" s="146"/>
    </row>
    <row r="71" spans="1:6" ht="15" thickBot="1" x14ac:dyDescent="0.35">
      <c r="A71" s="443"/>
      <c r="B71" s="443"/>
      <c r="C71" s="513" t="s">
        <v>235</v>
      </c>
      <c r="D71" s="506">
        <f>SUM(D69:D70)</f>
        <v>0</v>
      </c>
      <c r="E71" s="506">
        <f>SUM(E69:E70)</f>
        <v>0</v>
      </c>
    </row>
    <row r="72" spans="1:6" ht="15" thickTop="1" x14ac:dyDescent="0.3">
      <c r="A72" s="491"/>
      <c r="B72" s="443"/>
      <c r="C72" s="443"/>
      <c r="D72" s="509"/>
      <c r="E72" s="509"/>
    </row>
    <row r="73" spans="1:6" x14ac:dyDescent="0.3">
      <c r="A73" s="491" t="s">
        <v>361</v>
      </c>
      <c r="B73" s="443"/>
      <c r="C73" s="443"/>
      <c r="D73" s="447"/>
      <c r="E73" s="447"/>
    </row>
    <row r="74" spans="1:6" x14ac:dyDescent="0.3">
      <c r="A74" s="443"/>
      <c r="B74" s="443" t="s">
        <v>1094</v>
      </c>
      <c r="C74" s="443"/>
      <c r="D74" s="447">
        <v>0</v>
      </c>
      <c r="E74" s="447">
        <v>0</v>
      </c>
    </row>
    <row r="75" spans="1:6" x14ac:dyDescent="0.3">
      <c r="A75" s="443"/>
      <c r="B75" s="443"/>
      <c r="C75" s="443"/>
      <c r="D75" s="447"/>
      <c r="E75" s="447"/>
    </row>
    <row r="76" spans="1:6" ht="15" thickBot="1" x14ac:dyDescent="0.35">
      <c r="A76" s="443"/>
      <c r="B76" s="443"/>
      <c r="C76" s="513" t="s">
        <v>235</v>
      </c>
      <c r="D76" s="506">
        <f>SUM(D74:D75)</f>
        <v>0</v>
      </c>
      <c r="E76" s="506">
        <f>SUM(E74:E75)</f>
        <v>0</v>
      </c>
    </row>
    <row r="77" spans="1:6" ht="15" thickTop="1" x14ac:dyDescent="0.3">
      <c r="A77" s="443"/>
      <c r="B77" s="443"/>
      <c r="C77" s="443"/>
      <c r="D77" s="509"/>
      <c r="E77" s="509"/>
    </row>
    <row r="78" spans="1:6" x14ac:dyDescent="0.3">
      <c r="A78" s="491" t="s">
        <v>362</v>
      </c>
      <c r="B78" s="443"/>
      <c r="C78" s="443"/>
      <c r="D78" s="447"/>
      <c r="E78" s="447"/>
    </row>
    <row r="79" spans="1:6" x14ac:dyDescent="0.3">
      <c r="A79" s="491"/>
      <c r="B79" s="443"/>
      <c r="C79" s="443"/>
      <c r="D79" s="447"/>
      <c r="E79" s="447"/>
    </row>
    <row r="80" spans="1:6" x14ac:dyDescent="0.3">
      <c r="A80" s="491"/>
      <c r="B80" s="443"/>
      <c r="C80" s="514"/>
      <c r="D80" s="447"/>
      <c r="E80" s="447"/>
    </row>
    <row r="81" spans="1:5" ht="15" thickBot="1" x14ac:dyDescent="0.35">
      <c r="A81" s="443"/>
      <c r="B81" s="443"/>
      <c r="C81" s="513" t="s">
        <v>235</v>
      </c>
      <c r="D81" s="506">
        <f>SUM(D79:D80)</f>
        <v>0</v>
      </c>
      <c r="E81" s="506">
        <f>SUM(E79:E80)</f>
        <v>0</v>
      </c>
    </row>
    <row r="82" spans="1:5" ht="15" thickTop="1" x14ac:dyDescent="0.3">
      <c r="A82" s="443"/>
      <c r="B82" s="443"/>
      <c r="C82" s="443"/>
      <c r="D82" s="509"/>
      <c r="E82" s="509"/>
    </row>
    <row r="83" spans="1:5" x14ac:dyDescent="0.3">
      <c r="A83" s="491" t="s">
        <v>363</v>
      </c>
      <c r="B83" s="443"/>
      <c r="C83" s="443"/>
      <c r="D83" s="447"/>
      <c r="E83" s="447"/>
    </row>
    <row r="84" spans="1:5" x14ac:dyDescent="0.3">
      <c r="A84" s="443"/>
      <c r="B84" s="443" t="s">
        <v>1080</v>
      </c>
      <c r="C84" s="443"/>
      <c r="D84" s="447">
        <v>0</v>
      </c>
      <c r="E84" s="447">
        <v>0</v>
      </c>
    </row>
    <row r="85" spans="1:5" x14ac:dyDescent="0.3">
      <c r="A85" s="443"/>
      <c r="B85" s="443" t="s">
        <v>1081</v>
      </c>
      <c r="C85" s="443"/>
      <c r="D85" s="447">
        <v>0</v>
      </c>
      <c r="E85" s="447">
        <v>0</v>
      </c>
    </row>
    <row r="86" spans="1:5" x14ac:dyDescent="0.3">
      <c r="A86" s="443"/>
      <c r="B86" s="443" t="s">
        <v>1082</v>
      </c>
      <c r="C86" s="443"/>
      <c r="D86" s="447">
        <v>0</v>
      </c>
      <c r="E86" s="447">
        <v>0</v>
      </c>
    </row>
    <row r="87" spans="1:5" x14ac:dyDescent="0.3">
      <c r="A87" s="443"/>
      <c r="B87" s="568" t="s">
        <v>1083</v>
      </c>
      <c r="C87" s="443"/>
      <c r="D87" s="447">
        <v>0</v>
      </c>
      <c r="E87" s="447">
        <v>0</v>
      </c>
    </row>
    <row r="88" spans="1:5" x14ac:dyDescent="0.3">
      <c r="A88" s="443"/>
      <c r="B88" s="443"/>
      <c r="C88" s="443"/>
      <c r="D88" s="447"/>
      <c r="E88" s="447"/>
    </row>
    <row r="89" spans="1:5" ht="15" thickBot="1" x14ac:dyDescent="0.35">
      <c r="A89" s="443"/>
      <c r="B89" s="443"/>
      <c r="C89" s="513" t="s">
        <v>235</v>
      </c>
      <c r="D89" s="506">
        <f>SUM(D84:D88)</f>
        <v>0</v>
      </c>
      <c r="E89" s="506">
        <f>SUM(E84:E88)</f>
        <v>0</v>
      </c>
    </row>
    <row r="90" spans="1:5" ht="15.6" thickTop="1" thickBot="1" x14ac:dyDescent="0.35">
      <c r="A90" s="443"/>
      <c r="B90" s="443"/>
      <c r="C90" s="491" t="s">
        <v>84</v>
      </c>
      <c r="D90" s="506">
        <f>D76+D81+D89+D71</f>
        <v>0</v>
      </c>
      <c r="E90" s="506">
        <f>E76+E81+E89+E71</f>
        <v>0</v>
      </c>
    </row>
    <row r="91" spans="1:5" ht="15" thickTop="1" x14ac:dyDescent="0.3">
      <c r="A91" s="443"/>
      <c r="B91" s="443"/>
      <c r="C91" s="443"/>
      <c r="D91" s="509"/>
      <c r="E91" s="509"/>
    </row>
    <row r="92" spans="1:5" x14ac:dyDescent="0.3">
      <c r="A92" s="491" t="s">
        <v>1024</v>
      </c>
      <c r="B92" s="443"/>
      <c r="C92" s="443"/>
      <c r="D92" s="447"/>
      <c r="E92" s="447"/>
    </row>
    <row r="93" spans="1:5" x14ac:dyDescent="0.3">
      <c r="A93" s="491" t="s">
        <v>913</v>
      </c>
      <c r="B93" s="497"/>
      <c r="C93" s="443"/>
      <c r="D93" s="447"/>
      <c r="E93" s="447"/>
    </row>
    <row r="94" spans="1:5" x14ac:dyDescent="0.3">
      <c r="A94" s="443">
        <v>1</v>
      </c>
      <c r="B94" s="497"/>
      <c r="C94" s="443"/>
      <c r="D94" s="447"/>
      <c r="E94" s="447"/>
    </row>
    <row r="95" spans="1:5" x14ac:dyDescent="0.3">
      <c r="A95" s="443">
        <v>2</v>
      </c>
      <c r="B95" s="497"/>
      <c r="C95" s="443"/>
      <c r="D95" s="447"/>
      <c r="E95" s="447"/>
    </row>
    <row r="96" spans="1:5" x14ac:dyDescent="0.3">
      <c r="A96" s="443">
        <v>3</v>
      </c>
      <c r="B96" s="497"/>
      <c r="C96" s="443"/>
      <c r="D96" s="447"/>
      <c r="E96" s="447"/>
    </row>
    <row r="97" spans="1:5" x14ac:dyDescent="0.3">
      <c r="A97" s="443">
        <v>4</v>
      </c>
      <c r="B97" s="497"/>
      <c r="C97" s="443"/>
      <c r="D97" s="447"/>
      <c r="E97" s="447"/>
    </row>
    <row r="98" spans="1:5" ht="15" thickBot="1" x14ac:dyDescent="0.35">
      <c r="A98" s="443"/>
      <c r="B98" s="497"/>
      <c r="C98" s="491" t="s">
        <v>84</v>
      </c>
      <c r="D98" s="506">
        <f>SUM(D94:D97)</f>
        <v>0</v>
      </c>
      <c r="E98" s="506">
        <f>SUM(E94:E97)</f>
        <v>0</v>
      </c>
    </row>
    <row r="99" spans="1:5" ht="15" thickTop="1" x14ac:dyDescent="0.3">
      <c r="A99" s="443"/>
      <c r="B99" s="443"/>
      <c r="C99" s="443"/>
      <c r="D99" s="509"/>
      <c r="E99" s="509"/>
    </row>
    <row r="100" spans="1:5" x14ac:dyDescent="0.3">
      <c r="A100" s="491" t="s">
        <v>264</v>
      </c>
      <c r="B100" s="443"/>
      <c r="C100" s="443"/>
      <c r="D100" s="447"/>
      <c r="E100" s="447"/>
    </row>
    <row r="101" spans="1:5" x14ac:dyDescent="0.3">
      <c r="A101" s="491" t="s">
        <v>265</v>
      </c>
      <c r="B101" s="443"/>
      <c r="C101" s="443"/>
      <c r="D101" s="447"/>
      <c r="E101" s="447"/>
    </row>
    <row r="102" spans="1:5" x14ac:dyDescent="0.3">
      <c r="A102" s="443"/>
      <c r="B102" s="443"/>
      <c r="C102" s="443"/>
      <c r="D102" s="447"/>
      <c r="E102" s="447"/>
    </row>
    <row r="103" spans="1:5" x14ac:dyDescent="0.3">
      <c r="A103" s="443"/>
      <c r="B103" s="443"/>
      <c r="C103" s="443"/>
      <c r="D103" s="447"/>
      <c r="E103" s="447"/>
    </row>
    <row r="104" spans="1:5" ht="15" thickBot="1" x14ac:dyDescent="0.35">
      <c r="A104" s="443"/>
      <c r="B104" s="443"/>
      <c r="C104" s="491" t="s">
        <v>84</v>
      </c>
      <c r="D104" s="506">
        <f>SUM(D102:D103)</f>
        <v>0</v>
      </c>
      <c r="E104" s="506">
        <f>SUM(E102:E103)</f>
        <v>0</v>
      </c>
    </row>
    <row r="105" spans="1:5" ht="15" thickTop="1" x14ac:dyDescent="0.3">
      <c r="A105" s="443"/>
      <c r="B105" s="443"/>
      <c r="C105" s="443"/>
      <c r="D105" s="509"/>
      <c r="E105" s="509"/>
    </row>
    <row r="106" spans="1:5" x14ac:dyDescent="0.3">
      <c r="A106" s="491" t="s">
        <v>279</v>
      </c>
      <c r="B106" s="443"/>
      <c r="C106" s="443"/>
      <c r="D106" s="447"/>
      <c r="E106" s="447"/>
    </row>
    <row r="107" spans="1:5" x14ac:dyDescent="0.3">
      <c r="A107" s="491" t="s">
        <v>280</v>
      </c>
      <c r="B107" s="443"/>
      <c r="C107" s="443"/>
      <c r="D107" s="447"/>
      <c r="E107" s="447"/>
    </row>
    <row r="108" spans="1:5" x14ac:dyDescent="0.3">
      <c r="A108" s="443"/>
      <c r="B108" s="443"/>
      <c r="C108" s="443"/>
      <c r="D108" s="447">
        <v>0</v>
      </c>
      <c r="E108" s="447">
        <v>0</v>
      </c>
    </row>
    <row r="109" spans="1:5" x14ac:dyDescent="0.3">
      <c r="A109" s="443"/>
      <c r="B109" s="443"/>
      <c r="C109" s="443"/>
      <c r="D109" s="447"/>
      <c r="E109" s="447"/>
    </row>
    <row r="110" spans="1:5" ht="15" thickBot="1" x14ac:dyDescent="0.35">
      <c r="A110" s="443"/>
      <c r="B110" s="443"/>
      <c r="C110" s="491" t="s">
        <v>84</v>
      </c>
      <c r="D110" s="506">
        <f>SUM(D108:D109)</f>
        <v>0</v>
      </c>
      <c r="E110" s="506">
        <f>SUM(E108:E109)</f>
        <v>0</v>
      </c>
    </row>
    <row r="111" spans="1:5" ht="15" thickTop="1" x14ac:dyDescent="0.3">
      <c r="A111" s="443"/>
      <c r="B111" s="443"/>
      <c r="C111" s="443"/>
      <c r="D111" s="509"/>
      <c r="E111" s="509"/>
    </row>
    <row r="112" spans="1:5" x14ac:dyDescent="0.3">
      <c r="A112" s="491" t="s">
        <v>1023</v>
      </c>
      <c r="B112" s="443"/>
      <c r="C112" s="443"/>
      <c r="D112" s="447"/>
      <c r="E112" s="447"/>
    </row>
    <row r="113" spans="1:5" x14ac:dyDescent="0.3">
      <c r="A113" s="491" t="s">
        <v>1088</v>
      </c>
      <c r="B113" s="443"/>
      <c r="C113" s="443"/>
      <c r="D113" s="447"/>
      <c r="E113" s="447"/>
    </row>
    <row r="114" spans="1:5" x14ac:dyDescent="0.3">
      <c r="A114" s="443"/>
      <c r="B114" s="443" t="s">
        <v>1084</v>
      </c>
      <c r="C114" s="443"/>
      <c r="D114" s="447">
        <f>'R &amp; P Schedule'!D365</f>
        <v>0</v>
      </c>
      <c r="E114" s="447">
        <v>0</v>
      </c>
    </row>
    <row r="115" spans="1:5" x14ac:dyDescent="0.3">
      <c r="A115" s="443"/>
      <c r="B115" s="443" t="s">
        <v>1106</v>
      </c>
      <c r="C115" s="443"/>
      <c r="D115" s="447">
        <f>'R &amp; P Schedule'!D254</f>
        <v>0</v>
      </c>
      <c r="E115" s="447">
        <v>0</v>
      </c>
    </row>
    <row r="116" spans="1:5" x14ac:dyDescent="0.3">
      <c r="A116" s="443"/>
      <c r="B116" s="443" t="s">
        <v>1107</v>
      </c>
      <c r="C116" s="443"/>
      <c r="D116" s="447">
        <f>'R &amp; P Schedule'!D383</f>
        <v>0</v>
      </c>
      <c r="E116" s="447">
        <v>0</v>
      </c>
    </row>
    <row r="117" spans="1:5" x14ac:dyDescent="0.3">
      <c r="A117" s="443"/>
      <c r="B117" s="443" t="s">
        <v>1085</v>
      </c>
      <c r="C117" s="443"/>
      <c r="D117" s="447">
        <v>0</v>
      </c>
      <c r="E117" s="447">
        <v>0</v>
      </c>
    </row>
    <row r="118" spans="1:5" x14ac:dyDescent="0.3">
      <c r="A118" s="443"/>
      <c r="B118" s="443" t="s">
        <v>1086</v>
      </c>
      <c r="C118" s="443"/>
      <c r="D118" s="447">
        <v>0</v>
      </c>
      <c r="E118" s="447">
        <v>0</v>
      </c>
    </row>
    <row r="119" spans="1:5" x14ac:dyDescent="0.3">
      <c r="A119" s="443"/>
      <c r="B119" s="443" t="s">
        <v>1087</v>
      </c>
      <c r="C119" s="443"/>
      <c r="D119" s="447">
        <v>0</v>
      </c>
      <c r="E119" s="447">
        <v>0</v>
      </c>
    </row>
    <row r="120" spans="1:5" ht="15" thickBot="1" x14ac:dyDescent="0.35">
      <c r="A120" s="443"/>
      <c r="B120" s="443"/>
      <c r="C120" s="491" t="s">
        <v>84</v>
      </c>
      <c r="D120" s="506">
        <f>SUM(D114:D119)</f>
        <v>0</v>
      </c>
      <c r="E120" s="506">
        <f>SUM(E114:E119)</f>
        <v>0</v>
      </c>
    </row>
    <row r="121" spans="1:5" ht="15" thickTop="1" x14ac:dyDescent="0.3">
      <c r="A121" s="443"/>
      <c r="B121" s="443"/>
      <c r="C121" s="443"/>
      <c r="D121" s="509"/>
      <c r="E121" s="509"/>
    </row>
    <row r="122" spans="1:5" x14ac:dyDescent="0.3">
      <c r="A122" s="491" t="s">
        <v>911</v>
      </c>
      <c r="B122" s="443"/>
      <c r="C122" s="443"/>
      <c r="D122" s="447"/>
      <c r="E122" s="447"/>
    </row>
    <row r="123" spans="1:5" x14ac:dyDescent="0.3">
      <c r="A123" s="491" t="s">
        <v>282</v>
      </c>
      <c r="B123" s="443"/>
      <c r="C123" s="443"/>
      <c r="D123" s="447"/>
      <c r="E123" s="447"/>
    </row>
    <row r="124" spans="1:5" x14ac:dyDescent="0.3">
      <c r="A124" s="443"/>
      <c r="B124" s="443"/>
      <c r="C124" s="443"/>
      <c r="D124" s="447"/>
      <c r="E124" s="447"/>
    </row>
    <row r="125" spans="1:5" x14ac:dyDescent="0.3">
      <c r="A125" s="443"/>
      <c r="B125" s="443"/>
      <c r="C125" s="443"/>
      <c r="D125" s="447"/>
      <c r="E125" s="447"/>
    </row>
    <row r="126" spans="1:5" ht="15" thickBot="1" x14ac:dyDescent="0.35">
      <c r="A126" s="443"/>
      <c r="B126" s="443"/>
      <c r="C126" s="491" t="s">
        <v>84</v>
      </c>
      <c r="D126" s="506">
        <f>SUM(D124:D125)</f>
        <v>0</v>
      </c>
      <c r="E126" s="506">
        <f>SUM(E124:E125)</f>
        <v>0</v>
      </c>
    </row>
    <row r="127" spans="1:5" ht="15" thickTop="1" x14ac:dyDescent="0.3">
      <c r="A127" s="443"/>
      <c r="B127" s="443"/>
      <c r="C127" s="443"/>
      <c r="D127" s="509"/>
      <c r="E127" s="509"/>
    </row>
    <row r="128" spans="1:5" x14ac:dyDescent="0.3">
      <c r="A128" s="491" t="s">
        <v>1030</v>
      </c>
      <c r="B128" s="443"/>
      <c r="C128" s="443"/>
      <c r="D128" s="447"/>
      <c r="E128" s="447"/>
    </row>
    <row r="129" spans="1:5" x14ac:dyDescent="0.3">
      <c r="A129" s="491" t="s">
        <v>283</v>
      </c>
      <c r="B129" s="443"/>
      <c r="C129" s="443"/>
      <c r="D129" s="447"/>
      <c r="E129" s="447"/>
    </row>
    <row r="130" spans="1:5" x14ac:dyDescent="0.3">
      <c r="A130" s="443"/>
      <c r="B130" s="568" t="s">
        <v>1070</v>
      </c>
      <c r="C130" s="443"/>
      <c r="D130" s="447">
        <f>'I&amp;E SCHEDULES'!D90</f>
        <v>0</v>
      </c>
      <c r="E130" s="447">
        <v>0</v>
      </c>
    </row>
    <row r="131" spans="1:5" x14ac:dyDescent="0.3">
      <c r="A131" s="443"/>
      <c r="B131" s="443"/>
      <c r="C131" s="443"/>
      <c r="D131" s="447"/>
      <c r="E131" s="447"/>
    </row>
    <row r="132" spans="1:5" ht="15" thickBot="1" x14ac:dyDescent="0.35">
      <c r="A132" s="443"/>
      <c r="B132" s="443"/>
      <c r="C132" s="491" t="s">
        <v>84</v>
      </c>
      <c r="D132" s="506">
        <f>SUM(D130:D131)</f>
        <v>0</v>
      </c>
      <c r="E132" s="506">
        <f>SUM(E130:E131)</f>
        <v>0</v>
      </c>
    </row>
    <row r="133" spans="1:5" ht="15" thickTop="1" x14ac:dyDescent="0.3">
      <c r="A133" s="443"/>
      <c r="B133" s="443"/>
      <c r="C133" s="443"/>
      <c r="D133" s="509"/>
      <c r="E133" s="509"/>
    </row>
    <row r="134" spans="1:5" x14ac:dyDescent="0.3">
      <c r="A134" s="491" t="s">
        <v>912</v>
      </c>
      <c r="B134" s="443"/>
      <c r="C134" s="443"/>
      <c r="D134" s="447"/>
      <c r="E134" s="447"/>
    </row>
    <row r="135" spans="1:5" x14ac:dyDescent="0.3">
      <c r="A135" s="491" t="s">
        <v>284</v>
      </c>
      <c r="B135" s="443"/>
      <c r="C135" s="443"/>
      <c r="D135" s="447"/>
      <c r="E135" s="447"/>
    </row>
    <row r="136" spans="1:5" x14ac:dyDescent="0.3">
      <c r="A136" s="443"/>
      <c r="B136" s="443" t="s">
        <v>1089</v>
      </c>
      <c r="C136" s="443"/>
      <c r="D136" s="447">
        <v>0</v>
      </c>
      <c r="E136" s="447">
        <v>0</v>
      </c>
    </row>
    <row r="137" spans="1:5" x14ac:dyDescent="0.3">
      <c r="A137" s="443"/>
      <c r="B137" s="443" t="s">
        <v>1090</v>
      </c>
      <c r="C137" s="443"/>
      <c r="D137" s="447"/>
      <c r="E137" s="447">
        <v>0</v>
      </c>
    </row>
    <row r="138" spans="1:5" ht="15" thickBot="1" x14ac:dyDescent="0.35">
      <c r="A138" s="443"/>
      <c r="B138" s="443"/>
      <c r="C138" s="491" t="s">
        <v>84</v>
      </c>
      <c r="D138" s="506">
        <f>SUM(D136:D137)</f>
        <v>0</v>
      </c>
      <c r="E138" s="506">
        <f>SUM(E136:E137)</f>
        <v>0</v>
      </c>
    </row>
    <row r="139" spans="1:5" ht="15" thickTop="1" x14ac:dyDescent="0.3">
      <c r="A139" s="443"/>
      <c r="B139" s="443"/>
      <c r="C139" s="443"/>
      <c r="D139" s="509"/>
      <c r="E139" s="509"/>
    </row>
    <row r="140" spans="1:5" x14ac:dyDescent="0.3">
      <c r="A140" s="491" t="s">
        <v>293</v>
      </c>
      <c r="B140" s="443"/>
      <c r="C140" s="443"/>
      <c r="D140" s="447"/>
      <c r="E140" s="447"/>
    </row>
    <row r="141" spans="1:5" x14ac:dyDescent="0.3">
      <c r="A141" s="491" t="s">
        <v>285</v>
      </c>
      <c r="B141" s="443"/>
      <c r="C141" s="443"/>
      <c r="D141" s="447"/>
      <c r="E141" s="447"/>
    </row>
    <row r="142" spans="1:5" x14ac:dyDescent="0.3">
      <c r="A142" s="443"/>
      <c r="B142" s="443" t="s">
        <v>335</v>
      </c>
      <c r="C142" s="443"/>
      <c r="D142" s="447"/>
      <c r="E142" s="447"/>
    </row>
    <row r="143" spans="1:5" x14ac:dyDescent="0.3">
      <c r="A143" s="443"/>
      <c r="B143" s="443" t="s">
        <v>286</v>
      </c>
      <c r="C143" s="443"/>
      <c r="D143" s="447"/>
      <c r="E143" s="447"/>
    </row>
    <row r="144" spans="1:5" x14ac:dyDescent="0.3">
      <c r="A144" s="443"/>
      <c r="B144" s="443" t="s">
        <v>287</v>
      </c>
      <c r="C144" s="443"/>
      <c r="D144" s="447"/>
      <c r="E144" s="447"/>
    </row>
    <row r="145" spans="1:7" x14ac:dyDescent="0.3">
      <c r="A145" s="443"/>
      <c r="B145" s="443" t="s">
        <v>288</v>
      </c>
      <c r="C145" s="443"/>
      <c r="D145" s="447"/>
      <c r="E145" s="447"/>
    </row>
    <row r="146" spans="1:7" x14ac:dyDescent="0.3">
      <c r="A146" s="443"/>
      <c r="B146" s="443" t="s">
        <v>289</v>
      </c>
      <c r="C146" s="443"/>
      <c r="D146" s="447"/>
      <c r="E146" s="447"/>
    </row>
    <row r="147" spans="1:7" x14ac:dyDescent="0.3">
      <c r="A147" s="443"/>
      <c r="B147" s="443" t="s">
        <v>290</v>
      </c>
      <c r="C147" s="443"/>
      <c r="D147" s="447"/>
      <c r="E147" s="447"/>
    </row>
    <row r="148" spans="1:7" x14ac:dyDescent="0.3">
      <c r="A148" s="443"/>
      <c r="B148" s="443" t="s">
        <v>291</v>
      </c>
      <c r="C148" s="443"/>
      <c r="D148" s="447"/>
      <c r="E148" s="447"/>
    </row>
    <row r="149" spans="1:7" ht="15" thickBot="1" x14ac:dyDescent="0.35">
      <c r="A149" s="443"/>
      <c r="B149" s="443" t="s">
        <v>292</v>
      </c>
      <c r="C149" s="443"/>
      <c r="D149" s="447"/>
      <c r="E149" s="447"/>
    </row>
    <row r="150" spans="1:7" x14ac:dyDescent="0.3">
      <c r="A150" s="443"/>
      <c r="B150" s="443" t="s">
        <v>106</v>
      </c>
      <c r="C150" s="443"/>
      <c r="D150" s="447"/>
      <c r="E150" s="447"/>
      <c r="G150" s="450"/>
    </row>
    <row r="151" spans="1:7" x14ac:dyDescent="0.3">
      <c r="A151" s="443"/>
      <c r="B151" s="443"/>
      <c r="C151" s="498" t="s">
        <v>84</v>
      </c>
      <c r="D151" s="504">
        <f>SUM(D141:D150)</f>
        <v>0</v>
      </c>
      <c r="E151" s="504">
        <f>SUM(E141:E150)</f>
        <v>0</v>
      </c>
    </row>
    <row r="152" spans="1:7" x14ac:dyDescent="0.3">
      <c r="A152" s="443"/>
      <c r="B152" s="443"/>
      <c r="C152" s="443"/>
      <c r="D152" s="447"/>
      <c r="E152" s="447"/>
    </row>
    <row r="153" spans="1:7" x14ac:dyDescent="0.3">
      <c r="A153" s="491" t="s">
        <v>1031</v>
      </c>
      <c r="B153" s="443"/>
      <c r="C153" s="443"/>
      <c r="D153" s="447"/>
      <c r="E153" s="447"/>
    </row>
    <row r="154" spans="1:7" x14ac:dyDescent="0.3">
      <c r="A154" s="491" t="s">
        <v>294</v>
      </c>
      <c r="B154" s="443"/>
      <c r="C154" s="443"/>
      <c r="D154" s="447"/>
      <c r="E154" s="447"/>
    </row>
    <row r="155" spans="1:7" x14ac:dyDescent="0.3">
      <c r="A155" s="487" t="s">
        <v>113</v>
      </c>
      <c r="B155" s="495" t="s">
        <v>295</v>
      </c>
      <c r="C155" s="443"/>
      <c r="D155" s="447"/>
      <c r="E155" s="447"/>
    </row>
    <row r="156" spans="1:7" x14ac:dyDescent="0.3">
      <c r="A156" s="443"/>
      <c r="B156" s="443" t="s">
        <v>1043</v>
      </c>
      <c r="C156" s="443"/>
      <c r="D156" s="447">
        <v>0</v>
      </c>
      <c r="E156" s="447">
        <v>0</v>
      </c>
    </row>
    <row r="157" spans="1:7" x14ac:dyDescent="0.3">
      <c r="A157" s="499"/>
      <c r="B157" s="500"/>
      <c r="C157" s="443"/>
      <c r="D157" s="447"/>
      <c r="E157" s="447"/>
    </row>
    <row r="158" spans="1:7" ht="15" thickBot="1" x14ac:dyDescent="0.35">
      <c r="A158" s="499"/>
      <c r="B158" s="491" t="s">
        <v>235</v>
      </c>
      <c r="C158" s="443"/>
      <c r="D158" s="506">
        <f>SUM(D156:D157)</f>
        <v>0</v>
      </c>
      <c r="E158" s="506">
        <f>SUM(E156:E157)</f>
        <v>0</v>
      </c>
    </row>
    <row r="159" spans="1:7" ht="15" thickTop="1" x14ac:dyDescent="0.3">
      <c r="A159" s="491" t="s">
        <v>296</v>
      </c>
      <c r="B159" s="443"/>
      <c r="C159" s="443"/>
      <c r="D159" s="509"/>
      <c r="E159" s="509"/>
    </row>
    <row r="160" spans="1:7" x14ac:dyDescent="0.3">
      <c r="A160" s="487" t="s">
        <v>113</v>
      </c>
      <c r="B160" s="495" t="s">
        <v>297</v>
      </c>
      <c r="C160" s="443"/>
      <c r="D160" s="447"/>
      <c r="E160" s="447"/>
    </row>
    <row r="161" spans="1:5" ht="18" x14ac:dyDescent="0.35">
      <c r="A161" s="443">
        <v>1</v>
      </c>
      <c r="B161" s="501"/>
      <c r="C161" s="443"/>
      <c r="D161" s="447">
        <v>0</v>
      </c>
      <c r="E161" s="447">
        <v>0</v>
      </c>
    </row>
    <row r="162" spans="1:5" ht="18" x14ac:dyDescent="0.35">
      <c r="A162" s="443">
        <v>2</v>
      </c>
      <c r="B162" s="501"/>
      <c r="C162" s="443"/>
      <c r="D162" s="447">
        <v>0</v>
      </c>
      <c r="E162" s="447">
        <v>0</v>
      </c>
    </row>
    <row r="163" spans="1:5" ht="18" x14ac:dyDescent="0.35">
      <c r="A163" s="443">
        <v>3</v>
      </c>
      <c r="B163" s="501"/>
      <c r="C163" s="443"/>
      <c r="D163" s="447">
        <v>0</v>
      </c>
      <c r="E163" s="447">
        <v>0</v>
      </c>
    </row>
    <row r="164" spans="1:5" ht="18" x14ac:dyDescent="0.35">
      <c r="A164" s="443">
        <v>4</v>
      </c>
      <c r="B164" s="501"/>
      <c r="C164" s="443"/>
      <c r="D164" s="447">
        <v>0</v>
      </c>
      <c r="E164" s="447">
        <v>0</v>
      </c>
    </row>
    <row r="165" spans="1:5" x14ac:dyDescent="0.3">
      <c r="A165" s="443"/>
      <c r="B165" s="443"/>
      <c r="C165" s="443"/>
      <c r="D165" s="447"/>
      <c r="E165" s="447"/>
    </row>
    <row r="166" spans="1:5" ht="15" thickBot="1" x14ac:dyDescent="0.35">
      <c r="A166" s="499"/>
      <c r="B166" s="502" t="s">
        <v>298</v>
      </c>
      <c r="C166" s="443"/>
      <c r="D166" s="506">
        <f>SUM(D161:D165)</f>
        <v>0</v>
      </c>
      <c r="E166" s="506">
        <f>SUM(E161:E165)</f>
        <v>0</v>
      </c>
    </row>
    <row r="167" spans="1:5" ht="15" thickTop="1" x14ac:dyDescent="0.3">
      <c r="A167" s="487" t="s">
        <v>117</v>
      </c>
      <c r="B167" s="503" t="s">
        <v>299</v>
      </c>
      <c r="C167" s="443"/>
      <c r="D167" s="509"/>
      <c r="E167" s="509"/>
    </row>
    <row r="168" spans="1:5" x14ac:dyDescent="0.3">
      <c r="A168" s="499"/>
      <c r="B168" s="500">
        <v>1</v>
      </c>
      <c r="C168" s="443"/>
      <c r="D168" s="447"/>
      <c r="E168" s="447"/>
    </row>
    <row r="169" spans="1:5" x14ac:dyDescent="0.3">
      <c r="A169" s="499"/>
      <c r="B169" s="500">
        <v>2</v>
      </c>
      <c r="C169" s="443"/>
      <c r="D169" s="447"/>
      <c r="E169" s="447"/>
    </row>
    <row r="170" spans="1:5" x14ac:dyDescent="0.3">
      <c r="A170" s="499"/>
      <c r="B170" s="502" t="s">
        <v>300</v>
      </c>
      <c r="C170" s="443"/>
      <c r="D170" s="447">
        <f>SUM(D168:D169)</f>
        <v>0</v>
      </c>
      <c r="E170" s="447">
        <f>SUM(E168:E169)</f>
        <v>0</v>
      </c>
    </row>
    <row r="171" spans="1:5" x14ac:dyDescent="0.3">
      <c r="A171" s="487" t="s">
        <v>174</v>
      </c>
      <c r="B171" s="503" t="s">
        <v>301</v>
      </c>
      <c r="C171" s="443"/>
      <c r="D171" s="447"/>
      <c r="E171" s="447"/>
    </row>
    <row r="172" spans="1:5" x14ac:dyDescent="0.3">
      <c r="A172" s="499"/>
      <c r="B172" s="500">
        <v>1</v>
      </c>
      <c r="C172" s="443"/>
      <c r="D172" s="447"/>
      <c r="E172" s="447"/>
    </row>
    <row r="173" spans="1:5" x14ac:dyDescent="0.3">
      <c r="A173" s="499"/>
      <c r="B173" s="500">
        <v>2</v>
      </c>
      <c r="C173" s="443"/>
      <c r="D173" s="447"/>
      <c r="E173" s="447"/>
    </row>
    <row r="174" spans="1:5" x14ac:dyDescent="0.3">
      <c r="A174" s="499"/>
      <c r="B174" s="502" t="s">
        <v>302</v>
      </c>
      <c r="C174" s="443"/>
      <c r="D174" s="447">
        <f>SUM(D172:D173)</f>
        <v>0</v>
      </c>
      <c r="E174" s="447">
        <f>SUM(E172:E173)</f>
        <v>0</v>
      </c>
    </row>
    <row r="175" spans="1:5" x14ac:dyDescent="0.3">
      <c r="A175" s="487" t="s">
        <v>226</v>
      </c>
      <c r="B175" s="503" t="s">
        <v>303</v>
      </c>
      <c r="C175" s="443"/>
      <c r="D175" s="447"/>
      <c r="E175" s="447"/>
    </row>
    <row r="176" spans="1:5" x14ac:dyDescent="0.3">
      <c r="A176" s="443"/>
      <c r="B176" s="500">
        <v>1</v>
      </c>
      <c r="C176" s="443"/>
      <c r="D176" s="447"/>
      <c r="E176" s="447"/>
    </row>
    <row r="177" spans="1:5" x14ac:dyDescent="0.3">
      <c r="A177" s="443"/>
      <c r="B177" s="500">
        <v>2</v>
      </c>
      <c r="C177" s="443"/>
      <c r="D177" s="447"/>
      <c r="E177" s="447"/>
    </row>
    <row r="178" spans="1:5" x14ac:dyDescent="0.3">
      <c r="A178" s="443"/>
      <c r="B178" s="502" t="s">
        <v>304</v>
      </c>
      <c r="C178" s="443"/>
      <c r="D178" s="447">
        <f>SUM(D176:D177)</f>
        <v>0</v>
      </c>
      <c r="E178" s="447">
        <f>SUM(E176:E177)</f>
        <v>0</v>
      </c>
    </row>
    <row r="179" spans="1:5" ht="15" thickBot="1" x14ac:dyDescent="0.35">
      <c r="A179" s="443"/>
      <c r="B179" s="491" t="s">
        <v>235</v>
      </c>
      <c r="C179" s="443"/>
      <c r="D179" s="506">
        <f>D166+D170+D174+D178</f>
        <v>0</v>
      </c>
      <c r="E179" s="506">
        <f>E166+E170+E174+E178</f>
        <v>0</v>
      </c>
    </row>
    <row r="180" spans="1:5" ht="15.6" thickTop="1" thickBot="1" x14ac:dyDescent="0.35">
      <c r="A180" s="443"/>
      <c r="B180" s="443"/>
      <c r="C180" s="498" t="s">
        <v>84</v>
      </c>
      <c r="D180" s="507">
        <f>D158+D179</f>
        <v>0</v>
      </c>
      <c r="E180" s="508">
        <f>E158+E179</f>
        <v>0</v>
      </c>
    </row>
    <row r="181" spans="1:5" ht="15" thickTop="1" x14ac:dyDescent="0.3">
      <c r="A181" s="443"/>
      <c r="B181" s="443"/>
      <c r="C181" s="443"/>
      <c r="D181" s="449"/>
      <c r="E181" s="449"/>
    </row>
    <row r="182" spans="1:5" x14ac:dyDescent="0.3">
      <c r="A182" s="491" t="s">
        <v>1032</v>
      </c>
      <c r="B182" s="443"/>
      <c r="C182" s="443"/>
      <c r="D182" s="443"/>
      <c r="E182" s="443"/>
    </row>
    <row r="183" spans="1:5" x14ac:dyDescent="0.3">
      <c r="A183" s="491" t="s">
        <v>913</v>
      </c>
      <c r="B183" s="497"/>
      <c r="C183" s="443"/>
      <c r="D183" s="443"/>
      <c r="E183" s="443"/>
    </row>
    <row r="184" spans="1:5" x14ac:dyDescent="0.3">
      <c r="A184" s="443">
        <v>1</v>
      </c>
      <c r="B184" s="497"/>
      <c r="C184" s="443"/>
      <c r="D184" s="443"/>
      <c r="E184" s="443"/>
    </row>
    <row r="185" spans="1:5" x14ac:dyDescent="0.3">
      <c r="A185" s="443">
        <v>2</v>
      </c>
      <c r="B185" s="497"/>
      <c r="C185" s="443"/>
      <c r="D185" s="443"/>
      <c r="E185" s="443"/>
    </row>
    <row r="186" spans="1:5" ht="14.25" customHeight="1" x14ac:dyDescent="0.3">
      <c r="A186" s="443">
        <v>3</v>
      </c>
      <c r="B186" s="497"/>
      <c r="C186" s="443"/>
      <c r="D186" s="443"/>
      <c r="E186" s="443"/>
    </row>
    <row r="187" spans="1:5" ht="14.25" customHeight="1" x14ac:dyDescent="0.3">
      <c r="A187" s="443">
        <v>4</v>
      </c>
      <c r="B187" s="497"/>
      <c r="C187" s="443"/>
      <c r="D187" s="443"/>
      <c r="E187" s="443"/>
    </row>
    <row r="188" spans="1:5" ht="15" customHeight="1" thickBot="1" x14ac:dyDescent="0.35">
      <c r="A188" s="488"/>
      <c r="B188" s="591" t="s">
        <v>84</v>
      </c>
      <c r="C188" s="591"/>
      <c r="D188" s="489">
        <f>SUM(D184:D187)</f>
        <v>0</v>
      </c>
      <c r="E188" s="490">
        <f>SUM(E184:E187)</f>
        <v>0</v>
      </c>
    </row>
  </sheetData>
  <mergeCells count="7">
    <mergeCell ref="A2:E2"/>
    <mergeCell ref="A3:E3"/>
    <mergeCell ref="B188:C188"/>
    <mergeCell ref="B64:C64"/>
    <mergeCell ref="A5:C5"/>
    <mergeCell ref="B40:C40"/>
    <mergeCell ref="B58:C58"/>
  </mergeCells>
  <pageMargins left="0.7" right="0.7" top="0.75" bottom="0.75" header="0.3" footer="0.3"/>
  <pageSetup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47"/>
  <sheetViews>
    <sheetView topLeftCell="A30" workbookViewId="0">
      <selection activeCell="D43" sqref="D43"/>
    </sheetView>
  </sheetViews>
  <sheetFormatPr defaultRowHeight="14.4" x14ac:dyDescent="0.3"/>
  <cols>
    <col min="1" max="1" width="3.88671875" customWidth="1"/>
    <col min="2" max="2" width="31.88671875" customWidth="1"/>
    <col min="4" max="4" width="20.44140625" customWidth="1"/>
    <col min="5" max="5" width="20.109375" customWidth="1"/>
    <col min="8" max="8" width="14" bestFit="1" customWidth="1"/>
    <col min="9" max="9" width="11.88671875" customWidth="1"/>
  </cols>
  <sheetData>
    <row r="2" spans="1:5" ht="22.8" x14ac:dyDescent="0.4">
      <c r="A2" s="584" t="s">
        <v>942</v>
      </c>
      <c r="B2" s="585"/>
      <c r="C2" s="585"/>
      <c r="D2" s="585"/>
      <c r="E2" s="586"/>
    </row>
    <row r="3" spans="1:5" x14ac:dyDescent="0.3">
      <c r="A3" s="597" t="str">
        <f>'DataSheet '!B9</f>
        <v>………………..DIOCESE.</v>
      </c>
      <c r="B3" s="598"/>
      <c r="C3" s="598"/>
      <c r="D3" s="598"/>
      <c r="E3" s="599"/>
    </row>
    <row r="4" spans="1:5" x14ac:dyDescent="0.3">
      <c r="A4" s="600" t="str">
        <f>'DataSheet '!B12</f>
        <v>……………………………………………………………..</v>
      </c>
      <c r="B4" s="590"/>
      <c r="C4" s="590"/>
      <c r="D4" s="590"/>
      <c r="E4" s="601"/>
    </row>
    <row r="5" spans="1:5" ht="15.6" x14ac:dyDescent="0.3">
      <c r="A5" s="587"/>
      <c r="B5" s="588"/>
      <c r="C5" s="588"/>
      <c r="D5" s="588"/>
      <c r="E5" s="589"/>
    </row>
    <row r="6" spans="1:5" ht="15.6" x14ac:dyDescent="0.3">
      <c r="A6" s="581" t="s">
        <v>316</v>
      </c>
      <c r="B6" s="582"/>
      <c r="C6" s="582"/>
      <c r="D6" s="582"/>
      <c r="E6" s="583"/>
    </row>
    <row r="7" spans="1:5" x14ac:dyDescent="0.3">
      <c r="A7" s="19"/>
      <c r="B7" s="32" t="s">
        <v>0</v>
      </c>
      <c r="C7" s="125" t="s">
        <v>1</v>
      </c>
      <c r="D7" s="119" t="s">
        <v>80</v>
      </c>
      <c r="E7" s="33" t="s">
        <v>2</v>
      </c>
    </row>
    <row r="8" spans="1:5" ht="20.25" customHeight="1" x14ac:dyDescent="0.3">
      <c r="A8" s="19"/>
      <c r="B8" s="147" t="s">
        <v>20</v>
      </c>
      <c r="C8" s="148"/>
      <c r="D8" s="95"/>
      <c r="E8" s="76"/>
    </row>
    <row r="9" spans="1:5" ht="24.75" customHeight="1" x14ac:dyDescent="0.3">
      <c r="A9" s="11"/>
      <c r="B9" s="116" t="s">
        <v>317</v>
      </c>
      <c r="C9" s="126" t="s">
        <v>320</v>
      </c>
      <c r="D9" s="480">
        <f>'I&amp;E SCHEDULES'!D19</f>
        <v>0</v>
      </c>
      <c r="E9" s="481">
        <f>'I&amp;E SCHEDULES'!E19</f>
        <v>0</v>
      </c>
    </row>
    <row r="10" spans="1:5" ht="23.25" customHeight="1" x14ac:dyDescent="0.3">
      <c r="A10" s="11"/>
      <c r="B10" s="14" t="s">
        <v>21</v>
      </c>
      <c r="C10" s="126" t="s">
        <v>321</v>
      </c>
      <c r="D10" s="480">
        <f>'I&amp;E SCHEDULES'!D26</f>
        <v>0</v>
      </c>
      <c r="E10" s="117">
        <f>'I&amp;E SCHEDULES'!E26</f>
        <v>0</v>
      </c>
    </row>
    <row r="11" spans="1:5" ht="24.75" customHeight="1" x14ac:dyDescent="0.3">
      <c r="A11" s="11"/>
      <c r="B11" s="14" t="s">
        <v>915</v>
      </c>
      <c r="C11" s="126" t="s">
        <v>322</v>
      </c>
      <c r="D11" s="480">
        <f>'I&amp;E SCHEDULES'!D35</f>
        <v>0</v>
      </c>
      <c r="E11" s="96">
        <f>'I&amp;E SCHEDULES'!E35</f>
        <v>0</v>
      </c>
    </row>
    <row r="12" spans="1:5" ht="24.75" customHeight="1" x14ac:dyDescent="0.3">
      <c r="A12" s="11"/>
      <c r="B12" s="14" t="s">
        <v>914</v>
      </c>
      <c r="C12" s="126" t="s">
        <v>325</v>
      </c>
      <c r="D12" s="480">
        <f>'I&amp;E SCHEDULES'!D47</f>
        <v>0</v>
      </c>
      <c r="E12" s="96">
        <f>'I&amp;E SCHEDULES'!E47</f>
        <v>0</v>
      </c>
    </row>
    <row r="13" spans="1:5" ht="23.25" customHeight="1" x14ac:dyDescent="0.3">
      <c r="A13" s="11"/>
      <c r="B13" s="37" t="s">
        <v>917</v>
      </c>
      <c r="C13" s="126" t="s">
        <v>326</v>
      </c>
      <c r="D13" s="480">
        <f>'I&amp;E SCHEDULES'!D57</f>
        <v>0</v>
      </c>
      <c r="E13" s="96">
        <f>'I&amp;E SCHEDULES'!E57</f>
        <v>0</v>
      </c>
    </row>
    <row r="14" spans="1:5" ht="23.25" customHeight="1" x14ac:dyDescent="0.3">
      <c r="A14" s="11"/>
      <c r="B14" s="37" t="s">
        <v>918</v>
      </c>
      <c r="C14" s="126" t="s">
        <v>327</v>
      </c>
      <c r="D14" s="480">
        <f>'I&amp;E SCHEDULES'!D64</f>
        <v>0</v>
      </c>
      <c r="E14" s="96">
        <f>'I&amp;E SCHEDULES'!E64</f>
        <v>0</v>
      </c>
    </row>
    <row r="15" spans="1:5" ht="23.25" customHeight="1" x14ac:dyDescent="0.3">
      <c r="A15" s="11"/>
      <c r="B15" s="37" t="s">
        <v>130</v>
      </c>
      <c r="C15" s="126" t="s">
        <v>328</v>
      </c>
      <c r="D15" s="480">
        <f>'I&amp;E SCHEDULES'!D73</f>
        <v>0</v>
      </c>
      <c r="E15" s="96">
        <f>'I&amp;E SCHEDULES'!E73</f>
        <v>0</v>
      </c>
    </row>
    <row r="16" spans="1:5" ht="22.5" customHeight="1" x14ac:dyDescent="0.3">
      <c r="A16" s="11"/>
      <c r="B16" s="37" t="s">
        <v>1126</v>
      </c>
      <c r="C16" s="126" t="s">
        <v>1013</v>
      </c>
      <c r="D16" s="480">
        <f>'I&amp;E SCHEDULES'!D85</f>
        <v>0</v>
      </c>
      <c r="E16" s="96">
        <f>'I&amp;E SCHEDULES'!E85</f>
        <v>0</v>
      </c>
    </row>
    <row r="17" spans="1:8" ht="22.5" customHeight="1" x14ac:dyDescent="0.3">
      <c r="A17" s="11"/>
      <c r="B17" s="116" t="s">
        <v>331</v>
      </c>
      <c r="C17" s="126" t="s">
        <v>1131</v>
      </c>
      <c r="D17" s="480">
        <f>'I&amp;E SCHEDULES'!D92</f>
        <v>0</v>
      </c>
      <c r="E17" s="480">
        <f>'I&amp;E SCHEDULES'!E92</f>
        <v>0</v>
      </c>
    </row>
    <row r="18" spans="1:8" x14ac:dyDescent="0.3">
      <c r="A18" s="11"/>
      <c r="B18" s="14"/>
      <c r="C18" s="126"/>
      <c r="D18" s="121"/>
      <c r="E18" s="36"/>
    </row>
    <row r="19" spans="1:8" x14ac:dyDescent="0.3">
      <c r="A19" s="19"/>
      <c r="B19" s="8" t="s">
        <v>24</v>
      </c>
      <c r="C19" s="127" t="s">
        <v>11</v>
      </c>
      <c r="D19" s="122">
        <f>SUM(D9:D18)</f>
        <v>0</v>
      </c>
      <c r="E19" s="123">
        <f>SUM(E9:E18)</f>
        <v>0</v>
      </c>
      <c r="H19" s="416"/>
    </row>
    <row r="20" spans="1:8" ht="22.5" customHeight="1" x14ac:dyDescent="0.3">
      <c r="A20" s="19"/>
      <c r="B20" s="147" t="s">
        <v>25</v>
      </c>
      <c r="C20" s="149"/>
      <c r="D20" s="99"/>
      <c r="E20" s="150"/>
    </row>
    <row r="21" spans="1:8" ht="22.5" customHeight="1" x14ac:dyDescent="0.3">
      <c r="A21" s="11"/>
      <c r="B21" s="37" t="s">
        <v>332</v>
      </c>
      <c r="C21" s="128" t="s">
        <v>1134</v>
      </c>
      <c r="D21" s="96">
        <f>'I&amp;E SCHEDULES'!D99</f>
        <v>0</v>
      </c>
      <c r="E21" s="96">
        <f>'I&amp;E SCHEDULES'!E99</f>
        <v>0</v>
      </c>
    </row>
    <row r="22" spans="1:8" ht="24" customHeight="1" x14ac:dyDescent="0.3">
      <c r="A22" s="11"/>
      <c r="B22" s="116" t="s">
        <v>318</v>
      </c>
      <c r="C22" s="126" t="s">
        <v>330</v>
      </c>
      <c r="D22" s="96">
        <f>'I&amp;E SCHEDULES'!D138</f>
        <v>0</v>
      </c>
      <c r="E22" s="96">
        <f>'I&amp;E SCHEDULES'!E138</f>
        <v>0</v>
      </c>
    </row>
    <row r="23" spans="1:8" ht="21.75" customHeight="1" x14ac:dyDescent="0.3">
      <c r="A23" s="11"/>
      <c r="B23" s="14" t="s">
        <v>26</v>
      </c>
      <c r="C23" s="126" t="s">
        <v>333</v>
      </c>
      <c r="D23" s="96">
        <f>'I&amp;E SCHEDULES'!D146</f>
        <v>0</v>
      </c>
      <c r="E23" s="96">
        <f>'I&amp;E SCHEDULES'!E146</f>
        <v>0</v>
      </c>
    </row>
    <row r="24" spans="1:8" ht="25.5" customHeight="1" x14ac:dyDescent="0.3">
      <c r="A24" s="11"/>
      <c r="B24" s="37" t="s">
        <v>920</v>
      </c>
      <c r="C24" s="126" t="s">
        <v>921</v>
      </c>
      <c r="D24" s="96">
        <f>'I&amp;E SCHEDULES'!D164</f>
        <v>0</v>
      </c>
      <c r="E24" s="483">
        <f>'I&amp;E SCHEDULES'!E164</f>
        <v>0</v>
      </c>
    </row>
    <row r="25" spans="1:8" ht="25.5" customHeight="1" x14ac:dyDescent="0.3">
      <c r="A25" s="11"/>
      <c r="B25" s="37" t="s">
        <v>919</v>
      </c>
      <c r="C25" s="126" t="s">
        <v>922</v>
      </c>
      <c r="D25" s="96">
        <f>'I&amp;E SCHEDULES'!D185</f>
        <v>0</v>
      </c>
      <c r="E25" s="96">
        <f>'I&amp;E SCHEDULES'!E185</f>
        <v>0</v>
      </c>
    </row>
    <row r="26" spans="1:8" ht="21.75" customHeight="1" x14ac:dyDescent="0.3">
      <c r="A26" s="11"/>
      <c r="B26" s="14" t="s">
        <v>27</v>
      </c>
      <c r="C26" s="128" t="s">
        <v>923</v>
      </c>
      <c r="D26" s="36">
        <f>'I&amp;E SCHEDULES'!D199</f>
        <v>0</v>
      </c>
      <c r="E26" s="36">
        <f>'I&amp;E SCHEDULES'!E199</f>
        <v>0</v>
      </c>
    </row>
    <row r="27" spans="1:8" ht="21.75" customHeight="1" x14ac:dyDescent="0.3">
      <c r="A27" s="11"/>
      <c r="B27" s="14" t="s">
        <v>184</v>
      </c>
      <c r="C27" s="128" t="s">
        <v>946</v>
      </c>
      <c r="D27" s="96">
        <f>'I&amp;E SCHEDULES'!D207</f>
        <v>0</v>
      </c>
      <c r="E27" s="36">
        <f>'I&amp;E SCHEDULES'!E207</f>
        <v>0</v>
      </c>
    </row>
    <row r="28" spans="1:8" ht="23.25" customHeight="1" x14ac:dyDescent="0.3">
      <c r="A28" s="11"/>
      <c r="B28" s="37" t="s">
        <v>189</v>
      </c>
      <c r="C28" s="128" t="s">
        <v>948</v>
      </c>
      <c r="D28" s="484">
        <f>'I&amp;E SCHEDULES'!D219</f>
        <v>0</v>
      </c>
      <c r="E28" s="36">
        <f>'I&amp;E SCHEDULES'!E219</f>
        <v>0</v>
      </c>
    </row>
    <row r="29" spans="1:8" ht="23.25" customHeight="1" x14ac:dyDescent="0.3">
      <c r="A29" s="11"/>
      <c r="B29" s="37" t="s">
        <v>200</v>
      </c>
      <c r="C29" s="128" t="s">
        <v>1016</v>
      </c>
      <c r="D29" s="484">
        <f>'I&amp;E SCHEDULES'!D234</f>
        <v>0</v>
      </c>
      <c r="E29" s="484">
        <f>'I&amp;E SCHEDULES'!E234</f>
        <v>0</v>
      </c>
    </row>
    <row r="30" spans="1:8" ht="24" customHeight="1" x14ac:dyDescent="0.3">
      <c r="A30" s="11"/>
      <c r="B30" s="37" t="s">
        <v>1035</v>
      </c>
      <c r="C30" s="128" t="s">
        <v>1012</v>
      </c>
      <c r="D30" s="484">
        <f>'I&amp;E SCHEDULES'!D252</f>
        <v>0</v>
      </c>
      <c r="E30" s="484">
        <f>'I&amp;E SCHEDULES'!E252</f>
        <v>0</v>
      </c>
    </row>
    <row r="31" spans="1:8" ht="22.5" customHeight="1" x14ac:dyDescent="0.3">
      <c r="A31" s="11"/>
      <c r="B31" s="37" t="s">
        <v>28</v>
      </c>
      <c r="C31" s="128" t="s">
        <v>263</v>
      </c>
      <c r="D31" s="484">
        <f>'FA '!J47</f>
        <v>0</v>
      </c>
      <c r="E31" s="21">
        <f>'FA '!I47</f>
        <v>0</v>
      </c>
    </row>
    <row r="32" spans="1:8" x14ac:dyDescent="0.3">
      <c r="A32" s="11"/>
      <c r="B32" s="1"/>
      <c r="C32" s="124"/>
      <c r="D32" s="124"/>
      <c r="E32" s="85"/>
    </row>
    <row r="33" spans="1:9" x14ac:dyDescent="0.3">
      <c r="A33" s="19"/>
      <c r="B33" s="8" t="s">
        <v>29</v>
      </c>
      <c r="C33" s="127" t="s">
        <v>11</v>
      </c>
      <c r="D33" s="123">
        <f>SUM(D21:D32)</f>
        <v>0</v>
      </c>
      <c r="E33" s="123">
        <f>SUM(E21:E32)</f>
        <v>0</v>
      </c>
    </row>
    <row r="34" spans="1:9" ht="39" customHeight="1" x14ac:dyDescent="0.3">
      <c r="A34" s="443"/>
      <c r="B34" s="442" t="s">
        <v>1108</v>
      </c>
      <c r="C34" s="129"/>
      <c r="D34" s="123">
        <f>D19-D33</f>
        <v>0</v>
      </c>
      <c r="E34" s="123">
        <f>E19-E33</f>
        <v>0</v>
      </c>
    </row>
    <row r="35" spans="1:9" ht="39" customHeight="1" x14ac:dyDescent="0.3">
      <c r="A35" s="443"/>
      <c r="B35" s="130" t="s">
        <v>1109</v>
      </c>
      <c r="C35" s="129"/>
      <c r="D35" s="123">
        <v>0</v>
      </c>
      <c r="E35" s="123">
        <v>0</v>
      </c>
    </row>
    <row r="36" spans="1:9" ht="39" customHeight="1" x14ac:dyDescent="0.3">
      <c r="A36" s="443"/>
      <c r="B36" s="442" t="s">
        <v>1110</v>
      </c>
      <c r="C36" s="129"/>
      <c r="D36" s="123">
        <f>D34-D35</f>
        <v>0</v>
      </c>
      <c r="E36" s="123">
        <f>E34-E35</f>
        <v>0</v>
      </c>
    </row>
    <row r="37" spans="1:9" ht="39" customHeight="1" x14ac:dyDescent="0.3">
      <c r="A37" s="443"/>
      <c r="B37" s="130" t="s">
        <v>1111</v>
      </c>
      <c r="C37" s="129"/>
      <c r="D37" s="123">
        <v>0</v>
      </c>
      <c r="E37" s="123">
        <v>0</v>
      </c>
    </row>
    <row r="38" spans="1:9" ht="44.25" customHeight="1" x14ac:dyDescent="0.3">
      <c r="A38" s="443"/>
      <c r="B38" s="442" t="s">
        <v>1112</v>
      </c>
      <c r="C38" s="443"/>
      <c r="D38" s="444">
        <f>D36-D37</f>
        <v>0</v>
      </c>
      <c r="E38" s="444">
        <f>E36-E37</f>
        <v>0</v>
      </c>
      <c r="H38" s="66"/>
      <c r="I38" s="66"/>
    </row>
    <row r="39" spans="1:9" x14ac:dyDescent="0.3">
      <c r="A39" s="11"/>
      <c r="B39" s="441"/>
      <c r="C39" s="595" t="s">
        <v>17</v>
      </c>
      <c r="D39" s="595"/>
      <c r="E39" s="596"/>
    </row>
    <row r="40" spans="1:9" ht="15.6" x14ac:dyDescent="0.3">
      <c r="A40" s="11"/>
      <c r="B40" s="22" t="str">
        <f>'BS 25'!B34</f>
        <v>For XXX</v>
      </c>
      <c r="C40" s="1"/>
      <c r="D40" s="15"/>
      <c r="E40" s="23" t="str">
        <f>'BS 25'!E34</f>
        <v>For XXX</v>
      </c>
    </row>
    <row r="41" spans="1:9" x14ac:dyDescent="0.3">
      <c r="A41" s="11"/>
      <c r="B41" s="24"/>
      <c r="C41" s="1"/>
      <c r="D41" s="15"/>
      <c r="E41" s="23" t="s">
        <v>18</v>
      </c>
    </row>
    <row r="42" spans="1:9" ht="15.6" x14ac:dyDescent="0.3">
      <c r="A42" s="11"/>
      <c r="B42" s="22"/>
      <c r="C42" s="1"/>
      <c r="D42" s="15"/>
      <c r="E42" s="23" t="str">
        <f>'BS 25'!E36</f>
        <v xml:space="preserve">FRN. No. </v>
      </c>
    </row>
    <row r="43" spans="1:9" ht="15.6" x14ac:dyDescent="0.3">
      <c r="A43" s="11"/>
      <c r="B43" s="22"/>
      <c r="C43" s="1"/>
      <c r="D43" s="15"/>
      <c r="E43" s="23"/>
    </row>
    <row r="44" spans="1:9" x14ac:dyDescent="0.3">
      <c r="A44" s="11"/>
      <c r="B44" s="1"/>
      <c r="C44" s="1"/>
      <c r="D44" s="15"/>
      <c r="E44" s="36"/>
    </row>
    <row r="45" spans="1:9" x14ac:dyDescent="0.3">
      <c r="A45" s="11"/>
      <c r="B45" s="24"/>
      <c r="C45" s="1"/>
      <c r="D45" s="15"/>
      <c r="E45" s="23" t="s">
        <v>19</v>
      </c>
    </row>
    <row r="46" spans="1:9" x14ac:dyDescent="0.3">
      <c r="A46" s="11"/>
      <c r="B46" s="25" t="str">
        <f>'BS 25'!B38</f>
        <v>Date  :</v>
      </c>
      <c r="C46" s="1"/>
      <c r="D46" s="15"/>
      <c r="E46" s="23" t="str">
        <f>'BS 25'!E39</f>
        <v>XXX</v>
      </c>
    </row>
    <row r="47" spans="1:9" x14ac:dyDescent="0.3">
      <c r="A47" s="5"/>
      <c r="B47" s="28" t="str">
        <f>'BS 25'!B39</f>
        <v xml:space="preserve"> Place : </v>
      </c>
      <c r="C47" s="28"/>
      <c r="D47" s="29"/>
      <c r="E47" s="30" t="str">
        <f>'BS 25'!E40</f>
        <v xml:space="preserve">M No. </v>
      </c>
    </row>
  </sheetData>
  <mergeCells count="6">
    <mergeCell ref="C39:E39"/>
    <mergeCell ref="A5:E5"/>
    <mergeCell ref="A6:E6"/>
    <mergeCell ref="A2:E2"/>
    <mergeCell ref="A3:E3"/>
    <mergeCell ref="A4:E4"/>
  </mergeCells>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54"/>
  <sheetViews>
    <sheetView tabSelected="1" view="pageBreakPreview" topLeftCell="A16" zoomScaleSheetLayoutView="100" workbookViewId="0">
      <selection activeCell="E39" sqref="E39"/>
    </sheetView>
  </sheetViews>
  <sheetFormatPr defaultColWidth="8" defaultRowHeight="14.4" x14ac:dyDescent="0.3"/>
  <cols>
    <col min="1" max="1" width="4.44140625" style="87" customWidth="1"/>
    <col min="2" max="2" width="41.33203125" style="87" customWidth="1"/>
    <col min="3" max="3" width="19.33203125" style="418" customWidth="1"/>
    <col min="4" max="5" width="14.44140625" style="418" customWidth="1"/>
    <col min="6" max="6" width="11.44140625" style="87" bestFit="1" customWidth="1"/>
    <col min="7" max="7" width="8.88671875" style="87" bestFit="1" customWidth="1"/>
    <col min="8" max="16384" width="8" style="87"/>
  </cols>
  <sheetData>
    <row r="1" spans="1:5" x14ac:dyDescent="0.3">
      <c r="A1" s="448"/>
      <c r="B1" s="448"/>
      <c r="C1" s="448"/>
      <c r="D1" s="485"/>
      <c r="E1" s="448"/>
    </row>
    <row r="2" spans="1:5" x14ac:dyDescent="0.3">
      <c r="A2" s="602" t="s">
        <v>950</v>
      </c>
      <c r="B2" s="602"/>
      <c r="C2" s="602"/>
      <c r="D2" s="602"/>
      <c r="E2" s="602"/>
    </row>
    <row r="3" spans="1:5" x14ac:dyDescent="0.3">
      <c r="A3" s="602" t="s">
        <v>314</v>
      </c>
      <c r="B3" s="602"/>
      <c r="C3" s="602"/>
      <c r="D3" s="602"/>
      <c r="E3" s="602"/>
    </row>
    <row r="4" spans="1:5" ht="15" thickBot="1" x14ac:dyDescent="0.35">
      <c r="A4" s="448"/>
      <c r="B4" s="448"/>
      <c r="C4" s="448"/>
      <c r="D4" s="486"/>
      <c r="E4" s="482"/>
    </row>
    <row r="5" spans="1:5" x14ac:dyDescent="0.3">
      <c r="A5" s="521"/>
      <c r="B5" s="515" t="s">
        <v>220</v>
      </c>
      <c r="C5" s="522"/>
      <c r="D5" s="523">
        <v>45747</v>
      </c>
      <c r="E5" s="523">
        <v>45382</v>
      </c>
    </row>
    <row r="6" spans="1:5" x14ac:dyDescent="0.3">
      <c r="A6" s="498" t="s">
        <v>313</v>
      </c>
      <c r="B6" s="524"/>
      <c r="C6" s="524"/>
      <c r="D6" s="443"/>
      <c r="E6" s="443"/>
    </row>
    <row r="7" spans="1:5" x14ac:dyDescent="0.3">
      <c r="A7" s="498" t="s">
        <v>312</v>
      </c>
      <c r="B7" s="525"/>
      <c r="C7" s="497"/>
      <c r="D7" s="443"/>
      <c r="E7" s="443"/>
    </row>
    <row r="8" spans="1:5" x14ac:dyDescent="0.3">
      <c r="A8" s="498" t="s">
        <v>86</v>
      </c>
      <c r="B8" s="525"/>
      <c r="C8" s="497"/>
      <c r="D8" s="443"/>
      <c r="E8" s="443"/>
    </row>
    <row r="9" spans="1:5" ht="15.6" x14ac:dyDescent="0.3">
      <c r="A9" s="497"/>
      <c r="B9" s="525" t="s">
        <v>1051</v>
      </c>
      <c r="C9" s="526"/>
      <c r="D9" s="443">
        <f>'R &amp; P Schedule'!D52</f>
        <v>0</v>
      </c>
      <c r="E9" s="443">
        <f>'R &amp; P Schedule'!E52</f>
        <v>0</v>
      </c>
    </row>
    <row r="10" spans="1:5" ht="15.6" x14ac:dyDescent="0.3">
      <c r="A10" s="497"/>
      <c r="B10" s="525" t="s">
        <v>1044</v>
      </c>
      <c r="C10" s="526"/>
      <c r="D10" s="443">
        <f>'R &amp; P Schedule'!D53</f>
        <v>0</v>
      </c>
      <c r="E10" s="443">
        <f>'R &amp; P Schedule'!E53</f>
        <v>0</v>
      </c>
    </row>
    <row r="11" spans="1:5" x14ac:dyDescent="0.3">
      <c r="A11" s="497"/>
      <c r="B11" s="525" t="s">
        <v>1017</v>
      </c>
      <c r="C11" s="443"/>
      <c r="D11" s="443">
        <f>'R &amp; P Schedule'!D54</f>
        <v>0</v>
      </c>
      <c r="E11" s="443">
        <f>'R &amp; P Schedule'!E54</f>
        <v>0</v>
      </c>
    </row>
    <row r="12" spans="1:5" ht="15.6" x14ac:dyDescent="0.3">
      <c r="A12" s="497"/>
      <c r="B12" s="525" t="s">
        <v>951</v>
      </c>
      <c r="C12" s="526"/>
      <c r="D12" s="443">
        <f>'R &amp; P Schedule'!D55</f>
        <v>0</v>
      </c>
      <c r="E12" s="443">
        <f>'R &amp; P Schedule'!E55</f>
        <v>0</v>
      </c>
    </row>
    <row r="13" spans="1:5" ht="15.6" x14ac:dyDescent="0.3">
      <c r="A13" s="497"/>
      <c r="B13" s="525" t="s">
        <v>1129</v>
      </c>
      <c r="C13" s="526"/>
      <c r="D13" s="443">
        <f>'R &amp; P Schedule'!D56</f>
        <v>0</v>
      </c>
      <c r="E13" s="443">
        <f>'R &amp; P Schedule'!E56</f>
        <v>0</v>
      </c>
    </row>
    <row r="14" spans="1:5" x14ac:dyDescent="0.3">
      <c r="A14" s="497"/>
      <c r="B14" s="525" t="s">
        <v>952</v>
      </c>
      <c r="C14" s="443"/>
      <c r="D14" s="443">
        <f>'R &amp; P Schedule'!D57</f>
        <v>0</v>
      </c>
      <c r="E14" s="443">
        <f>'R &amp; P Schedule'!E57</f>
        <v>0</v>
      </c>
    </row>
    <row r="15" spans="1:5" x14ac:dyDescent="0.3">
      <c r="A15" s="497"/>
      <c r="B15" s="500" t="s">
        <v>955</v>
      </c>
      <c r="C15" s="443"/>
      <c r="D15" s="443">
        <f>'R &amp; P Schedule'!D58</f>
        <v>0</v>
      </c>
      <c r="E15" s="443">
        <f>'R &amp; P Schedule'!E58</f>
        <v>0</v>
      </c>
    </row>
    <row r="16" spans="1:5" ht="15.6" x14ac:dyDescent="0.3">
      <c r="A16" s="497"/>
      <c r="B16" s="500" t="s">
        <v>953</v>
      </c>
      <c r="C16" s="526"/>
      <c r="D16" s="443">
        <f>'R &amp; P Schedule'!D59</f>
        <v>0</v>
      </c>
      <c r="E16" s="443">
        <f>'R &amp; P Schedule'!E59</f>
        <v>0</v>
      </c>
    </row>
    <row r="17" spans="1:5" s="526" customFormat="1" ht="15.6" x14ac:dyDescent="0.3">
      <c r="B17" s="571" t="s">
        <v>1147</v>
      </c>
      <c r="D17" s="443">
        <f>'R &amp; P Schedule'!D60</f>
        <v>0</v>
      </c>
      <c r="E17" s="443">
        <f>'R &amp; P Schedule'!E60</f>
        <v>0</v>
      </c>
    </row>
    <row r="18" spans="1:5" ht="15.6" x14ac:dyDescent="0.3">
      <c r="A18" s="497"/>
      <c r="B18" s="500"/>
      <c r="C18" s="526"/>
      <c r="D18" s="443"/>
      <c r="E18" s="443"/>
    </row>
    <row r="19" spans="1:5" ht="15" thickBot="1" x14ac:dyDescent="0.35">
      <c r="A19" s="497"/>
      <c r="B19" s="527" t="s">
        <v>84</v>
      </c>
      <c r="C19" s="498"/>
      <c r="D19" s="512">
        <f>SUM(D9:D17)</f>
        <v>0</v>
      </c>
      <c r="E19" s="512">
        <f>SUM(E9:E17)</f>
        <v>0</v>
      </c>
    </row>
    <row r="20" spans="1:5" ht="15" thickTop="1" x14ac:dyDescent="0.3">
      <c r="A20" s="497"/>
      <c r="B20" s="525"/>
      <c r="C20" s="497"/>
      <c r="D20" s="449"/>
      <c r="E20" s="449"/>
    </row>
    <row r="21" spans="1:5" x14ac:dyDescent="0.3">
      <c r="A21" s="498" t="s">
        <v>311</v>
      </c>
      <c r="B21" s="525"/>
      <c r="C21" s="497"/>
      <c r="D21" s="443"/>
      <c r="E21" s="443"/>
    </row>
    <row r="22" spans="1:5" x14ac:dyDescent="0.3">
      <c r="A22" s="498" t="s">
        <v>319</v>
      </c>
      <c r="B22" s="525"/>
      <c r="C22" s="497"/>
      <c r="D22" s="443"/>
      <c r="E22" s="443"/>
    </row>
    <row r="23" spans="1:5" x14ac:dyDescent="0.3">
      <c r="A23" s="497"/>
      <c r="B23" s="570"/>
      <c r="C23" s="528"/>
      <c r="D23" s="443">
        <f>'R &amp; P Schedule'!D65</f>
        <v>0</v>
      </c>
      <c r="E23" s="443">
        <f>'R &amp; P Schedule'!E65</f>
        <v>0</v>
      </c>
    </row>
    <row r="24" spans="1:5" x14ac:dyDescent="0.3">
      <c r="A24" s="497"/>
      <c r="B24" s="570"/>
      <c r="C24" s="528"/>
      <c r="D24" s="443">
        <f>'R &amp; P Schedule'!D66</f>
        <v>0</v>
      </c>
      <c r="E24" s="443">
        <f>'R &amp; P Schedule'!E66</f>
        <v>0</v>
      </c>
    </row>
    <row r="25" spans="1:5" x14ac:dyDescent="0.3">
      <c r="A25" s="497"/>
      <c r="B25" s="525"/>
      <c r="C25" s="497"/>
      <c r="D25" s="443"/>
      <c r="E25" s="443"/>
    </row>
    <row r="26" spans="1:5" ht="15" thickBot="1" x14ac:dyDescent="0.35">
      <c r="A26" s="497"/>
      <c r="B26" s="527" t="s">
        <v>84</v>
      </c>
      <c r="C26" s="498"/>
      <c r="D26" s="512">
        <f>SUM(D23:D25)</f>
        <v>0</v>
      </c>
      <c r="E26" s="512">
        <f>SUM(E23:E25)</f>
        <v>0</v>
      </c>
    </row>
    <row r="27" spans="1:5" ht="15" thickTop="1" x14ac:dyDescent="0.3">
      <c r="A27" s="497"/>
      <c r="B27" s="525"/>
      <c r="C27" s="497"/>
      <c r="D27" s="449"/>
      <c r="E27" s="449"/>
    </row>
    <row r="28" spans="1:5" x14ac:dyDescent="0.3">
      <c r="A28" s="498" t="s">
        <v>323</v>
      </c>
      <c r="B28" s="525"/>
      <c r="C28" s="497"/>
      <c r="D28" s="443"/>
      <c r="E28" s="443"/>
    </row>
    <row r="29" spans="1:5" x14ac:dyDescent="0.3">
      <c r="A29" s="498" t="s">
        <v>931</v>
      </c>
      <c r="B29" s="525"/>
      <c r="C29" s="497"/>
      <c r="D29" s="443"/>
      <c r="E29" s="443"/>
    </row>
    <row r="30" spans="1:5" x14ac:dyDescent="0.3">
      <c r="A30" s="497"/>
      <c r="B30" s="525" t="s">
        <v>91</v>
      </c>
      <c r="C30" s="528"/>
      <c r="D30" s="443">
        <f>'R &amp; P Schedule'!D72</f>
        <v>0</v>
      </c>
      <c r="E30" s="443">
        <f>'R &amp; P Schedule'!E72</f>
        <v>0</v>
      </c>
    </row>
    <row r="31" spans="1:5" x14ac:dyDescent="0.3">
      <c r="A31" s="497"/>
      <c r="B31" s="525" t="s">
        <v>92</v>
      </c>
      <c r="C31" s="528"/>
      <c r="D31" s="443">
        <f>'R &amp; P Schedule'!D73</f>
        <v>0</v>
      </c>
      <c r="E31" s="443">
        <f>'R &amp; P Schedule'!E73</f>
        <v>0</v>
      </c>
    </row>
    <row r="32" spans="1:5" x14ac:dyDescent="0.3">
      <c r="A32" s="497"/>
      <c r="B32" s="525" t="s">
        <v>93</v>
      </c>
      <c r="C32" s="528"/>
      <c r="D32" s="443">
        <f>'R &amp; P Schedule'!D74</f>
        <v>0</v>
      </c>
      <c r="E32" s="443">
        <f>'R &amp; P Schedule'!E74</f>
        <v>0</v>
      </c>
    </row>
    <row r="33" spans="1:5" x14ac:dyDescent="0.3">
      <c r="A33" s="497"/>
      <c r="B33" s="525" t="s">
        <v>94</v>
      </c>
      <c r="C33" s="528"/>
      <c r="D33" s="443">
        <f>'R &amp; P Schedule'!D75</f>
        <v>0</v>
      </c>
      <c r="E33" s="443">
        <f>'R &amp; P Schedule'!E75</f>
        <v>0</v>
      </c>
    </row>
    <row r="34" spans="1:5" x14ac:dyDescent="0.3">
      <c r="A34" s="497"/>
      <c r="B34" s="525"/>
      <c r="C34" s="528"/>
      <c r="D34" s="443"/>
      <c r="E34" s="443"/>
    </row>
    <row r="35" spans="1:5" ht="15" thickBot="1" x14ac:dyDescent="0.35">
      <c r="A35" s="497"/>
      <c r="B35" s="527" t="s">
        <v>84</v>
      </c>
      <c r="C35" s="498"/>
      <c r="D35" s="512">
        <f>SUM(D30:D33)</f>
        <v>0</v>
      </c>
      <c r="E35" s="512">
        <f>SUM(E30:E33)</f>
        <v>0</v>
      </c>
    </row>
    <row r="36" spans="1:5" ht="15" thickTop="1" x14ac:dyDescent="0.3">
      <c r="A36" s="497"/>
      <c r="B36" s="525"/>
      <c r="C36" s="498"/>
      <c r="D36" s="449"/>
      <c r="E36" s="449"/>
    </row>
    <row r="37" spans="1:5" x14ac:dyDescent="0.3">
      <c r="A37" s="498" t="s">
        <v>324</v>
      </c>
      <c r="B37" s="525"/>
      <c r="C37" s="497"/>
      <c r="D37" s="443"/>
      <c r="E37" s="443"/>
    </row>
    <row r="38" spans="1:5" x14ac:dyDescent="0.3">
      <c r="A38" s="498" t="s">
        <v>928</v>
      </c>
      <c r="B38" s="525"/>
      <c r="C38" s="497"/>
      <c r="D38" s="443"/>
      <c r="E38" s="443"/>
    </row>
    <row r="39" spans="1:5" x14ac:dyDescent="0.3">
      <c r="A39" s="498" t="s">
        <v>95</v>
      </c>
      <c r="B39" s="525"/>
      <c r="C39" s="497"/>
      <c r="D39" s="443"/>
      <c r="E39" s="443"/>
    </row>
    <row r="40" spans="1:5" x14ac:dyDescent="0.3">
      <c r="A40" s="497"/>
      <c r="B40" s="525" t="s">
        <v>96</v>
      </c>
      <c r="C40" s="529"/>
      <c r="D40" s="443">
        <f>'R &amp; P Schedule'!D80</f>
        <v>0</v>
      </c>
      <c r="E40" s="443">
        <f>'R &amp; P Schedule'!E80</f>
        <v>0</v>
      </c>
    </row>
    <row r="41" spans="1:5" x14ac:dyDescent="0.3">
      <c r="A41" s="497"/>
      <c r="B41" s="525" t="s">
        <v>97</v>
      </c>
      <c r="C41" s="529"/>
      <c r="D41" s="443">
        <f>'R &amp; P Schedule'!D81</f>
        <v>0</v>
      </c>
      <c r="E41" s="443">
        <f>'R &amp; P Schedule'!E81</f>
        <v>0</v>
      </c>
    </row>
    <row r="42" spans="1:5" x14ac:dyDescent="0.3">
      <c r="A42" s="497"/>
      <c r="B42" s="525" t="s">
        <v>98</v>
      </c>
      <c r="C42" s="529"/>
      <c r="D42" s="443">
        <f>'R &amp; P Schedule'!D82</f>
        <v>0</v>
      </c>
      <c r="E42" s="443">
        <f>'R &amp; P Schedule'!E82</f>
        <v>0</v>
      </c>
    </row>
    <row r="43" spans="1:5" x14ac:dyDescent="0.3">
      <c r="A43" s="497"/>
      <c r="B43" s="525" t="s">
        <v>99</v>
      </c>
      <c r="C43" s="529"/>
      <c r="D43" s="443">
        <f>'R &amp; P Schedule'!D83</f>
        <v>0</v>
      </c>
      <c r="E43" s="443">
        <f>'R &amp; P Schedule'!E83</f>
        <v>0</v>
      </c>
    </row>
    <row r="44" spans="1:5" x14ac:dyDescent="0.3">
      <c r="A44" s="497"/>
      <c r="B44" s="525" t="s">
        <v>97</v>
      </c>
      <c r="C44" s="529"/>
      <c r="D44" s="443">
        <f>'R &amp; P Schedule'!D84</f>
        <v>0</v>
      </c>
      <c r="E44" s="443">
        <f>'R &amp; P Schedule'!E84</f>
        <v>0</v>
      </c>
    </row>
    <row r="45" spans="1:5" x14ac:dyDescent="0.3">
      <c r="A45" s="497"/>
      <c r="B45" s="525" t="s">
        <v>98</v>
      </c>
      <c r="C45" s="529"/>
      <c r="D45" s="443">
        <f>'R &amp; P Schedule'!D85</f>
        <v>0</v>
      </c>
      <c r="E45" s="443">
        <f>'R &amp; P Schedule'!E85</f>
        <v>0</v>
      </c>
    </row>
    <row r="46" spans="1:5" x14ac:dyDescent="0.3">
      <c r="A46" s="497"/>
      <c r="B46" s="525"/>
      <c r="C46" s="529"/>
      <c r="D46" s="443"/>
      <c r="E46" s="443"/>
    </row>
    <row r="47" spans="1:5" ht="15" thickBot="1" x14ac:dyDescent="0.35">
      <c r="A47" s="497"/>
      <c r="B47" s="527" t="s">
        <v>916</v>
      </c>
      <c r="C47" s="498"/>
      <c r="D47" s="512">
        <f>SUM(D40:D45)</f>
        <v>0</v>
      </c>
      <c r="E47" s="512">
        <f>SUM(E40:E45)</f>
        <v>0</v>
      </c>
    </row>
    <row r="48" spans="1:5" ht="15" thickTop="1" x14ac:dyDescent="0.3">
      <c r="A48" s="497"/>
      <c r="B48" s="525"/>
      <c r="C48" s="498"/>
      <c r="D48" s="449"/>
      <c r="E48" s="449"/>
    </row>
    <row r="49" spans="1:8" x14ac:dyDescent="0.3">
      <c r="A49" s="498" t="s">
        <v>310</v>
      </c>
      <c r="B49" s="525"/>
      <c r="C49" s="497"/>
      <c r="D49" s="443"/>
      <c r="E49" s="443"/>
    </row>
    <row r="50" spans="1:8" x14ac:dyDescent="0.3">
      <c r="A50" s="498" t="s">
        <v>103</v>
      </c>
      <c r="B50" s="525"/>
      <c r="C50" s="497"/>
      <c r="D50" s="443"/>
      <c r="E50" s="443"/>
    </row>
    <row r="51" spans="1:8" ht="15.6" x14ac:dyDescent="0.3">
      <c r="A51" s="498">
        <v>1</v>
      </c>
      <c r="B51" s="525" t="s">
        <v>1046</v>
      </c>
      <c r="C51" s="526"/>
      <c r="D51" s="443">
        <f>'R &amp; P Schedule'!D90</f>
        <v>0</v>
      </c>
      <c r="E51" s="443">
        <f>'R &amp; P Schedule'!E90</f>
        <v>0</v>
      </c>
    </row>
    <row r="52" spans="1:8" ht="15.6" x14ac:dyDescent="0.3">
      <c r="A52" s="498">
        <v>2</v>
      </c>
      <c r="B52" s="525" t="s">
        <v>1047</v>
      </c>
      <c r="C52" s="526"/>
      <c r="D52" s="443">
        <f>'R &amp; P Schedule'!D91</f>
        <v>0</v>
      </c>
      <c r="E52" s="443">
        <f>'R &amp; P Schedule'!E91</f>
        <v>0</v>
      </c>
    </row>
    <row r="53" spans="1:8" ht="15.6" x14ac:dyDescent="0.3">
      <c r="A53" s="498">
        <v>3</v>
      </c>
      <c r="B53" s="525" t="s">
        <v>1048</v>
      </c>
      <c r="C53" s="526"/>
      <c r="D53" s="443">
        <f>'R &amp; P Schedule'!D92</f>
        <v>0</v>
      </c>
      <c r="E53" s="443">
        <f>'R &amp; P Schedule'!E92</f>
        <v>0</v>
      </c>
    </row>
    <row r="54" spans="1:8" ht="15.6" x14ac:dyDescent="0.3">
      <c r="A54" s="498">
        <v>4</v>
      </c>
      <c r="B54" s="525" t="s">
        <v>1101</v>
      </c>
      <c r="C54" s="526"/>
      <c r="D54" s="443">
        <f>'R &amp; P Schedule'!D93</f>
        <v>0</v>
      </c>
      <c r="E54" s="443">
        <f>'R &amp; P Schedule'!E93</f>
        <v>0</v>
      </c>
    </row>
    <row r="55" spans="1:8" ht="15.6" x14ac:dyDescent="0.3">
      <c r="A55" s="498">
        <v>5</v>
      </c>
      <c r="B55" s="525" t="s">
        <v>959</v>
      </c>
      <c r="C55" s="530"/>
      <c r="D55" s="443">
        <f>'R &amp; P Schedule'!D94</f>
        <v>0</v>
      </c>
      <c r="E55" s="443">
        <f>'R &amp; P Schedule'!E94</f>
        <v>0</v>
      </c>
    </row>
    <row r="56" spans="1:8" ht="15.6" x14ac:dyDescent="0.3">
      <c r="A56" s="498"/>
      <c r="B56" s="525"/>
      <c r="C56" s="526"/>
      <c r="D56" s="443"/>
      <c r="E56" s="443"/>
    </row>
    <row r="57" spans="1:8" ht="15" thickBot="1" x14ac:dyDescent="0.35">
      <c r="A57" s="497"/>
      <c r="B57" s="527" t="s">
        <v>84</v>
      </c>
      <c r="C57" s="498"/>
      <c r="D57" s="512">
        <f>SUM(D51:D55)</f>
        <v>0</v>
      </c>
      <c r="E57" s="512">
        <f>SUM(E51:E55)</f>
        <v>0</v>
      </c>
    </row>
    <row r="58" spans="1:8" ht="15" thickTop="1" x14ac:dyDescent="0.3">
      <c r="A58" s="497"/>
      <c r="B58" s="525"/>
      <c r="C58" s="498"/>
      <c r="D58" s="449"/>
      <c r="E58" s="449"/>
    </row>
    <row r="59" spans="1:8" x14ac:dyDescent="0.3">
      <c r="A59" s="498" t="s">
        <v>309</v>
      </c>
      <c r="B59" s="525"/>
      <c r="C59" s="498"/>
      <c r="D59" s="443"/>
      <c r="E59" s="443"/>
    </row>
    <row r="60" spans="1:8" x14ac:dyDescent="0.3">
      <c r="A60" s="498" t="s">
        <v>105</v>
      </c>
      <c r="B60" s="525"/>
      <c r="C60" s="497"/>
      <c r="D60" s="443"/>
      <c r="E60" s="443"/>
    </row>
    <row r="61" spans="1:8" ht="15.6" x14ac:dyDescent="0.3">
      <c r="A61" s="497"/>
      <c r="B61" s="525" t="s">
        <v>958</v>
      </c>
      <c r="C61" s="531"/>
      <c r="D61" s="443">
        <f>'R &amp; P Schedule'!D99</f>
        <v>0</v>
      </c>
      <c r="E61" s="443">
        <f>'R &amp; P Schedule'!E99</f>
        <v>0</v>
      </c>
    </row>
    <row r="62" spans="1:8" ht="15.6" x14ac:dyDescent="0.3">
      <c r="A62" s="497"/>
      <c r="B62" s="525" t="s">
        <v>960</v>
      </c>
      <c r="C62" s="526"/>
      <c r="D62" s="443">
        <f>'R &amp; P Schedule'!D100</f>
        <v>0</v>
      </c>
      <c r="E62" s="443">
        <f>'R &amp; P Schedule'!E100</f>
        <v>0</v>
      </c>
      <c r="H62" s="411"/>
    </row>
    <row r="63" spans="1:8" ht="15.6" x14ac:dyDescent="0.3">
      <c r="A63" s="497"/>
      <c r="B63" s="525"/>
      <c r="C63" s="526"/>
      <c r="D63" s="443"/>
      <c r="E63" s="443"/>
      <c r="H63" s="411"/>
    </row>
    <row r="64" spans="1:8" ht="16.2" thickBot="1" x14ac:dyDescent="0.35">
      <c r="A64" s="497"/>
      <c r="B64" s="527" t="s">
        <v>916</v>
      </c>
      <c r="C64" s="498"/>
      <c r="D64" s="512">
        <f>SUM(D61:D62)</f>
        <v>0</v>
      </c>
      <c r="E64" s="512">
        <f>SUM(E61:E62)</f>
        <v>0</v>
      </c>
      <c r="H64" s="411"/>
    </row>
    <row r="65" spans="1:8" ht="16.2" thickTop="1" x14ac:dyDescent="0.3">
      <c r="A65" s="497"/>
      <c r="B65" s="525"/>
      <c r="C65" s="497"/>
      <c r="D65" s="449"/>
      <c r="E65" s="449"/>
      <c r="H65" s="411"/>
    </row>
    <row r="66" spans="1:8" ht="15.6" x14ac:dyDescent="0.3">
      <c r="A66" s="498" t="s">
        <v>308</v>
      </c>
      <c r="B66" s="525"/>
      <c r="C66" s="497"/>
      <c r="D66" s="443"/>
      <c r="E66" s="443"/>
      <c r="H66" s="411"/>
    </row>
    <row r="67" spans="1:8" ht="15.6" x14ac:dyDescent="0.3">
      <c r="A67" s="498" t="s">
        <v>1006</v>
      </c>
      <c r="B67" s="525"/>
      <c r="C67" s="497"/>
      <c r="D67" s="443"/>
      <c r="E67" s="443"/>
      <c r="H67" s="411"/>
    </row>
    <row r="68" spans="1:8" ht="15.6" x14ac:dyDescent="0.3">
      <c r="A68" s="497"/>
      <c r="B68" s="525" t="s">
        <v>961</v>
      </c>
      <c r="C68" s="526"/>
      <c r="D68" s="443">
        <f>'R &amp; P Schedule'!D106</f>
        <v>0</v>
      </c>
      <c r="E68" s="443">
        <f>'R &amp; P Schedule'!E106</f>
        <v>0</v>
      </c>
      <c r="H68" s="411"/>
    </row>
    <row r="69" spans="1:8" ht="15.6" x14ac:dyDescent="0.3">
      <c r="A69" s="497"/>
      <c r="B69" s="525" t="s">
        <v>1045</v>
      </c>
      <c r="C69" s="526"/>
      <c r="D69" s="443">
        <f>'R &amp; P Schedule'!D107</f>
        <v>0</v>
      </c>
      <c r="E69" s="443">
        <f>'R &amp; P Schedule'!E107</f>
        <v>0</v>
      </c>
      <c r="H69" s="411"/>
    </row>
    <row r="70" spans="1:8" x14ac:dyDescent="0.3">
      <c r="A70" s="497"/>
      <c r="B70" s="525" t="s">
        <v>1050</v>
      </c>
      <c r="C70" s="497"/>
      <c r="D70" s="443">
        <f>'R &amp; P Schedule'!D108</f>
        <v>0</v>
      </c>
      <c r="E70" s="443">
        <f>'R &amp; P Schedule'!E108</f>
        <v>0</v>
      </c>
    </row>
    <row r="71" spans="1:8" ht="15.6" x14ac:dyDescent="0.3">
      <c r="A71" s="497"/>
      <c r="B71" s="525" t="s">
        <v>1052</v>
      </c>
      <c r="C71" s="526"/>
      <c r="D71" s="443">
        <f>'R &amp; P Schedule'!D109</f>
        <v>0</v>
      </c>
      <c r="E71" s="443">
        <f>'R &amp; P Schedule'!E109</f>
        <v>0</v>
      </c>
      <c r="H71" s="411"/>
    </row>
    <row r="72" spans="1:8" ht="15.6" x14ac:dyDescent="0.3">
      <c r="A72" s="497"/>
      <c r="B72" s="525" t="s">
        <v>1018</v>
      </c>
      <c r="C72" s="526"/>
      <c r="D72" s="443">
        <f>'R &amp; P Schedule'!D110</f>
        <v>0</v>
      </c>
      <c r="E72" s="443">
        <f>'R &amp; P Schedule'!E110</f>
        <v>0</v>
      </c>
    </row>
    <row r="73" spans="1:8" ht="15" thickBot="1" x14ac:dyDescent="0.35">
      <c r="A73" s="497"/>
      <c r="B73" s="527" t="s">
        <v>916</v>
      </c>
      <c r="C73" s="524"/>
      <c r="D73" s="512">
        <f>SUM(D68:D72)</f>
        <v>0</v>
      </c>
      <c r="E73" s="512">
        <f>SUM(E68:E72)</f>
        <v>0</v>
      </c>
    </row>
    <row r="74" spans="1:8" ht="15" thickTop="1" x14ac:dyDescent="0.3">
      <c r="A74" s="497"/>
      <c r="B74" s="525"/>
      <c r="C74" s="497"/>
      <c r="D74" s="449"/>
      <c r="E74" s="449"/>
    </row>
    <row r="75" spans="1:8" x14ac:dyDescent="0.3">
      <c r="A75" s="498" t="s">
        <v>1007</v>
      </c>
      <c r="B75" s="525"/>
      <c r="C75" s="497"/>
      <c r="D75" s="443"/>
      <c r="E75" s="443"/>
    </row>
    <row r="76" spans="1:8" x14ac:dyDescent="0.3">
      <c r="A76" s="498" t="s">
        <v>1125</v>
      </c>
      <c r="B76" s="525"/>
      <c r="C76" s="497"/>
      <c r="D76" s="443"/>
      <c r="E76" s="443"/>
    </row>
    <row r="77" spans="1:8" x14ac:dyDescent="0.3">
      <c r="A77" s="498"/>
      <c r="B77" s="532" t="s">
        <v>957</v>
      </c>
      <c r="C77" s="497"/>
      <c r="D77" s="443"/>
      <c r="E77" s="443"/>
    </row>
    <row r="78" spans="1:8" x14ac:dyDescent="0.3">
      <c r="A78" s="498"/>
      <c r="B78" s="500" t="s">
        <v>954</v>
      </c>
      <c r="C78" s="497"/>
      <c r="D78" s="443">
        <f>'R &amp; P Schedule'!D116</f>
        <v>0</v>
      </c>
      <c r="E78" s="443">
        <f>'R &amp; P Schedule'!E116</f>
        <v>0</v>
      </c>
    </row>
    <row r="79" spans="1:8" x14ac:dyDescent="0.3">
      <c r="A79" s="498"/>
      <c r="B79" s="500" t="s">
        <v>1049</v>
      </c>
      <c r="C79" s="497"/>
      <c r="D79" s="443">
        <f>'R &amp; P Schedule'!D117</f>
        <v>0</v>
      </c>
      <c r="E79" s="443">
        <f>'R &amp; P Schedule'!E117</f>
        <v>0</v>
      </c>
    </row>
    <row r="80" spans="1:8" ht="15.6" x14ac:dyDescent="0.3">
      <c r="A80" s="497"/>
      <c r="B80" s="500" t="s">
        <v>956</v>
      </c>
      <c r="C80" s="526"/>
      <c r="D80" s="443">
        <f>'R &amp; P Schedule'!D118</f>
        <v>0</v>
      </c>
      <c r="E80" s="443">
        <f>'R &amp; P Schedule'!E118</f>
        <v>0</v>
      </c>
    </row>
    <row r="81" spans="1:12" ht="15.6" x14ac:dyDescent="0.3">
      <c r="A81" s="497"/>
      <c r="B81" s="525" t="s">
        <v>963</v>
      </c>
      <c r="C81" s="526"/>
      <c r="D81" s="443">
        <f>'R &amp; P Schedule'!D119</f>
        <v>0</v>
      </c>
      <c r="E81" s="443">
        <f>'R &amp; P Schedule'!E119</f>
        <v>0</v>
      </c>
    </row>
    <row r="82" spans="1:12" ht="15.6" x14ac:dyDescent="0.3">
      <c r="A82" s="497"/>
      <c r="B82" s="525" t="s">
        <v>964</v>
      </c>
      <c r="C82" s="526"/>
      <c r="D82" s="443">
        <f>'R &amp; P Schedule'!D120</f>
        <v>0</v>
      </c>
      <c r="E82" s="443">
        <f>'R &amp; P Schedule'!E120</f>
        <v>0</v>
      </c>
    </row>
    <row r="83" spans="1:12" ht="15.6" x14ac:dyDescent="0.3">
      <c r="A83" s="497"/>
      <c r="B83" s="525" t="s">
        <v>124</v>
      </c>
      <c r="C83" s="526"/>
      <c r="D83" s="443">
        <f>'R &amp; P Schedule'!D121</f>
        <v>0</v>
      </c>
      <c r="E83" s="443">
        <f>'R &amp; P Schedule'!E121</f>
        <v>0</v>
      </c>
      <c r="L83" s="411"/>
    </row>
    <row r="84" spans="1:12" ht="15.6" x14ac:dyDescent="0.3">
      <c r="A84" s="497"/>
      <c r="B84" s="525"/>
      <c r="C84" s="526"/>
      <c r="D84" s="443"/>
      <c r="E84" s="443"/>
      <c r="L84" s="411"/>
    </row>
    <row r="85" spans="1:12" ht="16.2" thickBot="1" x14ac:dyDescent="0.35">
      <c r="A85" s="497"/>
      <c r="B85" s="527" t="s">
        <v>84</v>
      </c>
      <c r="C85" s="524"/>
      <c r="D85" s="512">
        <f>SUM(D78:D83)</f>
        <v>0</v>
      </c>
      <c r="E85" s="512">
        <f>SUM(E78:E83)</f>
        <v>0</v>
      </c>
      <c r="L85" s="411"/>
    </row>
    <row r="86" spans="1:12" ht="16.2" thickTop="1" x14ac:dyDescent="0.3">
      <c r="A86" s="497"/>
      <c r="B86" s="525"/>
      <c r="C86" s="497"/>
      <c r="D86" s="449"/>
      <c r="E86" s="449"/>
      <c r="L86" s="411"/>
    </row>
    <row r="87" spans="1:12" ht="15.6" x14ac:dyDescent="0.3">
      <c r="A87" s="498" t="s">
        <v>1132</v>
      </c>
      <c r="B87" s="524"/>
      <c r="C87" s="524"/>
      <c r="D87" s="443"/>
      <c r="E87" s="443"/>
      <c r="L87" s="411"/>
    </row>
    <row r="88" spans="1:12" ht="15.6" x14ac:dyDescent="0.3">
      <c r="A88" s="498" t="s">
        <v>305</v>
      </c>
      <c r="B88" s="497"/>
      <c r="C88" s="524"/>
      <c r="D88" s="443"/>
      <c r="E88" s="443"/>
      <c r="L88" s="411"/>
    </row>
    <row r="89" spans="1:12" ht="15.6" x14ac:dyDescent="0.3">
      <c r="A89" s="498" t="s">
        <v>283</v>
      </c>
      <c r="B89" s="497"/>
      <c r="C89" s="524"/>
      <c r="D89" s="443"/>
      <c r="E89" s="443"/>
      <c r="L89" s="411"/>
    </row>
    <row r="90" spans="1:12" ht="15.6" x14ac:dyDescent="0.3">
      <c r="A90" s="497"/>
      <c r="B90" s="570"/>
      <c r="C90" s="524"/>
      <c r="D90" s="443"/>
      <c r="E90" s="443"/>
      <c r="L90" s="411"/>
    </row>
    <row r="91" spans="1:12" ht="15.6" x14ac:dyDescent="0.3">
      <c r="A91" s="497"/>
      <c r="B91" s="525"/>
      <c r="C91" s="524"/>
      <c r="D91" s="443"/>
      <c r="E91" s="443"/>
      <c r="L91" s="411"/>
    </row>
    <row r="92" spans="1:12" ht="16.2" thickBot="1" x14ac:dyDescent="0.35">
      <c r="A92" s="497"/>
      <c r="B92" s="527" t="s">
        <v>84</v>
      </c>
      <c r="C92" s="524"/>
      <c r="D92" s="512">
        <f>SUM(D90:D91)</f>
        <v>0</v>
      </c>
      <c r="E92" s="512">
        <f>SUM(E90:E91)</f>
        <v>0</v>
      </c>
      <c r="L92" s="411"/>
    </row>
    <row r="93" spans="1:12" ht="16.2" thickTop="1" x14ac:dyDescent="0.3">
      <c r="A93" s="497"/>
      <c r="B93" s="527"/>
      <c r="C93" s="524"/>
      <c r="D93" s="449"/>
      <c r="E93" s="510"/>
      <c r="L93" s="411"/>
    </row>
    <row r="94" spans="1:12" x14ac:dyDescent="0.3">
      <c r="A94" s="498" t="s">
        <v>1133</v>
      </c>
      <c r="B94" s="525"/>
      <c r="C94" s="497"/>
      <c r="D94" s="443"/>
      <c r="E94" s="443"/>
    </row>
    <row r="95" spans="1:12" x14ac:dyDescent="0.3">
      <c r="A95" s="498" t="s">
        <v>366</v>
      </c>
      <c r="B95" s="525"/>
      <c r="C95" s="497"/>
      <c r="D95" s="443"/>
      <c r="E95" s="443"/>
    </row>
    <row r="96" spans="1:12" x14ac:dyDescent="0.3">
      <c r="A96" s="497"/>
      <c r="B96" s="570"/>
      <c r="C96" s="533"/>
      <c r="D96" s="443">
        <v>0</v>
      </c>
      <c r="E96" s="443">
        <v>0</v>
      </c>
    </row>
    <row r="97" spans="1:12" x14ac:dyDescent="0.3">
      <c r="A97" s="497"/>
      <c r="B97" s="570"/>
      <c r="C97" s="533"/>
      <c r="D97" s="443">
        <v>0</v>
      </c>
      <c r="E97" s="443">
        <v>0</v>
      </c>
      <c r="F97" s="437"/>
    </row>
    <row r="98" spans="1:12" x14ac:dyDescent="0.3">
      <c r="A98" s="497"/>
      <c r="B98" s="525"/>
      <c r="C98" s="533"/>
      <c r="D98" s="443"/>
      <c r="E98" s="443">
        <f>'[3] BOOK CENTER R&amp;P &amp; I&amp;E '!C306</f>
        <v>0</v>
      </c>
    </row>
    <row r="99" spans="1:12" ht="15" thickBot="1" x14ac:dyDescent="0.35">
      <c r="A99" s="497"/>
      <c r="B99" s="527" t="s">
        <v>84</v>
      </c>
      <c r="C99" s="497"/>
      <c r="D99" s="512">
        <f>SUM(D96:D98)</f>
        <v>0</v>
      </c>
      <c r="E99" s="512">
        <f>SUM(E96:E98)</f>
        <v>0</v>
      </c>
    </row>
    <row r="100" spans="1:12" ht="16.2" thickTop="1" x14ac:dyDescent="0.3">
      <c r="A100" s="497"/>
      <c r="B100" s="525"/>
      <c r="C100" s="497"/>
      <c r="D100" s="449"/>
      <c r="E100" s="449"/>
      <c r="L100" s="411"/>
    </row>
    <row r="101" spans="1:12" x14ac:dyDescent="0.3">
      <c r="A101" s="498" t="s">
        <v>307</v>
      </c>
      <c r="B101" s="525"/>
      <c r="C101" s="497"/>
      <c r="D101" s="443"/>
      <c r="E101" s="443"/>
    </row>
    <row r="102" spans="1:12" x14ac:dyDescent="0.3">
      <c r="A102" s="498" t="s">
        <v>306</v>
      </c>
      <c r="B102" s="525"/>
      <c r="C102" s="497"/>
      <c r="D102" s="443"/>
      <c r="E102" s="443"/>
    </row>
    <row r="103" spans="1:12" x14ac:dyDescent="0.3">
      <c r="A103" s="534" t="s">
        <v>207</v>
      </c>
      <c r="B103" s="525"/>
      <c r="C103" s="497"/>
      <c r="D103" s="443"/>
      <c r="E103" s="443"/>
    </row>
    <row r="104" spans="1:12" ht="15.6" x14ac:dyDescent="0.3">
      <c r="A104" s="497"/>
      <c r="B104" s="500" t="s">
        <v>999</v>
      </c>
      <c r="C104" s="526"/>
      <c r="D104" s="443">
        <f>'R &amp; P Schedule'!D159</f>
        <v>0</v>
      </c>
      <c r="E104" s="443">
        <f>'R &amp; P Schedule'!E159</f>
        <v>0</v>
      </c>
    </row>
    <row r="105" spans="1:12" ht="15.6" x14ac:dyDescent="0.3">
      <c r="A105" s="497"/>
      <c r="B105" s="500" t="s">
        <v>998</v>
      </c>
      <c r="C105" s="526"/>
      <c r="D105" s="443">
        <f>'R &amp; P Schedule'!D160</f>
        <v>0</v>
      </c>
      <c r="E105" s="443">
        <f>'R &amp; P Schedule'!E160</f>
        <v>0</v>
      </c>
    </row>
    <row r="106" spans="1:12" ht="15.6" x14ac:dyDescent="0.3">
      <c r="A106" s="497"/>
      <c r="B106" s="500" t="s">
        <v>1103</v>
      </c>
      <c r="C106" s="526"/>
      <c r="D106" s="443">
        <f>'R &amp; P Schedule'!D161</f>
        <v>0</v>
      </c>
      <c r="E106" s="443">
        <f>'R &amp; P Schedule'!E161</f>
        <v>0</v>
      </c>
    </row>
    <row r="107" spans="1:12" ht="15.6" x14ac:dyDescent="0.3">
      <c r="A107" s="497"/>
      <c r="B107" s="500" t="s">
        <v>1151</v>
      </c>
      <c r="C107" s="526"/>
      <c r="D107" s="443">
        <f>'R &amp; P Schedule'!D162</f>
        <v>0</v>
      </c>
      <c r="E107" s="443">
        <f>'R &amp; P Schedule'!E162</f>
        <v>0</v>
      </c>
    </row>
    <row r="108" spans="1:12" ht="15.6" x14ac:dyDescent="0.3">
      <c r="A108" s="497"/>
      <c r="B108" s="500" t="s">
        <v>976</v>
      </c>
      <c r="C108" s="526"/>
      <c r="D108" s="443">
        <f>'R &amp; P Schedule'!D163</f>
        <v>0</v>
      </c>
      <c r="E108" s="443">
        <f>'R &amp; P Schedule'!E163</f>
        <v>0</v>
      </c>
    </row>
    <row r="109" spans="1:12" ht="15.6" x14ac:dyDescent="0.3">
      <c r="A109" s="497"/>
      <c r="B109" s="532" t="s">
        <v>1019</v>
      </c>
      <c r="C109" s="526"/>
      <c r="D109" s="443">
        <f>'R &amp; P Schedule'!D164</f>
        <v>0</v>
      </c>
      <c r="E109" s="443">
        <f>'R &amp; P Schedule'!E164</f>
        <v>0</v>
      </c>
    </row>
    <row r="110" spans="1:12" ht="15.6" x14ac:dyDescent="0.3">
      <c r="A110" s="497"/>
      <c r="B110" s="500" t="s">
        <v>1020</v>
      </c>
      <c r="C110" s="526" t="s">
        <v>1022</v>
      </c>
      <c r="D110" s="443">
        <f>'R &amp; P Schedule'!D165</f>
        <v>0</v>
      </c>
      <c r="E110" s="443">
        <f>'R &amp; P Schedule'!E165</f>
        <v>0</v>
      </c>
    </row>
    <row r="111" spans="1:12" ht="15.6" x14ac:dyDescent="0.3">
      <c r="A111" s="497"/>
      <c r="B111" s="500" t="s">
        <v>1021</v>
      </c>
      <c r="C111" s="526" t="s">
        <v>1022</v>
      </c>
      <c r="D111" s="443">
        <f>'R &amp; P Schedule'!D166</f>
        <v>0</v>
      </c>
      <c r="E111" s="443">
        <f>'R &amp; P Schedule'!E166</f>
        <v>0</v>
      </c>
    </row>
    <row r="112" spans="1:12" ht="15.6" x14ac:dyDescent="0.3">
      <c r="A112" s="497"/>
      <c r="B112" s="571" t="s">
        <v>1146</v>
      </c>
      <c r="C112" s="526"/>
      <c r="D112" s="443">
        <f>'R &amp; P Schedule'!D167</f>
        <v>0</v>
      </c>
      <c r="E112" s="443">
        <f>'R &amp; P Schedule'!E167</f>
        <v>0</v>
      </c>
    </row>
    <row r="113" spans="1:5" ht="15.6" x14ac:dyDescent="0.3">
      <c r="A113" s="497"/>
      <c r="B113" s="500"/>
      <c r="C113" s="526"/>
      <c r="D113" s="443"/>
      <c r="E113" s="443"/>
    </row>
    <row r="114" spans="1:5" ht="15" thickBot="1" x14ac:dyDescent="0.35">
      <c r="A114" s="497"/>
      <c r="B114" s="527" t="s">
        <v>84</v>
      </c>
      <c r="C114" s="498"/>
      <c r="D114" s="512">
        <f>SUM(D104:D112)</f>
        <v>0</v>
      </c>
      <c r="E114" s="512">
        <f>SUM(E104:E112)</f>
        <v>0</v>
      </c>
    </row>
    <row r="115" spans="1:5" ht="15" thickTop="1" x14ac:dyDescent="0.3">
      <c r="A115" s="497"/>
      <c r="B115" s="527"/>
      <c r="C115" s="498"/>
      <c r="D115" s="449"/>
      <c r="E115" s="449"/>
    </row>
    <row r="116" spans="1:5" ht="15.6" x14ac:dyDescent="0.3">
      <c r="A116" s="418"/>
      <c r="B116" s="534" t="s">
        <v>969</v>
      </c>
      <c r="C116" s="535"/>
      <c r="D116" s="443"/>
      <c r="E116" s="443"/>
    </row>
    <row r="117" spans="1:5" ht="15.6" x14ac:dyDescent="0.3">
      <c r="A117" s="497"/>
      <c r="B117" s="500" t="s">
        <v>965</v>
      </c>
      <c r="C117" s="526"/>
      <c r="D117" s="443">
        <f>'R &amp; P Schedule'!D171</f>
        <v>0</v>
      </c>
      <c r="E117" s="443">
        <f>'R &amp; P Schedule'!E171</f>
        <v>0</v>
      </c>
    </row>
    <row r="118" spans="1:5" ht="15.6" x14ac:dyDescent="0.3">
      <c r="A118" s="497"/>
      <c r="B118" s="500" t="s">
        <v>966</v>
      </c>
      <c r="C118" s="526"/>
      <c r="D118" s="443">
        <f>'R &amp; P Schedule'!D172</f>
        <v>0</v>
      </c>
      <c r="E118" s="443">
        <f>'R &amp; P Schedule'!E172</f>
        <v>0</v>
      </c>
    </row>
    <row r="119" spans="1:5" ht="15.6" x14ac:dyDescent="0.3">
      <c r="A119" s="497"/>
      <c r="B119" s="500" t="s">
        <v>967</v>
      </c>
      <c r="C119" s="526"/>
      <c r="D119" s="443">
        <f>'R &amp; P Schedule'!D173</f>
        <v>0</v>
      </c>
      <c r="E119" s="443">
        <f>'R &amp; P Schedule'!E173</f>
        <v>0</v>
      </c>
    </row>
    <row r="120" spans="1:5" ht="15.6" x14ac:dyDescent="0.3">
      <c r="A120" s="497"/>
      <c r="B120" s="500" t="s">
        <v>968</v>
      </c>
      <c r="C120" s="526"/>
      <c r="D120" s="443">
        <f>'R &amp; P Schedule'!D174</f>
        <v>0</v>
      </c>
      <c r="E120" s="443">
        <f>'R &amp; P Schedule'!E174</f>
        <v>0</v>
      </c>
    </row>
    <row r="121" spans="1:5" ht="15.6" x14ac:dyDescent="0.3">
      <c r="A121" s="497"/>
      <c r="B121" s="500" t="s">
        <v>1104</v>
      </c>
      <c r="C121" s="526"/>
      <c r="D121" s="443">
        <f>'R &amp; P Schedule'!D175</f>
        <v>0</v>
      </c>
      <c r="E121" s="443">
        <f>'R &amp; P Schedule'!E175</f>
        <v>0</v>
      </c>
    </row>
    <row r="122" spans="1:5" ht="15.6" x14ac:dyDescent="0.3">
      <c r="A122" s="497"/>
      <c r="B122" s="500" t="s">
        <v>970</v>
      </c>
      <c r="C122" s="526"/>
      <c r="D122" s="443">
        <f>'R &amp; P Schedule'!D176</f>
        <v>0</v>
      </c>
      <c r="E122" s="443">
        <f>'R &amp; P Schedule'!E176</f>
        <v>0</v>
      </c>
    </row>
    <row r="123" spans="1:5" ht="15.6" x14ac:dyDescent="0.3">
      <c r="A123" s="497"/>
      <c r="B123" s="500" t="s">
        <v>971</v>
      </c>
      <c r="C123" s="526"/>
      <c r="D123" s="443">
        <f>'R &amp; P Schedule'!D177</f>
        <v>0</v>
      </c>
      <c r="E123" s="443">
        <f>'R &amp; P Schedule'!E177</f>
        <v>0</v>
      </c>
    </row>
    <row r="124" spans="1:5" ht="15.6" x14ac:dyDescent="0.3">
      <c r="A124" s="497"/>
      <c r="B124" s="500"/>
      <c r="C124" s="526"/>
      <c r="D124" s="443"/>
      <c r="E124" s="443"/>
    </row>
    <row r="125" spans="1:5" ht="15" thickBot="1" x14ac:dyDescent="0.35">
      <c r="A125" s="497"/>
      <c r="B125" s="527" t="s">
        <v>100</v>
      </c>
      <c r="C125" s="487"/>
      <c r="D125" s="512">
        <f>SUM(D117:D123)</f>
        <v>0</v>
      </c>
      <c r="E125" s="512">
        <f>SUM(E117:E123)</f>
        <v>0</v>
      </c>
    </row>
    <row r="126" spans="1:5" ht="15" thickTop="1" x14ac:dyDescent="0.3">
      <c r="A126" s="497"/>
      <c r="B126" s="527"/>
      <c r="C126" s="487"/>
      <c r="D126" s="449"/>
      <c r="E126" s="449"/>
    </row>
    <row r="127" spans="1:5" x14ac:dyDescent="0.3">
      <c r="A127" s="497"/>
      <c r="B127" s="536" t="s">
        <v>1128</v>
      </c>
      <c r="C127" s="443"/>
      <c r="D127" s="443"/>
      <c r="E127" s="443"/>
    </row>
    <row r="128" spans="1:5" x14ac:dyDescent="0.3">
      <c r="A128" s="497"/>
      <c r="B128" s="525" t="s">
        <v>972</v>
      </c>
      <c r="C128" s="443"/>
      <c r="D128" s="443">
        <f>'R &amp; P Schedule'!D181</f>
        <v>0</v>
      </c>
      <c r="E128" s="443">
        <f>'R &amp; P Schedule'!E181</f>
        <v>0</v>
      </c>
    </row>
    <row r="129" spans="1:6" x14ac:dyDescent="0.3">
      <c r="A129" s="497"/>
      <c r="B129" s="525" t="s">
        <v>1065</v>
      </c>
      <c r="C129" s="443"/>
      <c r="D129" s="443">
        <f>'R &amp; P Schedule'!D182</f>
        <v>0</v>
      </c>
      <c r="E129" s="443">
        <f>'R &amp; P Schedule'!E182</f>
        <v>0</v>
      </c>
    </row>
    <row r="130" spans="1:6" x14ac:dyDescent="0.3">
      <c r="A130" s="497"/>
      <c r="B130" s="525" t="s">
        <v>973</v>
      </c>
      <c r="C130" s="443"/>
      <c r="D130" s="443">
        <f>'R &amp; P Schedule'!D183</f>
        <v>0</v>
      </c>
      <c r="E130" s="443">
        <f>'R &amp; P Schedule'!E183</f>
        <v>0</v>
      </c>
    </row>
    <row r="131" spans="1:6" x14ac:dyDescent="0.3">
      <c r="A131" s="497"/>
      <c r="B131" s="525" t="s">
        <v>1066</v>
      </c>
      <c r="C131" s="443"/>
      <c r="D131" s="443">
        <f>'R &amp; P Schedule'!D184</f>
        <v>0</v>
      </c>
      <c r="E131" s="443">
        <f>'R &amp; P Schedule'!E184</f>
        <v>0</v>
      </c>
    </row>
    <row r="132" spans="1:6" x14ac:dyDescent="0.3">
      <c r="A132" s="497"/>
      <c r="B132" s="525" t="s">
        <v>974</v>
      </c>
      <c r="C132" s="443"/>
      <c r="D132" s="443">
        <f>'R &amp; P Schedule'!D185</f>
        <v>0</v>
      </c>
      <c r="E132" s="443">
        <f>'R &amp; P Schedule'!E185</f>
        <v>0</v>
      </c>
    </row>
    <row r="133" spans="1:6" x14ac:dyDescent="0.3">
      <c r="A133" s="497"/>
      <c r="B133" s="525" t="s">
        <v>975</v>
      </c>
      <c r="C133" s="443"/>
      <c r="D133" s="443">
        <f>'R &amp; P Schedule'!D186</f>
        <v>0</v>
      </c>
      <c r="E133" s="443">
        <f>'R &amp; P Schedule'!E186</f>
        <v>0</v>
      </c>
    </row>
    <row r="134" spans="1:6" x14ac:dyDescent="0.3">
      <c r="A134" s="497"/>
      <c r="B134" s="525" t="s">
        <v>1067</v>
      </c>
      <c r="C134" s="443"/>
      <c r="D134" s="443">
        <f>'R &amp; P Schedule'!D187</f>
        <v>0</v>
      </c>
      <c r="E134" s="443">
        <f>'R &amp; P Schedule'!E187</f>
        <v>0</v>
      </c>
    </row>
    <row r="135" spans="1:6" x14ac:dyDescent="0.3">
      <c r="A135" s="497"/>
      <c r="B135" s="525" t="s">
        <v>977</v>
      </c>
      <c r="C135" s="443"/>
      <c r="D135" s="443">
        <f>'R &amp; P Schedule'!D188</f>
        <v>0</v>
      </c>
      <c r="E135" s="443">
        <f>'R &amp; P Schedule'!E188</f>
        <v>0</v>
      </c>
    </row>
    <row r="136" spans="1:6" x14ac:dyDescent="0.3">
      <c r="A136" s="497"/>
      <c r="B136" s="525"/>
      <c r="C136" s="443"/>
      <c r="D136" s="443"/>
      <c r="E136" s="443"/>
    </row>
    <row r="137" spans="1:6" ht="15" thickBot="1" x14ac:dyDescent="0.35">
      <c r="A137" s="497"/>
      <c r="B137" s="527" t="s">
        <v>100</v>
      </c>
      <c r="C137" s="443"/>
      <c r="D137" s="512">
        <f>SUM(D128:D135)</f>
        <v>0</v>
      </c>
      <c r="E137" s="512">
        <f>SUM(E128:E135)</f>
        <v>0</v>
      </c>
    </row>
    <row r="138" spans="1:6" ht="15.6" thickTop="1" thickBot="1" x14ac:dyDescent="0.35">
      <c r="A138" s="497"/>
      <c r="B138" s="527" t="s">
        <v>84</v>
      </c>
      <c r="C138" s="443"/>
      <c r="D138" s="512">
        <f>D114+D125+D137</f>
        <v>0</v>
      </c>
      <c r="E138" s="512">
        <f>E114+E125+E137</f>
        <v>0</v>
      </c>
    </row>
    <row r="139" spans="1:6" ht="15" thickTop="1" x14ac:dyDescent="0.3">
      <c r="A139" s="497"/>
      <c r="B139" s="527"/>
      <c r="C139" s="443"/>
      <c r="D139" s="449"/>
      <c r="E139" s="449"/>
    </row>
    <row r="140" spans="1:6" x14ac:dyDescent="0.3">
      <c r="A140" s="497"/>
      <c r="B140" s="525"/>
      <c r="C140" s="443"/>
      <c r="D140" s="443"/>
      <c r="E140" s="443"/>
    </row>
    <row r="141" spans="1:6" x14ac:dyDescent="0.3">
      <c r="A141" s="498" t="s">
        <v>334</v>
      </c>
      <c r="B141" s="525"/>
      <c r="C141" s="443"/>
      <c r="D141" s="443"/>
      <c r="E141" s="443"/>
    </row>
    <row r="142" spans="1:6" x14ac:dyDescent="0.3">
      <c r="A142" s="498" t="s">
        <v>329</v>
      </c>
      <c r="B142" s="525"/>
      <c r="C142" s="443"/>
      <c r="D142" s="443"/>
      <c r="E142" s="443"/>
    </row>
    <row r="143" spans="1:6" x14ac:dyDescent="0.3">
      <c r="A143" s="498"/>
      <c r="B143" s="570"/>
      <c r="C143" s="443"/>
      <c r="D143" s="443"/>
      <c r="E143" s="443"/>
      <c r="F143" s="1"/>
    </row>
    <row r="144" spans="1:6" x14ac:dyDescent="0.3">
      <c r="A144" s="498"/>
      <c r="B144" s="570"/>
      <c r="C144" s="443"/>
      <c r="D144" s="443"/>
      <c r="E144" s="443"/>
      <c r="F144" s="1"/>
    </row>
    <row r="145" spans="1:5" x14ac:dyDescent="0.3">
      <c r="A145" s="498"/>
      <c r="B145" s="525"/>
      <c r="C145" s="443"/>
      <c r="D145" s="443"/>
      <c r="E145" s="443"/>
    </row>
    <row r="146" spans="1:5" ht="15" thickBot="1" x14ac:dyDescent="0.35">
      <c r="A146" s="498"/>
      <c r="B146" s="527" t="s">
        <v>84</v>
      </c>
      <c r="C146" s="443"/>
      <c r="D146" s="512">
        <f>SUM(D143:D145)</f>
        <v>0</v>
      </c>
      <c r="E146" s="512">
        <f>SUM(E143:E145)</f>
        <v>0</v>
      </c>
    </row>
    <row r="147" spans="1:5" ht="15" thickTop="1" x14ac:dyDescent="0.3">
      <c r="A147" s="498"/>
      <c r="B147" s="525"/>
      <c r="C147" s="443"/>
      <c r="D147" s="449"/>
      <c r="E147" s="449"/>
    </row>
    <row r="148" spans="1:5" ht="15.6" x14ac:dyDescent="0.3">
      <c r="A148" s="537" t="s">
        <v>925</v>
      </c>
      <c r="B148" s="526"/>
      <c r="C148" s="443"/>
      <c r="D148" s="443"/>
      <c r="E148" s="443"/>
    </row>
    <row r="149" spans="1:5" ht="15.6" x14ac:dyDescent="0.3">
      <c r="A149" s="537" t="s">
        <v>920</v>
      </c>
      <c r="B149" s="526"/>
      <c r="C149" s="443"/>
      <c r="D149" s="443"/>
      <c r="E149" s="443"/>
    </row>
    <row r="150" spans="1:5" ht="15.6" x14ac:dyDescent="0.3">
      <c r="A150" s="538"/>
      <c r="B150" s="539" t="s">
        <v>50</v>
      </c>
      <c r="C150" s="443"/>
      <c r="D150" s="443"/>
      <c r="E150" s="443"/>
    </row>
    <row r="151" spans="1:5" x14ac:dyDescent="0.3">
      <c r="A151" s="497"/>
      <c r="B151" s="525" t="s">
        <v>979</v>
      </c>
      <c r="C151" s="443"/>
      <c r="D151" s="443">
        <f>'R &amp; P Schedule'!D203</f>
        <v>0</v>
      </c>
      <c r="E151" s="443">
        <f>'R &amp; P Schedule'!E203</f>
        <v>0</v>
      </c>
    </row>
    <row r="152" spans="1:5" x14ac:dyDescent="0.3">
      <c r="A152" s="497"/>
      <c r="B152" s="525" t="s">
        <v>980</v>
      </c>
      <c r="C152" s="443"/>
      <c r="D152" s="443">
        <f>'R &amp; P Schedule'!D204</f>
        <v>0</v>
      </c>
      <c r="E152" s="443">
        <f>'R &amp; P Schedule'!E204</f>
        <v>0</v>
      </c>
    </row>
    <row r="153" spans="1:5" x14ac:dyDescent="0.3">
      <c r="A153" s="497"/>
      <c r="B153" s="525" t="s">
        <v>981</v>
      </c>
      <c r="C153" s="443"/>
      <c r="D153" s="443">
        <f>'R &amp; P Schedule'!D205</f>
        <v>0</v>
      </c>
      <c r="E153" s="443">
        <f>'R &amp; P Schedule'!E205</f>
        <v>0</v>
      </c>
    </row>
    <row r="154" spans="1:5" x14ac:dyDescent="0.3">
      <c r="A154" s="497"/>
      <c r="B154" s="525" t="s">
        <v>982</v>
      </c>
      <c r="C154" s="443"/>
      <c r="D154" s="443">
        <f>'R &amp; P Schedule'!D206</f>
        <v>0</v>
      </c>
      <c r="E154" s="443">
        <f>'R &amp; P Schedule'!E206</f>
        <v>0</v>
      </c>
    </row>
    <row r="155" spans="1:5" x14ac:dyDescent="0.3">
      <c r="A155" s="497"/>
      <c r="B155" s="525" t="s">
        <v>983</v>
      </c>
      <c r="C155" s="443"/>
      <c r="D155" s="443">
        <f>'R &amp; P Schedule'!D207</f>
        <v>0</v>
      </c>
      <c r="E155" s="443">
        <f>'R &amp; P Schedule'!E207</f>
        <v>0</v>
      </c>
    </row>
    <row r="156" spans="1:5" x14ac:dyDescent="0.3">
      <c r="A156" s="497"/>
      <c r="B156" s="525" t="s">
        <v>1061</v>
      </c>
      <c r="C156" s="443"/>
      <c r="D156" s="443">
        <f>'R &amp; P Schedule'!D208</f>
        <v>0</v>
      </c>
      <c r="E156" s="443">
        <f>'R &amp; P Schedule'!E208</f>
        <v>0</v>
      </c>
    </row>
    <row r="157" spans="1:5" x14ac:dyDescent="0.3">
      <c r="A157" s="497"/>
      <c r="B157" s="525" t="s">
        <v>1062</v>
      </c>
      <c r="C157" s="443"/>
      <c r="D157" s="443">
        <f>'R &amp; P Schedule'!D209</f>
        <v>0</v>
      </c>
      <c r="E157" s="443">
        <f>'R &amp; P Schedule'!E209</f>
        <v>0</v>
      </c>
    </row>
    <row r="158" spans="1:5" x14ac:dyDescent="0.3">
      <c r="A158" s="497"/>
      <c r="B158" s="525" t="s">
        <v>51</v>
      </c>
      <c r="C158" s="443"/>
      <c r="D158" s="443">
        <f>'R &amp; P Schedule'!D210</f>
        <v>0</v>
      </c>
      <c r="E158" s="443">
        <f>'R &amp; P Schedule'!E210</f>
        <v>0</v>
      </c>
    </row>
    <row r="159" spans="1:5" x14ac:dyDescent="0.3">
      <c r="A159" s="497"/>
      <c r="B159" s="525" t="s">
        <v>984</v>
      </c>
      <c r="C159" s="443"/>
      <c r="D159" s="443">
        <f>'R &amp; P Schedule'!D211</f>
        <v>0</v>
      </c>
      <c r="E159" s="443">
        <f>'R &amp; P Schedule'!E211</f>
        <v>0</v>
      </c>
    </row>
    <row r="160" spans="1:5" x14ac:dyDescent="0.3">
      <c r="A160" s="497"/>
      <c r="B160" s="525" t="s">
        <v>985</v>
      </c>
      <c r="C160" s="443"/>
      <c r="D160" s="443">
        <f>'R &amp; P Schedule'!D212</f>
        <v>0</v>
      </c>
      <c r="E160" s="443">
        <f>'R &amp; P Schedule'!E212</f>
        <v>0</v>
      </c>
    </row>
    <row r="161" spans="1:5" x14ac:dyDescent="0.3">
      <c r="A161" s="497"/>
      <c r="B161" s="525" t="s">
        <v>1139</v>
      </c>
      <c r="C161" s="443"/>
      <c r="D161" s="443">
        <f>'R &amp; P Schedule'!D213</f>
        <v>0</v>
      </c>
      <c r="E161" s="443">
        <f>'R &amp; P Schedule'!E213</f>
        <v>0</v>
      </c>
    </row>
    <row r="162" spans="1:5" x14ac:dyDescent="0.3">
      <c r="A162" s="497"/>
      <c r="B162" s="525" t="s">
        <v>145</v>
      </c>
      <c r="C162" s="443"/>
      <c r="D162" s="443">
        <f>'R &amp; P Schedule'!D214</f>
        <v>0</v>
      </c>
      <c r="E162" s="443">
        <f>'R &amp; P Schedule'!E214</f>
        <v>0</v>
      </c>
    </row>
    <row r="163" spans="1:5" x14ac:dyDescent="0.3">
      <c r="A163" s="497"/>
      <c r="B163" s="525"/>
      <c r="C163" s="443"/>
      <c r="D163" s="443"/>
      <c r="E163" s="443"/>
    </row>
    <row r="164" spans="1:5" ht="15" thickBot="1" x14ac:dyDescent="0.35">
      <c r="A164" s="497"/>
      <c r="B164" s="527" t="s">
        <v>84</v>
      </c>
      <c r="C164" s="443"/>
      <c r="D164" s="512">
        <f>SUM(D151:D162)</f>
        <v>0</v>
      </c>
      <c r="E164" s="512">
        <f>SUM(E151:E162)</f>
        <v>0</v>
      </c>
    </row>
    <row r="165" spans="1:5" ht="15" thickTop="1" x14ac:dyDescent="0.3">
      <c r="A165" s="497"/>
      <c r="B165" s="525"/>
      <c r="C165" s="443"/>
      <c r="D165" s="449"/>
      <c r="E165" s="449"/>
    </row>
    <row r="166" spans="1:5" x14ac:dyDescent="0.3">
      <c r="A166" s="498" t="s">
        <v>926</v>
      </c>
      <c r="B166" s="525"/>
      <c r="C166" s="443"/>
      <c r="D166" s="443"/>
      <c r="E166" s="443"/>
    </row>
    <row r="167" spans="1:5" x14ac:dyDescent="0.3">
      <c r="A167" s="534" t="s">
        <v>1130</v>
      </c>
      <c r="B167" s="525"/>
      <c r="C167" s="443"/>
      <c r="D167" s="443"/>
      <c r="E167" s="443"/>
    </row>
    <row r="168" spans="1:5" x14ac:dyDescent="0.3">
      <c r="A168" s="498"/>
      <c r="B168" s="536" t="s">
        <v>1096</v>
      </c>
      <c r="C168" s="443"/>
      <c r="D168" s="443"/>
      <c r="E168" s="443"/>
    </row>
    <row r="169" spans="1:5" x14ac:dyDescent="0.3">
      <c r="A169" s="498"/>
      <c r="B169" s="443" t="str">
        <f>'R &amp; P Schedule'!B220</f>
        <v>Grant Paid to……</v>
      </c>
      <c r="C169" s="443">
        <f>'R &amp; P Schedule'!C220</f>
        <v>0</v>
      </c>
      <c r="D169" s="443">
        <f>'R &amp; P Schedule'!D220</f>
        <v>0</v>
      </c>
      <c r="E169" s="443">
        <f>'R &amp; P Schedule'!E220</f>
        <v>0</v>
      </c>
    </row>
    <row r="170" spans="1:5" x14ac:dyDescent="0.3">
      <c r="A170" s="498"/>
      <c r="B170" s="443" t="str">
        <f>'R &amp; P Schedule'!B221</f>
        <v>Grant Paid to……</v>
      </c>
      <c r="C170" s="443"/>
      <c r="D170" s="443">
        <f>'R &amp; P Schedule'!D221</f>
        <v>0</v>
      </c>
      <c r="E170" s="443">
        <f>'R &amp; P Schedule'!E221</f>
        <v>0</v>
      </c>
    </row>
    <row r="171" spans="1:5" x14ac:dyDescent="0.3">
      <c r="A171" s="498"/>
      <c r="B171" s="443" t="str">
        <f>'R &amp; P Schedule'!B222</f>
        <v>Grant Paid to……</v>
      </c>
      <c r="C171" s="443"/>
      <c r="D171" s="443">
        <f>'R &amp; P Schedule'!D222</f>
        <v>0</v>
      </c>
      <c r="E171" s="443">
        <f>'R &amp; P Schedule'!E222</f>
        <v>0</v>
      </c>
    </row>
    <row r="172" spans="1:5" x14ac:dyDescent="0.3">
      <c r="A172" s="498"/>
      <c r="B172" s="443" t="str">
        <f>'R &amp; P Schedule'!B223</f>
        <v>Grant Paid to……</v>
      </c>
      <c r="C172" s="443"/>
      <c r="D172" s="443">
        <f>'R &amp; P Schedule'!D223</f>
        <v>0</v>
      </c>
      <c r="E172" s="443">
        <f>'R &amp; P Schedule'!E223</f>
        <v>0</v>
      </c>
    </row>
    <row r="173" spans="1:5" ht="15.6" x14ac:dyDescent="0.3">
      <c r="A173" s="497"/>
      <c r="B173" s="525"/>
      <c r="C173" s="526"/>
      <c r="D173" s="443"/>
      <c r="E173" s="443"/>
    </row>
    <row r="174" spans="1:5" x14ac:dyDescent="0.3">
      <c r="A174" s="497"/>
      <c r="B174" s="536" t="s">
        <v>1060</v>
      </c>
      <c r="C174" s="497"/>
      <c r="D174" s="443"/>
      <c r="E174" s="443"/>
    </row>
    <row r="175" spans="1:5" x14ac:dyDescent="0.3">
      <c r="A175" s="497"/>
      <c r="B175" s="443" t="str">
        <f>'R &amp; P Schedule'!B225</f>
        <v>Grant Paid to……</v>
      </c>
      <c r="C175" s="443">
        <f>'R &amp; P Schedule'!C225</f>
        <v>0</v>
      </c>
      <c r="D175" s="443">
        <f>'R &amp; P Schedule'!D225</f>
        <v>0</v>
      </c>
      <c r="E175" s="443">
        <f>'R &amp; P Schedule'!E225</f>
        <v>0</v>
      </c>
    </row>
    <row r="176" spans="1:5" ht="15.6" x14ac:dyDescent="0.3">
      <c r="A176" s="497"/>
      <c r="B176" s="443" t="str">
        <f>'R &amp; P Schedule'!B226</f>
        <v>Grant Paid to……</v>
      </c>
      <c r="C176" s="526"/>
      <c r="D176" s="443">
        <f>'R &amp; P Schedule'!D226</f>
        <v>0</v>
      </c>
      <c r="E176" s="443">
        <f>'R &amp; P Schedule'!E226</f>
        <v>0</v>
      </c>
    </row>
    <row r="177" spans="1:5" ht="15.6" x14ac:dyDescent="0.3">
      <c r="A177" s="497"/>
      <c r="B177" s="443" t="str">
        <f>'R &amp; P Schedule'!B227</f>
        <v>Grant Paid to……</v>
      </c>
      <c r="C177" s="526"/>
      <c r="D177" s="443">
        <f>'R &amp; P Schedule'!D227</f>
        <v>0</v>
      </c>
      <c r="E177" s="443">
        <f>'R &amp; P Schedule'!E227</f>
        <v>0</v>
      </c>
    </row>
    <row r="178" spans="1:5" ht="15.6" x14ac:dyDescent="0.3">
      <c r="A178" s="497"/>
      <c r="B178" s="443" t="str">
        <f>'R &amp; P Schedule'!B228</f>
        <v>Grant Paid to……</v>
      </c>
      <c r="C178" s="526"/>
      <c r="D178" s="443">
        <f>'R &amp; P Schedule'!D228</f>
        <v>0</v>
      </c>
      <c r="E178" s="443">
        <f>'R &amp; P Schedule'!E228</f>
        <v>0</v>
      </c>
    </row>
    <row r="179" spans="1:5" ht="15.6" x14ac:dyDescent="0.3">
      <c r="A179" s="497"/>
      <c r="B179" s="491" t="str">
        <f>'R &amp; P Schedule'!B229</f>
        <v>Salary Subsidy Paid</v>
      </c>
      <c r="C179" s="526"/>
      <c r="D179" s="443">
        <f>'R &amp; P Schedule'!D229</f>
        <v>0</v>
      </c>
      <c r="E179" s="443">
        <f>'R &amp; P Schedule'!E229</f>
        <v>0</v>
      </c>
    </row>
    <row r="180" spans="1:5" ht="15.6" x14ac:dyDescent="0.3">
      <c r="A180" s="497"/>
      <c r="B180" s="443" t="str">
        <f>'R &amp; P Schedule'!B230</f>
        <v>(Church Name)</v>
      </c>
      <c r="C180" s="526"/>
      <c r="D180" s="443">
        <f>'R &amp; P Schedule'!D230</f>
        <v>0</v>
      </c>
      <c r="E180" s="443">
        <f>'R &amp; P Schedule'!E230</f>
        <v>0</v>
      </c>
    </row>
    <row r="181" spans="1:5" ht="15.6" x14ac:dyDescent="0.3">
      <c r="A181" s="497"/>
      <c r="B181" s="443" t="str">
        <f>'R &amp; P Schedule'!B231</f>
        <v>(Church Name)</v>
      </c>
      <c r="C181" s="526"/>
      <c r="D181" s="443">
        <f>'R &amp; P Schedule'!D231</f>
        <v>0</v>
      </c>
      <c r="E181" s="443">
        <f>'R &amp; P Schedule'!E231</f>
        <v>0</v>
      </c>
    </row>
    <row r="182" spans="1:5" ht="15.6" x14ac:dyDescent="0.3">
      <c r="A182" s="497"/>
      <c r="B182" s="443" t="str">
        <f>'R &amp; P Schedule'!B232</f>
        <v>(Church Name)</v>
      </c>
      <c r="C182" s="526"/>
      <c r="D182" s="443">
        <f>'R &amp; P Schedule'!D232</f>
        <v>0</v>
      </c>
      <c r="E182" s="443">
        <f>'R &amp; P Schedule'!E232</f>
        <v>0</v>
      </c>
    </row>
    <row r="183" spans="1:5" ht="15.6" x14ac:dyDescent="0.3">
      <c r="A183" s="497"/>
      <c r="B183" s="443" t="str">
        <f>'R &amp; P Schedule'!B233</f>
        <v>(Church Name)</v>
      </c>
      <c r="C183" s="526"/>
      <c r="D183" s="443">
        <f>'R &amp; P Schedule'!D233</f>
        <v>0</v>
      </c>
      <c r="E183" s="443">
        <f>'R &amp; P Schedule'!E233</f>
        <v>0</v>
      </c>
    </row>
    <row r="184" spans="1:5" ht="15.6" x14ac:dyDescent="0.3">
      <c r="A184" s="497"/>
      <c r="B184" s="525"/>
      <c r="C184" s="526"/>
      <c r="D184" s="443"/>
      <c r="E184" s="443"/>
    </row>
    <row r="185" spans="1:5" ht="15" thickBot="1" x14ac:dyDescent="0.35">
      <c r="A185" s="497"/>
      <c r="B185" s="527" t="s">
        <v>84</v>
      </c>
      <c r="C185" s="487"/>
      <c r="D185" s="512">
        <f>SUM(D169:D183)</f>
        <v>0</v>
      </c>
      <c r="E185" s="512">
        <f>SUM(E169:E183)</f>
        <v>0</v>
      </c>
    </row>
    <row r="186" spans="1:5" ht="15" thickTop="1" x14ac:dyDescent="0.3">
      <c r="A186" s="497"/>
      <c r="B186" s="525"/>
      <c r="C186" s="529"/>
      <c r="D186" s="449"/>
      <c r="E186" s="449"/>
    </row>
    <row r="187" spans="1:5" x14ac:dyDescent="0.3">
      <c r="A187" s="498" t="s">
        <v>927</v>
      </c>
      <c r="B187" s="525"/>
      <c r="C187" s="497"/>
      <c r="D187" s="443"/>
      <c r="E187" s="443"/>
    </row>
    <row r="188" spans="1:5" x14ac:dyDescent="0.3">
      <c r="A188" s="498" t="s">
        <v>147</v>
      </c>
      <c r="B188" s="525"/>
      <c r="C188" s="497"/>
      <c r="D188" s="443"/>
      <c r="E188" s="443"/>
    </row>
    <row r="189" spans="1:5" ht="15.6" x14ac:dyDescent="0.3">
      <c r="A189" s="497"/>
      <c r="B189" s="525" t="s">
        <v>997</v>
      </c>
      <c r="C189" s="526"/>
      <c r="D189" s="447">
        <f>'R &amp; P Schedule'!D239</f>
        <v>0</v>
      </c>
      <c r="E189" s="447">
        <f>'R &amp; P Schedule'!E239</f>
        <v>0</v>
      </c>
    </row>
    <row r="190" spans="1:5" ht="15.6" x14ac:dyDescent="0.3">
      <c r="A190" s="497"/>
      <c r="B190" s="525" t="s">
        <v>1001</v>
      </c>
      <c r="C190" s="526"/>
      <c r="D190" s="447">
        <f>'R &amp; P Schedule'!D240</f>
        <v>0</v>
      </c>
      <c r="E190" s="447">
        <f>'R &amp; P Schedule'!E240</f>
        <v>0</v>
      </c>
    </row>
    <row r="191" spans="1:5" ht="15.6" x14ac:dyDescent="0.3">
      <c r="A191" s="497"/>
      <c r="B191" s="525" t="s">
        <v>1002</v>
      </c>
      <c r="C191" s="526"/>
      <c r="D191" s="447">
        <f>'R &amp; P Schedule'!D241</f>
        <v>0</v>
      </c>
      <c r="E191" s="447">
        <f>'R &amp; P Schedule'!E241</f>
        <v>0</v>
      </c>
    </row>
    <row r="192" spans="1:5" ht="15.6" x14ac:dyDescent="0.3">
      <c r="A192" s="497"/>
      <c r="B192" s="525" t="s">
        <v>1054</v>
      </c>
      <c r="C192" s="526"/>
      <c r="D192" s="447">
        <f>'R &amp; P Schedule'!D242</f>
        <v>0</v>
      </c>
      <c r="E192" s="447">
        <f>'R &amp; P Schedule'!E242</f>
        <v>0</v>
      </c>
    </row>
    <row r="193" spans="1:5" ht="15.6" x14ac:dyDescent="0.3">
      <c r="A193" s="497"/>
      <c r="B193" s="525" t="s">
        <v>148</v>
      </c>
      <c r="C193" s="526"/>
      <c r="D193" s="447">
        <f>'R &amp; P Schedule'!D243</f>
        <v>0</v>
      </c>
      <c r="E193" s="447">
        <f>'R &amp; P Schedule'!E243</f>
        <v>0</v>
      </c>
    </row>
    <row r="194" spans="1:5" ht="15.6" x14ac:dyDescent="0.3">
      <c r="A194" s="497"/>
      <c r="B194" s="525" t="s">
        <v>1055</v>
      </c>
      <c r="C194" s="526"/>
      <c r="D194" s="447">
        <f>'R &amp; P Schedule'!D244</f>
        <v>0</v>
      </c>
      <c r="E194" s="447">
        <f>'R &amp; P Schedule'!E244</f>
        <v>0</v>
      </c>
    </row>
    <row r="195" spans="1:5" x14ac:dyDescent="0.3">
      <c r="A195" s="497"/>
      <c r="B195" s="525" t="s">
        <v>1003</v>
      </c>
      <c r="C195" s="443"/>
      <c r="D195" s="447">
        <f>'R &amp; P Schedule'!D245</f>
        <v>0</v>
      </c>
      <c r="E195" s="447">
        <f>'R &amp; P Schedule'!E245</f>
        <v>0</v>
      </c>
    </row>
    <row r="196" spans="1:5" ht="15.6" x14ac:dyDescent="0.3">
      <c r="A196" s="497"/>
      <c r="B196" s="525" t="s">
        <v>1091</v>
      </c>
      <c r="C196" s="526"/>
      <c r="D196" s="447">
        <f>'R &amp; P Schedule'!D246</f>
        <v>0</v>
      </c>
      <c r="E196" s="447">
        <f>'R &amp; P Schedule'!E246</f>
        <v>0</v>
      </c>
    </row>
    <row r="197" spans="1:5" ht="15.6" x14ac:dyDescent="0.3">
      <c r="A197" s="497"/>
      <c r="B197" s="525" t="s">
        <v>56</v>
      </c>
      <c r="C197" s="526"/>
      <c r="D197" s="447">
        <f>'R &amp; P Schedule'!D247</f>
        <v>0</v>
      </c>
      <c r="E197" s="447">
        <f>'R &amp; P Schedule'!E247</f>
        <v>0</v>
      </c>
    </row>
    <row r="198" spans="1:5" ht="15.6" x14ac:dyDescent="0.3">
      <c r="A198" s="497"/>
      <c r="B198" s="525"/>
      <c r="C198" s="526"/>
      <c r="D198" s="443"/>
      <c r="E198" s="443"/>
    </row>
    <row r="199" spans="1:5" ht="15" thickBot="1" x14ac:dyDescent="0.35">
      <c r="A199" s="497"/>
      <c r="B199" s="527" t="s">
        <v>84</v>
      </c>
      <c r="C199" s="498"/>
      <c r="D199" s="512">
        <f>SUM(D189:D198)</f>
        <v>0</v>
      </c>
      <c r="E199" s="506">
        <f>SUM(E189:E198)</f>
        <v>0</v>
      </c>
    </row>
    <row r="200" spans="1:5" ht="15" thickTop="1" x14ac:dyDescent="0.3">
      <c r="A200" s="497"/>
      <c r="B200" s="525"/>
      <c r="C200" s="498"/>
      <c r="D200" s="449"/>
      <c r="E200" s="449"/>
    </row>
    <row r="201" spans="1:5" x14ac:dyDescent="0.3">
      <c r="A201" s="498" t="s">
        <v>947</v>
      </c>
      <c r="B201" s="525"/>
      <c r="C201" s="497"/>
      <c r="D201" s="443"/>
      <c r="E201" s="443"/>
    </row>
    <row r="202" spans="1:5" x14ac:dyDescent="0.3">
      <c r="A202" s="498" t="s">
        <v>186</v>
      </c>
      <c r="B202" s="525"/>
      <c r="C202" s="497"/>
      <c r="D202" s="443"/>
      <c r="E202" s="443"/>
    </row>
    <row r="203" spans="1:5" x14ac:dyDescent="0.3">
      <c r="A203" s="497"/>
      <c r="B203" s="525" t="s">
        <v>57</v>
      </c>
      <c r="C203" s="529"/>
      <c r="D203" s="443">
        <f>'R &amp; P Schedule'!D252</f>
        <v>0</v>
      </c>
      <c r="E203" s="540">
        <f>'R &amp; P Schedule'!E252</f>
        <v>0</v>
      </c>
    </row>
    <row r="204" spans="1:5" x14ac:dyDescent="0.3">
      <c r="A204" s="497"/>
      <c r="B204" s="525" t="s">
        <v>187</v>
      </c>
      <c r="C204" s="529"/>
      <c r="D204" s="443">
        <f>'R &amp; P Schedule'!D253</f>
        <v>0</v>
      </c>
      <c r="E204" s="443">
        <f>'R &amp; P Schedule'!E253</f>
        <v>0</v>
      </c>
    </row>
    <row r="205" spans="1:5" ht="15.6" x14ac:dyDescent="0.3">
      <c r="A205" s="497"/>
      <c r="B205" s="525" t="s">
        <v>1105</v>
      </c>
      <c r="C205" s="526"/>
      <c r="D205" s="443">
        <f>'R &amp; P Schedule'!D254</f>
        <v>0</v>
      </c>
      <c r="E205" s="443">
        <f>'R &amp; P Schedule'!E254</f>
        <v>0</v>
      </c>
    </row>
    <row r="206" spans="1:5" ht="15.6" x14ac:dyDescent="0.3">
      <c r="A206" s="497"/>
      <c r="B206" s="525"/>
      <c r="C206" s="526"/>
      <c r="D206" s="443"/>
      <c r="E206" s="443"/>
    </row>
    <row r="207" spans="1:5" ht="15" thickBot="1" x14ac:dyDescent="0.35">
      <c r="A207" s="497"/>
      <c r="B207" s="527" t="s">
        <v>84</v>
      </c>
      <c r="C207" s="498"/>
      <c r="D207" s="512">
        <f>SUM(D203:D205)</f>
        <v>0</v>
      </c>
      <c r="E207" s="512">
        <f>SUM(E203:E205)</f>
        <v>0</v>
      </c>
    </row>
    <row r="208" spans="1:5" ht="15" thickTop="1" x14ac:dyDescent="0.3">
      <c r="A208" s="497"/>
      <c r="B208" s="525"/>
      <c r="C208" s="498"/>
      <c r="D208" s="449"/>
      <c r="E208" s="449"/>
    </row>
    <row r="209" spans="1:5" x14ac:dyDescent="0.3">
      <c r="A209" s="498" t="s">
        <v>949</v>
      </c>
      <c r="B209" s="525"/>
      <c r="C209" s="497"/>
      <c r="D209" s="443"/>
      <c r="E209" s="443"/>
    </row>
    <row r="210" spans="1:5" x14ac:dyDescent="0.3">
      <c r="A210" s="498" t="s">
        <v>188</v>
      </c>
      <c r="B210" s="525"/>
      <c r="C210" s="497"/>
      <c r="D210" s="443"/>
      <c r="E210" s="443"/>
    </row>
    <row r="211" spans="1:5" ht="15.6" x14ac:dyDescent="0.3">
      <c r="A211" s="498"/>
      <c r="B211" s="525" t="s">
        <v>193</v>
      </c>
      <c r="C211" s="526"/>
      <c r="D211" s="443">
        <f>'R &amp; P Schedule'!D259</f>
        <v>0</v>
      </c>
      <c r="E211" s="443">
        <f>'R &amp; P Schedule'!E259</f>
        <v>0</v>
      </c>
    </row>
    <row r="212" spans="1:5" ht="15.6" x14ac:dyDescent="0.3">
      <c r="A212" s="497"/>
      <c r="B212" s="525" t="s">
        <v>194</v>
      </c>
      <c r="C212" s="526"/>
      <c r="D212" s="443">
        <f>'R &amp; P Schedule'!D260</f>
        <v>0</v>
      </c>
      <c r="E212" s="443">
        <f>'R &amp; P Schedule'!E260</f>
        <v>0</v>
      </c>
    </row>
    <row r="213" spans="1:5" ht="15.6" x14ac:dyDescent="0.3">
      <c r="A213" s="497"/>
      <c r="B213" s="525" t="s">
        <v>195</v>
      </c>
      <c r="C213" s="526"/>
      <c r="D213" s="443">
        <f>'R &amp; P Schedule'!D261</f>
        <v>0</v>
      </c>
      <c r="E213" s="443">
        <f>'R &amp; P Schedule'!E261</f>
        <v>0</v>
      </c>
    </row>
    <row r="214" spans="1:5" ht="15.6" x14ac:dyDescent="0.3">
      <c r="A214" s="497"/>
      <c r="B214" s="525" t="s">
        <v>1064</v>
      </c>
      <c r="C214" s="526"/>
      <c r="D214" s="443">
        <f>'R &amp; P Schedule'!D262</f>
        <v>0</v>
      </c>
      <c r="E214" s="443">
        <f>'R &amp; P Schedule'!E262</f>
        <v>0</v>
      </c>
    </row>
    <row r="215" spans="1:5" ht="15.6" x14ac:dyDescent="0.3">
      <c r="A215" s="497"/>
      <c r="B215" s="525" t="s">
        <v>196</v>
      </c>
      <c r="C215" s="526"/>
      <c r="D215" s="443">
        <f>'R &amp; P Schedule'!D263</f>
        <v>0</v>
      </c>
      <c r="E215" s="443">
        <f>'R &amp; P Schedule'!E263</f>
        <v>0</v>
      </c>
    </row>
    <row r="216" spans="1:5" ht="15.6" x14ac:dyDescent="0.3">
      <c r="A216" s="497"/>
      <c r="B216" s="525" t="s">
        <v>1099</v>
      </c>
      <c r="C216" s="526"/>
      <c r="D216" s="443">
        <f>'R &amp; P Schedule'!D264</f>
        <v>0</v>
      </c>
      <c r="E216" s="443">
        <f>'R &amp; P Schedule'!E264</f>
        <v>0</v>
      </c>
    </row>
    <row r="217" spans="1:5" ht="15.6" x14ac:dyDescent="0.3">
      <c r="A217" s="497"/>
      <c r="B217" s="525" t="s">
        <v>986</v>
      </c>
      <c r="C217" s="526"/>
      <c r="D217" s="443">
        <f>'R &amp; P Schedule'!D265</f>
        <v>0</v>
      </c>
      <c r="E217" s="443">
        <f>'R &amp; P Schedule'!E265</f>
        <v>0</v>
      </c>
    </row>
    <row r="218" spans="1:5" ht="15.6" x14ac:dyDescent="0.3">
      <c r="A218" s="497"/>
      <c r="B218" s="525"/>
      <c r="C218" s="526"/>
      <c r="D218" s="443"/>
      <c r="E218" s="443"/>
    </row>
    <row r="219" spans="1:5" ht="15" thickBot="1" x14ac:dyDescent="0.35">
      <c r="A219" s="497"/>
      <c r="B219" s="527" t="s">
        <v>84</v>
      </c>
      <c r="C219" s="498"/>
      <c r="D219" s="512">
        <f>SUM(D211:D217)</f>
        <v>0</v>
      </c>
      <c r="E219" s="512">
        <f>SUM(E211:E217)</f>
        <v>0</v>
      </c>
    </row>
    <row r="220" spans="1:5" ht="15" thickTop="1" x14ac:dyDescent="0.3">
      <c r="A220" s="497"/>
      <c r="B220" s="525"/>
      <c r="C220" s="497"/>
      <c r="D220" s="449"/>
      <c r="E220" s="449"/>
    </row>
    <row r="221" spans="1:5" x14ac:dyDescent="0.3">
      <c r="A221" s="498" t="s">
        <v>1010</v>
      </c>
      <c r="B221" s="525"/>
      <c r="C221" s="497"/>
      <c r="D221" s="443"/>
      <c r="E221" s="443"/>
    </row>
    <row r="222" spans="1:5" x14ac:dyDescent="0.3">
      <c r="A222" s="498" t="s">
        <v>199</v>
      </c>
      <c r="B222" s="525"/>
      <c r="C222" s="497"/>
      <c r="D222" s="443"/>
      <c r="E222" s="443"/>
    </row>
    <row r="223" spans="1:5" x14ac:dyDescent="0.3">
      <c r="A223" s="497"/>
      <c r="B223" s="525" t="s">
        <v>1056</v>
      </c>
      <c r="C223" s="497"/>
      <c r="D223" s="443">
        <f>'R &amp; P Schedule'!D270</f>
        <v>0</v>
      </c>
      <c r="E223" s="443">
        <f>'R &amp; P Schedule'!E270</f>
        <v>0</v>
      </c>
    </row>
    <row r="224" spans="1:5" ht="15.6" x14ac:dyDescent="0.3">
      <c r="A224" s="497"/>
      <c r="B224" s="525" t="s">
        <v>989</v>
      </c>
      <c r="C224" s="526"/>
      <c r="D224" s="443">
        <f>'R &amp; P Schedule'!D271</f>
        <v>0</v>
      </c>
      <c r="E224" s="443">
        <f>'R &amp; P Schedule'!E271</f>
        <v>0</v>
      </c>
    </row>
    <row r="225" spans="1:5" ht="15.6" x14ac:dyDescent="0.3">
      <c r="A225" s="497"/>
      <c r="B225" s="525" t="s">
        <v>990</v>
      </c>
      <c r="C225" s="526"/>
      <c r="D225" s="443">
        <f>'R &amp; P Schedule'!D272</f>
        <v>0</v>
      </c>
      <c r="E225" s="443">
        <f>'R &amp; P Schedule'!E272</f>
        <v>0</v>
      </c>
    </row>
    <row r="226" spans="1:5" ht="15.6" x14ac:dyDescent="0.3">
      <c r="A226" s="497"/>
      <c r="B226" s="525" t="s">
        <v>991</v>
      </c>
      <c r="C226" s="526"/>
      <c r="D226" s="443">
        <f>'R &amp; P Schedule'!D273</f>
        <v>0</v>
      </c>
      <c r="E226" s="443">
        <f>'R &amp; P Schedule'!E273</f>
        <v>0</v>
      </c>
    </row>
    <row r="227" spans="1:5" ht="15.6" x14ac:dyDescent="0.3">
      <c r="A227" s="497"/>
      <c r="B227" s="525" t="s">
        <v>992</v>
      </c>
      <c r="C227" s="526"/>
      <c r="D227" s="443">
        <f>'R &amp; P Schedule'!D274</f>
        <v>0</v>
      </c>
      <c r="E227" s="443">
        <f>'R &amp; P Schedule'!E274</f>
        <v>0</v>
      </c>
    </row>
    <row r="228" spans="1:5" ht="15.6" x14ac:dyDescent="0.3">
      <c r="A228" s="497"/>
      <c r="B228" s="525" t="s">
        <v>993</v>
      </c>
      <c r="C228" s="526"/>
      <c r="D228" s="443">
        <f>'R &amp; P Schedule'!D275</f>
        <v>0</v>
      </c>
      <c r="E228" s="443">
        <f>'R &amp; P Schedule'!E275</f>
        <v>0</v>
      </c>
    </row>
    <row r="229" spans="1:5" ht="15.6" x14ac:dyDescent="0.3">
      <c r="A229" s="497"/>
      <c r="B229" s="525" t="s">
        <v>994</v>
      </c>
      <c r="C229" s="526"/>
      <c r="D229" s="443">
        <f>'R &amp; P Schedule'!D276</f>
        <v>0</v>
      </c>
      <c r="E229" s="443">
        <f>'R &amp; P Schedule'!E276</f>
        <v>0</v>
      </c>
    </row>
    <row r="230" spans="1:5" ht="15.6" x14ac:dyDescent="0.3">
      <c r="A230" s="497"/>
      <c r="B230" s="525" t="s">
        <v>201</v>
      </c>
      <c r="C230" s="526"/>
      <c r="D230" s="443">
        <f>'R &amp; P Schedule'!D277</f>
        <v>0</v>
      </c>
      <c r="E230" s="443">
        <f>'R &amp; P Schedule'!E277</f>
        <v>0</v>
      </c>
    </row>
    <row r="231" spans="1:5" ht="15.6" x14ac:dyDescent="0.3">
      <c r="A231" s="497"/>
      <c r="B231" s="525" t="s">
        <v>995</v>
      </c>
      <c r="C231" s="526"/>
      <c r="D231" s="443">
        <f>'R &amp; P Schedule'!D278</f>
        <v>0</v>
      </c>
      <c r="E231" s="443">
        <f>'R &amp; P Schedule'!E278</f>
        <v>0</v>
      </c>
    </row>
    <row r="232" spans="1:5" ht="15.6" x14ac:dyDescent="0.3">
      <c r="A232" s="497"/>
      <c r="B232" s="525" t="s">
        <v>996</v>
      </c>
      <c r="C232" s="526"/>
      <c r="D232" s="443">
        <f>'R &amp; P Schedule'!D279</f>
        <v>0</v>
      </c>
      <c r="E232" s="443">
        <f>'R &amp; P Schedule'!E279</f>
        <v>0</v>
      </c>
    </row>
    <row r="233" spans="1:5" ht="15.6" x14ac:dyDescent="0.3">
      <c r="A233" s="497"/>
      <c r="B233" s="525"/>
      <c r="C233" s="526"/>
      <c r="D233" s="443"/>
      <c r="E233" s="443"/>
    </row>
    <row r="234" spans="1:5" ht="15" thickBot="1" x14ac:dyDescent="0.35">
      <c r="A234" s="497"/>
      <c r="B234" s="527" t="s">
        <v>84</v>
      </c>
      <c r="C234" s="498"/>
      <c r="D234" s="512">
        <f>SUM(D223:D232)</f>
        <v>0</v>
      </c>
      <c r="E234" s="512">
        <f>SUM(E223:E232)</f>
        <v>0</v>
      </c>
    </row>
    <row r="235" spans="1:5" ht="15" thickTop="1" x14ac:dyDescent="0.3">
      <c r="A235" s="497"/>
      <c r="B235" s="525"/>
      <c r="C235" s="497"/>
      <c r="D235" s="449"/>
      <c r="E235" s="449"/>
    </row>
    <row r="236" spans="1:5" x14ac:dyDescent="0.3">
      <c r="A236" s="498" t="s">
        <v>1011</v>
      </c>
      <c r="B236" s="525"/>
      <c r="C236" s="497"/>
      <c r="D236" s="443"/>
      <c r="E236" s="443"/>
    </row>
    <row r="237" spans="1:5" ht="15.6" x14ac:dyDescent="0.3">
      <c r="A237" s="539" t="s">
        <v>1035</v>
      </c>
      <c r="B237" s="525"/>
      <c r="C237" s="497"/>
      <c r="D237" s="443"/>
      <c r="E237" s="443"/>
    </row>
    <row r="238" spans="1:5" ht="15.6" x14ac:dyDescent="0.3">
      <c r="A238" s="497"/>
      <c r="B238" s="525" t="s">
        <v>987</v>
      </c>
      <c r="C238" s="526"/>
      <c r="D238" s="443">
        <f>'R &amp; P Schedule'!D284</f>
        <v>0</v>
      </c>
      <c r="E238" s="443">
        <f>'R &amp; P Schedule'!E284</f>
        <v>0</v>
      </c>
    </row>
    <row r="239" spans="1:5" ht="15.6" x14ac:dyDescent="0.3">
      <c r="A239" s="497"/>
      <c r="B239" s="525" t="s">
        <v>1057</v>
      </c>
      <c r="C239" s="526"/>
      <c r="D239" s="443">
        <f>'R &amp; P Schedule'!D285</f>
        <v>0</v>
      </c>
      <c r="E239" s="443">
        <f>'R &amp; P Schedule'!E285</f>
        <v>0</v>
      </c>
    </row>
    <row r="240" spans="1:5" ht="15.6" x14ac:dyDescent="0.3">
      <c r="A240" s="497"/>
      <c r="B240" s="525" t="s">
        <v>139</v>
      </c>
      <c r="C240" s="526"/>
      <c r="D240" s="443">
        <f>'R &amp; P Schedule'!D286</f>
        <v>0</v>
      </c>
      <c r="E240" s="443">
        <f>'R &amp; P Schedule'!E286</f>
        <v>0</v>
      </c>
    </row>
    <row r="241" spans="1:5" ht="15.6" x14ac:dyDescent="0.3">
      <c r="A241" s="497"/>
      <c r="B241" s="525" t="s">
        <v>197</v>
      </c>
      <c r="C241" s="526"/>
      <c r="D241" s="443">
        <f>'R &amp; P Schedule'!D287</f>
        <v>0</v>
      </c>
      <c r="E241" s="443">
        <f>'R &amp; P Schedule'!E287</f>
        <v>0</v>
      </c>
    </row>
    <row r="242" spans="1:5" ht="15.6" x14ac:dyDescent="0.3">
      <c r="A242" s="497"/>
      <c r="B242" s="525" t="s">
        <v>135</v>
      </c>
      <c r="C242" s="526"/>
      <c r="D242" s="443">
        <f>'R &amp; P Schedule'!D288</f>
        <v>0</v>
      </c>
      <c r="E242" s="443">
        <f>'R &amp; P Schedule'!E288</f>
        <v>0</v>
      </c>
    </row>
    <row r="243" spans="1:5" ht="15.6" x14ac:dyDescent="0.3">
      <c r="A243" s="497"/>
      <c r="B243" s="525" t="s">
        <v>138</v>
      </c>
      <c r="C243" s="526"/>
      <c r="D243" s="443">
        <f>'R &amp; P Schedule'!D289</f>
        <v>0</v>
      </c>
      <c r="E243" s="443">
        <f>'R &amp; P Schedule'!E289</f>
        <v>0</v>
      </c>
    </row>
    <row r="244" spans="1:5" ht="15.6" x14ac:dyDescent="0.3">
      <c r="A244" s="497"/>
      <c r="B244" s="525" t="s">
        <v>198</v>
      </c>
      <c r="C244" s="526"/>
      <c r="D244" s="443">
        <f>'R &amp; P Schedule'!D290</f>
        <v>0</v>
      </c>
      <c r="E244" s="443">
        <f>'R &amp; P Schedule'!E290</f>
        <v>0</v>
      </c>
    </row>
    <row r="245" spans="1:5" ht="15.6" x14ac:dyDescent="0.3">
      <c r="A245" s="497"/>
      <c r="B245" s="525" t="s">
        <v>149</v>
      </c>
      <c r="C245" s="526"/>
      <c r="D245" s="443">
        <f>'R &amp; P Schedule'!D291</f>
        <v>0</v>
      </c>
      <c r="E245" s="443">
        <f>'R &amp; P Schedule'!E291</f>
        <v>0</v>
      </c>
    </row>
    <row r="246" spans="1:5" ht="15.6" x14ac:dyDescent="0.3">
      <c r="A246" s="497"/>
      <c r="B246" s="525" t="s">
        <v>137</v>
      </c>
      <c r="C246" s="526"/>
      <c r="D246" s="443">
        <f>'R &amp; P Schedule'!D292</f>
        <v>0</v>
      </c>
      <c r="E246" s="443">
        <f>'R &amp; P Schedule'!E292</f>
        <v>0</v>
      </c>
    </row>
    <row r="247" spans="1:5" ht="15.6" x14ac:dyDescent="0.3">
      <c r="A247" s="497"/>
      <c r="B247" s="525" t="s">
        <v>1058</v>
      </c>
      <c r="C247" s="526"/>
      <c r="D247" s="443">
        <f>'R &amp; P Schedule'!D293</f>
        <v>0</v>
      </c>
      <c r="E247" s="443">
        <f>'R &amp; P Schedule'!E293</f>
        <v>0</v>
      </c>
    </row>
    <row r="248" spans="1:5" ht="15.6" x14ac:dyDescent="0.3">
      <c r="A248" s="497"/>
      <c r="B248" s="525" t="s">
        <v>1059</v>
      </c>
      <c r="C248" s="526"/>
      <c r="D248" s="443">
        <f>'R &amp; P Schedule'!D294</f>
        <v>0</v>
      </c>
      <c r="E248" s="443">
        <f>'R &amp; P Schedule'!E294</f>
        <v>0</v>
      </c>
    </row>
    <row r="249" spans="1:5" ht="15.6" x14ac:dyDescent="0.3">
      <c r="A249" s="497"/>
      <c r="B249" s="525" t="s">
        <v>1000</v>
      </c>
      <c r="C249" s="526"/>
      <c r="D249" s="443">
        <f>'R &amp; P Schedule'!D295</f>
        <v>0</v>
      </c>
      <c r="E249" s="443">
        <f>'R &amp; P Schedule'!E295</f>
        <v>0</v>
      </c>
    </row>
    <row r="250" spans="1:5" ht="15.6" x14ac:dyDescent="0.3">
      <c r="A250" s="497"/>
      <c r="B250" s="525" t="s">
        <v>1092</v>
      </c>
      <c r="C250" s="526"/>
      <c r="D250" s="443">
        <f>'R &amp; P Schedule'!D296</f>
        <v>0</v>
      </c>
      <c r="E250" s="443">
        <f>'R &amp; P Schedule'!E296</f>
        <v>0</v>
      </c>
    </row>
    <row r="251" spans="1:5" ht="15.6" x14ac:dyDescent="0.3">
      <c r="A251" s="497"/>
      <c r="B251" s="525"/>
      <c r="C251" s="526"/>
      <c r="D251" s="443"/>
      <c r="E251" s="443"/>
    </row>
    <row r="252" spans="1:5" ht="15" thickBot="1" x14ac:dyDescent="0.35">
      <c r="A252" s="497"/>
      <c r="B252" s="527" t="s">
        <v>84</v>
      </c>
      <c r="C252" s="498"/>
      <c r="D252" s="512">
        <f>SUM(D238:D250)</f>
        <v>0</v>
      </c>
      <c r="E252" s="512">
        <f>SUM(E238:E250)</f>
        <v>0</v>
      </c>
    </row>
    <row r="253" spans="1:5" ht="15.6" thickTop="1" thickBot="1" x14ac:dyDescent="0.35">
      <c r="A253" s="516"/>
      <c r="B253" s="517"/>
      <c r="C253" s="518"/>
      <c r="D253" s="519"/>
      <c r="E253" s="520"/>
    </row>
    <row r="254" spans="1:5" x14ac:dyDescent="0.3">
      <c r="C254" s="479"/>
      <c r="D254" s="479"/>
      <c r="E254" s="479"/>
    </row>
  </sheetData>
  <mergeCells count="2">
    <mergeCell ref="A2:E2"/>
    <mergeCell ref="A3:E3"/>
  </mergeCells>
  <pageMargins left="0.7" right="0.7" top="0.75" bottom="0.75" header="0.3" footer="0.3"/>
  <pageSetup paperSize="9" scale="76" orientation="portrait" r:id="rId1"/>
  <rowBreaks count="3" manualBreakCount="3">
    <brk id="57" max="3" man="1"/>
    <brk id="149" max="4" man="1"/>
    <brk id="207" max="4" man="1"/>
  </rowBreaks>
  <ignoredErrors>
    <ignoredError sqref="D30:E31 D33:E33 D32:E32"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80"/>
  <sheetViews>
    <sheetView topLeftCell="A49" workbookViewId="0">
      <selection activeCell="B9" sqref="B9"/>
    </sheetView>
  </sheetViews>
  <sheetFormatPr defaultRowHeight="14.4" x14ac:dyDescent="0.3"/>
  <cols>
    <col min="1" max="1" width="3.44140625" customWidth="1"/>
    <col min="2" max="2" width="16.44140625" customWidth="1"/>
    <col min="8" max="8" width="20.109375" customWidth="1"/>
    <col min="9" max="9" width="17.88671875" customWidth="1"/>
    <col min="11" max="11" width="12.88671875" bestFit="1" customWidth="1"/>
    <col min="13" max="13" width="12.88671875" bestFit="1" customWidth="1"/>
    <col min="257" max="257" width="3.44140625" customWidth="1"/>
    <col min="258" max="258" width="16.44140625" customWidth="1"/>
    <col min="264" max="264" width="20.109375" customWidth="1"/>
    <col min="265" max="265" width="17.88671875" customWidth="1"/>
    <col min="267" max="267" width="12.88671875" bestFit="1" customWidth="1"/>
    <col min="269" max="269" width="12.88671875" bestFit="1" customWidth="1"/>
    <col min="513" max="513" width="3.44140625" customWidth="1"/>
    <col min="514" max="514" width="16.44140625" customWidth="1"/>
    <col min="520" max="520" width="20.109375" customWidth="1"/>
    <col min="521" max="521" width="17.88671875" customWidth="1"/>
    <col min="523" max="523" width="12.88671875" bestFit="1" customWidth="1"/>
    <col min="525" max="525" width="12.88671875" bestFit="1" customWidth="1"/>
    <col min="769" max="769" width="3.44140625" customWidth="1"/>
    <col min="770" max="770" width="16.44140625" customWidth="1"/>
    <col min="776" max="776" width="20.109375" customWidth="1"/>
    <col min="777" max="777" width="17.88671875" customWidth="1"/>
    <col min="779" max="779" width="12.88671875" bestFit="1" customWidth="1"/>
    <col min="781" max="781" width="12.88671875" bestFit="1" customWidth="1"/>
    <col min="1025" max="1025" width="3.44140625" customWidth="1"/>
    <col min="1026" max="1026" width="16.44140625" customWidth="1"/>
    <col min="1032" max="1032" width="20.109375" customWidth="1"/>
    <col min="1033" max="1033" width="17.88671875" customWidth="1"/>
    <col min="1035" max="1035" width="12.88671875" bestFit="1" customWidth="1"/>
    <col min="1037" max="1037" width="12.88671875" bestFit="1" customWidth="1"/>
    <col min="1281" max="1281" width="3.44140625" customWidth="1"/>
    <col min="1282" max="1282" width="16.44140625" customWidth="1"/>
    <col min="1288" max="1288" width="20.109375" customWidth="1"/>
    <col min="1289" max="1289" width="17.88671875" customWidth="1"/>
    <col min="1291" max="1291" width="12.88671875" bestFit="1" customWidth="1"/>
    <col min="1293" max="1293" width="12.88671875" bestFit="1" customWidth="1"/>
    <col min="1537" max="1537" width="3.44140625" customWidth="1"/>
    <col min="1538" max="1538" width="16.44140625" customWidth="1"/>
    <col min="1544" max="1544" width="20.109375" customWidth="1"/>
    <col min="1545" max="1545" width="17.88671875" customWidth="1"/>
    <col min="1547" max="1547" width="12.88671875" bestFit="1" customWidth="1"/>
    <col min="1549" max="1549" width="12.88671875" bestFit="1" customWidth="1"/>
    <col min="1793" max="1793" width="3.44140625" customWidth="1"/>
    <col min="1794" max="1794" width="16.44140625" customWidth="1"/>
    <col min="1800" max="1800" width="20.109375" customWidth="1"/>
    <col min="1801" max="1801" width="17.88671875" customWidth="1"/>
    <col min="1803" max="1803" width="12.88671875" bestFit="1" customWidth="1"/>
    <col min="1805" max="1805" width="12.88671875" bestFit="1" customWidth="1"/>
    <col min="2049" max="2049" width="3.44140625" customWidth="1"/>
    <col min="2050" max="2050" width="16.44140625" customWidth="1"/>
    <col min="2056" max="2056" width="20.109375" customWidth="1"/>
    <col min="2057" max="2057" width="17.88671875" customWidth="1"/>
    <col min="2059" max="2059" width="12.88671875" bestFit="1" customWidth="1"/>
    <col min="2061" max="2061" width="12.88671875" bestFit="1" customWidth="1"/>
    <col min="2305" max="2305" width="3.44140625" customWidth="1"/>
    <col min="2306" max="2306" width="16.44140625" customWidth="1"/>
    <col min="2312" max="2312" width="20.109375" customWidth="1"/>
    <col min="2313" max="2313" width="17.88671875" customWidth="1"/>
    <col min="2315" max="2315" width="12.88671875" bestFit="1" customWidth="1"/>
    <col min="2317" max="2317" width="12.88671875" bestFit="1" customWidth="1"/>
    <col min="2561" max="2561" width="3.44140625" customWidth="1"/>
    <col min="2562" max="2562" width="16.44140625" customWidth="1"/>
    <col min="2568" max="2568" width="20.109375" customWidth="1"/>
    <col min="2569" max="2569" width="17.88671875" customWidth="1"/>
    <col min="2571" max="2571" width="12.88671875" bestFit="1" customWidth="1"/>
    <col min="2573" max="2573" width="12.88671875" bestFit="1" customWidth="1"/>
    <col min="2817" max="2817" width="3.44140625" customWidth="1"/>
    <col min="2818" max="2818" width="16.44140625" customWidth="1"/>
    <col min="2824" max="2824" width="20.109375" customWidth="1"/>
    <col min="2825" max="2825" width="17.88671875" customWidth="1"/>
    <col min="2827" max="2827" width="12.88671875" bestFit="1" customWidth="1"/>
    <col min="2829" max="2829" width="12.88671875" bestFit="1" customWidth="1"/>
    <col min="3073" max="3073" width="3.44140625" customWidth="1"/>
    <col min="3074" max="3074" width="16.44140625" customWidth="1"/>
    <col min="3080" max="3080" width="20.109375" customWidth="1"/>
    <col min="3081" max="3081" width="17.88671875" customWidth="1"/>
    <col min="3083" max="3083" width="12.88671875" bestFit="1" customWidth="1"/>
    <col min="3085" max="3085" width="12.88671875" bestFit="1" customWidth="1"/>
    <col min="3329" max="3329" width="3.44140625" customWidth="1"/>
    <col min="3330" max="3330" width="16.44140625" customWidth="1"/>
    <col min="3336" max="3336" width="20.109375" customWidth="1"/>
    <col min="3337" max="3337" width="17.88671875" customWidth="1"/>
    <col min="3339" max="3339" width="12.88671875" bestFit="1" customWidth="1"/>
    <col min="3341" max="3341" width="12.88671875" bestFit="1" customWidth="1"/>
    <col min="3585" max="3585" width="3.44140625" customWidth="1"/>
    <col min="3586" max="3586" width="16.44140625" customWidth="1"/>
    <col min="3592" max="3592" width="20.109375" customWidth="1"/>
    <col min="3593" max="3593" width="17.88671875" customWidth="1"/>
    <col min="3595" max="3595" width="12.88671875" bestFit="1" customWidth="1"/>
    <col min="3597" max="3597" width="12.88671875" bestFit="1" customWidth="1"/>
    <col min="3841" max="3841" width="3.44140625" customWidth="1"/>
    <col min="3842" max="3842" width="16.44140625" customWidth="1"/>
    <col min="3848" max="3848" width="20.109375" customWidth="1"/>
    <col min="3849" max="3849" width="17.88671875" customWidth="1"/>
    <col min="3851" max="3851" width="12.88671875" bestFit="1" customWidth="1"/>
    <col min="3853" max="3853" width="12.88671875" bestFit="1" customWidth="1"/>
    <col min="4097" max="4097" width="3.44140625" customWidth="1"/>
    <col min="4098" max="4098" width="16.44140625" customWidth="1"/>
    <col min="4104" max="4104" width="20.109375" customWidth="1"/>
    <col min="4105" max="4105" width="17.88671875" customWidth="1"/>
    <col min="4107" max="4107" width="12.88671875" bestFit="1" customWidth="1"/>
    <col min="4109" max="4109" width="12.88671875" bestFit="1" customWidth="1"/>
    <col min="4353" max="4353" width="3.44140625" customWidth="1"/>
    <col min="4354" max="4354" width="16.44140625" customWidth="1"/>
    <col min="4360" max="4360" width="20.109375" customWidth="1"/>
    <col min="4361" max="4361" width="17.88671875" customWidth="1"/>
    <col min="4363" max="4363" width="12.88671875" bestFit="1" customWidth="1"/>
    <col min="4365" max="4365" width="12.88671875" bestFit="1" customWidth="1"/>
    <col min="4609" max="4609" width="3.44140625" customWidth="1"/>
    <col min="4610" max="4610" width="16.44140625" customWidth="1"/>
    <col min="4616" max="4616" width="20.109375" customWidth="1"/>
    <col min="4617" max="4617" width="17.88671875" customWidth="1"/>
    <col min="4619" max="4619" width="12.88671875" bestFit="1" customWidth="1"/>
    <col min="4621" max="4621" width="12.88671875" bestFit="1" customWidth="1"/>
    <col min="4865" max="4865" width="3.44140625" customWidth="1"/>
    <col min="4866" max="4866" width="16.44140625" customWidth="1"/>
    <col min="4872" max="4872" width="20.109375" customWidth="1"/>
    <col min="4873" max="4873" width="17.88671875" customWidth="1"/>
    <col min="4875" max="4875" width="12.88671875" bestFit="1" customWidth="1"/>
    <col min="4877" max="4877" width="12.88671875" bestFit="1" customWidth="1"/>
    <col min="5121" max="5121" width="3.44140625" customWidth="1"/>
    <col min="5122" max="5122" width="16.44140625" customWidth="1"/>
    <col min="5128" max="5128" width="20.109375" customWidth="1"/>
    <col min="5129" max="5129" width="17.88671875" customWidth="1"/>
    <col min="5131" max="5131" width="12.88671875" bestFit="1" customWidth="1"/>
    <col min="5133" max="5133" width="12.88671875" bestFit="1" customWidth="1"/>
    <col min="5377" max="5377" width="3.44140625" customWidth="1"/>
    <col min="5378" max="5378" width="16.44140625" customWidth="1"/>
    <col min="5384" max="5384" width="20.109375" customWidth="1"/>
    <col min="5385" max="5385" width="17.88671875" customWidth="1"/>
    <col min="5387" max="5387" width="12.88671875" bestFit="1" customWidth="1"/>
    <col min="5389" max="5389" width="12.88671875" bestFit="1" customWidth="1"/>
    <col min="5633" max="5633" width="3.44140625" customWidth="1"/>
    <col min="5634" max="5634" width="16.44140625" customWidth="1"/>
    <col min="5640" max="5640" width="20.109375" customWidth="1"/>
    <col min="5641" max="5641" width="17.88671875" customWidth="1"/>
    <col min="5643" max="5643" width="12.88671875" bestFit="1" customWidth="1"/>
    <col min="5645" max="5645" width="12.88671875" bestFit="1" customWidth="1"/>
    <col min="5889" max="5889" width="3.44140625" customWidth="1"/>
    <col min="5890" max="5890" width="16.44140625" customWidth="1"/>
    <col min="5896" max="5896" width="20.109375" customWidth="1"/>
    <col min="5897" max="5897" width="17.88671875" customWidth="1"/>
    <col min="5899" max="5899" width="12.88671875" bestFit="1" customWidth="1"/>
    <col min="5901" max="5901" width="12.88671875" bestFit="1" customWidth="1"/>
    <col min="6145" max="6145" width="3.44140625" customWidth="1"/>
    <col min="6146" max="6146" width="16.44140625" customWidth="1"/>
    <col min="6152" max="6152" width="20.109375" customWidth="1"/>
    <col min="6153" max="6153" width="17.88671875" customWidth="1"/>
    <col min="6155" max="6155" width="12.88671875" bestFit="1" customWidth="1"/>
    <col min="6157" max="6157" width="12.88671875" bestFit="1" customWidth="1"/>
    <col min="6401" max="6401" width="3.44140625" customWidth="1"/>
    <col min="6402" max="6402" width="16.44140625" customWidth="1"/>
    <col min="6408" max="6408" width="20.109375" customWidth="1"/>
    <col min="6409" max="6409" width="17.88671875" customWidth="1"/>
    <col min="6411" max="6411" width="12.88671875" bestFit="1" customWidth="1"/>
    <col min="6413" max="6413" width="12.88671875" bestFit="1" customWidth="1"/>
    <col min="6657" max="6657" width="3.44140625" customWidth="1"/>
    <col min="6658" max="6658" width="16.44140625" customWidth="1"/>
    <col min="6664" max="6664" width="20.109375" customWidth="1"/>
    <col min="6665" max="6665" width="17.88671875" customWidth="1"/>
    <col min="6667" max="6667" width="12.88671875" bestFit="1" customWidth="1"/>
    <col min="6669" max="6669" width="12.88671875" bestFit="1" customWidth="1"/>
    <col min="6913" max="6913" width="3.44140625" customWidth="1"/>
    <col min="6914" max="6914" width="16.44140625" customWidth="1"/>
    <col min="6920" max="6920" width="20.109375" customWidth="1"/>
    <col min="6921" max="6921" width="17.88671875" customWidth="1"/>
    <col min="6923" max="6923" width="12.88671875" bestFit="1" customWidth="1"/>
    <col min="6925" max="6925" width="12.88671875" bestFit="1" customWidth="1"/>
    <col min="7169" max="7169" width="3.44140625" customWidth="1"/>
    <col min="7170" max="7170" width="16.44140625" customWidth="1"/>
    <col min="7176" max="7176" width="20.109375" customWidth="1"/>
    <col min="7177" max="7177" width="17.88671875" customWidth="1"/>
    <col min="7179" max="7179" width="12.88671875" bestFit="1" customWidth="1"/>
    <col min="7181" max="7181" width="12.88671875" bestFit="1" customWidth="1"/>
    <col min="7425" max="7425" width="3.44140625" customWidth="1"/>
    <col min="7426" max="7426" width="16.44140625" customWidth="1"/>
    <col min="7432" max="7432" width="20.109375" customWidth="1"/>
    <col min="7433" max="7433" width="17.88671875" customWidth="1"/>
    <col min="7435" max="7435" width="12.88671875" bestFit="1" customWidth="1"/>
    <col min="7437" max="7437" width="12.88671875" bestFit="1" customWidth="1"/>
    <col min="7681" max="7681" width="3.44140625" customWidth="1"/>
    <col min="7682" max="7682" width="16.44140625" customWidth="1"/>
    <col min="7688" max="7688" width="20.109375" customWidth="1"/>
    <col min="7689" max="7689" width="17.88671875" customWidth="1"/>
    <col min="7691" max="7691" width="12.88671875" bestFit="1" customWidth="1"/>
    <col min="7693" max="7693" width="12.88671875" bestFit="1" customWidth="1"/>
    <col min="7937" max="7937" width="3.44140625" customWidth="1"/>
    <col min="7938" max="7938" width="16.44140625" customWidth="1"/>
    <col min="7944" max="7944" width="20.109375" customWidth="1"/>
    <col min="7945" max="7945" width="17.88671875" customWidth="1"/>
    <col min="7947" max="7947" width="12.88671875" bestFit="1" customWidth="1"/>
    <col min="7949" max="7949" width="12.88671875" bestFit="1" customWidth="1"/>
    <col min="8193" max="8193" width="3.44140625" customWidth="1"/>
    <col min="8194" max="8194" width="16.44140625" customWidth="1"/>
    <col min="8200" max="8200" width="20.109375" customWidth="1"/>
    <col min="8201" max="8201" width="17.88671875" customWidth="1"/>
    <col min="8203" max="8203" width="12.88671875" bestFit="1" customWidth="1"/>
    <col min="8205" max="8205" width="12.88671875" bestFit="1" customWidth="1"/>
    <col min="8449" max="8449" width="3.44140625" customWidth="1"/>
    <col min="8450" max="8450" width="16.44140625" customWidth="1"/>
    <col min="8456" max="8456" width="20.109375" customWidth="1"/>
    <col min="8457" max="8457" width="17.88671875" customWidth="1"/>
    <col min="8459" max="8459" width="12.88671875" bestFit="1" customWidth="1"/>
    <col min="8461" max="8461" width="12.88671875" bestFit="1" customWidth="1"/>
    <col min="8705" max="8705" width="3.44140625" customWidth="1"/>
    <col min="8706" max="8706" width="16.44140625" customWidth="1"/>
    <col min="8712" max="8712" width="20.109375" customWidth="1"/>
    <col min="8713" max="8713" width="17.88671875" customWidth="1"/>
    <col min="8715" max="8715" width="12.88671875" bestFit="1" customWidth="1"/>
    <col min="8717" max="8717" width="12.88671875" bestFit="1" customWidth="1"/>
    <col min="8961" max="8961" width="3.44140625" customWidth="1"/>
    <col min="8962" max="8962" width="16.44140625" customWidth="1"/>
    <col min="8968" max="8968" width="20.109375" customWidth="1"/>
    <col min="8969" max="8969" width="17.88671875" customWidth="1"/>
    <col min="8971" max="8971" width="12.88671875" bestFit="1" customWidth="1"/>
    <col min="8973" max="8973" width="12.88671875" bestFit="1" customWidth="1"/>
    <col min="9217" max="9217" width="3.44140625" customWidth="1"/>
    <col min="9218" max="9218" width="16.44140625" customWidth="1"/>
    <col min="9224" max="9224" width="20.109375" customWidth="1"/>
    <col min="9225" max="9225" width="17.88671875" customWidth="1"/>
    <col min="9227" max="9227" width="12.88671875" bestFit="1" customWidth="1"/>
    <col min="9229" max="9229" width="12.88671875" bestFit="1" customWidth="1"/>
    <col min="9473" max="9473" width="3.44140625" customWidth="1"/>
    <col min="9474" max="9474" width="16.44140625" customWidth="1"/>
    <col min="9480" max="9480" width="20.109375" customWidth="1"/>
    <col min="9481" max="9481" width="17.88671875" customWidth="1"/>
    <col min="9483" max="9483" width="12.88671875" bestFit="1" customWidth="1"/>
    <col min="9485" max="9485" width="12.88671875" bestFit="1" customWidth="1"/>
    <col min="9729" max="9729" width="3.44140625" customWidth="1"/>
    <col min="9730" max="9730" width="16.44140625" customWidth="1"/>
    <col min="9736" max="9736" width="20.109375" customWidth="1"/>
    <col min="9737" max="9737" width="17.88671875" customWidth="1"/>
    <col min="9739" max="9739" width="12.88671875" bestFit="1" customWidth="1"/>
    <col min="9741" max="9741" width="12.88671875" bestFit="1" customWidth="1"/>
    <col min="9985" max="9985" width="3.44140625" customWidth="1"/>
    <col min="9986" max="9986" width="16.44140625" customWidth="1"/>
    <col min="9992" max="9992" width="20.109375" customWidth="1"/>
    <col min="9993" max="9993" width="17.88671875" customWidth="1"/>
    <col min="9995" max="9995" width="12.88671875" bestFit="1" customWidth="1"/>
    <col min="9997" max="9997" width="12.88671875" bestFit="1" customWidth="1"/>
    <col min="10241" max="10241" width="3.44140625" customWidth="1"/>
    <col min="10242" max="10242" width="16.44140625" customWidth="1"/>
    <col min="10248" max="10248" width="20.109375" customWidth="1"/>
    <col min="10249" max="10249" width="17.88671875" customWidth="1"/>
    <col min="10251" max="10251" width="12.88671875" bestFit="1" customWidth="1"/>
    <col min="10253" max="10253" width="12.88671875" bestFit="1" customWidth="1"/>
    <col min="10497" max="10497" width="3.44140625" customWidth="1"/>
    <col min="10498" max="10498" width="16.44140625" customWidth="1"/>
    <col min="10504" max="10504" width="20.109375" customWidth="1"/>
    <col min="10505" max="10505" width="17.88671875" customWidth="1"/>
    <col min="10507" max="10507" width="12.88671875" bestFit="1" customWidth="1"/>
    <col min="10509" max="10509" width="12.88671875" bestFit="1" customWidth="1"/>
    <col min="10753" max="10753" width="3.44140625" customWidth="1"/>
    <col min="10754" max="10754" width="16.44140625" customWidth="1"/>
    <col min="10760" max="10760" width="20.109375" customWidth="1"/>
    <col min="10761" max="10761" width="17.88671875" customWidth="1"/>
    <col min="10763" max="10763" width="12.88671875" bestFit="1" customWidth="1"/>
    <col min="10765" max="10765" width="12.88671875" bestFit="1" customWidth="1"/>
    <col min="11009" max="11009" width="3.44140625" customWidth="1"/>
    <col min="11010" max="11010" width="16.44140625" customWidth="1"/>
    <col min="11016" max="11016" width="20.109375" customWidth="1"/>
    <col min="11017" max="11017" width="17.88671875" customWidth="1"/>
    <col min="11019" max="11019" width="12.88671875" bestFit="1" customWidth="1"/>
    <col min="11021" max="11021" width="12.88671875" bestFit="1" customWidth="1"/>
    <col min="11265" max="11265" width="3.44140625" customWidth="1"/>
    <col min="11266" max="11266" width="16.44140625" customWidth="1"/>
    <col min="11272" max="11272" width="20.109375" customWidth="1"/>
    <col min="11273" max="11273" width="17.88671875" customWidth="1"/>
    <col min="11275" max="11275" width="12.88671875" bestFit="1" customWidth="1"/>
    <col min="11277" max="11277" width="12.88671875" bestFit="1" customWidth="1"/>
    <col min="11521" max="11521" width="3.44140625" customWidth="1"/>
    <col min="11522" max="11522" width="16.44140625" customWidth="1"/>
    <col min="11528" max="11528" width="20.109375" customWidth="1"/>
    <col min="11529" max="11529" width="17.88671875" customWidth="1"/>
    <col min="11531" max="11531" width="12.88671875" bestFit="1" customWidth="1"/>
    <col min="11533" max="11533" width="12.88671875" bestFit="1" customWidth="1"/>
    <col min="11777" max="11777" width="3.44140625" customWidth="1"/>
    <col min="11778" max="11778" width="16.44140625" customWidth="1"/>
    <col min="11784" max="11784" width="20.109375" customWidth="1"/>
    <col min="11785" max="11785" width="17.88671875" customWidth="1"/>
    <col min="11787" max="11787" width="12.88671875" bestFit="1" customWidth="1"/>
    <col min="11789" max="11789" width="12.88671875" bestFit="1" customWidth="1"/>
    <col min="12033" max="12033" width="3.44140625" customWidth="1"/>
    <col min="12034" max="12034" width="16.44140625" customWidth="1"/>
    <col min="12040" max="12040" width="20.109375" customWidth="1"/>
    <col min="12041" max="12041" width="17.88671875" customWidth="1"/>
    <col min="12043" max="12043" width="12.88671875" bestFit="1" customWidth="1"/>
    <col min="12045" max="12045" width="12.88671875" bestFit="1" customWidth="1"/>
    <col min="12289" max="12289" width="3.44140625" customWidth="1"/>
    <col min="12290" max="12290" width="16.44140625" customWidth="1"/>
    <col min="12296" max="12296" width="20.109375" customWidth="1"/>
    <col min="12297" max="12297" width="17.88671875" customWidth="1"/>
    <col min="12299" max="12299" width="12.88671875" bestFit="1" customWidth="1"/>
    <col min="12301" max="12301" width="12.88671875" bestFit="1" customWidth="1"/>
    <col min="12545" max="12545" width="3.44140625" customWidth="1"/>
    <col min="12546" max="12546" width="16.44140625" customWidth="1"/>
    <col min="12552" max="12552" width="20.109375" customWidth="1"/>
    <col min="12553" max="12553" width="17.88671875" customWidth="1"/>
    <col min="12555" max="12555" width="12.88671875" bestFit="1" customWidth="1"/>
    <col min="12557" max="12557" width="12.88671875" bestFit="1" customWidth="1"/>
    <col min="12801" max="12801" width="3.44140625" customWidth="1"/>
    <col min="12802" max="12802" width="16.44140625" customWidth="1"/>
    <col min="12808" max="12808" width="20.109375" customWidth="1"/>
    <col min="12809" max="12809" width="17.88671875" customWidth="1"/>
    <col min="12811" max="12811" width="12.88671875" bestFit="1" customWidth="1"/>
    <col min="12813" max="12813" width="12.88671875" bestFit="1" customWidth="1"/>
    <col min="13057" max="13057" width="3.44140625" customWidth="1"/>
    <col min="13058" max="13058" width="16.44140625" customWidth="1"/>
    <col min="13064" max="13064" width="20.109375" customWidth="1"/>
    <col min="13065" max="13065" width="17.88671875" customWidth="1"/>
    <col min="13067" max="13067" width="12.88671875" bestFit="1" customWidth="1"/>
    <col min="13069" max="13069" width="12.88671875" bestFit="1" customWidth="1"/>
    <col min="13313" max="13313" width="3.44140625" customWidth="1"/>
    <col min="13314" max="13314" width="16.44140625" customWidth="1"/>
    <col min="13320" max="13320" width="20.109375" customWidth="1"/>
    <col min="13321" max="13321" width="17.88671875" customWidth="1"/>
    <col min="13323" max="13323" width="12.88671875" bestFit="1" customWidth="1"/>
    <col min="13325" max="13325" width="12.88671875" bestFit="1" customWidth="1"/>
    <col min="13569" max="13569" width="3.44140625" customWidth="1"/>
    <col min="13570" max="13570" width="16.44140625" customWidth="1"/>
    <col min="13576" max="13576" width="20.109375" customWidth="1"/>
    <col min="13577" max="13577" width="17.88671875" customWidth="1"/>
    <col min="13579" max="13579" width="12.88671875" bestFit="1" customWidth="1"/>
    <col min="13581" max="13581" width="12.88671875" bestFit="1" customWidth="1"/>
    <col min="13825" max="13825" width="3.44140625" customWidth="1"/>
    <col min="13826" max="13826" width="16.44140625" customWidth="1"/>
    <col min="13832" max="13832" width="20.109375" customWidth="1"/>
    <col min="13833" max="13833" width="17.88671875" customWidth="1"/>
    <col min="13835" max="13835" width="12.88671875" bestFit="1" customWidth="1"/>
    <col min="13837" max="13837" width="12.88671875" bestFit="1" customWidth="1"/>
    <col min="14081" max="14081" width="3.44140625" customWidth="1"/>
    <col min="14082" max="14082" width="16.44140625" customWidth="1"/>
    <col min="14088" max="14088" width="20.109375" customWidth="1"/>
    <col min="14089" max="14089" width="17.88671875" customWidth="1"/>
    <col min="14091" max="14091" width="12.88671875" bestFit="1" customWidth="1"/>
    <col min="14093" max="14093" width="12.88671875" bestFit="1" customWidth="1"/>
    <col min="14337" max="14337" width="3.44140625" customWidth="1"/>
    <col min="14338" max="14338" width="16.44140625" customWidth="1"/>
    <col min="14344" max="14344" width="20.109375" customWidth="1"/>
    <col min="14345" max="14345" width="17.88671875" customWidth="1"/>
    <col min="14347" max="14347" width="12.88671875" bestFit="1" customWidth="1"/>
    <col min="14349" max="14349" width="12.88671875" bestFit="1" customWidth="1"/>
    <col min="14593" max="14593" width="3.44140625" customWidth="1"/>
    <col min="14594" max="14594" width="16.44140625" customWidth="1"/>
    <col min="14600" max="14600" width="20.109375" customWidth="1"/>
    <col min="14601" max="14601" width="17.88671875" customWidth="1"/>
    <col min="14603" max="14603" width="12.88671875" bestFit="1" customWidth="1"/>
    <col min="14605" max="14605" width="12.88671875" bestFit="1" customWidth="1"/>
    <col min="14849" max="14849" width="3.44140625" customWidth="1"/>
    <col min="14850" max="14850" width="16.44140625" customWidth="1"/>
    <col min="14856" max="14856" width="20.109375" customWidth="1"/>
    <col min="14857" max="14857" width="17.88671875" customWidth="1"/>
    <col min="14859" max="14859" width="12.88671875" bestFit="1" customWidth="1"/>
    <col min="14861" max="14861" width="12.88671875" bestFit="1" customWidth="1"/>
    <col min="15105" max="15105" width="3.44140625" customWidth="1"/>
    <col min="15106" max="15106" width="16.44140625" customWidth="1"/>
    <col min="15112" max="15112" width="20.109375" customWidth="1"/>
    <col min="15113" max="15113" width="17.88671875" customWidth="1"/>
    <col min="15115" max="15115" width="12.88671875" bestFit="1" customWidth="1"/>
    <col min="15117" max="15117" width="12.88671875" bestFit="1" customWidth="1"/>
    <col min="15361" max="15361" width="3.44140625" customWidth="1"/>
    <col min="15362" max="15362" width="16.44140625" customWidth="1"/>
    <col min="15368" max="15368" width="20.109375" customWidth="1"/>
    <col min="15369" max="15369" width="17.88671875" customWidth="1"/>
    <col min="15371" max="15371" width="12.88671875" bestFit="1" customWidth="1"/>
    <col min="15373" max="15373" width="12.88671875" bestFit="1" customWidth="1"/>
    <col min="15617" max="15617" width="3.44140625" customWidth="1"/>
    <col min="15618" max="15618" width="16.44140625" customWidth="1"/>
    <col min="15624" max="15624" width="20.109375" customWidth="1"/>
    <col min="15625" max="15625" width="17.88671875" customWidth="1"/>
    <col min="15627" max="15627" width="12.88671875" bestFit="1" customWidth="1"/>
    <col min="15629" max="15629" width="12.88671875" bestFit="1" customWidth="1"/>
    <col min="15873" max="15873" width="3.44140625" customWidth="1"/>
    <col min="15874" max="15874" width="16.44140625" customWidth="1"/>
    <col min="15880" max="15880" width="20.109375" customWidth="1"/>
    <col min="15881" max="15881" width="17.88671875" customWidth="1"/>
    <col min="15883" max="15883" width="12.88671875" bestFit="1" customWidth="1"/>
    <col min="15885" max="15885" width="12.88671875" bestFit="1" customWidth="1"/>
    <col min="16129" max="16129" width="3.44140625" customWidth="1"/>
    <col min="16130" max="16130" width="16.44140625" customWidth="1"/>
    <col min="16136" max="16136" width="20.109375" customWidth="1"/>
    <col min="16137" max="16137" width="17.88671875" customWidth="1"/>
    <col min="16139" max="16139" width="12.88671875" bestFit="1" customWidth="1"/>
    <col min="16141" max="16141" width="12.88671875" bestFit="1" customWidth="1"/>
  </cols>
  <sheetData>
    <row r="1" spans="1:10" ht="9" customHeight="1" x14ac:dyDescent="0.3">
      <c r="A1" s="39"/>
      <c r="B1" s="40"/>
      <c r="C1" s="39"/>
      <c r="D1" s="40"/>
      <c r="E1" s="40"/>
      <c r="F1" s="40"/>
      <c r="G1" s="40"/>
      <c r="H1" s="40"/>
      <c r="I1" s="41"/>
    </row>
    <row r="2" spans="1:10" ht="18" customHeight="1" x14ac:dyDescent="0.3">
      <c r="A2" s="603" t="s">
        <v>70</v>
      </c>
      <c r="B2" s="603"/>
      <c r="C2" s="603"/>
      <c r="D2" s="603"/>
      <c r="E2" s="603"/>
      <c r="F2" s="603"/>
      <c r="G2" s="603"/>
      <c r="H2" s="603"/>
      <c r="I2" s="603"/>
    </row>
    <row r="3" spans="1:10" ht="18" customHeight="1" x14ac:dyDescent="0.3">
      <c r="A3" s="604" t="s">
        <v>30</v>
      </c>
      <c r="B3" s="604"/>
      <c r="C3" s="604"/>
      <c r="D3" s="604"/>
      <c r="E3" s="604"/>
      <c r="F3" s="604"/>
      <c r="G3" s="604"/>
      <c r="H3" s="604"/>
      <c r="I3" s="604"/>
    </row>
    <row r="4" spans="1:10" ht="9" customHeight="1" thickBot="1" x14ac:dyDescent="0.35">
      <c r="A4" s="42"/>
      <c r="B4" s="43"/>
      <c r="C4" s="43"/>
      <c r="D4" s="43"/>
      <c r="E4" s="43"/>
      <c r="F4" s="43"/>
      <c r="G4" s="43"/>
      <c r="H4" s="43"/>
      <c r="I4" s="43"/>
    </row>
    <row r="5" spans="1:10" ht="18" customHeight="1" x14ac:dyDescent="0.3">
      <c r="A5" s="39"/>
      <c r="B5" s="44"/>
      <c r="C5" s="44"/>
      <c r="D5" s="44"/>
      <c r="E5" s="44"/>
      <c r="F5" s="44"/>
      <c r="G5" s="44"/>
      <c r="H5" s="45" t="s">
        <v>31</v>
      </c>
      <c r="I5" s="45" t="s">
        <v>32</v>
      </c>
    </row>
    <row r="6" spans="1:10" ht="18" customHeight="1" x14ac:dyDescent="0.3">
      <c r="A6" s="39">
        <v>1</v>
      </c>
      <c r="B6" s="46" t="s">
        <v>33</v>
      </c>
      <c r="C6" s="44"/>
      <c r="D6" s="47"/>
      <c r="E6" s="47"/>
      <c r="F6" s="47"/>
      <c r="G6" s="47"/>
      <c r="H6" s="40"/>
      <c r="I6" s="40"/>
    </row>
    <row r="7" spans="1:10" ht="18" customHeight="1" x14ac:dyDescent="0.3">
      <c r="A7" s="39"/>
      <c r="B7" s="48" t="s">
        <v>34</v>
      </c>
      <c r="C7" s="39"/>
      <c r="D7" s="40"/>
      <c r="E7" s="47"/>
      <c r="F7" s="47"/>
      <c r="G7" s="47"/>
      <c r="H7" s="49" t="e">
        <f>I9</f>
        <v>#REF!</v>
      </c>
      <c r="I7" s="49"/>
    </row>
    <row r="8" spans="1:10" ht="18" customHeight="1" x14ac:dyDescent="0.3">
      <c r="A8" s="39"/>
      <c r="B8" s="48" t="s">
        <v>35</v>
      </c>
      <c r="C8" s="39"/>
      <c r="D8" s="40"/>
      <c r="E8" s="47"/>
      <c r="F8" s="47"/>
      <c r="G8" s="47"/>
      <c r="H8" s="49" t="e">
        <f>'I&amp;E 25'!#REF!</f>
        <v>#REF!</v>
      </c>
      <c r="I8" s="49" t="e">
        <f>'I&amp;E 25'!#REF!</f>
        <v>#REF!</v>
      </c>
    </row>
    <row r="9" spans="1:10" ht="18" customHeight="1" x14ac:dyDescent="0.3">
      <c r="A9" s="39"/>
      <c r="B9" s="40" t="s">
        <v>36</v>
      </c>
      <c r="C9" s="39"/>
      <c r="D9" s="40"/>
      <c r="E9" s="44"/>
      <c r="F9" s="44"/>
      <c r="G9" s="44"/>
      <c r="H9" s="50" t="e">
        <f>SUM(H7:H8)</f>
        <v>#REF!</v>
      </c>
      <c r="I9" s="50" t="e">
        <f>SUM(I7:I8)</f>
        <v>#REF!</v>
      </c>
    </row>
    <row r="10" spans="1:10" ht="18" customHeight="1" x14ac:dyDescent="0.3">
      <c r="A10" s="39">
        <v>2</v>
      </c>
      <c r="B10" s="46" t="s">
        <v>37</v>
      </c>
      <c r="C10" s="39"/>
      <c r="D10" s="40"/>
      <c r="E10" s="44"/>
      <c r="F10" s="44"/>
      <c r="G10" s="44"/>
      <c r="H10" s="51"/>
      <c r="I10" s="51"/>
      <c r="J10" s="51"/>
    </row>
    <row r="11" spans="1:10" ht="18" customHeight="1" x14ac:dyDescent="0.3">
      <c r="A11" s="39"/>
      <c r="B11" s="52" t="s">
        <v>38</v>
      </c>
      <c r="C11" s="39"/>
      <c r="D11" s="40"/>
      <c r="E11" s="44"/>
      <c r="F11" s="44"/>
      <c r="G11" s="44"/>
      <c r="H11" s="41">
        <f>0</f>
        <v>0</v>
      </c>
      <c r="I11" s="41">
        <f>0</f>
        <v>0</v>
      </c>
      <c r="J11" s="41"/>
    </row>
    <row r="12" spans="1:10" ht="18" customHeight="1" x14ac:dyDescent="0.3">
      <c r="A12" s="39"/>
      <c r="B12" s="52"/>
      <c r="C12" s="39"/>
      <c r="D12" s="40"/>
      <c r="E12" s="44"/>
      <c r="F12" s="44"/>
      <c r="G12" s="44"/>
      <c r="H12" s="50">
        <f>SUM(H11:H11)</f>
        <v>0</v>
      </c>
      <c r="I12" s="50">
        <f>SUM(I11:I11)</f>
        <v>0</v>
      </c>
      <c r="J12" s="51"/>
    </row>
    <row r="13" spans="1:10" ht="18" customHeight="1" x14ac:dyDescent="0.3">
      <c r="A13" s="39">
        <v>3</v>
      </c>
      <c r="B13" s="46" t="s">
        <v>7</v>
      </c>
      <c r="C13" s="40"/>
      <c r="D13" s="40"/>
      <c r="E13" s="40"/>
      <c r="F13" s="40"/>
      <c r="G13" s="40"/>
      <c r="J13" s="49"/>
    </row>
    <row r="14" spans="1:10" ht="18" customHeight="1" x14ac:dyDescent="0.3">
      <c r="A14" s="39"/>
      <c r="B14" s="53" t="s">
        <v>39</v>
      </c>
      <c r="C14" s="40"/>
      <c r="D14" s="40"/>
      <c r="E14" s="40"/>
      <c r="F14" s="40"/>
      <c r="G14" s="40"/>
      <c r="H14" s="49"/>
      <c r="I14" s="41"/>
      <c r="J14" s="49"/>
    </row>
    <row r="15" spans="1:10" ht="18" customHeight="1" x14ac:dyDescent="0.3">
      <c r="A15" s="39"/>
      <c r="B15" s="40" t="s">
        <v>38</v>
      </c>
      <c r="C15" s="40"/>
      <c r="D15" s="40"/>
      <c r="E15" s="40"/>
      <c r="F15" s="40"/>
      <c r="G15" s="40"/>
      <c r="H15" s="49">
        <v>0</v>
      </c>
      <c r="I15" s="41">
        <v>0</v>
      </c>
      <c r="J15" s="49"/>
    </row>
    <row r="16" spans="1:10" ht="18" customHeight="1" x14ac:dyDescent="0.3">
      <c r="A16" s="39"/>
      <c r="B16" s="53" t="s">
        <v>40</v>
      </c>
      <c r="C16" s="40"/>
      <c r="D16" s="40"/>
      <c r="E16" s="40"/>
      <c r="F16" s="40"/>
      <c r="G16" s="40"/>
      <c r="H16" s="49"/>
      <c r="I16" s="41"/>
      <c r="J16" s="49"/>
    </row>
    <row r="17" spans="1:10" ht="18" customHeight="1" x14ac:dyDescent="0.3">
      <c r="A17" s="39"/>
      <c r="B17" s="52" t="s">
        <v>41</v>
      </c>
      <c r="C17" s="40"/>
      <c r="D17" s="40"/>
      <c r="E17" s="40"/>
      <c r="F17" s="40"/>
      <c r="G17" s="40"/>
      <c r="H17" s="49">
        <v>0</v>
      </c>
      <c r="I17" s="49">
        <v>0</v>
      </c>
      <c r="J17" s="49"/>
    </row>
    <row r="18" spans="1:10" ht="18" customHeight="1" x14ac:dyDescent="0.3">
      <c r="A18" s="39"/>
      <c r="B18" s="46"/>
      <c r="C18" s="46"/>
      <c r="D18" s="40"/>
      <c r="E18" s="46"/>
      <c r="F18" s="46"/>
      <c r="G18" s="46"/>
      <c r="H18" s="50">
        <f>SUM(H15:H17)</f>
        <v>0</v>
      </c>
      <c r="I18" s="50">
        <f>SUM(I15:I17)</f>
        <v>0</v>
      </c>
      <c r="J18" s="51"/>
    </row>
    <row r="19" spans="1:10" ht="18" customHeight="1" x14ac:dyDescent="0.3">
      <c r="A19" s="39">
        <v>4</v>
      </c>
      <c r="B19" s="46" t="s">
        <v>42</v>
      </c>
      <c r="C19" s="40"/>
      <c r="D19" s="40"/>
      <c r="E19" s="46"/>
      <c r="F19" s="46"/>
      <c r="G19" s="46"/>
      <c r="H19" s="45"/>
      <c r="I19" s="41"/>
    </row>
    <row r="20" spans="1:10" ht="18" customHeight="1" x14ac:dyDescent="0.3">
      <c r="A20" s="39"/>
      <c r="B20" s="40" t="s">
        <v>38</v>
      </c>
      <c r="C20" s="40"/>
      <c r="D20" s="40"/>
      <c r="E20" s="46"/>
      <c r="F20" s="46"/>
      <c r="G20" s="46"/>
      <c r="H20" s="41">
        <v>0</v>
      </c>
      <c r="I20" s="41">
        <v>0</v>
      </c>
    </row>
    <row r="21" spans="1:10" ht="18" customHeight="1" x14ac:dyDescent="0.3">
      <c r="A21" s="39"/>
      <c r="B21" s="46"/>
      <c r="C21" s="40"/>
      <c r="D21" s="40"/>
      <c r="E21" s="46"/>
      <c r="F21" s="46"/>
      <c r="G21" s="46"/>
      <c r="H21" s="50">
        <f>SUM(H20)</f>
        <v>0</v>
      </c>
      <c r="I21" s="50">
        <f>SUM(I20)</f>
        <v>0</v>
      </c>
    </row>
    <row r="22" spans="1:10" ht="18" customHeight="1" x14ac:dyDescent="0.3">
      <c r="A22" s="39">
        <v>6</v>
      </c>
      <c r="B22" s="46" t="s">
        <v>43</v>
      </c>
      <c r="C22" s="54"/>
      <c r="D22" s="54"/>
      <c r="E22" s="54"/>
      <c r="F22" s="54"/>
      <c r="G22" s="55"/>
      <c r="H22" s="40"/>
      <c r="I22" s="41"/>
    </row>
    <row r="23" spans="1:10" ht="18" customHeight="1" x14ac:dyDescent="0.3">
      <c r="A23" s="39"/>
      <c r="B23" s="40" t="s">
        <v>38</v>
      </c>
      <c r="C23" s="54"/>
      <c r="D23" s="54"/>
      <c r="E23" s="54"/>
      <c r="F23" s="54"/>
      <c r="G23" s="55"/>
      <c r="H23" s="51">
        <v>0</v>
      </c>
      <c r="I23" s="41">
        <v>0</v>
      </c>
    </row>
    <row r="24" spans="1:10" ht="18" customHeight="1" x14ac:dyDescent="0.3">
      <c r="A24" s="39"/>
      <c r="B24" s="46"/>
      <c r="C24" s="1"/>
      <c r="D24" s="40"/>
      <c r="E24" s="1"/>
      <c r="F24" s="1"/>
      <c r="G24" s="1"/>
      <c r="H24" s="50">
        <v>0</v>
      </c>
      <c r="I24" s="50">
        <v>0</v>
      </c>
    </row>
    <row r="25" spans="1:10" ht="18" customHeight="1" x14ac:dyDescent="0.3">
      <c r="A25" s="39">
        <v>7</v>
      </c>
      <c r="B25" s="56" t="s">
        <v>44</v>
      </c>
      <c r="C25" s="54"/>
      <c r="D25" s="40"/>
      <c r="E25" s="54"/>
      <c r="F25" s="54"/>
      <c r="G25" s="54"/>
      <c r="H25" s="40"/>
      <c r="I25" s="41"/>
    </row>
    <row r="26" spans="1:10" ht="18" customHeight="1" x14ac:dyDescent="0.3">
      <c r="A26" s="39"/>
      <c r="B26" s="40" t="s">
        <v>38</v>
      </c>
      <c r="C26" s="54"/>
      <c r="D26" s="40"/>
      <c r="E26" s="54"/>
      <c r="F26" s="54"/>
      <c r="G26" s="54"/>
      <c r="H26" s="51">
        <v>0</v>
      </c>
      <c r="I26" s="41">
        <v>0</v>
      </c>
    </row>
    <row r="27" spans="1:10" ht="18" customHeight="1" x14ac:dyDescent="0.3">
      <c r="A27" s="39"/>
      <c r="B27" s="46"/>
      <c r="C27" s="54"/>
      <c r="D27" s="40"/>
      <c r="E27" s="54"/>
      <c r="F27" s="54"/>
      <c r="G27" s="54"/>
      <c r="H27" s="50">
        <v>0</v>
      </c>
      <c r="I27" s="50">
        <v>0</v>
      </c>
    </row>
    <row r="28" spans="1:10" ht="18" customHeight="1" x14ac:dyDescent="0.3">
      <c r="A28" s="39">
        <v>8</v>
      </c>
      <c r="B28" s="57" t="s">
        <v>45</v>
      </c>
      <c r="C28" s="58"/>
      <c r="D28" s="40"/>
      <c r="E28" s="58"/>
      <c r="F28" s="58"/>
      <c r="G28" s="58"/>
      <c r="H28" s="41"/>
      <c r="I28" s="41"/>
    </row>
    <row r="29" spans="1:10" ht="18" customHeight="1" x14ac:dyDescent="0.3">
      <c r="A29" s="39"/>
      <c r="B29" s="40" t="s">
        <v>38</v>
      </c>
      <c r="C29" s="58"/>
      <c r="D29" s="40"/>
      <c r="E29" s="58"/>
      <c r="F29" s="58"/>
      <c r="G29" s="58"/>
      <c r="H29" s="41">
        <v>0</v>
      </c>
      <c r="I29" s="41">
        <v>0</v>
      </c>
    </row>
    <row r="30" spans="1:10" ht="18" customHeight="1" x14ac:dyDescent="0.3">
      <c r="A30" s="39"/>
      <c r="B30" s="46"/>
      <c r="C30" s="46"/>
      <c r="D30" s="40"/>
      <c r="E30" s="46"/>
      <c r="F30" s="46"/>
      <c r="G30" s="46"/>
      <c r="H30" s="50">
        <f>SUM(H29:H29)</f>
        <v>0</v>
      </c>
      <c r="I30" s="50">
        <f>SUM(I29:I29)</f>
        <v>0</v>
      </c>
    </row>
    <row r="31" spans="1:10" ht="18" customHeight="1" x14ac:dyDescent="0.3">
      <c r="A31" s="39">
        <v>9</v>
      </c>
      <c r="B31" s="59" t="s">
        <v>46</v>
      </c>
      <c r="C31" s="40"/>
      <c r="D31" s="40"/>
      <c r="E31" s="40"/>
      <c r="F31" s="40"/>
      <c r="G31" s="40"/>
      <c r="H31" s="40"/>
      <c r="I31" s="41"/>
    </row>
    <row r="32" spans="1:10" ht="18" customHeight="1" x14ac:dyDescent="0.3">
      <c r="A32" s="39"/>
      <c r="B32" s="60" t="s">
        <v>38</v>
      </c>
      <c r="C32" s="40"/>
      <c r="D32" s="40"/>
      <c r="E32" s="40"/>
      <c r="F32" s="40"/>
      <c r="G32" s="40"/>
      <c r="H32" s="41">
        <v>0</v>
      </c>
      <c r="I32" s="41">
        <v>0</v>
      </c>
    </row>
    <row r="33" spans="1:13" ht="18" customHeight="1" x14ac:dyDescent="0.3">
      <c r="A33" s="39"/>
      <c r="B33" s="46"/>
      <c r="C33" s="39"/>
      <c r="D33" s="40"/>
      <c r="E33" s="40"/>
      <c r="F33" s="40"/>
      <c r="G33" s="40"/>
      <c r="H33" s="61"/>
      <c r="I33" s="61"/>
    </row>
    <row r="34" spans="1:13" ht="18" customHeight="1" x14ac:dyDescent="0.3">
      <c r="A34" s="39">
        <v>10</v>
      </c>
      <c r="B34" s="46" t="s">
        <v>47</v>
      </c>
      <c r="C34" s="54"/>
      <c r="D34" s="40"/>
      <c r="E34" s="54"/>
      <c r="F34" s="54"/>
      <c r="G34" s="54"/>
      <c r="H34" s="51"/>
      <c r="I34" s="41"/>
    </row>
    <row r="35" spans="1:13" ht="18" customHeight="1" x14ac:dyDescent="0.3">
      <c r="A35" s="39"/>
      <c r="B35" s="60" t="s">
        <v>69</v>
      </c>
      <c r="C35" s="52"/>
      <c r="D35" s="40"/>
      <c r="E35" s="58"/>
      <c r="F35" s="58"/>
      <c r="G35" s="58"/>
      <c r="H35" s="62">
        <v>0</v>
      </c>
      <c r="I35" s="62">
        <v>0</v>
      </c>
    </row>
    <row r="36" spans="1:13" ht="18" customHeight="1" x14ac:dyDescent="0.3">
      <c r="A36" s="39"/>
      <c r="B36" s="60" t="s">
        <v>48</v>
      </c>
      <c r="C36" s="52"/>
      <c r="D36" s="40"/>
      <c r="E36" s="40"/>
      <c r="F36" s="40"/>
      <c r="G36" s="40"/>
      <c r="H36" s="62">
        <v>0</v>
      </c>
      <c r="I36" s="62">
        <v>0</v>
      </c>
    </row>
    <row r="37" spans="1:13" ht="18" customHeight="1" x14ac:dyDescent="0.3">
      <c r="A37" s="40"/>
      <c r="B37" s="40"/>
      <c r="C37" s="40"/>
      <c r="D37" s="40"/>
      <c r="E37" s="40"/>
      <c r="F37" s="40"/>
      <c r="G37" s="40"/>
      <c r="H37" s="50">
        <f>SUM(H35:H36)</f>
        <v>0</v>
      </c>
      <c r="I37" s="50">
        <f>SUM(I35:I36)</f>
        <v>0</v>
      </c>
    </row>
    <row r="38" spans="1:13" ht="18" customHeight="1" x14ac:dyDescent="0.3">
      <c r="A38" s="39">
        <v>11</v>
      </c>
      <c r="B38" s="46" t="s">
        <v>21</v>
      </c>
      <c r="C38" s="35"/>
    </row>
    <row r="39" spans="1:13" ht="18" customHeight="1" x14ac:dyDescent="0.3">
      <c r="A39" s="39"/>
      <c r="B39" s="60" t="s">
        <v>38</v>
      </c>
      <c r="C39" s="35"/>
      <c r="H39" s="41">
        <v>0</v>
      </c>
      <c r="I39" s="41">
        <v>0</v>
      </c>
    </row>
    <row r="40" spans="1:13" ht="18" customHeight="1" x14ac:dyDescent="0.3">
      <c r="A40" s="39"/>
      <c r="B40" s="59"/>
      <c r="C40" s="40"/>
      <c r="H40" s="61"/>
      <c r="I40" s="61"/>
    </row>
    <row r="41" spans="1:13" ht="18" customHeight="1" x14ac:dyDescent="0.3">
      <c r="A41" s="39">
        <v>12</v>
      </c>
      <c r="B41" s="46" t="s">
        <v>22</v>
      </c>
      <c r="C41" s="40"/>
    </row>
    <row r="42" spans="1:13" ht="18" customHeight="1" x14ac:dyDescent="0.3">
      <c r="A42" s="39"/>
      <c r="B42" s="60" t="s">
        <v>38</v>
      </c>
      <c r="C42" s="35"/>
      <c r="H42" s="62">
        <f>0</f>
        <v>0</v>
      </c>
      <c r="I42" s="63">
        <f>0</f>
        <v>0</v>
      </c>
    </row>
    <row r="43" spans="1:13" ht="18" customHeight="1" x14ac:dyDescent="0.3">
      <c r="A43" s="39"/>
      <c r="B43" s="48"/>
      <c r="C43" s="40"/>
      <c r="H43" s="64">
        <f>SUM(H42:H42)</f>
        <v>0</v>
      </c>
      <c r="I43" s="64">
        <f>SUM(I42:I42)</f>
        <v>0</v>
      </c>
    </row>
    <row r="44" spans="1:13" ht="18" customHeight="1" x14ac:dyDescent="0.3">
      <c r="A44" s="39">
        <v>13</v>
      </c>
      <c r="B44" s="46" t="s">
        <v>23</v>
      </c>
      <c r="C44" s="39"/>
      <c r="H44" s="65"/>
      <c r="I44" s="65"/>
      <c r="M44" s="66"/>
    </row>
    <row r="45" spans="1:13" ht="18" customHeight="1" x14ac:dyDescent="0.3">
      <c r="A45" s="39"/>
      <c r="B45" s="60" t="s">
        <v>49</v>
      </c>
      <c r="C45" s="39"/>
      <c r="H45" s="62">
        <v>0</v>
      </c>
      <c r="I45" s="62">
        <v>0</v>
      </c>
      <c r="M45" s="66"/>
    </row>
    <row r="46" spans="1:13" ht="18" customHeight="1" x14ac:dyDescent="0.3">
      <c r="A46" s="39"/>
      <c r="B46" s="52"/>
      <c r="C46" s="39"/>
      <c r="H46" s="67">
        <f>SUM(H45)</f>
        <v>0</v>
      </c>
      <c r="I46" s="67">
        <f>SUM(I45)</f>
        <v>0</v>
      </c>
    </row>
    <row r="47" spans="1:13" ht="18" customHeight="1" x14ac:dyDescent="0.3">
      <c r="A47" s="39">
        <v>14</v>
      </c>
      <c r="B47" s="46" t="s">
        <v>26</v>
      </c>
      <c r="C47" s="39"/>
      <c r="H47" s="62"/>
      <c r="K47" s="66"/>
    </row>
    <row r="48" spans="1:13" ht="18" customHeight="1" x14ac:dyDescent="0.3">
      <c r="A48" s="39"/>
      <c r="B48" s="60" t="s">
        <v>50</v>
      </c>
      <c r="C48" s="68"/>
      <c r="H48" s="62">
        <v>0</v>
      </c>
      <c r="I48" s="62">
        <v>0</v>
      </c>
      <c r="K48" s="66"/>
    </row>
    <row r="49" spans="1:11" ht="18" customHeight="1" x14ac:dyDescent="0.3">
      <c r="A49" s="39"/>
      <c r="B49" s="60" t="s">
        <v>51</v>
      </c>
      <c r="C49" s="68"/>
      <c r="H49" s="62">
        <v>0</v>
      </c>
      <c r="I49" s="62">
        <v>0</v>
      </c>
      <c r="K49" s="66"/>
    </row>
    <row r="50" spans="1:11" ht="18" customHeight="1" x14ac:dyDescent="0.3">
      <c r="A50" s="39"/>
      <c r="B50" s="60" t="s">
        <v>52</v>
      </c>
      <c r="C50" s="68"/>
      <c r="H50" s="62">
        <v>0</v>
      </c>
      <c r="I50" s="62">
        <v>0</v>
      </c>
      <c r="K50" s="66"/>
    </row>
    <row r="51" spans="1:11" ht="18" customHeight="1" x14ac:dyDescent="0.3">
      <c r="A51" s="39"/>
      <c r="B51" s="60" t="s">
        <v>53</v>
      </c>
      <c r="C51" s="68"/>
      <c r="H51" s="62">
        <v>0</v>
      </c>
      <c r="I51" s="62">
        <v>0</v>
      </c>
      <c r="K51" s="66"/>
    </row>
    <row r="52" spans="1:11" ht="18" customHeight="1" x14ac:dyDescent="0.3">
      <c r="A52" s="39"/>
      <c r="B52" s="60" t="s">
        <v>54</v>
      </c>
      <c r="C52" s="68"/>
      <c r="H52" s="62">
        <v>0</v>
      </c>
      <c r="I52" s="62">
        <v>0</v>
      </c>
      <c r="K52" s="66"/>
    </row>
    <row r="53" spans="1:11" ht="18" customHeight="1" x14ac:dyDescent="0.3">
      <c r="A53" s="39"/>
      <c r="B53" s="40"/>
      <c r="C53" s="39"/>
      <c r="H53" s="67">
        <f>SUM(H48:H52)</f>
        <v>0</v>
      </c>
      <c r="I53" s="67">
        <f>SUM(I48:I52)</f>
        <v>0</v>
      </c>
      <c r="J53" s="68"/>
    </row>
    <row r="54" spans="1:11" ht="18" customHeight="1" x14ac:dyDescent="0.3">
      <c r="A54" s="39">
        <v>15</v>
      </c>
      <c r="B54" s="46" t="s">
        <v>27</v>
      </c>
      <c r="C54" s="40"/>
      <c r="H54" s="62"/>
      <c r="I54" s="69"/>
      <c r="J54" s="68"/>
    </row>
    <row r="55" spans="1:11" ht="18" customHeight="1" x14ac:dyDescent="0.3">
      <c r="B55" s="60" t="s">
        <v>55</v>
      </c>
      <c r="C55" s="68"/>
      <c r="H55" s="62">
        <v>0</v>
      </c>
      <c r="I55" s="62">
        <v>0</v>
      </c>
      <c r="J55" s="68"/>
    </row>
    <row r="56" spans="1:11" ht="18" customHeight="1" x14ac:dyDescent="0.3">
      <c r="B56" s="60" t="s">
        <v>56</v>
      </c>
      <c r="C56" s="68"/>
      <c r="H56" s="62">
        <v>0</v>
      </c>
      <c r="I56" s="62">
        <v>0</v>
      </c>
      <c r="J56" s="68"/>
    </row>
    <row r="57" spans="1:11" ht="18" customHeight="1" x14ac:dyDescent="0.3">
      <c r="B57" s="60" t="s">
        <v>57</v>
      </c>
      <c r="C57" s="68"/>
      <c r="H57" s="62">
        <v>0</v>
      </c>
      <c r="I57" s="62">
        <v>0</v>
      </c>
      <c r="J57" s="68"/>
    </row>
    <row r="58" spans="1:11" ht="18" customHeight="1" x14ac:dyDescent="0.3">
      <c r="B58" s="60" t="s">
        <v>58</v>
      </c>
      <c r="C58" s="68"/>
      <c r="H58" s="62">
        <v>0</v>
      </c>
      <c r="I58" s="62">
        <v>0</v>
      </c>
      <c r="J58" s="68"/>
    </row>
    <row r="59" spans="1:11" ht="18" customHeight="1" x14ac:dyDescent="0.3">
      <c r="B59" s="60" t="s">
        <v>59</v>
      </c>
      <c r="C59" s="68"/>
      <c r="H59" s="62">
        <v>0</v>
      </c>
      <c r="I59" s="62">
        <v>0</v>
      </c>
      <c r="J59" s="68"/>
    </row>
    <row r="60" spans="1:11" ht="18" customHeight="1" x14ac:dyDescent="0.3">
      <c r="B60" s="70"/>
      <c r="C60" s="68"/>
      <c r="H60" s="67">
        <f>SUM(H55:H59)</f>
        <v>0</v>
      </c>
      <c r="I60" s="67">
        <f>SUM(I55:I59)</f>
        <v>0</v>
      </c>
      <c r="J60" s="68"/>
    </row>
    <row r="61" spans="1:11" ht="18" customHeight="1" x14ac:dyDescent="0.3">
      <c r="B61" s="70"/>
      <c r="C61" s="68"/>
      <c r="H61" s="62"/>
      <c r="I61" s="62"/>
      <c r="J61" s="68"/>
    </row>
    <row r="62" spans="1:11" ht="18" customHeight="1" x14ac:dyDescent="0.3">
      <c r="B62" s="70"/>
      <c r="C62" s="68"/>
      <c r="H62" s="62"/>
      <c r="I62" s="62"/>
      <c r="J62" s="68"/>
    </row>
    <row r="63" spans="1:11" ht="18" customHeight="1" x14ac:dyDescent="0.3">
      <c r="B63" s="70"/>
      <c r="C63" s="68"/>
      <c r="H63" s="62"/>
      <c r="I63" s="62"/>
      <c r="J63" s="68"/>
    </row>
    <row r="64" spans="1:11" ht="18" customHeight="1" x14ac:dyDescent="0.3">
      <c r="B64" s="60"/>
      <c r="C64" s="68"/>
      <c r="H64" s="62"/>
      <c r="I64" s="62"/>
    </row>
    <row r="65" spans="2:10" ht="18" customHeight="1" x14ac:dyDescent="0.3">
      <c r="B65" s="60"/>
      <c r="C65" s="68"/>
      <c r="H65" s="62"/>
      <c r="I65" s="62"/>
    </row>
    <row r="66" spans="2:10" ht="18" customHeight="1" x14ac:dyDescent="0.3">
      <c r="B66" s="60"/>
      <c r="C66" s="68"/>
      <c r="H66" s="62"/>
      <c r="I66" s="62"/>
    </row>
    <row r="67" spans="2:10" ht="18" customHeight="1" x14ac:dyDescent="0.3">
      <c r="B67" s="60"/>
      <c r="C67" s="68"/>
      <c r="H67" s="71"/>
      <c r="I67" s="71"/>
    </row>
    <row r="68" spans="2:10" ht="18" customHeight="1" x14ac:dyDescent="0.3">
      <c r="B68" s="60"/>
      <c r="C68" s="68"/>
      <c r="I68" s="69"/>
      <c r="J68" s="68"/>
    </row>
    <row r="69" spans="2:10" ht="18" customHeight="1" x14ac:dyDescent="0.3">
      <c r="B69" s="60"/>
      <c r="C69" s="34"/>
      <c r="I69" s="69"/>
      <c r="J69" s="68"/>
    </row>
    <row r="70" spans="2:10" ht="18" customHeight="1" x14ac:dyDescent="0.3">
      <c r="B70" s="60"/>
      <c r="C70" s="68"/>
      <c r="I70" s="69"/>
      <c r="J70" s="68"/>
    </row>
    <row r="71" spans="2:10" ht="18" customHeight="1" x14ac:dyDescent="0.3">
      <c r="B71" s="60"/>
      <c r="C71" s="68"/>
      <c r="I71" s="69"/>
      <c r="J71" s="68"/>
    </row>
    <row r="72" spans="2:10" ht="18" customHeight="1" x14ac:dyDescent="0.3">
      <c r="B72" s="60"/>
      <c r="C72" s="68"/>
      <c r="I72" s="69"/>
      <c r="J72" s="68"/>
    </row>
    <row r="73" spans="2:10" ht="18" customHeight="1" x14ac:dyDescent="0.3">
      <c r="B73" s="60"/>
      <c r="C73" s="68"/>
      <c r="I73" s="69"/>
      <c r="J73" s="68"/>
    </row>
    <row r="74" spans="2:10" ht="18" customHeight="1" x14ac:dyDescent="0.3">
      <c r="B74" s="60"/>
      <c r="C74" s="68"/>
      <c r="I74" s="69"/>
      <c r="J74" s="68"/>
    </row>
    <row r="75" spans="2:10" ht="18" customHeight="1" x14ac:dyDescent="0.3">
      <c r="B75" s="60"/>
      <c r="C75" s="68"/>
      <c r="I75" s="69"/>
      <c r="J75" s="68"/>
    </row>
    <row r="76" spans="2:10" ht="18" customHeight="1" x14ac:dyDescent="0.3">
      <c r="B76" s="60"/>
      <c r="C76" s="68"/>
    </row>
    <row r="77" spans="2:10" ht="21" customHeight="1" x14ac:dyDescent="0.3">
      <c r="B77" s="60"/>
      <c r="C77" s="68"/>
    </row>
    <row r="78" spans="2:10" ht="21" customHeight="1" x14ac:dyDescent="0.3">
      <c r="B78" s="60"/>
      <c r="C78" s="39"/>
    </row>
    <row r="79" spans="2:10" ht="21" customHeight="1" x14ac:dyDescent="0.3">
      <c r="B79" s="60"/>
      <c r="C79" s="40"/>
    </row>
    <row r="80" spans="2:10" ht="21" customHeight="1" x14ac:dyDescent="0.3"/>
  </sheetData>
  <mergeCells count="2">
    <mergeCell ref="A2:I2"/>
    <mergeCell ref="A3:I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5"/>
  <sheetViews>
    <sheetView topLeftCell="A8" workbookViewId="0">
      <selection activeCell="D19" sqref="D19"/>
    </sheetView>
  </sheetViews>
  <sheetFormatPr defaultRowHeight="13.8" x14ac:dyDescent="0.25"/>
  <cols>
    <col min="1" max="1" width="2.88671875" style="1" customWidth="1"/>
    <col min="2" max="2" width="40.44140625" style="1" customWidth="1"/>
    <col min="3" max="3" width="6.88671875" style="1" customWidth="1"/>
    <col min="4" max="5" width="25.44140625" style="2" customWidth="1"/>
    <col min="6" max="6" width="16.109375" style="1" customWidth="1"/>
    <col min="7" max="7" width="15.109375" style="1" customWidth="1"/>
    <col min="8" max="8" width="2.109375" style="1" bestFit="1" customWidth="1"/>
    <col min="9" max="255" width="9.109375" style="1"/>
    <col min="256" max="256" width="1.44140625" style="1" customWidth="1"/>
    <col min="257" max="257" width="2.88671875" style="1" customWidth="1"/>
    <col min="258" max="258" width="40.44140625" style="1" customWidth="1"/>
    <col min="259" max="259" width="6.88671875" style="1" customWidth="1"/>
    <col min="260" max="261" width="25.44140625" style="1" customWidth="1"/>
    <col min="262" max="262" width="16.109375" style="1" customWidth="1"/>
    <col min="263" max="263" width="15.109375" style="1" customWidth="1"/>
    <col min="264" max="264" width="2.109375" style="1" bestFit="1" customWidth="1"/>
    <col min="265" max="511" width="9.109375" style="1"/>
    <col min="512" max="512" width="1.44140625" style="1" customWidth="1"/>
    <col min="513" max="513" width="2.88671875" style="1" customWidth="1"/>
    <col min="514" max="514" width="40.44140625" style="1" customWidth="1"/>
    <col min="515" max="515" width="6.88671875" style="1" customWidth="1"/>
    <col min="516" max="517" width="25.44140625" style="1" customWidth="1"/>
    <col min="518" max="518" width="16.109375" style="1" customWidth="1"/>
    <col min="519" max="519" width="15.109375" style="1" customWidth="1"/>
    <col min="520" max="520" width="2.109375" style="1" bestFit="1" customWidth="1"/>
    <col min="521" max="767" width="9.109375" style="1"/>
    <col min="768" max="768" width="1.44140625" style="1" customWidth="1"/>
    <col min="769" max="769" width="2.88671875" style="1" customWidth="1"/>
    <col min="770" max="770" width="40.44140625" style="1" customWidth="1"/>
    <col min="771" max="771" width="6.88671875" style="1" customWidth="1"/>
    <col min="772" max="773" width="25.44140625" style="1" customWidth="1"/>
    <col min="774" max="774" width="16.109375" style="1" customWidth="1"/>
    <col min="775" max="775" width="15.109375" style="1" customWidth="1"/>
    <col min="776" max="776" width="2.109375" style="1" bestFit="1" customWidth="1"/>
    <col min="777" max="1023" width="9.109375" style="1"/>
    <col min="1024" max="1024" width="1.44140625" style="1" customWidth="1"/>
    <col min="1025" max="1025" width="2.88671875" style="1" customWidth="1"/>
    <col min="1026" max="1026" width="40.44140625" style="1" customWidth="1"/>
    <col min="1027" max="1027" width="6.88671875" style="1" customWidth="1"/>
    <col min="1028" max="1029" width="25.44140625" style="1" customWidth="1"/>
    <col min="1030" max="1030" width="16.109375" style="1" customWidth="1"/>
    <col min="1031" max="1031" width="15.109375" style="1" customWidth="1"/>
    <col min="1032" max="1032" width="2.109375" style="1" bestFit="1" customWidth="1"/>
    <col min="1033" max="1279" width="9.109375" style="1"/>
    <col min="1280" max="1280" width="1.44140625" style="1" customWidth="1"/>
    <col min="1281" max="1281" width="2.88671875" style="1" customWidth="1"/>
    <col min="1282" max="1282" width="40.44140625" style="1" customWidth="1"/>
    <col min="1283" max="1283" width="6.88671875" style="1" customWidth="1"/>
    <col min="1284" max="1285" width="25.44140625" style="1" customWidth="1"/>
    <col min="1286" max="1286" width="16.109375" style="1" customWidth="1"/>
    <col min="1287" max="1287" width="15.109375" style="1" customWidth="1"/>
    <col min="1288" max="1288" width="2.109375" style="1" bestFit="1" customWidth="1"/>
    <col min="1289" max="1535" width="9.109375" style="1"/>
    <col min="1536" max="1536" width="1.44140625" style="1" customWidth="1"/>
    <col min="1537" max="1537" width="2.88671875" style="1" customWidth="1"/>
    <col min="1538" max="1538" width="40.44140625" style="1" customWidth="1"/>
    <col min="1539" max="1539" width="6.88671875" style="1" customWidth="1"/>
    <col min="1540" max="1541" width="25.44140625" style="1" customWidth="1"/>
    <col min="1542" max="1542" width="16.109375" style="1" customWidth="1"/>
    <col min="1543" max="1543" width="15.109375" style="1" customWidth="1"/>
    <col min="1544" max="1544" width="2.109375" style="1" bestFit="1" customWidth="1"/>
    <col min="1545" max="1791" width="9.109375" style="1"/>
    <col min="1792" max="1792" width="1.44140625" style="1" customWidth="1"/>
    <col min="1793" max="1793" width="2.88671875" style="1" customWidth="1"/>
    <col min="1794" max="1794" width="40.44140625" style="1" customWidth="1"/>
    <col min="1795" max="1795" width="6.88671875" style="1" customWidth="1"/>
    <col min="1796" max="1797" width="25.44140625" style="1" customWidth="1"/>
    <col min="1798" max="1798" width="16.109375" style="1" customWidth="1"/>
    <col min="1799" max="1799" width="15.109375" style="1" customWidth="1"/>
    <col min="1800" max="1800" width="2.109375" style="1" bestFit="1" customWidth="1"/>
    <col min="1801" max="2047" width="9.109375" style="1"/>
    <col min="2048" max="2048" width="1.44140625" style="1" customWidth="1"/>
    <col min="2049" max="2049" width="2.88671875" style="1" customWidth="1"/>
    <col min="2050" max="2050" width="40.44140625" style="1" customWidth="1"/>
    <col min="2051" max="2051" width="6.88671875" style="1" customWidth="1"/>
    <col min="2052" max="2053" width="25.44140625" style="1" customWidth="1"/>
    <col min="2054" max="2054" width="16.109375" style="1" customWidth="1"/>
    <col min="2055" max="2055" width="15.109375" style="1" customWidth="1"/>
    <col min="2056" max="2056" width="2.109375" style="1" bestFit="1" customWidth="1"/>
    <col min="2057" max="2303" width="9.109375" style="1"/>
    <col min="2304" max="2304" width="1.44140625" style="1" customWidth="1"/>
    <col min="2305" max="2305" width="2.88671875" style="1" customWidth="1"/>
    <col min="2306" max="2306" width="40.44140625" style="1" customWidth="1"/>
    <col min="2307" max="2307" width="6.88671875" style="1" customWidth="1"/>
    <col min="2308" max="2309" width="25.44140625" style="1" customWidth="1"/>
    <col min="2310" max="2310" width="16.109375" style="1" customWidth="1"/>
    <col min="2311" max="2311" width="15.109375" style="1" customWidth="1"/>
    <col min="2312" max="2312" width="2.109375" style="1" bestFit="1" customWidth="1"/>
    <col min="2313" max="2559" width="9.109375" style="1"/>
    <col min="2560" max="2560" width="1.44140625" style="1" customWidth="1"/>
    <col min="2561" max="2561" width="2.88671875" style="1" customWidth="1"/>
    <col min="2562" max="2562" width="40.44140625" style="1" customWidth="1"/>
    <col min="2563" max="2563" width="6.88671875" style="1" customWidth="1"/>
    <col min="2564" max="2565" width="25.44140625" style="1" customWidth="1"/>
    <col min="2566" max="2566" width="16.109375" style="1" customWidth="1"/>
    <col min="2567" max="2567" width="15.109375" style="1" customWidth="1"/>
    <col min="2568" max="2568" width="2.109375" style="1" bestFit="1" customWidth="1"/>
    <col min="2569" max="2815" width="9.109375" style="1"/>
    <col min="2816" max="2816" width="1.44140625" style="1" customWidth="1"/>
    <col min="2817" max="2817" width="2.88671875" style="1" customWidth="1"/>
    <col min="2818" max="2818" width="40.44140625" style="1" customWidth="1"/>
    <col min="2819" max="2819" width="6.88671875" style="1" customWidth="1"/>
    <col min="2820" max="2821" width="25.44140625" style="1" customWidth="1"/>
    <col min="2822" max="2822" width="16.109375" style="1" customWidth="1"/>
    <col min="2823" max="2823" width="15.109375" style="1" customWidth="1"/>
    <col min="2824" max="2824" width="2.109375" style="1" bestFit="1" customWidth="1"/>
    <col min="2825" max="3071" width="9.109375" style="1"/>
    <col min="3072" max="3072" width="1.44140625" style="1" customWidth="1"/>
    <col min="3073" max="3073" width="2.88671875" style="1" customWidth="1"/>
    <col min="3074" max="3074" width="40.44140625" style="1" customWidth="1"/>
    <col min="3075" max="3075" width="6.88671875" style="1" customWidth="1"/>
    <col min="3076" max="3077" width="25.44140625" style="1" customWidth="1"/>
    <col min="3078" max="3078" width="16.109375" style="1" customWidth="1"/>
    <col min="3079" max="3079" width="15.109375" style="1" customWidth="1"/>
    <col min="3080" max="3080" width="2.109375" style="1" bestFit="1" customWidth="1"/>
    <col min="3081" max="3327" width="9.109375" style="1"/>
    <col min="3328" max="3328" width="1.44140625" style="1" customWidth="1"/>
    <col min="3329" max="3329" width="2.88671875" style="1" customWidth="1"/>
    <col min="3330" max="3330" width="40.44140625" style="1" customWidth="1"/>
    <col min="3331" max="3331" width="6.88671875" style="1" customWidth="1"/>
    <col min="3332" max="3333" width="25.44140625" style="1" customWidth="1"/>
    <col min="3334" max="3334" width="16.109375" style="1" customWidth="1"/>
    <col min="3335" max="3335" width="15.109375" style="1" customWidth="1"/>
    <col min="3336" max="3336" width="2.109375" style="1" bestFit="1" customWidth="1"/>
    <col min="3337" max="3583" width="9.109375" style="1"/>
    <col min="3584" max="3584" width="1.44140625" style="1" customWidth="1"/>
    <col min="3585" max="3585" width="2.88671875" style="1" customWidth="1"/>
    <col min="3586" max="3586" width="40.44140625" style="1" customWidth="1"/>
    <col min="3587" max="3587" width="6.88671875" style="1" customWidth="1"/>
    <col min="3588" max="3589" width="25.44140625" style="1" customWidth="1"/>
    <col min="3590" max="3590" width="16.109375" style="1" customWidth="1"/>
    <col min="3591" max="3591" width="15.109375" style="1" customWidth="1"/>
    <col min="3592" max="3592" width="2.109375" style="1" bestFit="1" customWidth="1"/>
    <col min="3593" max="3839" width="9.109375" style="1"/>
    <col min="3840" max="3840" width="1.44140625" style="1" customWidth="1"/>
    <col min="3841" max="3841" width="2.88671875" style="1" customWidth="1"/>
    <col min="3842" max="3842" width="40.44140625" style="1" customWidth="1"/>
    <col min="3843" max="3843" width="6.88671875" style="1" customWidth="1"/>
    <col min="3844" max="3845" width="25.44140625" style="1" customWidth="1"/>
    <col min="3846" max="3846" width="16.109375" style="1" customWidth="1"/>
    <col min="3847" max="3847" width="15.109375" style="1" customWidth="1"/>
    <col min="3848" max="3848" width="2.109375" style="1" bestFit="1" customWidth="1"/>
    <col min="3849" max="4095" width="9.109375" style="1"/>
    <col min="4096" max="4096" width="1.44140625" style="1" customWidth="1"/>
    <col min="4097" max="4097" width="2.88671875" style="1" customWidth="1"/>
    <col min="4098" max="4098" width="40.44140625" style="1" customWidth="1"/>
    <col min="4099" max="4099" width="6.88671875" style="1" customWidth="1"/>
    <col min="4100" max="4101" width="25.44140625" style="1" customWidth="1"/>
    <col min="4102" max="4102" width="16.109375" style="1" customWidth="1"/>
    <col min="4103" max="4103" width="15.109375" style="1" customWidth="1"/>
    <col min="4104" max="4104" width="2.109375" style="1" bestFit="1" customWidth="1"/>
    <col min="4105" max="4351" width="9.109375" style="1"/>
    <col min="4352" max="4352" width="1.44140625" style="1" customWidth="1"/>
    <col min="4353" max="4353" width="2.88671875" style="1" customWidth="1"/>
    <col min="4354" max="4354" width="40.44140625" style="1" customWidth="1"/>
    <col min="4355" max="4355" width="6.88671875" style="1" customWidth="1"/>
    <col min="4356" max="4357" width="25.44140625" style="1" customWidth="1"/>
    <col min="4358" max="4358" width="16.109375" style="1" customWidth="1"/>
    <col min="4359" max="4359" width="15.109375" style="1" customWidth="1"/>
    <col min="4360" max="4360" width="2.109375" style="1" bestFit="1" customWidth="1"/>
    <col min="4361" max="4607" width="9.109375" style="1"/>
    <col min="4608" max="4608" width="1.44140625" style="1" customWidth="1"/>
    <col min="4609" max="4609" width="2.88671875" style="1" customWidth="1"/>
    <col min="4610" max="4610" width="40.44140625" style="1" customWidth="1"/>
    <col min="4611" max="4611" width="6.88671875" style="1" customWidth="1"/>
    <col min="4612" max="4613" width="25.44140625" style="1" customWidth="1"/>
    <col min="4614" max="4614" width="16.109375" style="1" customWidth="1"/>
    <col min="4615" max="4615" width="15.109375" style="1" customWidth="1"/>
    <col min="4616" max="4616" width="2.109375" style="1" bestFit="1" customWidth="1"/>
    <col min="4617" max="4863" width="9.109375" style="1"/>
    <col min="4864" max="4864" width="1.44140625" style="1" customWidth="1"/>
    <col min="4865" max="4865" width="2.88671875" style="1" customWidth="1"/>
    <col min="4866" max="4866" width="40.44140625" style="1" customWidth="1"/>
    <col min="4867" max="4867" width="6.88671875" style="1" customWidth="1"/>
    <col min="4868" max="4869" width="25.44140625" style="1" customWidth="1"/>
    <col min="4870" max="4870" width="16.109375" style="1" customWidth="1"/>
    <col min="4871" max="4871" width="15.109375" style="1" customWidth="1"/>
    <col min="4872" max="4872" width="2.109375" style="1" bestFit="1" customWidth="1"/>
    <col min="4873" max="5119" width="9.109375" style="1"/>
    <col min="5120" max="5120" width="1.44140625" style="1" customWidth="1"/>
    <col min="5121" max="5121" width="2.88671875" style="1" customWidth="1"/>
    <col min="5122" max="5122" width="40.44140625" style="1" customWidth="1"/>
    <col min="5123" max="5123" width="6.88671875" style="1" customWidth="1"/>
    <col min="5124" max="5125" width="25.44140625" style="1" customWidth="1"/>
    <col min="5126" max="5126" width="16.109375" style="1" customWidth="1"/>
    <col min="5127" max="5127" width="15.109375" style="1" customWidth="1"/>
    <col min="5128" max="5128" width="2.109375" style="1" bestFit="1" customWidth="1"/>
    <col min="5129" max="5375" width="9.109375" style="1"/>
    <col min="5376" max="5376" width="1.44140625" style="1" customWidth="1"/>
    <col min="5377" max="5377" width="2.88671875" style="1" customWidth="1"/>
    <col min="5378" max="5378" width="40.44140625" style="1" customWidth="1"/>
    <col min="5379" max="5379" width="6.88671875" style="1" customWidth="1"/>
    <col min="5380" max="5381" width="25.44140625" style="1" customWidth="1"/>
    <col min="5382" max="5382" width="16.109375" style="1" customWidth="1"/>
    <col min="5383" max="5383" width="15.109375" style="1" customWidth="1"/>
    <col min="5384" max="5384" width="2.109375" style="1" bestFit="1" customWidth="1"/>
    <col min="5385" max="5631" width="9.109375" style="1"/>
    <col min="5632" max="5632" width="1.44140625" style="1" customWidth="1"/>
    <col min="5633" max="5633" width="2.88671875" style="1" customWidth="1"/>
    <col min="5634" max="5634" width="40.44140625" style="1" customWidth="1"/>
    <col min="5635" max="5635" width="6.88671875" style="1" customWidth="1"/>
    <col min="5636" max="5637" width="25.44140625" style="1" customWidth="1"/>
    <col min="5638" max="5638" width="16.109375" style="1" customWidth="1"/>
    <col min="5639" max="5639" width="15.109375" style="1" customWidth="1"/>
    <col min="5640" max="5640" width="2.109375" style="1" bestFit="1" customWidth="1"/>
    <col min="5641" max="5887" width="9.109375" style="1"/>
    <col min="5888" max="5888" width="1.44140625" style="1" customWidth="1"/>
    <col min="5889" max="5889" width="2.88671875" style="1" customWidth="1"/>
    <col min="5890" max="5890" width="40.44140625" style="1" customWidth="1"/>
    <col min="5891" max="5891" width="6.88671875" style="1" customWidth="1"/>
    <col min="5892" max="5893" width="25.44140625" style="1" customWidth="1"/>
    <col min="5894" max="5894" width="16.109375" style="1" customWidth="1"/>
    <col min="5895" max="5895" width="15.109375" style="1" customWidth="1"/>
    <col min="5896" max="5896" width="2.109375" style="1" bestFit="1" customWidth="1"/>
    <col min="5897" max="6143" width="9.109375" style="1"/>
    <col min="6144" max="6144" width="1.44140625" style="1" customWidth="1"/>
    <col min="6145" max="6145" width="2.88671875" style="1" customWidth="1"/>
    <col min="6146" max="6146" width="40.44140625" style="1" customWidth="1"/>
    <col min="6147" max="6147" width="6.88671875" style="1" customWidth="1"/>
    <col min="6148" max="6149" width="25.44140625" style="1" customWidth="1"/>
    <col min="6150" max="6150" width="16.109375" style="1" customWidth="1"/>
    <col min="6151" max="6151" width="15.109375" style="1" customWidth="1"/>
    <col min="6152" max="6152" width="2.109375" style="1" bestFit="1" customWidth="1"/>
    <col min="6153" max="6399" width="9.109375" style="1"/>
    <col min="6400" max="6400" width="1.44140625" style="1" customWidth="1"/>
    <col min="6401" max="6401" width="2.88671875" style="1" customWidth="1"/>
    <col min="6402" max="6402" width="40.44140625" style="1" customWidth="1"/>
    <col min="6403" max="6403" width="6.88671875" style="1" customWidth="1"/>
    <col min="6404" max="6405" width="25.44140625" style="1" customWidth="1"/>
    <col min="6406" max="6406" width="16.109375" style="1" customWidth="1"/>
    <col min="6407" max="6407" width="15.109375" style="1" customWidth="1"/>
    <col min="6408" max="6408" width="2.109375" style="1" bestFit="1" customWidth="1"/>
    <col min="6409" max="6655" width="9.109375" style="1"/>
    <col min="6656" max="6656" width="1.44140625" style="1" customWidth="1"/>
    <col min="6657" max="6657" width="2.88671875" style="1" customWidth="1"/>
    <col min="6658" max="6658" width="40.44140625" style="1" customWidth="1"/>
    <col min="6659" max="6659" width="6.88671875" style="1" customWidth="1"/>
    <col min="6660" max="6661" width="25.44140625" style="1" customWidth="1"/>
    <col min="6662" max="6662" width="16.109375" style="1" customWidth="1"/>
    <col min="6663" max="6663" width="15.109375" style="1" customWidth="1"/>
    <col min="6664" max="6664" width="2.109375" style="1" bestFit="1" customWidth="1"/>
    <col min="6665" max="6911" width="9.109375" style="1"/>
    <col min="6912" max="6912" width="1.44140625" style="1" customWidth="1"/>
    <col min="6913" max="6913" width="2.88671875" style="1" customWidth="1"/>
    <col min="6914" max="6914" width="40.44140625" style="1" customWidth="1"/>
    <col min="6915" max="6915" width="6.88671875" style="1" customWidth="1"/>
    <col min="6916" max="6917" width="25.44140625" style="1" customWidth="1"/>
    <col min="6918" max="6918" width="16.109375" style="1" customWidth="1"/>
    <col min="6919" max="6919" width="15.109375" style="1" customWidth="1"/>
    <col min="6920" max="6920" width="2.109375" style="1" bestFit="1" customWidth="1"/>
    <col min="6921" max="7167" width="9.109375" style="1"/>
    <col min="7168" max="7168" width="1.44140625" style="1" customWidth="1"/>
    <col min="7169" max="7169" width="2.88671875" style="1" customWidth="1"/>
    <col min="7170" max="7170" width="40.44140625" style="1" customWidth="1"/>
    <col min="7171" max="7171" width="6.88671875" style="1" customWidth="1"/>
    <col min="7172" max="7173" width="25.44140625" style="1" customWidth="1"/>
    <col min="7174" max="7174" width="16.109375" style="1" customWidth="1"/>
    <col min="7175" max="7175" width="15.109375" style="1" customWidth="1"/>
    <col min="7176" max="7176" width="2.109375" style="1" bestFit="1" customWidth="1"/>
    <col min="7177" max="7423" width="9.109375" style="1"/>
    <col min="7424" max="7424" width="1.44140625" style="1" customWidth="1"/>
    <col min="7425" max="7425" width="2.88671875" style="1" customWidth="1"/>
    <col min="7426" max="7426" width="40.44140625" style="1" customWidth="1"/>
    <col min="7427" max="7427" width="6.88671875" style="1" customWidth="1"/>
    <col min="7428" max="7429" width="25.44140625" style="1" customWidth="1"/>
    <col min="7430" max="7430" width="16.109375" style="1" customWidth="1"/>
    <col min="7431" max="7431" width="15.109375" style="1" customWidth="1"/>
    <col min="7432" max="7432" width="2.109375" style="1" bestFit="1" customWidth="1"/>
    <col min="7433" max="7679" width="9.109375" style="1"/>
    <col min="7680" max="7680" width="1.44140625" style="1" customWidth="1"/>
    <col min="7681" max="7681" width="2.88671875" style="1" customWidth="1"/>
    <col min="7682" max="7682" width="40.44140625" style="1" customWidth="1"/>
    <col min="7683" max="7683" width="6.88671875" style="1" customWidth="1"/>
    <col min="7684" max="7685" width="25.44140625" style="1" customWidth="1"/>
    <col min="7686" max="7686" width="16.109375" style="1" customWidth="1"/>
    <col min="7687" max="7687" width="15.109375" style="1" customWidth="1"/>
    <col min="7688" max="7688" width="2.109375" style="1" bestFit="1" customWidth="1"/>
    <col min="7689" max="7935" width="9.109375" style="1"/>
    <col min="7936" max="7936" width="1.44140625" style="1" customWidth="1"/>
    <col min="7937" max="7937" width="2.88671875" style="1" customWidth="1"/>
    <col min="7938" max="7938" width="40.44140625" style="1" customWidth="1"/>
    <col min="7939" max="7939" width="6.88671875" style="1" customWidth="1"/>
    <col min="7940" max="7941" width="25.44140625" style="1" customWidth="1"/>
    <col min="7942" max="7942" width="16.109375" style="1" customWidth="1"/>
    <col min="7943" max="7943" width="15.109375" style="1" customWidth="1"/>
    <col min="7944" max="7944" width="2.109375" style="1" bestFit="1" customWidth="1"/>
    <col min="7945" max="8191" width="9.109375" style="1"/>
    <col min="8192" max="8192" width="1.44140625" style="1" customWidth="1"/>
    <col min="8193" max="8193" width="2.88671875" style="1" customWidth="1"/>
    <col min="8194" max="8194" width="40.44140625" style="1" customWidth="1"/>
    <col min="8195" max="8195" width="6.88671875" style="1" customWidth="1"/>
    <col min="8196" max="8197" width="25.44140625" style="1" customWidth="1"/>
    <col min="8198" max="8198" width="16.109375" style="1" customWidth="1"/>
    <col min="8199" max="8199" width="15.109375" style="1" customWidth="1"/>
    <col min="8200" max="8200" width="2.109375" style="1" bestFit="1" customWidth="1"/>
    <col min="8201" max="8447" width="9.109375" style="1"/>
    <col min="8448" max="8448" width="1.44140625" style="1" customWidth="1"/>
    <col min="8449" max="8449" width="2.88671875" style="1" customWidth="1"/>
    <col min="8450" max="8450" width="40.44140625" style="1" customWidth="1"/>
    <col min="8451" max="8451" width="6.88671875" style="1" customWidth="1"/>
    <col min="8452" max="8453" width="25.44140625" style="1" customWidth="1"/>
    <col min="8454" max="8454" width="16.109375" style="1" customWidth="1"/>
    <col min="8455" max="8455" width="15.109375" style="1" customWidth="1"/>
    <col min="8456" max="8456" width="2.109375" style="1" bestFit="1" customWidth="1"/>
    <col min="8457" max="8703" width="9.109375" style="1"/>
    <col min="8704" max="8704" width="1.44140625" style="1" customWidth="1"/>
    <col min="8705" max="8705" width="2.88671875" style="1" customWidth="1"/>
    <col min="8706" max="8706" width="40.44140625" style="1" customWidth="1"/>
    <col min="8707" max="8707" width="6.88671875" style="1" customWidth="1"/>
    <col min="8708" max="8709" width="25.44140625" style="1" customWidth="1"/>
    <col min="8710" max="8710" width="16.109375" style="1" customWidth="1"/>
    <col min="8711" max="8711" width="15.109375" style="1" customWidth="1"/>
    <col min="8712" max="8712" width="2.109375" style="1" bestFit="1" customWidth="1"/>
    <col min="8713" max="8959" width="9.109375" style="1"/>
    <col min="8960" max="8960" width="1.44140625" style="1" customWidth="1"/>
    <col min="8961" max="8961" width="2.88671875" style="1" customWidth="1"/>
    <col min="8962" max="8962" width="40.44140625" style="1" customWidth="1"/>
    <col min="8963" max="8963" width="6.88671875" style="1" customWidth="1"/>
    <col min="8964" max="8965" width="25.44140625" style="1" customWidth="1"/>
    <col min="8966" max="8966" width="16.109375" style="1" customWidth="1"/>
    <col min="8967" max="8967" width="15.109375" style="1" customWidth="1"/>
    <col min="8968" max="8968" width="2.109375" style="1" bestFit="1" customWidth="1"/>
    <col min="8969" max="9215" width="9.109375" style="1"/>
    <col min="9216" max="9216" width="1.44140625" style="1" customWidth="1"/>
    <col min="9217" max="9217" width="2.88671875" style="1" customWidth="1"/>
    <col min="9218" max="9218" width="40.44140625" style="1" customWidth="1"/>
    <col min="9219" max="9219" width="6.88671875" style="1" customWidth="1"/>
    <col min="9220" max="9221" width="25.44140625" style="1" customWidth="1"/>
    <col min="9222" max="9222" width="16.109375" style="1" customWidth="1"/>
    <col min="9223" max="9223" width="15.109375" style="1" customWidth="1"/>
    <col min="9224" max="9224" width="2.109375" style="1" bestFit="1" customWidth="1"/>
    <col min="9225" max="9471" width="9.109375" style="1"/>
    <col min="9472" max="9472" width="1.44140625" style="1" customWidth="1"/>
    <col min="9473" max="9473" width="2.88671875" style="1" customWidth="1"/>
    <col min="9474" max="9474" width="40.44140625" style="1" customWidth="1"/>
    <col min="9475" max="9475" width="6.88671875" style="1" customWidth="1"/>
    <col min="9476" max="9477" width="25.44140625" style="1" customWidth="1"/>
    <col min="9478" max="9478" width="16.109375" style="1" customWidth="1"/>
    <col min="9479" max="9479" width="15.109375" style="1" customWidth="1"/>
    <col min="9480" max="9480" width="2.109375" style="1" bestFit="1" customWidth="1"/>
    <col min="9481" max="9727" width="9.109375" style="1"/>
    <col min="9728" max="9728" width="1.44140625" style="1" customWidth="1"/>
    <col min="9729" max="9729" width="2.88671875" style="1" customWidth="1"/>
    <col min="9730" max="9730" width="40.44140625" style="1" customWidth="1"/>
    <col min="9731" max="9731" width="6.88671875" style="1" customWidth="1"/>
    <col min="9732" max="9733" width="25.44140625" style="1" customWidth="1"/>
    <col min="9734" max="9734" width="16.109375" style="1" customWidth="1"/>
    <col min="9735" max="9735" width="15.109375" style="1" customWidth="1"/>
    <col min="9736" max="9736" width="2.109375" style="1" bestFit="1" customWidth="1"/>
    <col min="9737" max="9983" width="9.109375" style="1"/>
    <col min="9984" max="9984" width="1.44140625" style="1" customWidth="1"/>
    <col min="9985" max="9985" width="2.88671875" style="1" customWidth="1"/>
    <col min="9986" max="9986" width="40.44140625" style="1" customWidth="1"/>
    <col min="9987" max="9987" width="6.88671875" style="1" customWidth="1"/>
    <col min="9988" max="9989" width="25.44140625" style="1" customWidth="1"/>
    <col min="9990" max="9990" width="16.109375" style="1" customWidth="1"/>
    <col min="9991" max="9991" width="15.109375" style="1" customWidth="1"/>
    <col min="9992" max="9992" width="2.109375" style="1" bestFit="1" customWidth="1"/>
    <col min="9993" max="10239" width="9.109375" style="1"/>
    <col min="10240" max="10240" width="1.44140625" style="1" customWidth="1"/>
    <col min="10241" max="10241" width="2.88671875" style="1" customWidth="1"/>
    <col min="10242" max="10242" width="40.44140625" style="1" customWidth="1"/>
    <col min="10243" max="10243" width="6.88671875" style="1" customWidth="1"/>
    <col min="10244" max="10245" width="25.44140625" style="1" customWidth="1"/>
    <col min="10246" max="10246" width="16.109375" style="1" customWidth="1"/>
    <col min="10247" max="10247" width="15.109375" style="1" customWidth="1"/>
    <col min="10248" max="10248" width="2.109375" style="1" bestFit="1" customWidth="1"/>
    <col min="10249" max="10495" width="9.109375" style="1"/>
    <col min="10496" max="10496" width="1.44140625" style="1" customWidth="1"/>
    <col min="10497" max="10497" width="2.88671875" style="1" customWidth="1"/>
    <col min="10498" max="10498" width="40.44140625" style="1" customWidth="1"/>
    <col min="10499" max="10499" width="6.88671875" style="1" customWidth="1"/>
    <col min="10500" max="10501" width="25.44140625" style="1" customWidth="1"/>
    <col min="10502" max="10502" width="16.109375" style="1" customWidth="1"/>
    <col min="10503" max="10503" width="15.109375" style="1" customWidth="1"/>
    <col min="10504" max="10504" width="2.109375" style="1" bestFit="1" customWidth="1"/>
    <col min="10505" max="10751" width="9.109375" style="1"/>
    <col min="10752" max="10752" width="1.44140625" style="1" customWidth="1"/>
    <col min="10753" max="10753" width="2.88671875" style="1" customWidth="1"/>
    <col min="10754" max="10754" width="40.44140625" style="1" customWidth="1"/>
    <col min="10755" max="10755" width="6.88671875" style="1" customWidth="1"/>
    <col min="10756" max="10757" width="25.44140625" style="1" customWidth="1"/>
    <col min="10758" max="10758" width="16.109375" style="1" customWidth="1"/>
    <col min="10759" max="10759" width="15.109375" style="1" customWidth="1"/>
    <col min="10760" max="10760" width="2.109375" style="1" bestFit="1" customWidth="1"/>
    <col min="10761" max="11007" width="9.109375" style="1"/>
    <col min="11008" max="11008" width="1.44140625" style="1" customWidth="1"/>
    <col min="11009" max="11009" width="2.88671875" style="1" customWidth="1"/>
    <col min="11010" max="11010" width="40.44140625" style="1" customWidth="1"/>
    <col min="11011" max="11011" width="6.88671875" style="1" customWidth="1"/>
    <col min="11012" max="11013" width="25.44140625" style="1" customWidth="1"/>
    <col min="11014" max="11014" width="16.109375" style="1" customWidth="1"/>
    <col min="11015" max="11015" width="15.109375" style="1" customWidth="1"/>
    <col min="11016" max="11016" width="2.109375" style="1" bestFit="1" customWidth="1"/>
    <col min="11017" max="11263" width="9.109375" style="1"/>
    <col min="11264" max="11264" width="1.44140625" style="1" customWidth="1"/>
    <col min="11265" max="11265" width="2.88671875" style="1" customWidth="1"/>
    <col min="11266" max="11266" width="40.44140625" style="1" customWidth="1"/>
    <col min="11267" max="11267" width="6.88671875" style="1" customWidth="1"/>
    <col min="11268" max="11269" width="25.44140625" style="1" customWidth="1"/>
    <col min="11270" max="11270" width="16.109375" style="1" customWidth="1"/>
    <col min="11271" max="11271" width="15.109375" style="1" customWidth="1"/>
    <col min="11272" max="11272" width="2.109375" style="1" bestFit="1" customWidth="1"/>
    <col min="11273" max="11519" width="9.109375" style="1"/>
    <col min="11520" max="11520" width="1.44140625" style="1" customWidth="1"/>
    <col min="11521" max="11521" width="2.88671875" style="1" customWidth="1"/>
    <col min="11522" max="11522" width="40.44140625" style="1" customWidth="1"/>
    <col min="11523" max="11523" width="6.88671875" style="1" customWidth="1"/>
    <col min="11524" max="11525" width="25.44140625" style="1" customWidth="1"/>
    <col min="11526" max="11526" width="16.109375" style="1" customWidth="1"/>
    <col min="11527" max="11527" width="15.109375" style="1" customWidth="1"/>
    <col min="11528" max="11528" width="2.109375" style="1" bestFit="1" customWidth="1"/>
    <col min="11529" max="11775" width="9.109375" style="1"/>
    <col min="11776" max="11776" width="1.44140625" style="1" customWidth="1"/>
    <col min="11777" max="11777" width="2.88671875" style="1" customWidth="1"/>
    <col min="11778" max="11778" width="40.44140625" style="1" customWidth="1"/>
    <col min="11779" max="11779" width="6.88671875" style="1" customWidth="1"/>
    <col min="11780" max="11781" width="25.44140625" style="1" customWidth="1"/>
    <col min="11782" max="11782" width="16.109375" style="1" customWidth="1"/>
    <col min="11783" max="11783" width="15.109375" style="1" customWidth="1"/>
    <col min="11784" max="11784" width="2.109375" style="1" bestFit="1" customWidth="1"/>
    <col min="11785" max="12031" width="9.109375" style="1"/>
    <col min="12032" max="12032" width="1.44140625" style="1" customWidth="1"/>
    <col min="12033" max="12033" width="2.88671875" style="1" customWidth="1"/>
    <col min="12034" max="12034" width="40.44140625" style="1" customWidth="1"/>
    <col min="12035" max="12035" width="6.88671875" style="1" customWidth="1"/>
    <col min="12036" max="12037" width="25.44140625" style="1" customWidth="1"/>
    <col min="12038" max="12038" width="16.109375" style="1" customWidth="1"/>
    <col min="12039" max="12039" width="15.109375" style="1" customWidth="1"/>
    <col min="12040" max="12040" width="2.109375" style="1" bestFit="1" customWidth="1"/>
    <col min="12041" max="12287" width="9.109375" style="1"/>
    <col min="12288" max="12288" width="1.44140625" style="1" customWidth="1"/>
    <col min="12289" max="12289" width="2.88671875" style="1" customWidth="1"/>
    <col min="12290" max="12290" width="40.44140625" style="1" customWidth="1"/>
    <col min="12291" max="12291" width="6.88671875" style="1" customWidth="1"/>
    <col min="12292" max="12293" width="25.44140625" style="1" customWidth="1"/>
    <col min="12294" max="12294" width="16.109375" style="1" customWidth="1"/>
    <col min="12295" max="12295" width="15.109375" style="1" customWidth="1"/>
    <col min="12296" max="12296" width="2.109375" style="1" bestFit="1" customWidth="1"/>
    <col min="12297" max="12543" width="9.109375" style="1"/>
    <col min="12544" max="12544" width="1.44140625" style="1" customWidth="1"/>
    <col min="12545" max="12545" width="2.88671875" style="1" customWidth="1"/>
    <col min="12546" max="12546" width="40.44140625" style="1" customWidth="1"/>
    <col min="12547" max="12547" width="6.88671875" style="1" customWidth="1"/>
    <col min="12548" max="12549" width="25.44140625" style="1" customWidth="1"/>
    <col min="12550" max="12550" width="16.109375" style="1" customWidth="1"/>
    <col min="12551" max="12551" width="15.109375" style="1" customWidth="1"/>
    <col min="12552" max="12552" width="2.109375" style="1" bestFit="1" customWidth="1"/>
    <col min="12553" max="12799" width="9.109375" style="1"/>
    <col min="12800" max="12800" width="1.44140625" style="1" customWidth="1"/>
    <col min="12801" max="12801" width="2.88671875" style="1" customWidth="1"/>
    <col min="12802" max="12802" width="40.44140625" style="1" customWidth="1"/>
    <col min="12803" max="12803" width="6.88671875" style="1" customWidth="1"/>
    <col min="12804" max="12805" width="25.44140625" style="1" customWidth="1"/>
    <col min="12806" max="12806" width="16.109375" style="1" customWidth="1"/>
    <col min="12807" max="12807" width="15.109375" style="1" customWidth="1"/>
    <col min="12808" max="12808" width="2.109375" style="1" bestFit="1" customWidth="1"/>
    <col min="12809" max="13055" width="9.109375" style="1"/>
    <col min="13056" max="13056" width="1.44140625" style="1" customWidth="1"/>
    <col min="13057" max="13057" width="2.88671875" style="1" customWidth="1"/>
    <col min="13058" max="13058" width="40.44140625" style="1" customWidth="1"/>
    <col min="13059" max="13059" width="6.88671875" style="1" customWidth="1"/>
    <col min="13060" max="13061" width="25.44140625" style="1" customWidth="1"/>
    <col min="13062" max="13062" width="16.109375" style="1" customWidth="1"/>
    <col min="13063" max="13063" width="15.109375" style="1" customWidth="1"/>
    <col min="13064" max="13064" width="2.109375" style="1" bestFit="1" customWidth="1"/>
    <col min="13065" max="13311" width="9.109375" style="1"/>
    <col min="13312" max="13312" width="1.44140625" style="1" customWidth="1"/>
    <col min="13313" max="13313" width="2.88671875" style="1" customWidth="1"/>
    <col min="13314" max="13314" width="40.44140625" style="1" customWidth="1"/>
    <col min="13315" max="13315" width="6.88671875" style="1" customWidth="1"/>
    <col min="13316" max="13317" width="25.44140625" style="1" customWidth="1"/>
    <col min="13318" max="13318" width="16.109375" style="1" customWidth="1"/>
    <col min="13319" max="13319" width="15.109375" style="1" customWidth="1"/>
    <col min="13320" max="13320" width="2.109375" style="1" bestFit="1" customWidth="1"/>
    <col min="13321" max="13567" width="9.109375" style="1"/>
    <col min="13568" max="13568" width="1.44140625" style="1" customWidth="1"/>
    <col min="13569" max="13569" width="2.88671875" style="1" customWidth="1"/>
    <col min="13570" max="13570" width="40.44140625" style="1" customWidth="1"/>
    <col min="13571" max="13571" width="6.88671875" style="1" customWidth="1"/>
    <col min="13572" max="13573" width="25.44140625" style="1" customWidth="1"/>
    <col min="13574" max="13574" width="16.109375" style="1" customWidth="1"/>
    <col min="13575" max="13575" width="15.109375" style="1" customWidth="1"/>
    <col min="13576" max="13576" width="2.109375" style="1" bestFit="1" customWidth="1"/>
    <col min="13577" max="13823" width="9.109375" style="1"/>
    <col min="13824" max="13824" width="1.44140625" style="1" customWidth="1"/>
    <col min="13825" max="13825" width="2.88671875" style="1" customWidth="1"/>
    <col min="13826" max="13826" width="40.44140625" style="1" customWidth="1"/>
    <col min="13827" max="13827" width="6.88671875" style="1" customWidth="1"/>
    <col min="13828" max="13829" width="25.44140625" style="1" customWidth="1"/>
    <col min="13830" max="13830" width="16.109375" style="1" customWidth="1"/>
    <col min="13831" max="13831" width="15.109375" style="1" customWidth="1"/>
    <col min="13832" max="13832" width="2.109375" style="1" bestFit="1" customWidth="1"/>
    <col min="13833" max="14079" width="9.109375" style="1"/>
    <col min="14080" max="14080" width="1.44140625" style="1" customWidth="1"/>
    <col min="14081" max="14081" width="2.88671875" style="1" customWidth="1"/>
    <col min="14082" max="14082" width="40.44140625" style="1" customWidth="1"/>
    <col min="14083" max="14083" width="6.88671875" style="1" customWidth="1"/>
    <col min="14084" max="14085" width="25.44140625" style="1" customWidth="1"/>
    <col min="14086" max="14086" width="16.109375" style="1" customWidth="1"/>
    <col min="14087" max="14087" width="15.109375" style="1" customWidth="1"/>
    <col min="14088" max="14088" width="2.109375" style="1" bestFit="1" customWidth="1"/>
    <col min="14089" max="14335" width="9.109375" style="1"/>
    <col min="14336" max="14336" width="1.44140625" style="1" customWidth="1"/>
    <col min="14337" max="14337" width="2.88671875" style="1" customWidth="1"/>
    <col min="14338" max="14338" width="40.44140625" style="1" customWidth="1"/>
    <col min="14339" max="14339" width="6.88671875" style="1" customWidth="1"/>
    <col min="14340" max="14341" width="25.44140625" style="1" customWidth="1"/>
    <col min="14342" max="14342" width="16.109375" style="1" customWidth="1"/>
    <col min="14343" max="14343" width="15.109375" style="1" customWidth="1"/>
    <col min="14344" max="14344" width="2.109375" style="1" bestFit="1" customWidth="1"/>
    <col min="14345" max="14591" width="9.109375" style="1"/>
    <col min="14592" max="14592" width="1.44140625" style="1" customWidth="1"/>
    <col min="14593" max="14593" width="2.88671875" style="1" customWidth="1"/>
    <col min="14594" max="14594" width="40.44140625" style="1" customWidth="1"/>
    <col min="14595" max="14595" width="6.88671875" style="1" customWidth="1"/>
    <col min="14596" max="14597" width="25.44140625" style="1" customWidth="1"/>
    <col min="14598" max="14598" width="16.109375" style="1" customWidth="1"/>
    <col min="14599" max="14599" width="15.109375" style="1" customWidth="1"/>
    <col min="14600" max="14600" width="2.109375" style="1" bestFit="1" customWidth="1"/>
    <col min="14601" max="14847" width="9.109375" style="1"/>
    <col min="14848" max="14848" width="1.44140625" style="1" customWidth="1"/>
    <col min="14849" max="14849" width="2.88671875" style="1" customWidth="1"/>
    <col min="14850" max="14850" width="40.44140625" style="1" customWidth="1"/>
    <col min="14851" max="14851" width="6.88671875" style="1" customWidth="1"/>
    <col min="14852" max="14853" width="25.44140625" style="1" customWidth="1"/>
    <col min="14854" max="14854" width="16.109375" style="1" customWidth="1"/>
    <col min="14855" max="14855" width="15.109375" style="1" customWidth="1"/>
    <col min="14856" max="14856" width="2.109375" style="1" bestFit="1" customWidth="1"/>
    <col min="14857" max="15103" width="9.109375" style="1"/>
    <col min="15104" max="15104" width="1.44140625" style="1" customWidth="1"/>
    <col min="15105" max="15105" width="2.88671875" style="1" customWidth="1"/>
    <col min="15106" max="15106" width="40.44140625" style="1" customWidth="1"/>
    <col min="15107" max="15107" width="6.88671875" style="1" customWidth="1"/>
    <col min="15108" max="15109" width="25.44140625" style="1" customWidth="1"/>
    <col min="15110" max="15110" width="16.109375" style="1" customWidth="1"/>
    <col min="15111" max="15111" width="15.109375" style="1" customWidth="1"/>
    <col min="15112" max="15112" width="2.109375" style="1" bestFit="1" customWidth="1"/>
    <col min="15113" max="15359" width="9.109375" style="1"/>
    <col min="15360" max="15360" width="1.44140625" style="1" customWidth="1"/>
    <col min="15361" max="15361" width="2.88671875" style="1" customWidth="1"/>
    <col min="15362" max="15362" width="40.44140625" style="1" customWidth="1"/>
    <col min="15363" max="15363" width="6.88671875" style="1" customWidth="1"/>
    <col min="15364" max="15365" width="25.44140625" style="1" customWidth="1"/>
    <col min="15366" max="15366" width="16.109375" style="1" customWidth="1"/>
    <col min="15367" max="15367" width="15.109375" style="1" customWidth="1"/>
    <col min="15368" max="15368" width="2.109375" style="1" bestFit="1" customWidth="1"/>
    <col min="15369" max="15615" width="9.109375" style="1"/>
    <col min="15616" max="15616" width="1.44140625" style="1" customWidth="1"/>
    <col min="15617" max="15617" width="2.88671875" style="1" customWidth="1"/>
    <col min="15618" max="15618" width="40.44140625" style="1" customWidth="1"/>
    <col min="15619" max="15619" width="6.88671875" style="1" customWidth="1"/>
    <col min="15620" max="15621" width="25.44140625" style="1" customWidth="1"/>
    <col min="15622" max="15622" width="16.109375" style="1" customWidth="1"/>
    <col min="15623" max="15623" width="15.109375" style="1" customWidth="1"/>
    <col min="15624" max="15624" width="2.109375" style="1" bestFit="1" customWidth="1"/>
    <col min="15625" max="15871" width="9.109375" style="1"/>
    <col min="15872" max="15872" width="1.44140625" style="1" customWidth="1"/>
    <col min="15873" max="15873" width="2.88671875" style="1" customWidth="1"/>
    <col min="15874" max="15874" width="40.44140625" style="1" customWidth="1"/>
    <col min="15875" max="15875" width="6.88671875" style="1" customWidth="1"/>
    <col min="15876" max="15877" width="25.44140625" style="1" customWidth="1"/>
    <col min="15878" max="15878" width="16.109375" style="1" customWidth="1"/>
    <col min="15879" max="15879" width="15.109375" style="1" customWidth="1"/>
    <col min="15880" max="15880" width="2.109375" style="1" bestFit="1" customWidth="1"/>
    <col min="15881" max="16127" width="9.109375" style="1"/>
    <col min="16128" max="16128" width="1.44140625" style="1" customWidth="1"/>
    <col min="16129" max="16129" width="2.88671875" style="1" customWidth="1"/>
    <col min="16130" max="16130" width="40.44140625" style="1" customWidth="1"/>
    <col min="16131" max="16131" width="6.88671875" style="1" customWidth="1"/>
    <col min="16132" max="16133" width="25.44140625" style="1" customWidth="1"/>
    <col min="16134" max="16134" width="16.109375" style="1" customWidth="1"/>
    <col min="16135" max="16135" width="15.109375" style="1" customWidth="1"/>
    <col min="16136" max="16136" width="2.109375" style="1" bestFit="1" customWidth="1"/>
    <col min="16137" max="16383" width="9.109375" style="1"/>
    <col min="16384" max="16384" width="9.109375" style="1" customWidth="1"/>
  </cols>
  <sheetData>
    <row r="1" spans="1:9" ht="22.8" x14ac:dyDescent="0.4">
      <c r="A1" s="584" t="s">
        <v>942</v>
      </c>
      <c r="B1" s="585"/>
      <c r="C1" s="585"/>
      <c r="D1" s="585"/>
      <c r="E1" s="586"/>
    </row>
    <row r="2" spans="1:9" ht="17.25" customHeight="1" x14ac:dyDescent="0.25">
      <c r="A2" s="607" t="str">
        <f>'DataSheet '!B9</f>
        <v>………………..DIOCESE.</v>
      </c>
      <c r="B2" s="607"/>
      <c r="C2" s="607"/>
      <c r="D2" s="607"/>
      <c r="E2" s="608"/>
    </row>
    <row r="3" spans="1:9" ht="11.25" customHeight="1" x14ac:dyDescent="0.25">
      <c r="A3" s="607"/>
      <c r="B3" s="607"/>
      <c r="C3" s="607"/>
      <c r="D3" s="607"/>
      <c r="E3" s="608"/>
    </row>
    <row r="4" spans="1:9" ht="24" hidden="1" customHeight="1" x14ac:dyDescent="0.25">
      <c r="A4" s="607"/>
      <c r="B4" s="607"/>
      <c r="C4" s="607"/>
      <c r="D4" s="607"/>
      <c r="E4" s="608"/>
      <c r="F4" s="72"/>
      <c r="G4" s="72"/>
      <c r="H4" s="72"/>
      <c r="I4" s="72"/>
    </row>
    <row r="5" spans="1:9" ht="24" customHeight="1" x14ac:dyDescent="0.25">
      <c r="A5" s="413"/>
      <c r="B5" s="413"/>
      <c r="C5" s="413" t="str">
        <f>'DataSheet '!B12</f>
        <v>……………………………………………………………..</v>
      </c>
      <c r="D5" s="413"/>
      <c r="E5" s="414"/>
      <c r="F5" s="72"/>
      <c r="G5" s="72"/>
      <c r="H5" s="72"/>
      <c r="I5" s="72"/>
    </row>
    <row r="6" spans="1:9" ht="24" customHeight="1" x14ac:dyDescent="0.25">
      <c r="A6" s="578" t="s">
        <v>206</v>
      </c>
      <c r="B6" s="579"/>
      <c r="C6" s="579"/>
      <c r="D6" s="579"/>
      <c r="E6" s="580"/>
    </row>
    <row r="7" spans="1:9" ht="24" customHeight="1" x14ac:dyDescent="0.25">
      <c r="A7" s="73"/>
      <c r="B7" s="478" t="s">
        <v>0</v>
      </c>
      <c r="C7" s="94" t="s">
        <v>60</v>
      </c>
      <c r="D7" s="94" t="s">
        <v>80</v>
      </c>
      <c r="E7" s="74" t="s">
        <v>2</v>
      </c>
    </row>
    <row r="8" spans="1:9" ht="24" customHeight="1" x14ac:dyDescent="0.25">
      <c r="A8" s="75"/>
      <c r="B8" s="8" t="s">
        <v>61</v>
      </c>
      <c r="C8" s="148"/>
      <c r="D8" s="95"/>
      <c r="E8" s="76"/>
    </row>
    <row r="9" spans="1:9" ht="24" customHeight="1" x14ac:dyDescent="0.25">
      <c r="A9" s="77"/>
      <c r="B9" s="14" t="s">
        <v>1127</v>
      </c>
      <c r="C9" s="132" t="s">
        <v>87</v>
      </c>
      <c r="D9" s="96">
        <f>'R &amp; P Schedule'!D48</f>
        <v>0</v>
      </c>
      <c r="E9" s="96">
        <f>'R &amp; P Schedule'!E48</f>
        <v>0</v>
      </c>
      <c r="F9" s="78"/>
    </row>
    <row r="10" spans="1:9" ht="24" customHeight="1" x14ac:dyDescent="0.25">
      <c r="A10" s="77"/>
      <c r="B10" s="37" t="s">
        <v>89</v>
      </c>
      <c r="C10" s="132" t="s">
        <v>88</v>
      </c>
      <c r="D10" s="96">
        <f>'R &amp; P Schedule'!D61</f>
        <v>0</v>
      </c>
      <c r="E10" s="96">
        <f>'R &amp; P Schedule'!E61</f>
        <v>0</v>
      </c>
      <c r="F10" s="78"/>
    </row>
    <row r="11" spans="1:9" ht="24" customHeight="1" x14ac:dyDescent="0.25">
      <c r="A11" s="77"/>
      <c r="B11" s="14" t="s">
        <v>21</v>
      </c>
      <c r="C11" s="132" t="s">
        <v>102</v>
      </c>
      <c r="D11" s="96">
        <f>'R &amp; P Schedule'!D67</f>
        <v>0</v>
      </c>
      <c r="E11" s="96">
        <f>'R &amp; P Schedule'!E67</f>
        <v>0</v>
      </c>
      <c r="F11" s="78"/>
    </row>
    <row r="12" spans="1:9" ht="24" customHeight="1" x14ac:dyDescent="0.25">
      <c r="A12" s="77"/>
      <c r="B12" s="14" t="s">
        <v>915</v>
      </c>
      <c r="C12" s="132" t="s">
        <v>107</v>
      </c>
      <c r="D12" s="96">
        <f>'R &amp; P Schedule'!D76</f>
        <v>0</v>
      </c>
      <c r="E12" s="96">
        <f>'R &amp; P Schedule'!E76</f>
        <v>0</v>
      </c>
      <c r="F12" s="78"/>
    </row>
    <row r="13" spans="1:9" ht="24" customHeight="1" x14ac:dyDescent="0.25">
      <c r="A13" s="77"/>
      <c r="B13" s="14" t="s">
        <v>914</v>
      </c>
      <c r="C13" s="132" t="s">
        <v>109</v>
      </c>
      <c r="D13" s="96">
        <f>'R &amp; P Schedule'!D86</f>
        <v>0</v>
      </c>
      <c r="E13" s="96">
        <f>'R &amp; P Schedule'!E86</f>
        <v>0</v>
      </c>
      <c r="F13" s="78"/>
    </row>
    <row r="14" spans="1:9" ht="24" customHeight="1" x14ac:dyDescent="0.25">
      <c r="A14" s="77"/>
      <c r="B14" s="37" t="s">
        <v>917</v>
      </c>
      <c r="C14" s="132" t="s">
        <v>110</v>
      </c>
      <c r="D14" s="96">
        <f>'R &amp; P Schedule'!D95</f>
        <v>0</v>
      </c>
      <c r="E14" s="96">
        <f>'R &amp; P Schedule'!E95</f>
        <v>0</v>
      </c>
      <c r="F14" s="78"/>
    </row>
    <row r="15" spans="1:9" ht="24" customHeight="1" x14ac:dyDescent="0.25">
      <c r="A15" s="77"/>
      <c r="B15" s="37" t="s">
        <v>918</v>
      </c>
      <c r="C15" s="132" t="s">
        <v>132</v>
      </c>
      <c r="D15" s="96">
        <f>'R &amp; P Schedule'!D102</f>
        <v>0</v>
      </c>
      <c r="E15" s="96">
        <f>'R &amp; P Schedule'!E102</f>
        <v>0</v>
      </c>
      <c r="F15" s="78"/>
    </row>
    <row r="16" spans="1:9" ht="24" customHeight="1" x14ac:dyDescent="0.25">
      <c r="A16" s="77"/>
      <c r="B16" s="37" t="s">
        <v>130</v>
      </c>
      <c r="C16" s="132" t="s">
        <v>140</v>
      </c>
      <c r="D16" s="96">
        <f>'R &amp; P Schedule'!D111</f>
        <v>0</v>
      </c>
      <c r="E16" s="96">
        <f>'R &amp; P Schedule'!E111</f>
        <v>0</v>
      </c>
      <c r="F16" s="78"/>
    </row>
    <row r="17" spans="1:6" ht="24" customHeight="1" x14ac:dyDescent="0.25">
      <c r="A17" s="77"/>
      <c r="B17" s="37" t="s">
        <v>1126</v>
      </c>
      <c r="C17" s="132" t="s">
        <v>142</v>
      </c>
      <c r="D17" s="96">
        <f>'R &amp; P Schedule'!D122</f>
        <v>0</v>
      </c>
      <c r="E17" s="96">
        <f>'R &amp; P Schedule'!E122</f>
        <v>0</v>
      </c>
      <c r="F17" s="78"/>
    </row>
    <row r="18" spans="1:6" ht="24" customHeight="1" x14ac:dyDescent="0.25">
      <c r="A18" s="77"/>
      <c r="B18" s="14" t="s">
        <v>62</v>
      </c>
      <c r="C18" s="412" t="s">
        <v>143</v>
      </c>
      <c r="D18" s="96">
        <f>'R &amp; P Schedule'!D146</f>
        <v>0</v>
      </c>
      <c r="E18" s="96">
        <f>'R &amp; P Schedule'!E146</f>
        <v>0</v>
      </c>
      <c r="F18" s="78"/>
    </row>
    <row r="19" spans="1:6" ht="24.75" customHeight="1" x14ac:dyDescent="0.25">
      <c r="A19" s="77"/>
      <c r="B19" s="14" t="s">
        <v>1037</v>
      </c>
      <c r="C19" s="132" t="s">
        <v>150</v>
      </c>
      <c r="D19" s="97">
        <f>'R &amp; P Schedule'!D154</f>
        <v>0</v>
      </c>
      <c r="E19" s="97">
        <f>'R &amp; P Schedule'!E154</f>
        <v>0</v>
      </c>
      <c r="F19" s="78"/>
    </row>
    <row r="20" spans="1:6" ht="24" customHeight="1" x14ac:dyDescent="0.25">
      <c r="A20" s="79"/>
      <c r="B20" s="8" t="s">
        <v>63</v>
      </c>
      <c r="C20" s="127" t="s">
        <v>64</v>
      </c>
      <c r="D20" s="98">
        <f>SUM(D9:D19)</f>
        <v>0</v>
      </c>
      <c r="E20" s="16">
        <f>SUM(E9:E19)</f>
        <v>0</v>
      </c>
      <c r="F20" s="80"/>
    </row>
    <row r="21" spans="1:6" ht="24" customHeight="1" x14ac:dyDescent="0.25">
      <c r="A21" s="79"/>
      <c r="B21" s="8" t="s">
        <v>65</v>
      </c>
      <c r="C21" s="149"/>
      <c r="D21" s="99"/>
      <c r="E21" s="76"/>
    </row>
    <row r="22" spans="1:6" ht="24" customHeight="1" x14ac:dyDescent="0.25">
      <c r="A22" s="77"/>
      <c r="B22" s="37" t="s">
        <v>207</v>
      </c>
      <c r="C22" s="132" t="s">
        <v>151</v>
      </c>
      <c r="D22" s="96">
        <f>'R &amp; P Schedule'!D191</f>
        <v>0</v>
      </c>
      <c r="E22" s="96">
        <f>'R &amp; P Schedule'!E191</f>
        <v>0</v>
      </c>
    </row>
    <row r="23" spans="1:6" ht="24" customHeight="1" x14ac:dyDescent="0.25">
      <c r="A23" s="77"/>
      <c r="B23" s="14" t="s">
        <v>26</v>
      </c>
      <c r="C23" s="132" t="s">
        <v>185</v>
      </c>
      <c r="D23" s="96">
        <f>'R &amp; P Schedule'!D198</f>
        <v>0</v>
      </c>
      <c r="E23" s="96">
        <f>'R &amp; P Schedule'!E198</f>
        <v>0</v>
      </c>
    </row>
    <row r="24" spans="1:6" ht="24" customHeight="1" x14ac:dyDescent="0.25">
      <c r="A24" s="77"/>
      <c r="B24" s="37" t="s">
        <v>920</v>
      </c>
      <c r="C24" s="132" t="s">
        <v>190</v>
      </c>
      <c r="D24" s="96">
        <f>'R &amp; P Schedule'!D215</f>
        <v>0</v>
      </c>
      <c r="E24" s="96">
        <f>'R &amp; P Schedule'!E215</f>
        <v>0</v>
      </c>
    </row>
    <row r="25" spans="1:6" ht="24" customHeight="1" x14ac:dyDescent="0.25">
      <c r="A25" s="77"/>
      <c r="B25" s="37" t="s">
        <v>919</v>
      </c>
      <c r="C25" s="132" t="s">
        <v>203</v>
      </c>
      <c r="D25" s="96">
        <f>'R &amp; P Schedule'!D235</f>
        <v>0</v>
      </c>
      <c r="E25" s="96">
        <f>'R &amp; P Schedule'!E235</f>
        <v>0</v>
      </c>
    </row>
    <row r="26" spans="1:6" ht="24" customHeight="1" x14ac:dyDescent="0.25">
      <c r="A26" s="77"/>
      <c r="B26" s="14" t="s">
        <v>27</v>
      </c>
      <c r="C26" s="132" t="s">
        <v>204</v>
      </c>
      <c r="D26" s="96">
        <f>'R &amp; P Schedule'!D248</f>
        <v>0</v>
      </c>
      <c r="E26" s="96">
        <f>'R &amp; P Schedule'!E248</f>
        <v>0</v>
      </c>
    </row>
    <row r="27" spans="1:6" ht="24" customHeight="1" x14ac:dyDescent="0.25">
      <c r="A27" s="77"/>
      <c r="B27" s="14" t="s">
        <v>184</v>
      </c>
      <c r="C27" s="412" t="s">
        <v>932</v>
      </c>
      <c r="D27" s="96">
        <f>'R &amp; P Schedule'!D255</f>
        <v>0</v>
      </c>
      <c r="E27" s="96">
        <f>'R &amp; P Schedule'!E255</f>
        <v>0</v>
      </c>
    </row>
    <row r="28" spans="1:6" ht="24" customHeight="1" x14ac:dyDescent="0.25">
      <c r="A28" s="77"/>
      <c r="B28" s="37" t="s">
        <v>189</v>
      </c>
      <c r="C28" s="412" t="s">
        <v>933</v>
      </c>
      <c r="D28" s="96">
        <f>'R &amp; P Schedule'!D266</f>
        <v>0</v>
      </c>
      <c r="E28" s="96">
        <f>'R &amp; P Schedule'!E266</f>
        <v>0</v>
      </c>
      <c r="F28" s="81"/>
    </row>
    <row r="29" spans="1:6" ht="24" customHeight="1" x14ac:dyDescent="0.25">
      <c r="A29" s="77"/>
      <c r="B29" s="37" t="s">
        <v>988</v>
      </c>
      <c r="C29" s="412" t="s">
        <v>934</v>
      </c>
      <c r="D29" s="96">
        <f>'R &amp; P Schedule'!D280</f>
        <v>0</v>
      </c>
      <c r="E29" s="96">
        <f>'R &amp; P Schedule'!E280</f>
        <v>0</v>
      </c>
      <c r="F29" s="81"/>
    </row>
    <row r="30" spans="1:6" ht="24" customHeight="1" x14ac:dyDescent="0.25">
      <c r="A30" s="77"/>
      <c r="B30" s="37" t="s">
        <v>1035</v>
      </c>
      <c r="C30" s="412" t="s">
        <v>1004</v>
      </c>
      <c r="D30" s="96">
        <f>'R &amp; P Schedule'!D298</f>
        <v>0</v>
      </c>
      <c r="E30" s="96">
        <f>'R &amp; P Schedule'!E298</f>
        <v>0</v>
      </c>
      <c r="F30" s="81"/>
    </row>
    <row r="31" spans="1:6" ht="24" customHeight="1" x14ac:dyDescent="0.25">
      <c r="A31" s="77"/>
      <c r="B31" s="37" t="s">
        <v>66</v>
      </c>
      <c r="C31" s="412" t="s">
        <v>1005</v>
      </c>
      <c r="D31" s="96">
        <f>'R &amp; P Schedule'!D341</f>
        <v>0</v>
      </c>
      <c r="E31" s="96">
        <f>'R &amp; P Schedule'!E341</f>
        <v>0</v>
      </c>
      <c r="F31" s="81"/>
    </row>
    <row r="32" spans="1:6" ht="24" customHeight="1" x14ac:dyDescent="0.25">
      <c r="A32" s="77"/>
      <c r="B32" s="37" t="s">
        <v>67</v>
      </c>
      <c r="C32" s="412" t="s">
        <v>1038</v>
      </c>
      <c r="D32" s="36">
        <f>'R &amp; P Schedule'!D385</f>
        <v>0</v>
      </c>
      <c r="E32" s="96">
        <f>'R &amp; P Schedule'!E385</f>
        <v>0</v>
      </c>
      <c r="F32" s="78"/>
    </row>
    <row r="33" spans="1:7" ht="22.5" customHeight="1" x14ac:dyDescent="0.25">
      <c r="A33" s="77"/>
      <c r="B33" s="37" t="s">
        <v>1037</v>
      </c>
      <c r="C33" s="412" t="s">
        <v>1039</v>
      </c>
      <c r="D33" s="100">
        <f>'R &amp; P Schedule'!D393</f>
        <v>0</v>
      </c>
      <c r="E33" s="100">
        <f>'R &amp; P Schedule'!E393</f>
        <v>0</v>
      </c>
      <c r="F33" s="78"/>
    </row>
    <row r="34" spans="1:7" ht="24" customHeight="1" x14ac:dyDescent="0.25">
      <c r="A34" s="82"/>
      <c r="B34" s="8" t="s">
        <v>68</v>
      </c>
      <c r="C34" s="127" t="s">
        <v>64</v>
      </c>
      <c r="D34" s="98">
        <f>SUM(D22:D33)</f>
        <v>0</v>
      </c>
      <c r="E34" s="16">
        <f>SUM(E22:E33)</f>
        <v>0</v>
      </c>
      <c r="F34" s="405">
        <f>D34-D20</f>
        <v>0</v>
      </c>
      <c r="G34" s="405">
        <f>E34-E20</f>
        <v>0</v>
      </c>
    </row>
    <row r="35" spans="1:7" ht="18" customHeight="1" x14ac:dyDescent="0.25">
      <c r="A35" s="11"/>
      <c r="D35" s="15"/>
      <c r="E35" s="21" t="s">
        <v>17</v>
      </c>
    </row>
    <row r="36" spans="1:7" ht="18" customHeight="1" x14ac:dyDescent="0.3">
      <c r="A36" s="11"/>
      <c r="B36" s="605" t="str">
        <f>'BS 25'!B34</f>
        <v>For XXX</v>
      </c>
      <c r="C36" s="606"/>
      <c r="D36" s="15"/>
      <c r="E36" s="23" t="str">
        <f>'BS 25'!E34</f>
        <v>For XXX</v>
      </c>
    </row>
    <row r="37" spans="1:7" ht="18" customHeight="1" x14ac:dyDescent="0.25">
      <c r="A37" s="11"/>
      <c r="B37" s="24"/>
      <c r="D37" s="15"/>
      <c r="E37" s="23" t="s">
        <v>18</v>
      </c>
    </row>
    <row r="38" spans="1:7" ht="18" customHeight="1" x14ac:dyDescent="0.25">
      <c r="A38" s="83"/>
      <c r="B38" s="22"/>
      <c r="D38" s="15"/>
      <c r="E38" s="23" t="str">
        <f>'BS 25'!E36</f>
        <v xml:space="preserve">FRN. No. </v>
      </c>
    </row>
    <row r="39" spans="1:7" ht="18" customHeight="1" x14ac:dyDescent="0.25">
      <c r="A39" s="83"/>
      <c r="B39" s="22"/>
      <c r="D39" s="15"/>
      <c r="E39" s="23"/>
    </row>
    <row r="40" spans="1:7" ht="18" customHeight="1" x14ac:dyDescent="0.25">
      <c r="A40" s="11"/>
      <c r="D40" s="15"/>
      <c r="E40" s="36"/>
    </row>
    <row r="41" spans="1:7" ht="18" customHeight="1" x14ac:dyDescent="0.25">
      <c r="A41" s="84"/>
      <c r="B41" s="25" t="str">
        <f>'BS 25'!B38</f>
        <v>Date  :</v>
      </c>
      <c r="D41" s="15"/>
      <c r="E41" s="23" t="s">
        <v>19</v>
      </c>
    </row>
    <row r="42" spans="1:7" ht="18" customHeight="1" x14ac:dyDescent="0.25">
      <c r="A42" s="11"/>
      <c r="B42" s="25" t="s">
        <v>78</v>
      </c>
      <c r="D42" s="15"/>
      <c r="E42" s="23" t="str">
        <f>'BS 25'!E39</f>
        <v>XXX</v>
      </c>
    </row>
    <row r="43" spans="1:7" ht="18" customHeight="1" x14ac:dyDescent="0.25">
      <c r="A43" s="5"/>
      <c r="B43" s="27"/>
      <c r="C43" s="28"/>
      <c r="D43" s="29"/>
      <c r="E43" s="30" t="str">
        <f>'BS 25'!E40</f>
        <v xml:space="preserve">M No. </v>
      </c>
    </row>
    <row r="44" spans="1:7" ht="18" customHeight="1" x14ac:dyDescent="0.25"/>
    <row r="45" spans="1:7" ht="18" customHeight="1" x14ac:dyDescent="0.25">
      <c r="A45" s="38"/>
    </row>
  </sheetData>
  <mergeCells count="4">
    <mergeCell ref="A1:E1"/>
    <mergeCell ref="A6:E6"/>
    <mergeCell ref="B36:C36"/>
    <mergeCell ref="A2:E4"/>
  </mergeCells>
  <pageMargins left="0.7" right="0.7" top="0.75" bottom="0.75" header="0.3" footer="0.3"/>
  <pageSetup paperSize="9" orientation="portrait" verticalDpi="300" r:id="rId1"/>
  <ignoredErrors>
    <ignoredError sqref="G34" evalErro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550"/>
  <sheetViews>
    <sheetView topLeftCell="A148" workbookViewId="0">
      <selection activeCell="B167" sqref="B167"/>
    </sheetView>
  </sheetViews>
  <sheetFormatPr defaultRowHeight="14.4" x14ac:dyDescent="0.3"/>
  <cols>
    <col min="1" max="1" width="4.33203125" customWidth="1"/>
    <col min="2" max="2" width="41.109375" style="440" customWidth="1"/>
    <col min="3" max="3" width="9.88671875" style="90" customWidth="1"/>
    <col min="4" max="4" width="14.33203125" style="438" customWidth="1"/>
    <col min="5" max="5" width="14.33203125" style="439" customWidth="1"/>
    <col min="6" max="6" width="14.44140625" bestFit="1" customWidth="1"/>
    <col min="7" max="7" width="11.44140625" bestFit="1" customWidth="1"/>
    <col min="8" max="8" width="14" bestFit="1" customWidth="1"/>
    <col min="10" max="10" width="18.44140625" customWidth="1"/>
  </cols>
  <sheetData>
    <row r="1" spans="1:7" x14ac:dyDescent="0.3">
      <c r="A1" s="1"/>
      <c r="B1" s="453"/>
      <c r="C1" s="1"/>
      <c r="D1" s="425"/>
      <c r="E1" s="425"/>
    </row>
    <row r="2" spans="1:7" x14ac:dyDescent="0.3">
      <c r="A2" s="598"/>
      <c r="B2" s="598"/>
      <c r="C2" s="598"/>
      <c r="D2" s="598"/>
      <c r="E2" s="598"/>
      <c r="F2" s="86"/>
    </row>
    <row r="3" spans="1:7" x14ac:dyDescent="0.3">
      <c r="A3" s="602" t="s">
        <v>1009</v>
      </c>
      <c r="B3" s="602"/>
      <c r="C3" s="602"/>
      <c r="D3" s="602"/>
      <c r="E3" s="602"/>
      <c r="F3" s="86"/>
    </row>
    <row r="4" spans="1:7" ht="15" thickBot="1" x14ac:dyDescent="0.35">
      <c r="A4" s="1"/>
      <c r="B4" s="454"/>
      <c r="C4" s="451"/>
      <c r="D4" s="455"/>
      <c r="E4" s="455"/>
      <c r="F4" s="86"/>
    </row>
    <row r="5" spans="1:7" ht="15" thickBot="1" x14ac:dyDescent="0.35">
      <c r="A5" s="547"/>
      <c r="B5" s="611" t="s">
        <v>81</v>
      </c>
      <c r="C5" s="612"/>
      <c r="D5" s="609" t="s">
        <v>83</v>
      </c>
      <c r="E5" s="609"/>
    </row>
    <row r="6" spans="1:7" ht="15" thickBot="1" x14ac:dyDescent="0.35">
      <c r="A6" s="611"/>
      <c r="B6" s="612"/>
      <c r="C6" s="548"/>
      <c r="D6" s="543">
        <v>45747</v>
      </c>
      <c r="E6" s="542">
        <v>45382</v>
      </c>
      <c r="F6" s="86"/>
      <c r="G6" s="86"/>
    </row>
    <row r="7" spans="1:7" x14ac:dyDescent="0.3">
      <c r="A7" s="498" t="s">
        <v>82</v>
      </c>
      <c r="B7" s="549"/>
      <c r="C7" s="443"/>
      <c r="D7" s="541"/>
      <c r="E7" s="541"/>
    </row>
    <row r="8" spans="1:7" x14ac:dyDescent="0.3">
      <c r="A8" s="610" t="s">
        <v>929</v>
      </c>
      <c r="B8" s="610"/>
      <c r="C8" s="550"/>
      <c r="D8" s="452"/>
      <c r="E8" s="452"/>
    </row>
    <row r="9" spans="1:7" x14ac:dyDescent="0.3">
      <c r="A9" s="610" t="s">
        <v>294</v>
      </c>
      <c r="B9" s="610"/>
      <c r="C9" s="550"/>
      <c r="D9" s="452"/>
      <c r="E9" s="452"/>
    </row>
    <row r="10" spans="1:7" x14ac:dyDescent="0.3">
      <c r="A10" s="495" t="s">
        <v>295</v>
      </c>
      <c r="B10" s="549"/>
      <c r="C10" s="443"/>
      <c r="D10" s="452"/>
      <c r="E10" s="452"/>
    </row>
    <row r="11" spans="1:7" x14ac:dyDescent="0.3">
      <c r="A11" s="499"/>
      <c r="B11" s="500" t="s">
        <v>1043</v>
      </c>
      <c r="C11" s="500"/>
      <c r="D11" s="476">
        <v>0</v>
      </c>
      <c r="E11" s="476">
        <v>0</v>
      </c>
    </row>
    <row r="12" spans="1:7" ht="15" thickBot="1" x14ac:dyDescent="0.35">
      <c r="A12" s="499"/>
      <c r="B12" s="502" t="s">
        <v>235</v>
      </c>
      <c r="C12" s="491"/>
      <c r="D12" s="505">
        <f>SUM(D11:D11)</f>
        <v>0</v>
      </c>
      <c r="E12" s="505">
        <f>SUM(E11:E11)</f>
        <v>0</v>
      </c>
    </row>
    <row r="13" spans="1:7" ht="15" thickTop="1" x14ac:dyDescent="0.3">
      <c r="A13" s="491" t="s">
        <v>296</v>
      </c>
      <c r="B13" s="500"/>
      <c r="C13" s="443"/>
      <c r="D13" s="541"/>
      <c r="E13" s="541"/>
    </row>
    <row r="14" spans="1:7" x14ac:dyDescent="0.3">
      <c r="A14" s="487" t="s">
        <v>113</v>
      </c>
      <c r="B14" s="532" t="s">
        <v>297</v>
      </c>
      <c r="C14" s="495"/>
      <c r="D14" s="452"/>
      <c r="E14" s="452"/>
    </row>
    <row r="15" spans="1:7" x14ac:dyDescent="0.3">
      <c r="A15" s="499">
        <v>1</v>
      </c>
      <c r="B15" s="500"/>
      <c r="C15" s="500"/>
      <c r="D15" s="452">
        <v>0</v>
      </c>
      <c r="E15" s="452">
        <v>0</v>
      </c>
    </row>
    <row r="16" spans="1:7" x14ac:dyDescent="0.3">
      <c r="A16" s="499">
        <v>2</v>
      </c>
      <c r="B16" s="500"/>
      <c r="C16" s="500"/>
      <c r="D16" s="452">
        <v>0</v>
      </c>
      <c r="E16" s="452">
        <v>0</v>
      </c>
    </row>
    <row r="17" spans="1:5" x14ac:dyDescent="0.3">
      <c r="A17" s="499">
        <v>3</v>
      </c>
      <c r="B17" s="500"/>
      <c r="C17" s="500"/>
      <c r="D17" s="452">
        <v>0</v>
      </c>
      <c r="E17" s="452">
        <v>0</v>
      </c>
    </row>
    <row r="18" spans="1:5" x14ac:dyDescent="0.3">
      <c r="A18" s="443"/>
      <c r="B18" s="500"/>
      <c r="C18" s="443"/>
      <c r="D18" s="452">
        <v>0</v>
      </c>
      <c r="E18" s="452">
        <v>0</v>
      </c>
    </row>
    <row r="19" spans="1:5" x14ac:dyDescent="0.3">
      <c r="A19" s="499"/>
      <c r="B19" s="500"/>
      <c r="C19" s="500"/>
      <c r="D19" s="452">
        <v>0</v>
      </c>
      <c r="E19" s="452">
        <v>0</v>
      </c>
    </row>
    <row r="20" spans="1:5" ht="15" thickBot="1" x14ac:dyDescent="0.35">
      <c r="A20" s="499"/>
      <c r="B20" s="532" t="s">
        <v>298</v>
      </c>
      <c r="C20" s="532"/>
      <c r="D20" s="559">
        <f>SUM(D15:D19)</f>
        <v>0</v>
      </c>
      <c r="E20" s="559">
        <f>SUM(E15:E19)</f>
        <v>0</v>
      </c>
    </row>
    <row r="21" spans="1:5" ht="15" thickTop="1" x14ac:dyDescent="0.3">
      <c r="A21" s="499"/>
      <c r="B21" s="532"/>
      <c r="C21" s="532"/>
      <c r="D21" s="541"/>
      <c r="E21" s="541"/>
    </row>
    <row r="22" spans="1:5" x14ac:dyDescent="0.3">
      <c r="A22" s="487" t="s">
        <v>117</v>
      </c>
      <c r="B22" s="532" t="s">
        <v>299</v>
      </c>
      <c r="C22" s="503"/>
      <c r="D22" s="452"/>
      <c r="E22" s="452"/>
    </row>
    <row r="23" spans="1:5" ht="15.6" x14ac:dyDescent="0.3">
      <c r="A23" s="499">
        <v>1</v>
      </c>
      <c r="B23" s="500"/>
      <c r="C23" s="474"/>
      <c r="D23" s="452">
        <v>0</v>
      </c>
      <c r="E23" s="452">
        <v>0</v>
      </c>
    </row>
    <row r="24" spans="1:5" ht="15.6" x14ac:dyDescent="0.3">
      <c r="A24" s="499">
        <v>2</v>
      </c>
      <c r="B24" s="500"/>
      <c r="C24" s="474"/>
      <c r="D24" s="452">
        <v>0</v>
      </c>
      <c r="E24" s="452">
        <v>0</v>
      </c>
    </row>
    <row r="25" spans="1:5" ht="15.6" x14ac:dyDescent="0.3">
      <c r="A25" s="499">
        <v>3</v>
      </c>
      <c r="B25" s="500"/>
      <c r="C25" s="474"/>
      <c r="D25" s="452"/>
      <c r="E25" s="452"/>
    </row>
    <row r="26" spans="1:5" ht="15.6" x14ac:dyDescent="0.3">
      <c r="A26" s="499">
        <v>4</v>
      </c>
      <c r="B26" s="500"/>
      <c r="C26" s="474"/>
      <c r="D26" s="452"/>
      <c r="E26" s="452"/>
    </row>
    <row r="27" spans="1:5" ht="15.6" x14ac:dyDescent="0.3">
      <c r="A27" s="499"/>
      <c r="B27" s="500"/>
      <c r="C27" s="474"/>
      <c r="D27" s="452"/>
      <c r="E27" s="452"/>
    </row>
    <row r="28" spans="1:5" x14ac:dyDescent="0.3">
      <c r="A28" s="499"/>
      <c r="B28" s="500"/>
      <c r="C28" s="443"/>
      <c r="D28" s="452"/>
      <c r="E28" s="452"/>
    </row>
    <row r="29" spans="1:5" ht="15" thickBot="1" x14ac:dyDescent="0.35">
      <c r="A29" s="499"/>
      <c r="B29" s="532" t="s">
        <v>300</v>
      </c>
      <c r="C29" s="502"/>
      <c r="D29" s="559">
        <f>SUM(D23:D28)</f>
        <v>0</v>
      </c>
      <c r="E29" s="559">
        <f>SUM(E23:E28)</f>
        <v>0</v>
      </c>
    </row>
    <row r="30" spans="1:5" ht="15" thickTop="1" x14ac:dyDescent="0.3">
      <c r="A30" s="487" t="s">
        <v>174</v>
      </c>
      <c r="B30" s="532" t="s">
        <v>301</v>
      </c>
      <c r="C30" s="503"/>
      <c r="D30" s="541"/>
      <c r="E30" s="541"/>
    </row>
    <row r="31" spans="1:5" x14ac:dyDescent="0.3">
      <c r="A31" s="499"/>
      <c r="B31" s="500">
        <v>1</v>
      </c>
      <c r="C31" s="500"/>
      <c r="D31" s="452"/>
      <c r="E31" s="452"/>
    </row>
    <row r="32" spans="1:5" x14ac:dyDescent="0.3">
      <c r="A32" s="499"/>
      <c r="B32" s="500">
        <v>2</v>
      </c>
      <c r="C32" s="500"/>
      <c r="D32" s="452"/>
      <c r="E32" s="452"/>
    </row>
    <row r="33" spans="1:5" ht="15" thickBot="1" x14ac:dyDescent="0.35">
      <c r="A33" s="499"/>
      <c r="B33" s="532" t="s">
        <v>302</v>
      </c>
      <c r="C33" s="532"/>
      <c r="D33" s="559">
        <f>SUM(D31:D32)</f>
        <v>0</v>
      </c>
      <c r="E33" s="559">
        <f>SUM(E31:E32)</f>
        <v>0</v>
      </c>
    </row>
    <row r="34" spans="1:5" ht="15" thickTop="1" x14ac:dyDescent="0.3">
      <c r="A34" s="487" t="s">
        <v>226</v>
      </c>
      <c r="B34" s="532" t="s">
        <v>1102</v>
      </c>
      <c r="C34" s="503"/>
      <c r="D34" s="541"/>
      <c r="E34" s="541"/>
    </row>
    <row r="35" spans="1:5" x14ac:dyDescent="0.3">
      <c r="A35" s="499">
        <v>1</v>
      </c>
      <c r="B35" s="500"/>
      <c r="C35" s="503"/>
      <c r="D35" s="452"/>
      <c r="E35" s="452"/>
    </row>
    <row r="36" spans="1:5" x14ac:dyDescent="0.3">
      <c r="A36" s="499">
        <v>2</v>
      </c>
      <c r="B36" s="500"/>
      <c r="C36" s="503"/>
      <c r="D36" s="452"/>
      <c r="E36" s="452"/>
    </row>
    <row r="37" spans="1:5" x14ac:dyDescent="0.3">
      <c r="A37" s="499">
        <v>3</v>
      </c>
      <c r="B37" s="500"/>
      <c r="C37" s="503"/>
      <c r="D37" s="452"/>
      <c r="E37" s="452"/>
    </row>
    <row r="38" spans="1:5" x14ac:dyDescent="0.3">
      <c r="A38" s="499">
        <v>4</v>
      </c>
      <c r="B38" s="500"/>
      <c r="C38" s="503"/>
      <c r="D38" s="452"/>
      <c r="E38" s="452"/>
    </row>
    <row r="39" spans="1:5" x14ac:dyDescent="0.3">
      <c r="A39" s="499">
        <v>5</v>
      </c>
      <c r="B39" s="500"/>
      <c r="C39" s="503"/>
      <c r="D39" s="452"/>
      <c r="E39" s="452"/>
    </row>
    <row r="40" spans="1:5" x14ac:dyDescent="0.3">
      <c r="A40" s="499">
        <v>6</v>
      </c>
      <c r="B40" s="500"/>
      <c r="C40" s="503"/>
      <c r="D40" s="452"/>
      <c r="E40" s="452"/>
    </row>
    <row r="41" spans="1:5" x14ac:dyDescent="0.3">
      <c r="A41" s="487"/>
      <c r="B41" s="500"/>
      <c r="C41" s="503"/>
      <c r="D41" s="452"/>
      <c r="E41" s="452"/>
    </row>
    <row r="42" spans="1:5" x14ac:dyDescent="0.3">
      <c r="A42" s="487"/>
      <c r="B42" s="500"/>
      <c r="C42" s="503"/>
      <c r="D42" s="452"/>
      <c r="E42" s="452"/>
    </row>
    <row r="43" spans="1:5" x14ac:dyDescent="0.3">
      <c r="A43" s="487"/>
      <c r="B43" s="500"/>
      <c r="C43" s="503"/>
      <c r="D43" s="452"/>
      <c r="E43" s="452"/>
    </row>
    <row r="44" spans="1:5" x14ac:dyDescent="0.3">
      <c r="A44" s="443"/>
      <c r="B44" s="500"/>
      <c r="C44" s="500"/>
      <c r="D44" s="452"/>
      <c r="E44" s="452"/>
    </row>
    <row r="45" spans="1:5" x14ac:dyDescent="0.3">
      <c r="A45" s="443"/>
      <c r="B45" s="500"/>
      <c r="C45" s="500"/>
      <c r="D45" s="452"/>
      <c r="E45" s="452"/>
    </row>
    <row r="46" spans="1:5" x14ac:dyDescent="0.3">
      <c r="A46" s="443"/>
      <c r="B46" s="500" t="s">
        <v>304</v>
      </c>
      <c r="C46" s="532"/>
      <c r="D46" s="452">
        <f>SUM(D35:D45)</f>
        <v>0</v>
      </c>
      <c r="E46" s="452">
        <f>SUM(E35:E45)</f>
        <v>0</v>
      </c>
    </row>
    <row r="47" spans="1:5" x14ac:dyDescent="0.3">
      <c r="A47" s="443"/>
      <c r="B47" s="502" t="s">
        <v>235</v>
      </c>
      <c r="C47" s="491"/>
      <c r="D47" s="477">
        <f>D20+D29+D33+D46</f>
        <v>0</v>
      </c>
      <c r="E47" s="477">
        <f>E20+E29+E33+E46</f>
        <v>0</v>
      </c>
    </row>
    <row r="48" spans="1:5" ht="15" thickBot="1" x14ac:dyDescent="0.35">
      <c r="A48" s="443"/>
      <c r="B48" s="532" t="s">
        <v>84</v>
      </c>
      <c r="C48" s="487"/>
      <c r="D48" s="559">
        <f>D47+D12</f>
        <v>0</v>
      </c>
      <c r="E48" s="559">
        <f>E47+E12</f>
        <v>0</v>
      </c>
    </row>
    <row r="49" spans="1:21" ht="15" thickTop="1" x14ac:dyDescent="0.3">
      <c r="A49" s="443"/>
      <c r="B49" s="500"/>
      <c r="C49" s="443"/>
      <c r="D49" s="541"/>
      <c r="E49" s="541"/>
    </row>
    <row r="50" spans="1:21" x14ac:dyDescent="0.3">
      <c r="A50" s="498" t="s">
        <v>85</v>
      </c>
      <c r="B50" s="500"/>
      <c r="C50" s="497"/>
      <c r="D50" s="452"/>
      <c r="E50" s="452"/>
    </row>
    <row r="51" spans="1:21" ht="15.6" x14ac:dyDescent="0.3">
      <c r="A51" s="498" t="s">
        <v>86</v>
      </c>
      <c r="B51" s="500"/>
      <c r="C51" s="526"/>
      <c r="D51" s="452"/>
      <c r="E51" s="452"/>
    </row>
    <row r="52" spans="1:21" ht="15.6" x14ac:dyDescent="0.3">
      <c r="A52" s="498"/>
      <c r="B52" s="500" t="s">
        <v>1051</v>
      </c>
      <c r="C52" s="526"/>
      <c r="D52" s="476">
        <v>0</v>
      </c>
      <c r="E52" s="452">
        <v>0</v>
      </c>
    </row>
    <row r="53" spans="1:21" ht="15.6" x14ac:dyDescent="0.3">
      <c r="A53" s="498"/>
      <c r="B53" s="500" t="s">
        <v>1044</v>
      </c>
      <c r="C53" s="526"/>
      <c r="D53" s="476">
        <v>0</v>
      </c>
      <c r="E53" s="452">
        <v>0</v>
      </c>
    </row>
    <row r="54" spans="1:21" ht="15.6" x14ac:dyDescent="0.3">
      <c r="A54" s="498"/>
      <c r="B54" s="500" t="s">
        <v>1017</v>
      </c>
      <c r="C54" s="526"/>
      <c r="D54" s="476">
        <v>0</v>
      </c>
      <c r="E54" s="452">
        <v>0</v>
      </c>
    </row>
    <row r="55" spans="1:21" ht="15.6" x14ac:dyDescent="0.3">
      <c r="A55" s="497"/>
      <c r="B55" s="500" t="s">
        <v>951</v>
      </c>
      <c r="C55" s="526"/>
      <c r="D55" s="476">
        <v>0</v>
      </c>
      <c r="E55" s="452">
        <v>0</v>
      </c>
    </row>
    <row r="56" spans="1:21" x14ac:dyDescent="0.3">
      <c r="A56" s="443"/>
      <c r="B56" s="500" t="s">
        <v>1068</v>
      </c>
      <c r="C56" s="443"/>
      <c r="D56" s="476">
        <v>0</v>
      </c>
      <c r="E56" s="452">
        <v>0</v>
      </c>
    </row>
    <row r="57" spans="1:21" ht="15.6" x14ac:dyDescent="0.3">
      <c r="A57" s="497"/>
      <c r="B57" s="500" t="s">
        <v>952</v>
      </c>
      <c r="C57" s="526"/>
      <c r="D57" s="476">
        <v>0</v>
      </c>
      <c r="E57" s="452">
        <v>0</v>
      </c>
    </row>
    <row r="58" spans="1:21" ht="15.6" x14ac:dyDescent="0.3">
      <c r="A58" s="497"/>
      <c r="B58" s="500" t="s">
        <v>955</v>
      </c>
      <c r="C58" s="526"/>
      <c r="D58" s="452">
        <v>0</v>
      </c>
      <c r="E58" s="452">
        <v>0</v>
      </c>
    </row>
    <row r="59" spans="1:21" ht="15.6" x14ac:dyDescent="0.3">
      <c r="A59" s="497"/>
      <c r="B59" s="500" t="s">
        <v>953</v>
      </c>
      <c r="C59" s="526"/>
      <c r="D59" s="452">
        <v>0</v>
      </c>
      <c r="E59" s="452">
        <v>0</v>
      </c>
    </row>
    <row r="60" spans="1:21" s="526" customFormat="1" ht="15.6" x14ac:dyDescent="0.3">
      <c r="B60" s="571" t="s">
        <v>1147</v>
      </c>
      <c r="F60"/>
      <c r="G60"/>
      <c r="H60"/>
      <c r="I60"/>
      <c r="J60"/>
      <c r="K60"/>
      <c r="L60"/>
      <c r="M60"/>
      <c r="N60"/>
      <c r="O60"/>
      <c r="P60"/>
      <c r="Q60"/>
      <c r="R60"/>
      <c r="S60"/>
      <c r="T60"/>
      <c r="U60"/>
    </row>
    <row r="61" spans="1:21" ht="15" thickBot="1" x14ac:dyDescent="0.35">
      <c r="A61" s="497"/>
      <c r="B61" s="532" t="s">
        <v>84</v>
      </c>
      <c r="C61" s="487"/>
      <c r="D61" s="505">
        <f>SUM(D52:D60)</f>
        <v>0</v>
      </c>
      <c r="E61" s="505">
        <f>SUM(E52:E60)</f>
        <v>0</v>
      </c>
    </row>
    <row r="62" spans="1:21" ht="15" thickTop="1" x14ac:dyDescent="0.3">
      <c r="A62" s="443"/>
      <c r="B62" s="500"/>
      <c r="C62" s="443"/>
      <c r="D62" s="541"/>
      <c r="E62" s="541"/>
    </row>
    <row r="63" spans="1:21" x14ac:dyDescent="0.3">
      <c r="A63" s="498" t="s">
        <v>101</v>
      </c>
      <c r="B63" s="500"/>
      <c r="C63" s="443"/>
      <c r="D63" s="452"/>
      <c r="E63" s="452"/>
    </row>
    <row r="64" spans="1:21" x14ac:dyDescent="0.3">
      <c r="A64" s="498" t="s">
        <v>319</v>
      </c>
      <c r="B64" s="500"/>
      <c r="C64" s="443"/>
      <c r="D64" s="452"/>
      <c r="E64" s="452"/>
    </row>
    <row r="65" spans="1:5" ht="15.6" x14ac:dyDescent="0.3">
      <c r="A65" s="497"/>
      <c r="B65" s="500"/>
      <c r="C65" s="526"/>
      <c r="D65" s="452">
        <v>0</v>
      </c>
      <c r="E65" s="452">
        <v>0</v>
      </c>
    </row>
    <row r="66" spans="1:5" ht="15.6" x14ac:dyDescent="0.3">
      <c r="A66" s="497"/>
      <c r="B66" s="500"/>
      <c r="C66" s="526"/>
      <c r="D66" s="452">
        <v>0</v>
      </c>
      <c r="E66" s="452">
        <v>0</v>
      </c>
    </row>
    <row r="67" spans="1:5" ht="15" thickBot="1" x14ac:dyDescent="0.35">
      <c r="A67" s="497"/>
      <c r="B67" s="532" t="s">
        <v>84</v>
      </c>
      <c r="C67" s="487"/>
      <c r="D67" s="559">
        <f>SUM(D65:D66)</f>
        <v>0</v>
      </c>
      <c r="E67" s="559">
        <f>SUM(E65:E66)</f>
        <v>0</v>
      </c>
    </row>
    <row r="68" spans="1:5" ht="15" thickTop="1" x14ac:dyDescent="0.3">
      <c r="A68" s="497"/>
      <c r="B68" s="532"/>
      <c r="C68" s="487"/>
      <c r="D68" s="567"/>
      <c r="E68" s="567"/>
    </row>
    <row r="69" spans="1:5" x14ac:dyDescent="0.3">
      <c r="A69" s="498" t="s">
        <v>104</v>
      </c>
      <c r="B69" s="500"/>
      <c r="C69" s="497"/>
      <c r="D69" s="452"/>
      <c r="E69" s="452"/>
    </row>
    <row r="70" spans="1:5" x14ac:dyDescent="0.3">
      <c r="A70" s="498" t="s">
        <v>931</v>
      </c>
      <c r="B70" s="500"/>
      <c r="C70" s="497"/>
      <c r="D70" s="452"/>
      <c r="E70" s="452"/>
    </row>
    <row r="71" spans="1:5" x14ac:dyDescent="0.3">
      <c r="A71" s="551" t="s">
        <v>90</v>
      </c>
      <c r="B71" s="500"/>
      <c r="C71" s="552"/>
      <c r="D71" s="452"/>
      <c r="E71" s="452"/>
    </row>
    <row r="72" spans="1:5" ht="15.6" x14ac:dyDescent="0.3">
      <c r="A72" s="552"/>
      <c r="B72" s="500" t="s">
        <v>91</v>
      </c>
      <c r="C72" s="553"/>
      <c r="D72" s="452">
        <v>0</v>
      </c>
      <c r="E72" s="452">
        <v>0</v>
      </c>
    </row>
    <row r="73" spans="1:5" ht="15.6" x14ac:dyDescent="0.3">
      <c r="A73" s="552"/>
      <c r="B73" s="500" t="s">
        <v>92</v>
      </c>
      <c r="C73" s="553"/>
      <c r="D73" s="452">
        <v>0</v>
      </c>
      <c r="E73" s="452">
        <v>0</v>
      </c>
    </row>
    <row r="74" spans="1:5" ht="15.6" x14ac:dyDescent="0.3">
      <c r="A74" s="552"/>
      <c r="B74" s="500" t="s">
        <v>93</v>
      </c>
      <c r="C74" s="553"/>
      <c r="D74" s="452"/>
      <c r="E74" s="452"/>
    </row>
    <row r="75" spans="1:5" ht="15.6" x14ac:dyDescent="0.3">
      <c r="A75" s="552"/>
      <c r="B75" s="500" t="s">
        <v>94</v>
      </c>
      <c r="C75" s="553"/>
      <c r="D75" s="452"/>
      <c r="E75" s="452"/>
    </row>
    <row r="76" spans="1:5" ht="15" thickBot="1" x14ac:dyDescent="0.35">
      <c r="A76" s="497"/>
      <c r="B76" s="532" t="s">
        <v>84</v>
      </c>
      <c r="C76" s="487"/>
      <c r="D76" s="559">
        <f>SUM(D72:D75)</f>
        <v>0</v>
      </c>
      <c r="E76" s="559">
        <f>SUM(E72:E75)</f>
        <v>0</v>
      </c>
    </row>
    <row r="77" spans="1:5" ht="15" thickTop="1" x14ac:dyDescent="0.3">
      <c r="A77" s="497"/>
      <c r="B77" s="500"/>
      <c r="C77" s="487"/>
      <c r="D77" s="541"/>
      <c r="E77" s="541"/>
    </row>
    <row r="78" spans="1:5" x14ac:dyDescent="0.3">
      <c r="A78" s="498" t="s">
        <v>108</v>
      </c>
      <c r="B78" s="500"/>
      <c r="C78" s="443"/>
      <c r="D78" s="452"/>
      <c r="E78" s="452"/>
    </row>
    <row r="79" spans="1:5" x14ac:dyDescent="0.3">
      <c r="A79" s="498" t="s">
        <v>928</v>
      </c>
      <c r="B79" s="500"/>
      <c r="C79" s="497"/>
      <c r="D79" s="452"/>
      <c r="E79" s="452"/>
    </row>
    <row r="80" spans="1:5" ht="15.6" x14ac:dyDescent="0.3">
      <c r="A80" s="497"/>
      <c r="B80" s="500" t="s">
        <v>96</v>
      </c>
      <c r="C80" s="526"/>
      <c r="D80" s="452"/>
      <c r="E80" s="452"/>
    </row>
    <row r="81" spans="1:5" ht="15.6" x14ac:dyDescent="0.3">
      <c r="A81" s="497"/>
      <c r="B81" s="500" t="s">
        <v>97</v>
      </c>
      <c r="C81" s="526"/>
      <c r="D81" s="569">
        <v>0</v>
      </c>
      <c r="E81" s="569">
        <v>0</v>
      </c>
    </row>
    <row r="82" spans="1:5" ht="15.6" x14ac:dyDescent="0.3">
      <c r="A82" s="497"/>
      <c r="B82" s="500" t="s">
        <v>98</v>
      </c>
      <c r="C82" s="526"/>
    </row>
    <row r="83" spans="1:5" ht="15.6" x14ac:dyDescent="0.3">
      <c r="A83" s="497"/>
      <c r="B83" s="573" t="s">
        <v>1145</v>
      </c>
      <c r="C83" s="526"/>
      <c r="D83" s="452"/>
      <c r="E83" s="452"/>
    </row>
    <row r="84" spans="1:5" ht="15.6" x14ac:dyDescent="0.3">
      <c r="A84" s="497"/>
      <c r="B84" s="500" t="s">
        <v>97</v>
      </c>
      <c r="C84" s="526"/>
      <c r="D84" s="452"/>
      <c r="E84" s="452"/>
    </row>
    <row r="85" spans="1:5" ht="15.6" x14ac:dyDescent="0.3">
      <c r="A85" s="497"/>
      <c r="B85" s="500" t="s">
        <v>98</v>
      </c>
      <c r="C85" s="526"/>
      <c r="E85" s="456"/>
    </row>
    <row r="86" spans="1:5" ht="15" thickBot="1" x14ac:dyDescent="0.35">
      <c r="A86" s="497"/>
      <c r="B86" s="532" t="s">
        <v>916</v>
      </c>
      <c r="C86" s="487"/>
      <c r="D86" s="559">
        <f>SUM(D80:D84)</f>
        <v>0</v>
      </c>
      <c r="E86" s="559">
        <f>SUM(E80:E85)</f>
        <v>0</v>
      </c>
    </row>
    <row r="87" spans="1:5" ht="15" thickTop="1" x14ac:dyDescent="0.3">
      <c r="A87" s="497"/>
      <c r="B87" s="500"/>
      <c r="C87" s="487"/>
      <c r="D87" s="541"/>
      <c r="E87" s="541"/>
    </row>
    <row r="88" spans="1:5" x14ac:dyDescent="0.3">
      <c r="A88" s="498" t="s">
        <v>111</v>
      </c>
      <c r="B88" s="500"/>
      <c r="C88" s="497"/>
      <c r="D88" s="452"/>
      <c r="E88" s="452"/>
    </row>
    <row r="89" spans="1:5" x14ac:dyDescent="0.3">
      <c r="A89" s="498" t="s">
        <v>103</v>
      </c>
      <c r="B89" s="500"/>
      <c r="C89" s="497"/>
      <c r="D89" s="452"/>
      <c r="E89" s="452"/>
    </row>
    <row r="90" spans="1:5" ht="15.6" x14ac:dyDescent="0.3">
      <c r="A90" s="497"/>
      <c r="B90" s="500" t="s">
        <v>1098</v>
      </c>
      <c r="C90" s="526"/>
      <c r="D90" s="452">
        <v>0</v>
      </c>
      <c r="E90" s="452">
        <v>0</v>
      </c>
    </row>
    <row r="91" spans="1:5" ht="15.6" x14ac:dyDescent="0.3">
      <c r="A91" s="497"/>
      <c r="B91" s="500" t="s">
        <v>1047</v>
      </c>
      <c r="C91" s="526"/>
      <c r="D91" s="452">
        <v>0</v>
      </c>
      <c r="E91" s="452">
        <v>0</v>
      </c>
    </row>
    <row r="92" spans="1:5" ht="15.6" x14ac:dyDescent="0.3">
      <c r="A92" s="497"/>
      <c r="B92" s="500" t="s">
        <v>1048</v>
      </c>
      <c r="C92" s="526"/>
      <c r="D92" s="452">
        <v>0</v>
      </c>
      <c r="E92" s="452">
        <v>0</v>
      </c>
    </row>
    <row r="93" spans="1:5" ht="15.6" x14ac:dyDescent="0.3">
      <c r="A93" s="497"/>
      <c r="B93" s="500" t="s">
        <v>1101</v>
      </c>
      <c r="C93" s="526"/>
      <c r="D93" s="452">
        <v>0</v>
      </c>
      <c r="E93" s="452">
        <v>0</v>
      </c>
    </row>
    <row r="94" spans="1:5" ht="15.6" x14ac:dyDescent="0.3">
      <c r="A94" s="497"/>
      <c r="B94" s="500" t="s">
        <v>1095</v>
      </c>
      <c r="C94" s="530"/>
      <c r="D94" s="452">
        <v>0</v>
      </c>
      <c r="E94" s="443">
        <v>0</v>
      </c>
    </row>
    <row r="95" spans="1:5" ht="15" thickBot="1" x14ac:dyDescent="0.35">
      <c r="A95" s="497"/>
      <c r="B95" s="532" t="s">
        <v>84</v>
      </c>
      <c r="C95" s="487"/>
      <c r="D95" s="559">
        <f>SUM(D90:D94)</f>
        <v>0</v>
      </c>
      <c r="E95" s="559">
        <f>SUM(E90:E94)</f>
        <v>0</v>
      </c>
    </row>
    <row r="96" spans="1:5" ht="15" thickTop="1" x14ac:dyDescent="0.3">
      <c r="A96" s="497"/>
      <c r="B96" s="500"/>
      <c r="C96" s="487"/>
      <c r="D96" s="541"/>
      <c r="E96" s="541"/>
    </row>
    <row r="97" spans="1:5" x14ac:dyDescent="0.3">
      <c r="A97" s="498" t="s">
        <v>129</v>
      </c>
      <c r="B97" s="500"/>
      <c r="C97" s="443"/>
      <c r="D97" s="452"/>
      <c r="E97" s="452"/>
    </row>
    <row r="98" spans="1:5" x14ac:dyDescent="0.3">
      <c r="A98" s="498" t="s">
        <v>105</v>
      </c>
      <c r="B98" s="500"/>
      <c r="C98" s="497"/>
      <c r="D98" s="452"/>
      <c r="E98" s="452"/>
    </row>
    <row r="99" spans="1:5" x14ac:dyDescent="0.3">
      <c r="A99" s="497"/>
      <c r="B99" s="571" t="s">
        <v>1053</v>
      </c>
      <c r="C99" s="540"/>
      <c r="D99" s="569">
        <v>0</v>
      </c>
      <c r="E99" s="569">
        <v>0</v>
      </c>
    </row>
    <row r="100" spans="1:5" ht="15.6" x14ac:dyDescent="0.3">
      <c r="A100" s="497"/>
      <c r="B100" s="571" t="s">
        <v>960</v>
      </c>
      <c r="C100" s="572"/>
      <c r="D100" s="569">
        <v>0</v>
      </c>
      <c r="E100" s="569">
        <v>0</v>
      </c>
    </row>
    <row r="101" spans="1:5" ht="15.6" x14ac:dyDescent="0.3">
      <c r="A101" s="497"/>
      <c r="B101" s="500"/>
      <c r="C101" s="526"/>
      <c r="D101" s="452"/>
      <c r="E101" s="452"/>
    </row>
    <row r="102" spans="1:5" ht="15" thickBot="1" x14ac:dyDescent="0.35">
      <c r="A102" s="497"/>
      <c r="B102" s="532" t="s">
        <v>84</v>
      </c>
      <c r="C102" s="487"/>
      <c r="D102" s="559">
        <f>SUM(D99:D101)</f>
        <v>0</v>
      </c>
      <c r="E102" s="559">
        <f>SUM(E99:E101)</f>
        <v>0</v>
      </c>
    </row>
    <row r="103" spans="1:5" ht="15" thickTop="1" x14ac:dyDescent="0.3">
      <c r="A103" s="497"/>
      <c r="B103" s="500"/>
      <c r="C103" s="487"/>
      <c r="D103" s="541"/>
      <c r="E103" s="541"/>
    </row>
    <row r="104" spans="1:5" x14ac:dyDescent="0.3">
      <c r="A104" s="498" t="s">
        <v>131</v>
      </c>
      <c r="B104" s="500"/>
      <c r="C104" s="497"/>
      <c r="D104" s="452"/>
      <c r="E104" s="452"/>
    </row>
    <row r="105" spans="1:5" x14ac:dyDescent="0.3">
      <c r="A105" s="498" t="s">
        <v>962</v>
      </c>
      <c r="B105" s="500"/>
      <c r="C105" s="497"/>
      <c r="D105" s="452"/>
      <c r="E105" s="452"/>
    </row>
    <row r="106" spans="1:5" ht="15.6" x14ac:dyDescent="0.3">
      <c r="A106" s="497"/>
      <c r="B106" s="500" t="s">
        <v>961</v>
      </c>
      <c r="C106" s="526"/>
      <c r="D106" s="452">
        <v>0</v>
      </c>
      <c r="E106" s="452">
        <v>0</v>
      </c>
    </row>
    <row r="107" spans="1:5" s="411" customFormat="1" ht="15.6" x14ac:dyDescent="0.25">
      <c r="A107" s="526"/>
      <c r="B107" s="500" t="s">
        <v>1045</v>
      </c>
      <c r="C107" s="526"/>
      <c r="D107" s="452">
        <v>0</v>
      </c>
      <c r="E107" s="452">
        <v>0</v>
      </c>
    </row>
    <row r="108" spans="1:5" s="411" customFormat="1" ht="15.6" x14ac:dyDescent="0.25">
      <c r="A108" s="526"/>
      <c r="B108" s="500" t="s">
        <v>1050</v>
      </c>
      <c r="C108" s="526"/>
      <c r="D108" s="452">
        <v>0</v>
      </c>
      <c r="E108" s="452">
        <v>0</v>
      </c>
    </row>
    <row r="109" spans="1:5" s="411" customFormat="1" ht="15.6" x14ac:dyDescent="0.25">
      <c r="A109" s="526"/>
      <c r="B109" s="500" t="s">
        <v>1052</v>
      </c>
      <c r="C109" s="443"/>
      <c r="D109" s="452">
        <v>0</v>
      </c>
      <c r="E109" s="452">
        <v>0</v>
      </c>
    </row>
    <row r="110" spans="1:5" ht="15.6" x14ac:dyDescent="0.3">
      <c r="A110" s="497"/>
      <c r="B110" s="500" t="s">
        <v>1018</v>
      </c>
      <c r="C110" s="526"/>
      <c r="D110" s="452">
        <v>0</v>
      </c>
      <c r="E110" s="452">
        <v>0</v>
      </c>
    </row>
    <row r="111" spans="1:5" ht="15" thickBot="1" x14ac:dyDescent="0.35">
      <c r="A111" s="497"/>
      <c r="B111" s="532" t="s">
        <v>84</v>
      </c>
      <c r="C111" s="487"/>
      <c r="D111" s="559">
        <f>SUM(D106:D110)</f>
        <v>0</v>
      </c>
      <c r="E111" s="559">
        <f>SUM(E106:E110)</f>
        <v>0</v>
      </c>
    </row>
    <row r="112" spans="1:5" ht="15" thickTop="1" x14ac:dyDescent="0.3">
      <c r="A112" s="497"/>
      <c r="B112" s="500"/>
      <c r="C112" s="497"/>
      <c r="D112" s="541"/>
      <c r="E112" s="541"/>
    </row>
    <row r="113" spans="1:5" x14ac:dyDescent="0.3">
      <c r="A113" s="498" t="s">
        <v>141</v>
      </c>
      <c r="B113" s="500"/>
      <c r="C113" s="497"/>
      <c r="D113" s="452"/>
      <c r="E113" s="452"/>
    </row>
    <row r="114" spans="1:5" x14ac:dyDescent="0.3">
      <c r="A114" s="498" t="s">
        <v>1125</v>
      </c>
      <c r="B114" s="500"/>
      <c r="C114" s="497"/>
      <c r="D114" s="452"/>
      <c r="E114" s="452"/>
    </row>
    <row r="115" spans="1:5" ht="15.6" x14ac:dyDescent="0.3">
      <c r="A115" s="498"/>
      <c r="B115" s="532" t="s">
        <v>957</v>
      </c>
      <c r="C115" s="535"/>
      <c r="D115" s="452"/>
      <c r="E115" s="452"/>
    </row>
    <row r="116" spans="1:5" ht="15.6" x14ac:dyDescent="0.3">
      <c r="A116" s="498"/>
      <c r="B116" s="500" t="s">
        <v>954</v>
      </c>
      <c r="C116" s="526"/>
      <c r="D116" s="476">
        <v>0</v>
      </c>
      <c r="E116" s="476">
        <v>0</v>
      </c>
    </row>
    <row r="117" spans="1:5" ht="15.6" x14ac:dyDescent="0.3">
      <c r="A117" s="498"/>
      <c r="B117" s="500" t="s">
        <v>1049</v>
      </c>
      <c r="C117" s="526"/>
      <c r="D117" s="476">
        <v>0</v>
      </c>
      <c r="E117" s="476">
        <v>0</v>
      </c>
    </row>
    <row r="118" spans="1:5" ht="15.6" x14ac:dyDescent="0.3">
      <c r="A118" s="497"/>
      <c r="B118" s="500" t="s">
        <v>956</v>
      </c>
      <c r="C118" s="526"/>
      <c r="D118" s="476">
        <v>0</v>
      </c>
      <c r="E118" s="476">
        <v>0</v>
      </c>
    </row>
    <row r="119" spans="1:5" ht="15.6" x14ac:dyDescent="0.3">
      <c r="A119" s="497"/>
      <c r="B119" s="500" t="s">
        <v>963</v>
      </c>
      <c r="C119" s="526"/>
      <c r="D119" s="476">
        <v>0</v>
      </c>
      <c r="E119" s="476">
        <v>0</v>
      </c>
    </row>
    <row r="120" spans="1:5" ht="15.6" x14ac:dyDescent="0.3">
      <c r="A120" s="497"/>
      <c r="B120" s="500" t="s">
        <v>964</v>
      </c>
      <c r="C120" s="526"/>
      <c r="D120" s="476">
        <v>0</v>
      </c>
      <c r="E120" s="476">
        <v>0</v>
      </c>
    </row>
    <row r="121" spans="1:5" ht="15.6" x14ac:dyDescent="0.3">
      <c r="A121" s="443"/>
      <c r="B121" s="500" t="s">
        <v>124</v>
      </c>
      <c r="C121" s="526"/>
      <c r="D121" s="476">
        <v>0</v>
      </c>
      <c r="E121" s="476">
        <v>0</v>
      </c>
    </row>
    <row r="122" spans="1:5" ht="15" thickBot="1" x14ac:dyDescent="0.35">
      <c r="A122" s="443"/>
      <c r="B122" s="532" t="s">
        <v>84</v>
      </c>
      <c r="C122" s="487"/>
      <c r="D122" s="505">
        <f>SUM(D116:D121)</f>
        <v>0</v>
      </c>
      <c r="E122" s="505">
        <f>SUM(E116:E121)</f>
        <v>0</v>
      </c>
    </row>
    <row r="123" spans="1:5" ht="15" thickTop="1" x14ac:dyDescent="0.3">
      <c r="A123" s="443"/>
      <c r="B123" s="500"/>
      <c r="C123" s="443"/>
      <c r="D123" s="541"/>
      <c r="E123" s="541"/>
    </row>
    <row r="124" spans="1:5" x14ac:dyDescent="0.3">
      <c r="A124" s="498" t="s">
        <v>144</v>
      </c>
      <c r="B124" s="500"/>
      <c r="C124" s="443"/>
      <c r="D124" s="452"/>
      <c r="E124" s="452"/>
    </row>
    <row r="125" spans="1:5" x14ac:dyDescent="0.3">
      <c r="A125" s="498" t="s">
        <v>112</v>
      </c>
      <c r="B125" s="500"/>
      <c r="C125" s="498"/>
      <c r="D125" s="452"/>
      <c r="E125" s="452"/>
    </row>
    <row r="126" spans="1:5" x14ac:dyDescent="0.3">
      <c r="A126" s="524" t="s">
        <v>113</v>
      </c>
      <c r="B126" s="532" t="s">
        <v>114</v>
      </c>
      <c r="C126" s="498"/>
      <c r="D126" s="452"/>
      <c r="E126" s="452"/>
    </row>
    <row r="127" spans="1:5" ht="15.6" x14ac:dyDescent="0.3">
      <c r="A127" s="554"/>
      <c r="B127" s="500" t="s">
        <v>115</v>
      </c>
      <c r="C127" s="526"/>
      <c r="D127" s="452">
        <v>0</v>
      </c>
      <c r="E127" s="452">
        <v>0</v>
      </c>
    </row>
    <row r="128" spans="1:5" ht="15.6" x14ac:dyDescent="0.3">
      <c r="A128" s="554"/>
      <c r="B128" s="500" t="s">
        <v>116</v>
      </c>
      <c r="C128" s="526"/>
      <c r="D128" s="452">
        <v>0</v>
      </c>
      <c r="E128" s="452">
        <v>0</v>
      </c>
    </row>
    <row r="129" spans="1:5" x14ac:dyDescent="0.3">
      <c r="A129" s="554"/>
      <c r="B129" s="502" t="s">
        <v>100</v>
      </c>
      <c r="C129" s="487"/>
      <c r="D129" s="452">
        <f>SUM(D127:D128)</f>
        <v>0</v>
      </c>
      <c r="E129" s="452">
        <f>SUM(E127:E128)</f>
        <v>0</v>
      </c>
    </row>
    <row r="130" spans="1:5" x14ac:dyDescent="0.3">
      <c r="A130" s="554"/>
      <c r="B130" s="500"/>
      <c r="C130" s="555"/>
      <c r="D130" s="452"/>
      <c r="E130" s="452"/>
    </row>
    <row r="131" spans="1:5" x14ac:dyDescent="0.3">
      <c r="A131" s="524" t="s">
        <v>117</v>
      </c>
      <c r="B131" s="532" t="s">
        <v>118</v>
      </c>
      <c r="C131" s="498"/>
      <c r="D131" s="452"/>
      <c r="E131" s="452"/>
    </row>
    <row r="132" spans="1:5" ht="15.6" x14ac:dyDescent="0.3">
      <c r="A132" s="497"/>
      <c r="B132" s="500" t="s">
        <v>938</v>
      </c>
      <c r="C132" s="526"/>
      <c r="D132" s="452">
        <v>0</v>
      </c>
      <c r="E132" s="452">
        <v>0</v>
      </c>
    </row>
    <row r="133" spans="1:5" ht="15.6" x14ac:dyDescent="0.3">
      <c r="A133" s="497"/>
      <c r="B133" s="500" t="s">
        <v>939</v>
      </c>
      <c r="C133" s="526"/>
      <c r="D133" s="452">
        <v>0</v>
      </c>
      <c r="E133" s="452">
        <v>0</v>
      </c>
    </row>
    <row r="134" spans="1:5" ht="15.6" x14ac:dyDescent="0.3">
      <c r="A134" s="497"/>
      <c r="B134" s="500" t="s">
        <v>119</v>
      </c>
      <c r="C134" s="526"/>
      <c r="D134" s="452">
        <v>0</v>
      </c>
      <c r="E134" s="452">
        <v>0</v>
      </c>
    </row>
    <row r="135" spans="1:5" ht="15.6" x14ac:dyDescent="0.3">
      <c r="A135" s="497"/>
      <c r="B135" s="500" t="s">
        <v>120</v>
      </c>
      <c r="C135" s="526"/>
      <c r="D135" s="452">
        <v>0</v>
      </c>
      <c r="E135" s="452">
        <v>0</v>
      </c>
    </row>
    <row r="136" spans="1:5" ht="15.6" x14ac:dyDescent="0.3">
      <c r="A136" s="497"/>
      <c r="B136" s="500" t="s">
        <v>121</v>
      </c>
      <c r="C136" s="526"/>
      <c r="D136" s="452">
        <v>0</v>
      </c>
      <c r="E136" s="452">
        <v>0</v>
      </c>
    </row>
    <row r="137" spans="1:5" ht="15.6" x14ac:dyDescent="0.3">
      <c r="A137" s="497"/>
      <c r="B137" s="500" t="s">
        <v>1148</v>
      </c>
      <c r="C137" s="526"/>
      <c r="D137" s="452">
        <v>0</v>
      </c>
      <c r="E137" s="452">
        <v>0</v>
      </c>
    </row>
    <row r="138" spans="1:5" ht="15.6" x14ac:dyDescent="0.3">
      <c r="A138" s="497"/>
      <c r="B138" s="500" t="s">
        <v>122</v>
      </c>
      <c r="C138" s="526"/>
      <c r="D138" s="452">
        <v>0</v>
      </c>
      <c r="E138" s="452">
        <v>0</v>
      </c>
    </row>
    <row r="139" spans="1:5" ht="15.6" x14ac:dyDescent="0.3">
      <c r="A139" s="497"/>
      <c r="B139" s="500" t="s">
        <v>123</v>
      </c>
      <c r="C139" s="526"/>
      <c r="D139" s="452">
        <v>0</v>
      </c>
      <c r="E139" s="452">
        <v>0</v>
      </c>
    </row>
    <row r="140" spans="1:5" ht="15.6" x14ac:dyDescent="0.3">
      <c r="A140" s="497"/>
      <c r="B140" s="500" t="s">
        <v>125</v>
      </c>
      <c r="C140" s="526"/>
      <c r="D140" s="452">
        <v>0</v>
      </c>
      <c r="E140" s="452">
        <v>0</v>
      </c>
    </row>
    <row r="141" spans="1:5" ht="15.6" x14ac:dyDescent="0.3">
      <c r="A141" s="497"/>
      <c r="B141" s="500" t="s">
        <v>126</v>
      </c>
      <c r="C141" s="526"/>
      <c r="D141" s="452">
        <v>0</v>
      </c>
      <c r="E141" s="452">
        <v>0</v>
      </c>
    </row>
    <row r="142" spans="1:5" ht="15.6" x14ac:dyDescent="0.3">
      <c r="A142" s="497"/>
      <c r="B142" s="500" t="s">
        <v>127</v>
      </c>
      <c r="C142" s="526"/>
      <c r="D142" s="452">
        <v>0</v>
      </c>
      <c r="E142" s="452">
        <v>0</v>
      </c>
    </row>
    <row r="143" spans="1:5" ht="15.6" x14ac:dyDescent="0.3">
      <c r="A143" s="497"/>
      <c r="B143" s="500" t="s">
        <v>128</v>
      </c>
      <c r="C143" s="526"/>
      <c r="D143" s="452">
        <v>0</v>
      </c>
      <c r="E143" s="452">
        <v>0</v>
      </c>
    </row>
    <row r="144" spans="1:5" x14ac:dyDescent="0.3">
      <c r="A144" s="497"/>
      <c r="B144" s="500"/>
      <c r="C144" s="528"/>
      <c r="D144" s="452"/>
      <c r="E144" s="452"/>
    </row>
    <row r="145" spans="1:6" x14ac:dyDescent="0.3">
      <c r="A145" s="497"/>
      <c r="B145" s="502" t="s">
        <v>100</v>
      </c>
      <c r="C145" s="528"/>
      <c r="D145" s="477">
        <f>SUM(D132:D143)</f>
        <v>0</v>
      </c>
      <c r="E145" s="477">
        <f>SUM(E132:E143)</f>
        <v>0</v>
      </c>
    </row>
    <row r="146" spans="1:6" ht="15" thickBot="1" x14ac:dyDescent="0.35">
      <c r="A146" s="497"/>
      <c r="B146" s="532" t="s">
        <v>84</v>
      </c>
      <c r="C146" s="487"/>
      <c r="D146" s="559">
        <f>D129+D145</f>
        <v>0</v>
      </c>
      <c r="E146" s="559">
        <f>E129+E145</f>
        <v>0</v>
      </c>
      <c r="F146" s="416"/>
    </row>
    <row r="147" spans="1:6" ht="15" thickTop="1" x14ac:dyDescent="0.3">
      <c r="A147" s="497"/>
      <c r="B147" s="500"/>
      <c r="C147" s="487"/>
      <c r="D147" s="541"/>
      <c r="E147" s="541"/>
    </row>
    <row r="148" spans="1:6" x14ac:dyDescent="0.3">
      <c r="A148" s="498" t="s">
        <v>146</v>
      </c>
      <c r="B148" s="500"/>
      <c r="C148" s="487"/>
      <c r="D148" s="452"/>
      <c r="E148" s="452"/>
    </row>
    <row r="149" spans="1:6" x14ac:dyDescent="0.3">
      <c r="A149" s="491" t="s">
        <v>913</v>
      </c>
      <c r="B149" s="500"/>
      <c r="C149" s="443"/>
      <c r="D149" s="452"/>
      <c r="E149" s="452"/>
    </row>
    <row r="150" spans="1:6" x14ac:dyDescent="0.3">
      <c r="A150" s="443">
        <v>1</v>
      </c>
      <c r="B150" s="500"/>
      <c r="C150" s="443"/>
      <c r="D150" s="452"/>
      <c r="E150" s="452"/>
    </row>
    <row r="151" spans="1:6" x14ac:dyDescent="0.3">
      <c r="A151" s="443">
        <v>2</v>
      </c>
      <c r="B151" s="500"/>
      <c r="C151" s="443"/>
      <c r="D151" s="452"/>
      <c r="E151" s="452"/>
    </row>
    <row r="152" spans="1:6" x14ac:dyDescent="0.3">
      <c r="A152" s="443">
        <v>3</v>
      </c>
      <c r="B152" s="500"/>
      <c r="C152" s="443"/>
      <c r="D152" s="452"/>
      <c r="E152" s="452"/>
    </row>
    <row r="153" spans="1:6" x14ac:dyDescent="0.3">
      <c r="A153" s="443">
        <v>4</v>
      </c>
      <c r="B153" s="500"/>
      <c r="C153" s="443"/>
      <c r="D153" s="452"/>
      <c r="E153" s="452"/>
    </row>
    <row r="154" spans="1:6" ht="15" thickBot="1" x14ac:dyDescent="0.35">
      <c r="A154" s="443"/>
      <c r="B154" s="532" t="s">
        <v>84</v>
      </c>
      <c r="C154" s="443"/>
      <c r="D154" s="559">
        <f>SUM(D150:D153)</f>
        <v>0</v>
      </c>
      <c r="E154" s="559">
        <f>SUM(E150:E153)</f>
        <v>0</v>
      </c>
    </row>
    <row r="155" spans="1:6" ht="15" thickTop="1" x14ac:dyDescent="0.3">
      <c r="A155" s="443"/>
      <c r="B155" s="500"/>
      <c r="C155" s="443"/>
      <c r="D155" s="541"/>
      <c r="E155" s="541"/>
    </row>
    <row r="156" spans="1:6" x14ac:dyDescent="0.3">
      <c r="A156" s="491" t="s">
        <v>133</v>
      </c>
      <c r="B156" s="500"/>
      <c r="C156" s="443"/>
      <c r="D156" s="452"/>
      <c r="E156" s="452"/>
    </row>
    <row r="157" spans="1:6" x14ac:dyDescent="0.3">
      <c r="A157" s="498" t="s">
        <v>183</v>
      </c>
      <c r="B157" s="500"/>
      <c r="C157" s="443"/>
      <c r="D157" s="452"/>
      <c r="E157" s="452"/>
    </row>
    <row r="158" spans="1:6" x14ac:dyDescent="0.3">
      <c r="A158" s="498" t="s">
        <v>943</v>
      </c>
      <c r="B158" s="500"/>
      <c r="C158" s="528"/>
      <c r="D158" s="452"/>
      <c r="E158" s="452"/>
    </row>
    <row r="159" spans="1:6" ht="15.6" x14ac:dyDescent="0.3">
      <c r="A159" s="497"/>
      <c r="B159" s="500" t="s">
        <v>999</v>
      </c>
      <c r="C159" s="526"/>
      <c r="D159" s="452">
        <v>0</v>
      </c>
      <c r="E159" s="452">
        <v>0</v>
      </c>
    </row>
    <row r="160" spans="1:6" ht="15.6" x14ac:dyDescent="0.3">
      <c r="A160" s="497"/>
      <c r="B160" s="500" t="s">
        <v>998</v>
      </c>
      <c r="C160" s="526"/>
      <c r="D160" s="452">
        <v>0</v>
      </c>
      <c r="E160" s="452">
        <v>0</v>
      </c>
    </row>
    <row r="161" spans="1:5" ht="15.6" x14ac:dyDescent="0.3">
      <c r="A161" s="443"/>
      <c r="B161" s="500" t="s">
        <v>1149</v>
      </c>
      <c r="C161" s="526"/>
      <c r="D161" s="452">
        <v>0</v>
      </c>
      <c r="E161" s="452">
        <v>0</v>
      </c>
    </row>
    <row r="162" spans="1:5" ht="15.6" x14ac:dyDescent="0.3">
      <c r="A162" s="1"/>
      <c r="B162" s="500" t="s">
        <v>1151</v>
      </c>
      <c r="C162" s="526"/>
      <c r="D162" s="452"/>
      <c r="E162" s="452"/>
    </row>
    <row r="163" spans="1:5" s="81" customFormat="1" ht="15.6" x14ac:dyDescent="0.25">
      <c r="B163" s="500" t="s">
        <v>976</v>
      </c>
      <c r="C163" s="526"/>
      <c r="D163" s="452">
        <v>0</v>
      </c>
      <c r="E163" s="452">
        <v>0</v>
      </c>
    </row>
    <row r="164" spans="1:5" ht="15.6" x14ac:dyDescent="0.3">
      <c r="A164" s="497"/>
      <c r="B164" s="532" t="s">
        <v>1019</v>
      </c>
      <c r="C164" s="556"/>
      <c r="D164" s="452"/>
      <c r="E164" s="452"/>
    </row>
    <row r="165" spans="1:5" ht="15.6" x14ac:dyDescent="0.3">
      <c r="A165" s="497"/>
      <c r="B165" s="500" t="s">
        <v>1150</v>
      </c>
      <c r="C165" s="526" t="s">
        <v>1022</v>
      </c>
      <c r="D165" s="452">
        <v>0</v>
      </c>
      <c r="E165" s="452">
        <v>0</v>
      </c>
    </row>
    <row r="166" spans="1:5" ht="15.6" x14ac:dyDescent="0.3">
      <c r="A166" s="497"/>
      <c r="B166" s="500" t="s">
        <v>1021</v>
      </c>
      <c r="C166" s="526" t="s">
        <v>1022</v>
      </c>
      <c r="D166" s="452">
        <f>C165-C166</f>
        <v>0</v>
      </c>
      <c r="E166" s="452">
        <v>0</v>
      </c>
    </row>
    <row r="167" spans="1:5" x14ac:dyDescent="0.3">
      <c r="B167" s="571" t="s">
        <v>1146</v>
      </c>
      <c r="C167"/>
      <c r="D167"/>
      <c r="E167"/>
    </row>
    <row r="168" spans="1:5" ht="15" thickBot="1" x14ac:dyDescent="0.35">
      <c r="A168" s="497"/>
      <c r="B168" s="502" t="s">
        <v>100</v>
      </c>
      <c r="C168" s="487"/>
      <c r="D168" s="559">
        <f>SUM(D159:D167)</f>
        <v>0</v>
      </c>
      <c r="E168" s="559">
        <f>SUM(E159:E167)</f>
        <v>0</v>
      </c>
    </row>
    <row r="169" spans="1:5" ht="16.2" thickTop="1" x14ac:dyDescent="0.3">
      <c r="A169" s="497"/>
      <c r="B169" s="500"/>
      <c r="C169" s="526"/>
      <c r="D169" s="541"/>
      <c r="E169" s="541"/>
    </row>
    <row r="170" spans="1:5" ht="15.6" x14ac:dyDescent="0.3">
      <c r="A170" s="497"/>
      <c r="B170" s="532" t="s">
        <v>969</v>
      </c>
      <c r="C170" s="535"/>
      <c r="D170" s="452"/>
      <c r="E170" s="452"/>
    </row>
    <row r="171" spans="1:5" ht="15.6" x14ac:dyDescent="0.3">
      <c r="A171" s="497"/>
      <c r="B171" s="500" t="s">
        <v>965</v>
      </c>
      <c r="C171" s="526"/>
      <c r="D171" s="452">
        <v>0</v>
      </c>
      <c r="E171" s="452">
        <v>0</v>
      </c>
    </row>
    <row r="172" spans="1:5" ht="15.6" x14ac:dyDescent="0.3">
      <c r="A172" s="497"/>
      <c r="B172" s="500" t="s">
        <v>966</v>
      </c>
      <c r="C172" s="526"/>
      <c r="D172" s="452">
        <v>0</v>
      </c>
      <c r="E172" s="452">
        <v>0</v>
      </c>
    </row>
    <row r="173" spans="1:5" ht="15.6" x14ac:dyDescent="0.3">
      <c r="A173" s="497"/>
      <c r="B173" s="500" t="s">
        <v>967</v>
      </c>
      <c r="C173" s="526"/>
      <c r="D173" s="452">
        <v>0</v>
      </c>
      <c r="E173" s="452">
        <v>0</v>
      </c>
    </row>
    <row r="174" spans="1:5" ht="15.6" x14ac:dyDescent="0.3">
      <c r="A174" s="497"/>
      <c r="B174" s="500" t="s">
        <v>968</v>
      </c>
      <c r="C174" s="526"/>
      <c r="D174" s="452">
        <v>0</v>
      </c>
      <c r="E174" s="452">
        <v>0</v>
      </c>
    </row>
    <row r="175" spans="1:5" ht="15.6" x14ac:dyDescent="0.3">
      <c r="A175" s="497"/>
      <c r="B175" s="500" t="s">
        <v>1104</v>
      </c>
      <c r="C175" s="526"/>
      <c r="D175" s="456">
        <v>0</v>
      </c>
      <c r="E175" s="452">
        <v>0</v>
      </c>
    </row>
    <row r="176" spans="1:5" ht="15.6" x14ac:dyDescent="0.3">
      <c r="A176" s="497"/>
      <c r="B176" s="500" t="s">
        <v>970</v>
      </c>
      <c r="C176" s="526"/>
      <c r="D176" s="452">
        <v>0</v>
      </c>
      <c r="E176" s="452">
        <v>0</v>
      </c>
    </row>
    <row r="177" spans="1:5" ht="15.6" x14ac:dyDescent="0.3">
      <c r="A177" s="497"/>
      <c r="B177" s="500" t="s">
        <v>971</v>
      </c>
      <c r="C177" s="526"/>
      <c r="D177" s="452">
        <v>0</v>
      </c>
      <c r="E177" s="452">
        <v>0</v>
      </c>
    </row>
    <row r="178" spans="1:5" ht="15" thickBot="1" x14ac:dyDescent="0.35">
      <c r="A178" s="497"/>
      <c r="B178" s="502" t="s">
        <v>100</v>
      </c>
      <c r="C178" s="487"/>
      <c r="D178" s="559">
        <f>SUM(D171:D177)</f>
        <v>0</v>
      </c>
      <c r="E178" s="559">
        <f>SUM(E171:E177)</f>
        <v>0</v>
      </c>
    </row>
    <row r="179" spans="1:5" ht="15" thickTop="1" x14ac:dyDescent="0.3">
      <c r="A179" s="497"/>
      <c r="B179" s="532"/>
      <c r="C179" s="487"/>
      <c r="D179" s="541"/>
      <c r="E179" s="541"/>
    </row>
    <row r="180" spans="1:5" ht="15.6" x14ac:dyDescent="0.3">
      <c r="A180" s="497"/>
      <c r="B180" s="532" t="s">
        <v>978</v>
      </c>
      <c r="C180" s="535"/>
      <c r="D180" s="452"/>
      <c r="E180" s="452"/>
    </row>
    <row r="181" spans="1:5" ht="15.6" x14ac:dyDescent="0.3">
      <c r="A181" s="497"/>
      <c r="B181" s="500" t="s">
        <v>972</v>
      </c>
      <c r="C181" s="526"/>
      <c r="D181" s="452">
        <f>'I&amp;E SCHEDULES'!D83</f>
        <v>0</v>
      </c>
      <c r="E181" s="452">
        <v>0</v>
      </c>
    </row>
    <row r="182" spans="1:5" ht="15.6" x14ac:dyDescent="0.3">
      <c r="A182" s="497"/>
      <c r="B182" s="500" t="s">
        <v>1065</v>
      </c>
      <c r="C182" s="526"/>
      <c r="D182" s="452">
        <v>0</v>
      </c>
      <c r="E182" s="452">
        <v>0</v>
      </c>
    </row>
    <row r="183" spans="1:5" ht="15.6" x14ac:dyDescent="0.3">
      <c r="A183" s="497"/>
      <c r="B183" s="500" t="s">
        <v>973</v>
      </c>
      <c r="C183" s="526"/>
      <c r="D183" s="452">
        <v>0</v>
      </c>
      <c r="E183" s="452">
        <v>0</v>
      </c>
    </row>
    <row r="184" spans="1:5" ht="15.6" x14ac:dyDescent="0.3">
      <c r="A184" s="497"/>
      <c r="B184" s="500" t="s">
        <v>1066</v>
      </c>
      <c r="C184" s="526"/>
      <c r="D184" s="452">
        <v>0</v>
      </c>
      <c r="E184" s="452">
        <v>0</v>
      </c>
    </row>
    <row r="185" spans="1:5" ht="15.6" x14ac:dyDescent="0.3">
      <c r="A185" s="497"/>
      <c r="B185" s="500" t="s">
        <v>974</v>
      </c>
      <c r="C185" s="526"/>
      <c r="D185" s="452">
        <v>0</v>
      </c>
      <c r="E185" s="452">
        <v>0</v>
      </c>
    </row>
    <row r="186" spans="1:5" x14ac:dyDescent="0.3">
      <c r="A186" s="497"/>
      <c r="B186" s="500" t="s">
        <v>975</v>
      </c>
      <c r="C186" s="443"/>
      <c r="D186" s="452">
        <v>0</v>
      </c>
      <c r="E186" s="452">
        <v>0</v>
      </c>
    </row>
    <row r="187" spans="1:5" ht="15.6" x14ac:dyDescent="0.3">
      <c r="A187" s="497"/>
      <c r="B187" s="500" t="s">
        <v>1067</v>
      </c>
      <c r="C187" s="526"/>
      <c r="D187" s="452">
        <v>0</v>
      </c>
      <c r="E187" s="452">
        <v>0</v>
      </c>
    </row>
    <row r="188" spans="1:5" ht="15.6" x14ac:dyDescent="0.3">
      <c r="A188" s="497"/>
      <c r="B188" s="500" t="s">
        <v>977</v>
      </c>
      <c r="C188" s="526"/>
      <c r="D188" s="452">
        <v>0</v>
      </c>
      <c r="E188" s="452">
        <v>0</v>
      </c>
    </row>
    <row r="189" spans="1:5" x14ac:dyDescent="0.3">
      <c r="A189" s="497"/>
      <c r="B189" s="502" t="s">
        <v>100</v>
      </c>
      <c r="C189" s="487"/>
      <c r="D189" s="477">
        <f>SUM(D181:D188)</f>
        <v>0</v>
      </c>
      <c r="E189" s="477">
        <f>SUM(E181:E188)</f>
        <v>0</v>
      </c>
    </row>
    <row r="190" spans="1:5" ht="15.6" x14ac:dyDescent="0.3">
      <c r="A190" s="497"/>
      <c r="B190" s="500"/>
      <c r="C190" s="526"/>
      <c r="D190" s="477"/>
      <c r="E190" s="477"/>
    </row>
    <row r="191" spans="1:5" ht="15" thickBot="1" x14ac:dyDescent="0.35">
      <c r="A191" s="497"/>
      <c r="B191" s="532" t="s">
        <v>84</v>
      </c>
      <c r="C191" s="487"/>
      <c r="D191" s="559">
        <f>D168+D178+D189</f>
        <v>0</v>
      </c>
      <c r="E191" s="559">
        <f>E168+E178+E189</f>
        <v>0</v>
      </c>
    </row>
    <row r="192" spans="1:5" ht="15" thickTop="1" x14ac:dyDescent="0.3">
      <c r="A192" s="443"/>
      <c r="B192" s="500"/>
      <c r="C192" s="443"/>
      <c r="D192" s="541"/>
      <c r="E192" s="541"/>
    </row>
    <row r="193" spans="1:5" x14ac:dyDescent="0.3">
      <c r="A193" s="498" t="s">
        <v>192</v>
      </c>
      <c r="B193" s="500"/>
      <c r="C193" s="443"/>
      <c r="D193" s="452"/>
      <c r="E193" s="452"/>
    </row>
    <row r="194" spans="1:5" x14ac:dyDescent="0.3">
      <c r="A194" s="498" t="s">
        <v>134</v>
      </c>
      <c r="B194" s="500"/>
      <c r="C194" s="443"/>
      <c r="D194" s="452"/>
      <c r="E194" s="452"/>
    </row>
    <row r="195" spans="1:5" x14ac:dyDescent="0.3">
      <c r="A195" s="498"/>
      <c r="B195" s="500"/>
      <c r="C195" s="443"/>
      <c r="D195" s="452">
        <v>0</v>
      </c>
      <c r="E195" s="452">
        <v>0</v>
      </c>
    </row>
    <row r="196" spans="1:5" x14ac:dyDescent="0.3">
      <c r="A196" s="498"/>
      <c r="B196" s="500"/>
      <c r="C196" s="443"/>
      <c r="D196" s="452">
        <v>0</v>
      </c>
      <c r="E196" s="452">
        <v>0</v>
      </c>
    </row>
    <row r="197" spans="1:5" x14ac:dyDescent="0.3">
      <c r="A197" s="498"/>
      <c r="B197" s="500"/>
      <c r="C197" s="443"/>
      <c r="D197" s="452"/>
      <c r="E197" s="452"/>
    </row>
    <row r="198" spans="1:5" ht="15" thickBot="1" x14ac:dyDescent="0.35">
      <c r="A198" s="443"/>
      <c r="B198" s="532" t="s">
        <v>84</v>
      </c>
      <c r="C198" s="487"/>
      <c r="D198" s="559">
        <f>SUM(D195:D197)</f>
        <v>0</v>
      </c>
      <c r="E198" s="559">
        <f>SUM(E195:E197)</f>
        <v>0</v>
      </c>
    </row>
    <row r="199" spans="1:5" ht="15" thickTop="1" x14ac:dyDescent="0.3">
      <c r="A199" s="443"/>
      <c r="B199" s="500"/>
      <c r="C199" s="443"/>
      <c r="D199" s="541"/>
      <c r="E199" s="541"/>
    </row>
    <row r="200" spans="1:5" x14ac:dyDescent="0.3">
      <c r="A200" s="498" t="s">
        <v>191</v>
      </c>
      <c r="B200" s="500"/>
      <c r="C200" s="443"/>
      <c r="D200" s="452"/>
      <c r="E200" s="452"/>
    </row>
    <row r="201" spans="1:5" x14ac:dyDescent="0.3">
      <c r="A201" s="498" t="s">
        <v>924</v>
      </c>
      <c r="B201" s="500"/>
      <c r="C201" s="443"/>
      <c r="D201" s="452"/>
      <c r="E201" s="452"/>
    </row>
    <row r="202" spans="1:5" x14ac:dyDescent="0.3">
      <c r="A202" s="498" t="s">
        <v>944</v>
      </c>
      <c r="B202" s="500"/>
      <c r="C202" s="497"/>
      <c r="D202" s="452"/>
      <c r="E202" s="452"/>
    </row>
    <row r="203" spans="1:5" ht="15.6" x14ac:dyDescent="0.3">
      <c r="A203" s="497"/>
      <c r="B203" s="500" t="s">
        <v>979</v>
      </c>
      <c r="C203" s="526"/>
      <c r="D203" s="452">
        <v>0</v>
      </c>
      <c r="E203" s="452">
        <v>0</v>
      </c>
    </row>
    <row r="204" spans="1:5" ht="15.6" x14ac:dyDescent="0.3">
      <c r="A204" s="497"/>
      <c r="B204" s="500" t="s">
        <v>980</v>
      </c>
      <c r="C204" s="526"/>
      <c r="D204" s="452">
        <v>0</v>
      </c>
      <c r="E204" s="452">
        <v>0</v>
      </c>
    </row>
    <row r="205" spans="1:5" ht="15.6" x14ac:dyDescent="0.3">
      <c r="A205" s="497"/>
      <c r="B205" s="500" t="s">
        <v>981</v>
      </c>
      <c r="C205" s="526"/>
      <c r="D205" s="452">
        <v>0</v>
      </c>
      <c r="E205" s="452">
        <v>0</v>
      </c>
    </row>
    <row r="206" spans="1:5" ht="15.6" x14ac:dyDescent="0.3">
      <c r="A206" s="497"/>
      <c r="B206" s="500" t="s">
        <v>982</v>
      </c>
      <c r="C206" s="526"/>
      <c r="D206" s="452">
        <v>0</v>
      </c>
      <c r="E206" s="452">
        <v>0</v>
      </c>
    </row>
    <row r="207" spans="1:5" ht="15.6" x14ac:dyDescent="0.3">
      <c r="A207" s="497"/>
      <c r="B207" s="500" t="s">
        <v>983</v>
      </c>
      <c r="C207" s="526"/>
      <c r="D207" s="452">
        <v>0</v>
      </c>
      <c r="E207" s="452">
        <v>0</v>
      </c>
    </row>
    <row r="208" spans="1:5" ht="15.6" x14ac:dyDescent="0.3">
      <c r="A208" s="497"/>
      <c r="B208" s="500" t="s">
        <v>1061</v>
      </c>
      <c r="C208" s="526"/>
      <c r="D208" s="452">
        <v>0</v>
      </c>
      <c r="E208" s="452">
        <v>0</v>
      </c>
    </row>
    <row r="209" spans="1:5" ht="15.6" x14ac:dyDescent="0.3">
      <c r="A209" s="497"/>
      <c r="B209" s="500" t="s">
        <v>1062</v>
      </c>
      <c r="C209" s="526"/>
      <c r="D209" s="452">
        <v>0</v>
      </c>
      <c r="E209" s="452">
        <v>0</v>
      </c>
    </row>
    <row r="210" spans="1:5" ht="15.6" x14ac:dyDescent="0.3">
      <c r="A210" s="497"/>
      <c r="B210" s="500" t="s">
        <v>51</v>
      </c>
      <c r="C210" s="526"/>
      <c r="D210" s="452">
        <v>0</v>
      </c>
      <c r="E210" s="452">
        <v>0</v>
      </c>
    </row>
    <row r="211" spans="1:5" ht="15.6" x14ac:dyDescent="0.3">
      <c r="A211" s="497"/>
      <c r="B211" s="500" t="s">
        <v>984</v>
      </c>
      <c r="C211" s="526"/>
      <c r="D211" s="452">
        <v>0</v>
      </c>
      <c r="E211" s="452">
        <v>0</v>
      </c>
    </row>
    <row r="212" spans="1:5" ht="15.6" x14ac:dyDescent="0.3">
      <c r="A212" s="497"/>
      <c r="B212" s="500" t="s">
        <v>985</v>
      </c>
      <c r="C212" s="526"/>
      <c r="D212" s="452">
        <v>0</v>
      </c>
      <c r="E212" s="452">
        <v>0</v>
      </c>
    </row>
    <row r="213" spans="1:5" ht="15.6" x14ac:dyDescent="0.3">
      <c r="A213" s="497"/>
      <c r="B213" s="500" t="s">
        <v>1139</v>
      </c>
      <c r="C213" s="526"/>
      <c r="D213" s="452">
        <v>0</v>
      </c>
      <c r="E213" s="452"/>
    </row>
    <row r="214" spans="1:5" x14ac:dyDescent="0.3">
      <c r="A214" s="443"/>
      <c r="B214" s="500" t="s">
        <v>145</v>
      </c>
      <c r="C214" s="443"/>
      <c r="D214" s="452"/>
      <c r="E214" s="452">
        <v>0</v>
      </c>
    </row>
    <row r="215" spans="1:5" ht="15" thickBot="1" x14ac:dyDescent="0.35">
      <c r="A215" s="497"/>
      <c r="B215" s="532" t="s">
        <v>84</v>
      </c>
      <c r="C215" s="487"/>
      <c r="D215" s="559">
        <f>SUM(D203:D214)</f>
        <v>0</v>
      </c>
      <c r="E215" s="559">
        <f>SUM(E203:E214)</f>
        <v>0</v>
      </c>
    </row>
    <row r="216" spans="1:5" ht="15" thickTop="1" x14ac:dyDescent="0.3">
      <c r="A216" s="443"/>
      <c r="B216" s="500"/>
      <c r="C216" s="443"/>
      <c r="D216" s="541"/>
      <c r="E216" s="541"/>
    </row>
    <row r="217" spans="1:5" x14ac:dyDescent="0.3">
      <c r="A217" s="498" t="s">
        <v>202</v>
      </c>
      <c r="B217" s="500"/>
      <c r="C217" s="443"/>
      <c r="D217" s="452"/>
      <c r="E217" s="452"/>
    </row>
    <row r="218" spans="1:5" x14ac:dyDescent="0.3">
      <c r="A218" s="498" t="s">
        <v>945</v>
      </c>
      <c r="B218" s="500"/>
      <c r="C218" s="497"/>
      <c r="D218" s="452"/>
      <c r="E218" s="452"/>
    </row>
    <row r="219" spans="1:5" ht="15.6" x14ac:dyDescent="0.3">
      <c r="A219" s="497"/>
      <c r="B219" s="532" t="s">
        <v>1096</v>
      </c>
      <c r="C219" s="526"/>
      <c r="D219" s="452"/>
      <c r="E219" s="452"/>
    </row>
    <row r="220" spans="1:5" ht="15.6" x14ac:dyDescent="0.3">
      <c r="A220" s="498">
        <v>1</v>
      </c>
      <c r="B220" s="500" t="s">
        <v>1140</v>
      </c>
      <c r="C220" s="526"/>
      <c r="D220" s="452">
        <v>0</v>
      </c>
      <c r="E220" s="452">
        <v>0</v>
      </c>
    </row>
    <row r="221" spans="1:5" ht="15.6" x14ac:dyDescent="0.3">
      <c r="A221" s="498">
        <v>2</v>
      </c>
      <c r="B221" s="500" t="s">
        <v>1140</v>
      </c>
      <c r="C221" s="526"/>
      <c r="D221" s="452">
        <v>0</v>
      </c>
      <c r="E221" s="452">
        <v>0</v>
      </c>
    </row>
    <row r="222" spans="1:5" ht="15.6" x14ac:dyDescent="0.3">
      <c r="A222" s="498">
        <v>3</v>
      </c>
      <c r="B222" s="500" t="s">
        <v>1140</v>
      </c>
      <c r="C222" s="526"/>
      <c r="D222" s="452">
        <v>0</v>
      </c>
      <c r="E222" s="452">
        <v>0</v>
      </c>
    </row>
    <row r="223" spans="1:5" ht="15.6" x14ac:dyDescent="0.3">
      <c r="A223" s="498">
        <v>4</v>
      </c>
      <c r="B223" s="500" t="s">
        <v>1140</v>
      </c>
      <c r="C223" s="526"/>
      <c r="D223" s="452">
        <v>0</v>
      </c>
      <c r="E223" s="452">
        <v>0</v>
      </c>
    </row>
    <row r="224" spans="1:5" s="87" customFormat="1" x14ac:dyDescent="0.3">
      <c r="A224" s="497"/>
      <c r="B224" s="532" t="s">
        <v>1060</v>
      </c>
      <c r="C224" s="497"/>
      <c r="D224" s="452"/>
      <c r="E224" s="452"/>
    </row>
    <row r="225" spans="1:5" ht="15.6" x14ac:dyDescent="0.3">
      <c r="A225" s="498">
        <v>1</v>
      </c>
      <c r="B225" s="500" t="s">
        <v>1140</v>
      </c>
      <c r="C225" s="526"/>
      <c r="D225" s="452">
        <v>0</v>
      </c>
      <c r="E225" s="452">
        <v>0</v>
      </c>
    </row>
    <row r="226" spans="1:5" ht="15.6" x14ac:dyDescent="0.3">
      <c r="A226" s="497">
        <v>2</v>
      </c>
      <c r="B226" s="500" t="s">
        <v>1140</v>
      </c>
      <c r="C226" s="526"/>
      <c r="D226" s="452">
        <v>0</v>
      </c>
      <c r="E226" s="452">
        <v>0</v>
      </c>
    </row>
    <row r="227" spans="1:5" ht="15.6" x14ac:dyDescent="0.3">
      <c r="A227" s="497">
        <v>3</v>
      </c>
      <c r="B227" s="500" t="s">
        <v>1140</v>
      </c>
      <c r="C227" s="526"/>
      <c r="D227" s="452">
        <v>0</v>
      </c>
      <c r="E227" s="452">
        <v>0</v>
      </c>
    </row>
    <row r="228" spans="1:5" ht="15.6" x14ac:dyDescent="0.3">
      <c r="A228" s="497">
        <v>4</v>
      </c>
      <c r="B228" s="500" t="s">
        <v>1140</v>
      </c>
      <c r="C228" s="526"/>
      <c r="D228" s="452">
        <v>0</v>
      </c>
      <c r="E228" s="452">
        <v>0</v>
      </c>
    </row>
    <row r="229" spans="1:5" ht="15.6" x14ac:dyDescent="0.3">
      <c r="A229" s="497"/>
      <c r="B229" s="532" t="s">
        <v>1097</v>
      </c>
      <c r="C229" s="526"/>
      <c r="D229" s="452"/>
      <c r="E229" s="452"/>
    </row>
    <row r="230" spans="1:5" ht="15.6" x14ac:dyDescent="0.3">
      <c r="A230" s="497">
        <v>1</v>
      </c>
      <c r="B230" s="500" t="s">
        <v>1141</v>
      </c>
      <c r="C230" s="526"/>
      <c r="D230" s="452">
        <v>0</v>
      </c>
      <c r="E230" s="452">
        <v>0</v>
      </c>
    </row>
    <row r="231" spans="1:5" ht="15.6" x14ac:dyDescent="0.3">
      <c r="A231" s="497">
        <v>2</v>
      </c>
      <c r="B231" s="500" t="s">
        <v>1141</v>
      </c>
      <c r="C231" s="526"/>
      <c r="D231" s="452">
        <v>0</v>
      </c>
      <c r="E231" s="452">
        <v>0</v>
      </c>
    </row>
    <row r="232" spans="1:5" ht="15.6" x14ac:dyDescent="0.3">
      <c r="A232" s="497">
        <v>3</v>
      </c>
      <c r="B232" s="500" t="s">
        <v>1141</v>
      </c>
      <c r="C232" s="526"/>
      <c r="D232" s="452">
        <v>0</v>
      </c>
      <c r="E232" s="452">
        <v>0</v>
      </c>
    </row>
    <row r="233" spans="1:5" ht="15.6" x14ac:dyDescent="0.3">
      <c r="A233" s="497">
        <v>4</v>
      </c>
      <c r="B233" s="500" t="s">
        <v>1141</v>
      </c>
      <c r="C233" s="526"/>
      <c r="D233" s="452">
        <v>0</v>
      </c>
      <c r="E233" s="452">
        <v>0</v>
      </c>
    </row>
    <row r="234" spans="1:5" ht="15.6" x14ac:dyDescent="0.3">
      <c r="A234" s="497"/>
      <c r="B234" s="500"/>
      <c r="C234" s="526"/>
      <c r="D234" s="452"/>
      <c r="E234" s="452"/>
    </row>
    <row r="235" spans="1:5" ht="15" thickBot="1" x14ac:dyDescent="0.35">
      <c r="A235" s="497"/>
      <c r="B235" s="532" t="s">
        <v>84</v>
      </c>
      <c r="C235" s="487"/>
      <c r="D235" s="559">
        <f>SUM(D219:D234)</f>
        <v>0</v>
      </c>
      <c r="E235" s="559">
        <f>SUM(E219:E234)</f>
        <v>0</v>
      </c>
    </row>
    <row r="236" spans="1:5" ht="15" thickTop="1" x14ac:dyDescent="0.3">
      <c r="A236" s="443"/>
      <c r="B236" s="500"/>
      <c r="C236" s="443"/>
      <c r="D236" s="541"/>
      <c r="E236" s="541"/>
    </row>
    <row r="237" spans="1:5" x14ac:dyDescent="0.3">
      <c r="A237" s="498" t="s">
        <v>205</v>
      </c>
      <c r="B237" s="500"/>
      <c r="C237" s="443"/>
      <c r="D237" s="452"/>
      <c r="E237" s="452"/>
    </row>
    <row r="238" spans="1:5" x14ac:dyDescent="0.3">
      <c r="A238" s="498" t="s">
        <v>147</v>
      </c>
      <c r="B238" s="500"/>
      <c r="C238" s="497"/>
      <c r="D238" s="452"/>
      <c r="E238" s="452"/>
    </row>
    <row r="239" spans="1:5" ht="15.6" x14ac:dyDescent="0.3">
      <c r="A239" s="497"/>
      <c r="B239" s="500" t="s">
        <v>997</v>
      </c>
      <c r="C239" s="526"/>
      <c r="D239" s="452">
        <v>0</v>
      </c>
      <c r="E239" s="452">
        <v>0</v>
      </c>
    </row>
    <row r="240" spans="1:5" ht="15.6" x14ac:dyDescent="0.3">
      <c r="A240" s="497"/>
      <c r="B240" s="500" t="s">
        <v>1001</v>
      </c>
      <c r="C240" s="526"/>
      <c r="D240" s="452">
        <v>0</v>
      </c>
      <c r="E240" s="452">
        <v>0</v>
      </c>
    </row>
    <row r="241" spans="1:5" ht="15.6" x14ac:dyDescent="0.3">
      <c r="A241" s="497"/>
      <c r="B241" s="500" t="s">
        <v>1002</v>
      </c>
      <c r="C241" s="526"/>
      <c r="D241" s="452">
        <v>0</v>
      </c>
      <c r="E241" s="452">
        <v>0</v>
      </c>
    </row>
    <row r="242" spans="1:5" ht="15.6" x14ac:dyDescent="0.3">
      <c r="A242" s="497"/>
      <c r="B242" s="500" t="s">
        <v>1100</v>
      </c>
      <c r="C242" s="526"/>
      <c r="D242" s="452">
        <v>0</v>
      </c>
      <c r="E242" s="452">
        <v>0</v>
      </c>
    </row>
    <row r="243" spans="1:5" ht="15.6" x14ac:dyDescent="0.3">
      <c r="A243" s="497"/>
      <c r="B243" s="500" t="s">
        <v>148</v>
      </c>
      <c r="C243" s="526"/>
      <c r="D243" s="452">
        <v>0</v>
      </c>
      <c r="E243" s="452">
        <v>0</v>
      </c>
    </row>
    <row r="244" spans="1:5" x14ac:dyDescent="0.3">
      <c r="A244" s="443"/>
      <c r="B244" s="500" t="s">
        <v>1055</v>
      </c>
      <c r="C244" s="443"/>
      <c r="D244" s="452">
        <v>0</v>
      </c>
      <c r="E244" s="452">
        <v>0</v>
      </c>
    </row>
    <row r="245" spans="1:5" ht="15.6" x14ac:dyDescent="0.3">
      <c r="A245" s="497"/>
      <c r="B245" s="500" t="s">
        <v>1003</v>
      </c>
      <c r="C245" s="526"/>
      <c r="D245" s="452">
        <v>0</v>
      </c>
      <c r="E245" s="452">
        <v>0</v>
      </c>
    </row>
    <row r="246" spans="1:5" ht="15.6" x14ac:dyDescent="0.3">
      <c r="A246" s="497"/>
      <c r="B246" s="500" t="s">
        <v>1091</v>
      </c>
      <c r="C246" s="526"/>
      <c r="D246" s="452">
        <v>0</v>
      </c>
      <c r="E246" s="452">
        <v>0</v>
      </c>
    </row>
    <row r="247" spans="1:5" ht="15.6" x14ac:dyDescent="0.3">
      <c r="A247" s="497"/>
      <c r="B247" s="500" t="s">
        <v>56</v>
      </c>
      <c r="C247" s="526"/>
      <c r="D247" s="452">
        <v>0</v>
      </c>
      <c r="E247" s="452">
        <v>0</v>
      </c>
    </row>
    <row r="248" spans="1:5" ht="15" thickBot="1" x14ac:dyDescent="0.35">
      <c r="A248" s="497"/>
      <c r="B248" s="532" t="s">
        <v>84</v>
      </c>
      <c r="C248" s="487"/>
      <c r="D248" s="559">
        <f>SUM(D239:D247)</f>
        <v>0</v>
      </c>
      <c r="E248" s="559">
        <f>SUM(E239:E247)</f>
        <v>0</v>
      </c>
    </row>
    <row r="249" spans="1:5" ht="15" thickTop="1" x14ac:dyDescent="0.3">
      <c r="A249" s="443"/>
      <c r="B249" s="500"/>
      <c r="C249" s="443"/>
      <c r="D249" s="541"/>
      <c r="E249" s="541"/>
    </row>
    <row r="250" spans="1:5" x14ac:dyDescent="0.3">
      <c r="A250" s="498" t="s">
        <v>935</v>
      </c>
      <c r="B250" s="500"/>
      <c r="C250" s="443"/>
      <c r="D250" s="452"/>
      <c r="E250" s="452"/>
    </row>
    <row r="251" spans="1:5" x14ac:dyDescent="0.3">
      <c r="A251" s="491" t="s">
        <v>186</v>
      </c>
      <c r="B251" s="500"/>
      <c r="C251" s="443"/>
      <c r="D251" s="452"/>
      <c r="E251" s="452"/>
    </row>
    <row r="252" spans="1:5" ht="15.6" x14ac:dyDescent="0.3">
      <c r="A252" s="443"/>
      <c r="B252" s="500" t="s">
        <v>57</v>
      </c>
      <c r="C252" s="526"/>
      <c r="D252" s="452">
        <v>0</v>
      </c>
      <c r="E252" s="452">
        <v>0</v>
      </c>
    </row>
    <row r="253" spans="1:5" ht="15.6" x14ac:dyDescent="0.3">
      <c r="A253" s="443"/>
      <c r="B253" s="500" t="s">
        <v>187</v>
      </c>
      <c r="C253" s="526"/>
      <c r="D253" s="452">
        <v>0</v>
      </c>
      <c r="E253" s="452">
        <v>0</v>
      </c>
    </row>
    <row r="254" spans="1:5" ht="15.6" x14ac:dyDescent="0.3">
      <c r="A254" s="452"/>
      <c r="B254" s="500" t="s">
        <v>1105</v>
      </c>
      <c r="C254" s="553"/>
      <c r="D254" s="452">
        <v>0</v>
      </c>
      <c r="E254" s="452">
        <v>0</v>
      </c>
    </row>
    <row r="255" spans="1:5" ht="15" thickBot="1" x14ac:dyDescent="0.35">
      <c r="A255" s="443"/>
      <c r="B255" s="532" t="s">
        <v>84</v>
      </c>
      <c r="C255" s="487"/>
      <c r="D255" s="559">
        <f>SUM(D252:D254)</f>
        <v>0</v>
      </c>
      <c r="E255" s="559">
        <f>SUM(E252:E254)</f>
        <v>0</v>
      </c>
    </row>
    <row r="256" spans="1:5" ht="15" thickTop="1" x14ac:dyDescent="0.3">
      <c r="A256" s="443"/>
      <c r="B256" s="500"/>
      <c r="C256" s="443"/>
      <c r="D256" s="541"/>
      <c r="E256" s="541"/>
    </row>
    <row r="257" spans="1:5" x14ac:dyDescent="0.3">
      <c r="A257" s="498" t="s">
        <v>936</v>
      </c>
      <c r="B257" s="500"/>
      <c r="C257" s="443"/>
      <c r="D257" s="452"/>
      <c r="E257" s="452"/>
    </row>
    <row r="258" spans="1:5" x14ac:dyDescent="0.3">
      <c r="A258" s="491" t="s">
        <v>188</v>
      </c>
      <c r="B258" s="500"/>
      <c r="C258" s="497"/>
      <c r="D258" s="452"/>
      <c r="E258" s="452"/>
    </row>
    <row r="259" spans="1:5" ht="15.6" x14ac:dyDescent="0.3">
      <c r="A259" s="497"/>
      <c r="B259" s="500" t="s">
        <v>193</v>
      </c>
      <c r="C259" s="526"/>
      <c r="D259" s="452">
        <v>0</v>
      </c>
      <c r="E259" s="452">
        <v>0</v>
      </c>
    </row>
    <row r="260" spans="1:5" ht="15.6" x14ac:dyDescent="0.3">
      <c r="A260" s="497"/>
      <c r="B260" s="500" t="s">
        <v>194</v>
      </c>
      <c r="C260" s="526"/>
      <c r="D260" s="452">
        <v>0</v>
      </c>
      <c r="E260" s="452">
        <v>0</v>
      </c>
    </row>
    <row r="261" spans="1:5" ht="15.6" x14ac:dyDescent="0.3">
      <c r="A261" s="497"/>
      <c r="B261" s="500" t="s">
        <v>195</v>
      </c>
      <c r="C261" s="526"/>
      <c r="D261" s="452">
        <v>0</v>
      </c>
      <c r="E261" s="452">
        <v>0</v>
      </c>
    </row>
    <row r="262" spans="1:5" ht="15.6" x14ac:dyDescent="0.3">
      <c r="A262" s="497"/>
      <c r="B262" s="500" t="s">
        <v>1064</v>
      </c>
      <c r="C262" s="526"/>
      <c r="D262" s="452">
        <v>0</v>
      </c>
      <c r="E262" s="452">
        <v>0</v>
      </c>
    </row>
    <row r="263" spans="1:5" ht="15.6" x14ac:dyDescent="0.3">
      <c r="A263" s="497"/>
      <c r="B263" s="500" t="s">
        <v>196</v>
      </c>
      <c r="C263" s="526"/>
      <c r="D263" s="452">
        <v>0</v>
      </c>
      <c r="E263" s="452">
        <v>0</v>
      </c>
    </row>
    <row r="264" spans="1:5" ht="15.6" x14ac:dyDescent="0.3">
      <c r="A264" s="497"/>
      <c r="B264" s="500" t="s">
        <v>1142</v>
      </c>
      <c r="C264" s="526"/>
      <c r="D264" s="452">
        <v>0</v>
      </c>
      <c r="E264" s="452">
        <v>0</v>
      </c>
    </row>
    <row r="265" spans="1:5" ht="15.6" x14ac:dyDescent="0.3">
      <c r="A265" s="497"/>
      <c r="B265" s="500" t="s">
        <v>986</v>
      </c>
      <c r="C265" s="526"/>
      <c r="D265" s="452">
        <v>0</v>
      </c>
      <c r="E265" s="452">
        <v>0</v>
      </c>
    </row>
    <row r="266" spans="1:5" ht="15" thickBot="1" x14ac:dyDescent="0.35">
      <c r="A266" s="497"/>
      <c r="B266" s="532" t="s">
        <v>84</v>
      </c>
      <c r="C266" s="487"/>
      <c r="D266" s="559">
        <f>SUM(D259:D265)</f>
        <v>0</v>
      </c>
      <c r="E266" s="559">
        <f>SUM(E259:E265)</f>
        <v>0</v>
      </c>
    </row>
    <row r="267" spans="1:5" ht="15" thickTop="1" x14ac:dyDescent="0.3">
      <c r="A267" s="443"/>
      <c r="B267" s="500"/>
      <c r="C267" s="443"/>
      <c r="D267" s="541"/>
      <c r="E267" s="541"/>
    </row>
    <row r="268" spans="1:5" x14ac:dyDescent="0.3">
      <c r="A268" s="498" t="s">
        <v>937</v>
      </c>
      <c r="B268" s="500"/>
      <c r="C268" s="443"/>
      <c r="D268" s="452"/>
      <c r="E268" s="452"/>
    </row>
    <row r="269" spans="1:5" x14ac:dyDescent="0.3">
      <c r="A269" s="498" t="s">
        <v>199</v>
      </c>
      <c r="B269" s="500"/>
      <c r="C269" s="497"/>
      <c r="D269" s="452"/>
      <c r="E269" s="452"/>
    </row>
    <row r="270" spans="1:5" x14ac:dyDescent="0.3">
      <c r="A270" s="498"/>
      <c r="B270" s="500" t="s">
        <v>1093</v>
      </c>
      <c r="C270" s="497"/>
      <c r="D270" s="452">
        <v>0</v>
      </c>
      <c r="E270" s="452">
        <v>0</v>
      </c>
    </row>
    <row r="271" spans="1:5" ht="15.6" x14ac:dyDescent="0.3">
      <c r="A271" s="497"/>
      <c r="B271" s="500" t="s">
        <v>989</v>
      </c>
      <c r="C271" s="526"/>
      <c r="D271" s="452">
        <v>0</v>
      </c>
      <c r="E271" s="452">
        <v>0</v>
      </c>
    </row>
    <row r="272" spans="1:5" ht="15.6" x14ac:dyDescent="0.3">
      <c r="A272" s="497"/>
      <c r="B272" s="500" t="s">
        <v>990</v>
      </c>
      <c r="C272" s="526"/>
      <c r="D272" s="452">
        <v>0</v>
      </c>
      <c r="E272" s="452">
        <v>0</v>
      </c>
    </row>
    <row r="273" spans="1:5" ht="15.6" x14ac:dyDescent="0.3">
      <c r="A273" s="497"/>
      <c r="B273" s="500" t="s">
        <v>991</v>
      </c>
      <c r="C273" s="526"/>
      <c r="D273" s="452">
        <v>0</v>
      </c>
      <c r="E273" s="452">
        <v>0</v>
      </c>
    </row>
    <row r="274" spans="1:5" ht="15.6" x14ac:dyDescent="0.3">
      <c r="A274" s="497"/>
      <c r="B274" s="500" t="s">
        <v>992</v>
      </c>
      <c r="C274" s="526"/>
      <c r="D274" s="452">
        <v>0</v>
      </c>
      <c r="E274" s="452">
        <v>0</v>
      </c>
    </row>
    <row r="275" spans="1:5" ht="15.6" x14ac:dyDescent="0.3">
      <c r="A275" s="497"/>
      <c r="B275" s="500" t="s">
        <v>993</v>
      </c>
      <c r="C275" s="526"/>
      <c r="D275" s="452">
        <v>0</v>
      </c>
      <c r="E275" s="452">
        <v>0</v>
      </c>
    </row>
    <row r="276" spans="1:5" ht="15.6" x14ac:dyDescent="0.3">
      <c r="A276" s="497"/>
      <c r="B276" s="500" t="s">
        <v>994</v>
      </c>
      <c r="C276" s="526"/>
      <c r="D276" s="452">
        <v>0</v>
      </c>
      <c r="E276" s="452">
        <v>0</v>
      </c>
    </row>
    <row r="277" spans="1:5" ht="15.6" x14ac:dyDescent="0.3">
      <c r="A277" s="497"/>
      <c r="B277" s="500" t="s">
        <v>201</v>
      </c>
      <c r="C277" s="526"/>
      <c r="D277" s="452">
        <v>0</v>
      </c>
      <c r="E277" s="452">
        <v>0</v>
      </c>
    </row>
    <row r="278" spans="1:5" ht="15.6" x14ac:dyDescent="0.3">
      <c r="A278" s="497"/>
      <c r="B278" s="500" t="s">
        <v>995</v>
      </c>
      <c r="C278" s="526"/>
      <c r="D278" s="452">
        <v>0</v>
      </c>
      <c r="E278" s="452">
        <v>0</v>
      </c>
    </row>
    <row r="279" spans="1:5" ht="15.6" x14ac:dyDescent="0.3">
      <c r="A279" s="497"/>
      <c r="B279" s="500" t="s">
        <v>996</v>
      </c>
      <c r="C279" s="526"/>
      <c r="D279" s="452">
        <v>0</v>
      </c>
      <c r="E279" s="452">
        <v>0</v>
      </c>
    </row>
    <row r="280" spans="1:5" ht="15" thickBot="1" x14ac:dyDescent="0.35">
      <c r="A280" s="443"/>
      <c r="B280" s="532" t="s">
        <v>84</v>
      </c>
      <c r="C280" s="487"/>
      <c r="D280" s="559">
        <f>SUM(D270:D279)</f>
        <v>0</v>
      </c>
      <c r="E280" s="559">
        <f>SUM(E270:E279)</f>
        <v>0</v>
      </c>
    </row>
    <row r="281" spans="1:5" ht="15" thickTop="1" x14ac:dyDescent="0.3">
      <c r="A281" s="443"/>
      <c r="B281" s="500"/>
      <c r="C281" s="487"/>
      <c r="D281" s="541"/>
      <c r="E281" s="541"/>
    </row>
    <row r="282" spans="1:5" x14ac:dyDescent="0.3">
      <c r="A282" s="498" t="s">
        <v>1014</v>
      </c>
      <c r="B282" s="500"/>
      <c r="C282" s="443"/>
      <c r="D282" s="452"/>
      <c r="E282" s="452"/>
    </row>
    <row r="283" spans="1:5" x14ac:dyDescent="0.3">
      <c r="A283" s="498" t="s">
        <v>1036</v>
      </c>
      <c r="B283" s="500"/>
      <c r="C283" s="443"/>
      <c r="D283" s="452"/>
      <c r="E283" s="452"/>
    </row>
    <row r="284" spans="1:5" ht="15.6" x14ac:dyDescent="0.3">
      <c r="A284" s="497"/>
      <c r="B284" s="500" t="s">
        <v>987</v>
      </c>
      <c r="C284" s="526"/>
      <c r="D284" s="452">
        <v>0</v>
      </c>
      <c r="E284" s="452">
        <v>0</v>
      </c>
    </row>
    <row r="285" spans="1:5" ht="15.6" x14ac:dyDescent="0.3">
      <c r="A285" s="497"/>
      <c r="B285" s="500" t="s">
        <v>1057</v>
      </c>
      <c r="C285" s="526"/>
      <c r="D285" s="452">
        <v>0</v>
      </c>
      <c r="E285" s="452">
        <v>0</v>
      </c>
    </row>
    <row r="286" spans="1:5" ht="15.6" x14ac:dyDescent="0.3">
      <c r="A286" s="497"/>
      <c r="B286" s="500" t="s">
        <v>139</v>
      </c>
      <c r="C286" s="526"/>
      <c r="D286" s="452">
        <v>0</v>
      </c>
      <c r="E286" s="452">
        <v>0</v>
      </c>
    </row>
    <row r="287" spans="1:5" ht="15.6" x14ac:dyDescent="0.3">
      <c r="A287" s="497"/>
      <c r="B287" s="500" t="s">
        <v>197</v>
      </c>
      <c r="C287" s="526"/>
      <c r="D287" s="452">
        <v>0</v>
      </c>
      <c r="E287" s="452">
        <v>0</v>
      </c>
    </row>
    <row r="288" spans="1:5" ht="15.6" x14ac:dyDescent="0.3">
      <c r="A288" s="497"/>
      <c r="B288" s="500" t="s">
        <v>135</v>
      </c>
      <c r="C288" s="526"/>
      <c r="D288" s="452">
        <v>0</v>
      </c>
      <c r="E288" s="452">
        <v>0</v>
      </c>
    </row>
    <row r="289" spans="1:5" ht="15.6" x14ac:dyDescent="0.3">
      <c r="A289" s="497"/>
      <c r="B289" s="500" t="s">
        <v>138</v>
      </c>
      <c r="C289" s="526"/>
      <c r="D289" s="452">
        <v>0</v>
      </c>
      <c r="E289" s="452">
        <v>0</v>
      </c>
    </row>
    <row r="290" spans="1:5" ht="15.6" x14ac:dyDescent="0.3">
      <c r="A290" s="497"/>
      <c r="B290" s="500" t="s">
        <v>198</v>
      </c>
      <c r="C290" s="526"/>
      <c r="D290" s="452">
        <v>0</v>
      </c>
      <c r="E290" s="452">
        <v>0</v>
      </c>
    </row>
    <row r="291" spans="1:5" ht="15.6" x14ac:dyDescent="0.3">
      <c r="A291" s="497"/>
      <c r="B291" s="500" t="s">
        <v>149</v>
      </c>
      <c r="C291" s="526"/>
      <c r="D291" s="452">
        <v>0</v>
      </c>
      <c r="E291" s="452">
        <v>0</v>
      </c>
    </row>
    <row r="292" spans="1:5" ht="15.6" x14ac:dyDescent="0.3">
      <c r="A292" s="497"/>
      <c r="B292" s="500" t="s">
        <v>137</v>
      </c>
      <c r="C292" s="526"/>
      <c r="D292" s="452">
        <v>0</v>
      </c>
      <c r="E292" s="452">
        <v>0</v>
      </c>
    </row>
    <row r="293" spans="1:5" ht="15.6" x14ac:dyDescent="0.3">
      <c r="A293" s="497"/>
      <c r="B293" s="500" t="s">
        <v>1058</v>
      </c>
      <c r="C293" s="526"/>
      <c r="D293" s="452">
        <v>0</v>
      </c>
      <c r="E293" s="452">
        <v>0</v>
      </c>
    </row>
    <row r="294" spans="1:5" ht="15.6" x14ac:dyDescent="0.3">
      <c r="A294" s="497"/>
      <c r="B294" s="500" t="s">
        <v>1059</v>
      </c>
      <c r="C294" s="526"/>
      <c r="D294" s="452">
        <v>0</v>
      </c>
      <c r="E294" s="452">
        <v>0</v>
      </c>
    </row>
    <row r="295" spans="1:5" ht="15.6" x14ac:dyDescent="0.3">
      <c r="A295" s="497"/>
      <c r="B295" s="500" t="s">
        <v>1000</v>
      </c>
      <c r="C295" s="526"/>
      <c r="D295" s="452">
        <v>0</v>
      </c>
      <c r="E295" s="452">
        <v>0</v>
      </c>
    </row>
    <row r="296" spans="1:5" ht="15.6" x14ac:dyDescent="0.3">
      <c r="A296" s="497"/>
      <c r="B296" s="500" t="s">
        <v>1092</v>
      </c>
      <c r="C296" s="526"/>
      <c r="D296" s="452">
        <v>0</v>
      </c>
      <c r="E296" s="443">
        <v>0</v>
      </c>
    </row>
    <row r="297" spans="1:5" ht="15.6" x14ac:dyDescent="0.3">
      <c r="A297" s="497"/>
      <c r="B297" s="500"/>
      <c r="C297" s="526"/>
      <c r="D297" s="452"/>
      <c r="E297" s="452"/>
    </row>
    <row r="298" spans="1:5" ht="15" thickBot="1" x14ac:dyDescent="0.35">
      <c r="A298" s="443"/>
      <c r="B298" s="532" t="s">
        <v>84</v>
      </c>
      <c r="C298" s="487"/>
      <c r="D298" s="559">
        <f>SUM(D284:D297)</f>
        <v>0</v>
      </c>
      <c r="E298" s="559">
        <f>SUM(E284:E297)</f>
        <v>0</v>
      </c>
    </row>
    <row r="299" spans="1:5" ht="15" thickTop="1" x14ac:dyDescent="0.3">
      <c r="A299" s="443"/>
      <c r="B299" s="500"/>
      <c r="C299" s="487"/>
      <c r="D299" s="541"/>
      <c r="E299" s="541"/>
    </row>
    <row r="300" spans="1:5" x14ac:dyDescent="0.3">
      <c r="A300" s="498" t="s">
        <v>1015</v>
      </c>
      <c r="B300" s="500"/>
      <c r="C300" s="443"/>
      <c r="D300" s="452"/>
      <c r="E300" s="452"/>
    </row>
    <row r="301" spans="1:5" x14ac:dyDescent="0.3">
      <c r="A301" s="491" t="s">
        <v>152</v>
      </c>
      <c r="B301" s="500"/>
      <c r="C301" s="443"/>
      <c r="D301" s="452"/>
      <c r="E301" s="452"/>
    </row>
    <row r="302" spans="1:5" x14ac:dyDescent="0.3">
      <c r="A302" s="491" t="s">
        <v>113</v>
      </c>
      <c r="B302" s="532" t="s">
        <v>153</v>
      </c>
      <c r="C302" s="498"/>
      <c r="D302" s="452"/>
      <c r="E302" s="452"/>
    </row>
    <row r="303" spans="1:5" ht="15.6" x14ac:dyDescent="0.3">
      <c r="A303" s="497"/>
      <c r="B303" s="500" t="s">
        <v>154</v>
      </c>
      <c r="C303" s="526"/>
      <c r="D303" s="452">
        <v>0</v>
      </c>
      <c r="E303" s="452">
        <v>0</v>
      </c>
    </row>
    <row r="304" spans="1:5" ht="15.6" x14ac:dyDescent="0.3">
      <c r="A304" s="497"/>
      <c r="B304" s="500" t="s">
        <v>155</v>
      </c>
      <c r="C304" s="526"/>
      <c r="D304" s="452">
        <v>0</v>
      </c>
      <c r="E304" s="452">
        <v>0</v>
      </c>
    </row>
    <row r="305" spans="1:5" ht="15.6" x14ac:dyDescent="0.3">
      <c r="A305" s="497"/>
      <c r="B305" s="500" t="s">
        <v>156</v>
      </c>
      <c r="C305" s="526"/>
      <c r="D305" s="452">
        <v>0</v>
      </c>
      <c r="E305" s="452">
        <v>0</v>
      </c>
    </row>
    <row r="306" spans="1:5" ht="15.6" x14ac:dyDescent="0.3">
      <c r="A306" s="497"/>
      <c r="B306" s="500" t="s">
        <v>157</v>
      </c>
      <c r="C306" s="526"/>
      <c r="D306" s="452">
        <v>0</v>
      </c>
      <c r="E306" s="452">
        <v>0</v>
      </c>
    </row>
    <row r="307" spans="1:5" ht="15.6" x14ac:dyDescent="0.3">
      <c r="A307" s="497"/>
      <c r="B307" s="500" t="s">
        <v>158</v>
      </c>
      <c r="C307" s="526"/>
      <c r="D307" s="452">
        <v>0</v>
      </c>
      <c r="E307" s="452">
        <v>0</v>
      </c>
    </row>
    <row r="308" spans="1:5" ht="15.6" x14ac:dyDescent="0.3">
      <c r="A308" s="497"/>
      <c r="B308" s="500" t="s">
        <v>159</v>
      </c>
      <c r="C308" s="526"/>
      <c r="D308" s="452">
        <v>0</v>
      </c>
      <c r="E308" s="452">
        <v>0</v>
      </c>
    </row>
    <row r="309" spans="1:5" ht="15.6" x14ac:dyDescent="0.3">
      <c r="A309" s="497"/>
      <c r="B309" s="500" t="s">
        <v>160</v>
      </c>
      <c r="C309" s="526"/>
      <c r="D309" s="452">
        <v>0</v>
      </c>
      <c r="E309" s="452">
        <v>0</v>
      </c>
    </row>
    <row r="310" spans="1:5" ht="15.6" x14ac:dyDescent="0.3">
      <c r="A310" s="497"/>
      <c r="B310" s="500" t="s">
        <v>161</v>
      </c>
      <c r="C310" s="526"/>
      <c r="D310" s="452">
        <v>0</v>
      </c>
      <c r="E310" s="452">
        <v>0</v>
      </c>
    </row>
    <row r="311" spans="1:5" ht="15.6" x14ac:dyDescent="0.3">
      <c r="A311" s="497"/>
      <c r="B311" s="500" t="s">
        <v>162</v>
      </c>
      <c r="C311" s="526"/>
      <c r="D311" s="452">
        <v>0</v>
      </c>
      <c r="E311" s="452">
        <v>0</v>
      </c>
    </row>
    <row r="312" spans="1:5" ht="15.6" x14ac:dyDescent="0.3">
      <c r="A312" s="497"/>
      <c r="B312" s="500" t="s">
        <v>163</v>
      </c>
      <c r="C312" s="526"/>
      <c r="D312" s="452">
        <v>0</v>
      </c>
      <c r="E312" s="452">
        <v>0</v>
      </c>
    </row>
    <row r="313" spans="1:5" ht="15.6" x14ac:dyDescent="0.3">
      <c r="A313" s="497"/>
      <c r="B313" s="500" t="s">
        <v>164</v>
      </c>
      <c r="C313" s="526"/>
      <c r="D313" s="452">
        <v>0</v>
      </c>
      <c r="E313" s="452">
        <v>0</v>
      </c>
    </row>
    <row r="314" spans="1:5" ht="15.6" x14ac:dyDescent="0.3">
      <c r="A314" s="497"/>
      <c r="B314" s="500" t="s">
        <v>165</v>
      </c>
      <c r="C314" s="526"/>
      <c r="D314" s="452">
        <v>0</v>
      </c>
      <c r="E314" s="452">
        <v>0</v>
      </c>
    </row>
    <row r="315" spans="1:5" ht="15.6" x14ac:dyDescent="0.3">
      <c r="A315" s="497"/>
      <c r="B315" s="500" t="s">
        <v>1075</v>
      </c>
      <c r="C315" s="526"/>
      <c r="D315" s="452">
        <v>0</v>
      </c>
      <c r="E315" s="452">
        <v>0</v>
      </c>
    </row>
    <row r="316" spans="1:5" ht="15.6" x14ac:dyDescent="0.3">
      <c r="A316" s="497"/>
      <c r="B316" s="500" t="s">
        <v>166</v>
      </c>
      <c r="C316" s="526"/>
      <c r="D316" s="452">
        <v>0</v>
      </c>
      <c r="E316" s="452">
        <v>0</v>
      </c>
    </row>
    <row r="317" spans="1:5" ht="15.6" x14ac:dyDescent="0.3">
      <c r="A317" s="497"/>
      <c r="B317" s="500" t="s">
        <v>167</v>
      </c>
      <c r="C317" s="526"/>
      <c r="D317" s="452">
        <v>0</v>
      </c>
      <c r="E317" s="452">
        <v>0</v>
      </c>
    </row>
    <row r="318" spans="1:5" ht="15.6" x14ac:dyDescent="0.3">
      <c r="A318" s="497"/>
      <c r="B318" s="500" t="s">
        <v>168</v>
      </c>
      <c r="C318" s="526"/>
      <c r="D318" s="452">
        <v>0</v>
      </c>
      <c r="E318" s="452">
        <v>0</v>
      </c>
    </row>
    <row r="319" spans="1:5" ht="15.6" x14ac:dyDescent="0.3">
      <c r="A319" s="497"/>
      <c r="B319" s="500" t="s">
        <v>169</v>
      </c>
      <c r="C319" s="526"/>
      <c r="D319" s="452">
        <v>0</v>
      </c>
      <c r="E319" s="452">
        <v>0</v>
      </c>
    </row>
    <row r="320" spans="1:5" ht="15.6" x14ac:dyDescent="0.3">
      <c r="A320" s="497"/>
      <c r="B320" s="500" t="s">
        <v>170</v>
      </c>
      <c r="C320" s="526"/>
      <c r="D320" s="452">
        <v>0</v>
      </c>
      <c r="E320" s="452">
        <v>0</v>
      </c>
    </row>
    <row r="321" spans="1:6" ht="15.6" x14ac:dyDescent="0.3">
      <c r="A321" s="497"/>
      <c r="B321" s="500" t="s">
        <v>1063</v>
      </c>
      <c r="C321" s="526"/>
      <c r="D321" s="452">
        <v>0</v>
      </c>
      <c r="E321" s="452">
        <v>0</v>
      </c>
    </row>
    <row r="322" spans="1:6" ht="15" thickBot="1" x14ac:dyDescent="0.35">
      <c r="A322" s="497"/>
      <c r="B322" s="502" t="s">
        <v>100</v>
      </c>
      <c r="C322" s="487"/>
      <c r="D322" s="559">
        <f>SUM(D303:D321)</f>
        <v>0</v>
      </c>
      <c r="E322" s="559">
        <f>SUM(E303:E321)</f>
        <v>0</v>
      </c>
    </row>
    <row r="323" spans="1:6" ht="16.2" thickTop="1" x14ac:dyDescent="0.3">
      <c r="A323" s="497"/>
      <c r="B323" s="500"/>
      <c r="C323" s="557"/>
      <c r="D323" s="541"/>
      <c r="E323" s="541"/>
    </row>
    <row r="324" spans="1:6" x14ac:dyDescent="0.3">
      <c r="A324" s="491" t="s">
        <v>117</v>
      </c>
      <c r="B324" s="532" t="s">
        <v>114</v>
      </c>
      <c r="C324" s="491"/>
      <c r="D324" s="452"/>
      <c r="E324" s="452"/>
    </row>
    <row r="325" spans="1:6" ht="15.6" x14ac:dyDescent="0.3">
      <c r="A325" s="497"/>
      <c r="B325" s="500" t="s">
        <v>172</v>
      </c>
      <c r="C325" s="526"/>
      <c r="D325" s="452">
        <v>0</v>
      </c>
      <c r="E325" s="452">
        <v>0</v>
      </c>
    </row>
    <row r="326" spans="1:6" ht="15.6" x14ac:dyDescent="0.3">
      <c r="A326" s="497"/>
      <c r="B326" s="500" t="s">
        <v>173</v>
      </c>
      <c r="C326" s="526"/>
      <c r="D326" s="452">
        <v>0</v>
      </c>
      <c r="E326" s="452">
        <v>0</v>
      </c>
    </row>
    <row r="327" spans="1:6" ht="15" thickBot="1" x14ac:dyDescent="0.35">
      <c r="A327" s="497"/>
      <c r="B327" s="502" t="s">
        <v>100</v>
      </c>
      <c r="C327" s="487"/>
      <c r="D327" s="559">
        <f>SUM(D325:D326)</f>
        <v>0</v>
      </c>
      <c r="E327" s="559">
        <f>SUM(E325:E326)</f>
        <v>0</v>
      </c>
    </row>
    <row r="328" spans="1:6" ht="15" thickTop="1" x14ac:dyDescent="0.3">
      <c r="A328" s="497"/>
      <c r="B328" s="500"/>
      <c r="C328" s="487"/>
      <c r="D328" s="541"/>
      <c r="E328" s="541"/>
    </row>
    <row r="329" spans="1:6" x14ac:dyDescent="0.3">
      <c r="A329" s="491" t="s">
        <v>174</v>
      </c>
      <c r="B329" s="532" t="s">
        <v>175</v>
      </c>
      <c r="C329" s="491"/>
      <c r="D329" s="452"/>
      <c r="E329" s="452"/>
    </row>
    <row r="330" spans="1:6" ht="15.6" x14ac:dyDescent="0.3">
      <c r="A330" s="497"/>
      <c r="B330" s="500" t="s">
        <v>940</v>
      </c>
      <c r="C330" s="526"/>
      <c r="D330" s="452">
        <v>0</v>
      </c>
      <c r="E330" s="452">
        <v>0</v>
      </c>
    </row>
    <row r="331" spans="1:6" x14ac:dyDescent="0.3">
      <c r="A331" s="443"/>
      <c r="B331" s="500" t="s">
        <v>1069</v>
      </c>
      <c r="C331" s="443"/>
      <c r="D331" s="452">
        <v>0</v>
      </c>
      <c r="E331" s="452">
        <v>0</v>
      </c>
    </row>
    <row r="332" spans="1:6" ht="15.6" x14ac:dyDescent="0.3">
      <c r="A332" s="497"/>
      <c r="B332" s="500" t="s">
        <v>941</v>
      </c>
      <c r="C332" s="526"/>
      <c r="D332" s="452">
        <v>0</v>
      </c>
      <c r="E332" s="452">
        <v>0</v>
      </c>
      <c r="F332" s="417"/>
    </row>
    <row r="333" spans="1:6" ht="15.6" x14ac:dyDescent="0.3">
      <c r="A333" s="497"/>
      <c r="B333" s="500" t="s">
        <v>176</v>
      </c>
      <c r="C333" s="526"/>
      <c r="D333" s="452">
        <v>0</v>
      </c>
      <c r="E333" s="452">
        <v>0</v>
      </c>
    </row>
    <row r="334" spans="1:6" ht="15.6" x14ac:dyDescent="0.3">
      <c r="A334" s="497"/>
      <c r="B334" s="500" t="s">
        <v>177</v>
      </c>
      <c r="C334" s="526"/>
      <c r="D334" s="452">
        <v>0</v>
      </c>
      <c r="E334" s="452">
        <v>0</v>
      </c>
    </row>
    <row r="335" spans="1:6" ht="15.6" x14ac:dyDescent="0.3">
      <c r="A335" s="497"/>
      <c r="B335" s="500" t="s">
        <v>178</v>
      </c>
      <c r="C335" s="526"/>
      <c r="D335" s="452">
        <v>0</v>
      </c>
      <c r="E335" s="452">
        <v>0</v>
      </c>
    </row>
    <row r="336" spans="1:6" ht="15.6" x14ac:dyDescent="0.3">
      <c r="A336" s="497"/>
      <c r="B336" s="500" t="s">
        <v>179</v>
      </c>
      <c r="C336" s="526"/>
      <c r="D336" s="452">
        <v>0</v>
      </c>
      <c r="E336" s="452">
        <v>0</v>
      </c>
    </row>
    <row r="337" spans="1:7" ht="15.6" x14ac:dyDescent="0.3">
      <c r="A337" s="497"/>
      <c r="B337" s="500" t="s">
        <v>180</v>
      </c>
      <c r="C337" s="526"/>
      <c r="D337" s="452">
        <v>0</v>
      </c>
      <c r="E337" s="452">
        <v>0</v>
      </c>
    </row>
    <row r="338" spans="1:7" ht="15.6" x14ac:dyDescent="0.3">
      <c r="A338" s="497"/>
      <c r="B338" s="500" t="s">
        <v>181</v>
      </c>
      <c r="C338" s="526"/>
      <c r="D338" s="452">
        <v>0</v>
      </c>
      <c r="E338" s="452">
        <v>0</v>
      </c>
    </row>
    <row r="339" spans="1:7" ht="15.6" x14ac:dyDescent="0.3">
      <c r="A339" s="497"/>
      <c r="B339" s="500" t="s">
        <v>182</v>
      </c>
      <c r="C339" s="526"/>
      <c r="D339" s="452">
        <v>0</v>
      </c>
      <c r="E339" s="452">
        <v>0</v>
      </c>
    </row>
    <row r="340" spans="1:7" x14ac:dyDescent="0.3">
      <c r="A340" s="497"/>
      <c r="B340" s="502" t="s">
        <v>100</v>
      </c>
      <c r="C340" s="487"/>
      <c r="D340" s="477">
        <f>SUM(D330:D339)</f>
        <v>0</v>
      </c>
      <c r="E340" s="477">
        <f>SUM(E330:E339)</f>
        <v>0</v>
      </c>
      <c r="G340" s="475"/>
    </row>
    <row r="341" spans="1:7" ht="15" thickBot="1" x14ac:dyDescent="0.35">
      <c r="A341" s="497"/>
      <c r="B341" s="560" t="s">
        <v>84</v>
      </c>
      <c r="C341" s="487"/>
      <c r="D341" s="559">
        <f>D322+D327+D340</f>
        <v>0</v>
      </c>
      <c r="E341" s="559">
        <f>E322+E327+E340</f>
        <v>0</v>
      </c>
    </row>
    <row r="342" spans="1:7" ht="15" thickTop="1" x14ac:dyDescent="0.3">
      <c r="A342" s="443"/>
      <c r="B342" s="558"/>
      <c r="C342" s="443"/>
      <c r="D342" s="541"/>
      <c r="E342" s="541"/>
    </row>
    <row r="343" spans="1:7" x14ac:dyDescent="0.3">
      <c r="A343" s="498" t="s">
        <v>1040</v>
      </c>
      <c r="B343" s="500"/>
      <c r="C343" s="443"/>
      <c r="D343" s="452"/>
      <c r="E343" s="452"/>
    </row>
    <row r="344" spans="1:7" x14ac:dyDescent="0.3">
      <c r="A344" s="498" t="s">
        <v>930</v>
      </c>
      <c r="B344" s="500"/>
      <c r="C344" s="497"/>
      <c r="D344" s="452"/>
      <c r="E344" s="452"/>
    </row>
    <row r="345" spans="1:7" x14ac:dyDescent="0.3">
      <c r="A345" s="491" t="s">
        <v>294</v>
      </c>
      <c r="B345" s="500"/>
      <c r="C345" s="443"/>
      <c r="D345" s="452"/>
      <c r="E345" s="452"/>
    </row>
    <row r="346" spans="1:7" x14ac:dyDescent="0.3">
      <c r="A346" s="499" t="s">
        <v>113</v>
      </c>
      <c r="B346" s="500" t="s">
        <v>295</v>
      </c>
      <c r="C346" s="495"/>
      <c r="D346" s="452"/>
      <c r="E346" s="452"/>
    </row>
    <row r="347" spans="1:7" x14ac:dyDescent="0.3">
      <c r="A347" s="499"/>
      <c r="B347" s="500" t="s">
        <v>1043</v>
      </c>
      <c r="C347" s="500"/>
      <c r="D347" s="452">
        <v>0</v>
      </c>
      <c r="E347" s="452">
        <v>0</v>
      </c>
    </row>
    <row r="348" spans="1:7" x14ac:dyDescent="0.3">
      <c r="A348" s="499"/>
      <c r="B348" s="500"/>
      <c r="C348" s="500"/>
      <c r="D348" s="452"/>
      <c r="E348" s="452"/>
    </row>
    <row r="349" spans="1:7" ht="15" thickBot="1" x14ac:dyDescent="0.35">
      <c r="A349" s="499"/>
      <c r="B349" s="502" t="s">
        <v>235</v>
      </c>
      <c r="C349" s="491"/>
      <c r="D349" s="559">
        <f>SUM(D347:D348)</f>
        <v>0</v>
      </c>
      <c r="E349" s="559">
        <f>SUM(E347:E348)</f>
        <v>0</v>
      </c>
    </row>
    <row r="350" spans="1:7" ht="15" thickTop="1" x14ac:dyDescent="0.3">
      <c r="A350" s="491" t="s">
        <v>296</v>
      </c>
      <c r="B350" s="500"/>
      <c r="C350" s="443"/>
      <c r="D350" s="541"/>
      <c r="E350" s="541"/>
    </row>
    <row r="351" spans="1:7" x14ac:dyDescent="0.3">
      <c r="A351" s="487" t="s">
        <v>113</v>
      </c>
      <c r="B351" s="532" t="s">
        <v>297</v>
      </c>
      <c r="C351" s="495"/>
      <c r="D351" s="452"/>
      <c r="E351" s="452"/>
    </row>
    <row r="352" spans="1:7" x14ac:dyDescent="0.3">
      <c r="A352" s="499">
        <v>1</v>
      </c>
      <c r="B352" s="500"/>
      <c r="C352" s="500"/>
      <c r="D352" s="452">
        <v>0</v>
      </c>
      <c r="E352" s="452">
        <v>0</v>
      </c>
    </row>
    <row r="353" spans="1:5" x14ac:dyDescent="0.3">
      <c r="A353" s="499">
        <v>2</v>
      </c>
      <c r="B353" s="500"/>
      <c r="C353" s="500"/>
      <c r="D353" s="452">
        <v>0</v>
      </c>
      <c r="E353" s="452">
        <v>0</v>
      </c>
    </row>
    <row r="354" spans="1:5" x14ac:dyDescent="0.3">
      <c r="A354" s="499">
        <v>3</v>
      </c>
      <c r="B354" s="500"/>
      <c r="C354" s="443"/>
      <c r="D354" s="452">
        <v>0</v>
      </c>
      <c r="E354" s="452">
        <v>0</v>
      </c>
    </row>
    <row r="355" spans="1:5" x14ac:dyDescent="0.3">
      <c r="A355" s="499">
        <v>4</v>
      </c>
      <c r="B355" s="500"/>
      <c r="C355" s="500"/>
      <c r="D355" s="452">
        <v>0</v>
      </c>
      <c r="E355" s="452">
        <v>0</v>
      </c>
    </row>
    <row r="356" spans="1:5" x14ac:dyDescent="0.3">
      <c r="A356" s="499"/>
      <c r="B356" s="500"/>
      <c r="C356" s="500"/>
      <c r="D356" s="452"/>
      <c r="E356" s="452"/>
    </row>
    <row r="357" spans="1:5" ht="15" thickBot="1" x14ac:dyDescent="0.35">
      <c r="A357" s="499"/>
      <c r="B357" s="532" t="s">
        <v>298</v>
      </c>
      <c r="C357" s="502"/>
      <c r="D357" s="559">
        <f>SUM(D352:D356)</f>
        <v>0</v>
      </c>
      <c r="E357" s="559">
        <f>SUM(E352:E356)</f>
        <v>0</v>
      </c>
    </row>
    <row r="358" spans="1:5" ht="15" thickTop="1" x14ac:dyDescent="0.3">
      <c r="A358" s="487" t="s">
        <v>117</v>
      </c>
      <c r="B358" s="532" t="s">
        <v>299</v>
      </c>
      <c r="C358" s="503"/>
      <c r="D358" s="541"/>
      <c r="E358" s="541"/>
    </row>
    <row r="359" spans="1:5" x14ac:dyDescent="0.3">
      <c r="A359" s="499">
        <v>1</v>
      </c>
      <c r="B359" s="500"/>
      <c r="C359" s="503"/>
      <c r="D359" s="452">
        <v>0</v>
      </c>
      <c r="E359" s="452">
        <v>0</v>
      </c>
    </row>
    <row r="360" spans="1:5" x14ac:dyDescent="0.3">
      <c r="A360" s="499">
        <v>2</v>
      </c>
      <c r="B360" s="500"/>
      <c r="C360" s="503"/>
      <c r="D360" s="452">
        <v>0</v>
      </c>
      <c r="E360" s="452">
        <v>0</v>
      </c>
    </row>
    <row r="361" spans="1:5" x14ac:dyDescent="0.3">
      <c r="A361" s="499">
        <v>3</v>
      </c>
      <c r="B361" s="500"/>
      <c r="C361" s="503"/>
      <c r="D361" s="452">
        <v>0</v>
      </c>
      <c r="E361" s="452">
        <v>0</v>
      </c>
    </row>
    <row r="362" spans="1:5" x14ac:dyDescent="0.3">
      <c r="A362" s="499">
        <v>4</v>
      </c>
      <c r="B362" s="500"/>
      <c r="C362" s="503"/>
      <c r="D362" s="452">
        <v>0</v>
      </c>
      <c r="E362" s="452">
        <v>0</v>
      </c>
    </row>
    <row r="363" spans="1:5" x14ac:dyDescent="0.3">
      <c r="A363" s="499">
        <v>5</v>
      </c>
      <c r="B363" s="500"/>
      <c r="C363" s="503"/>
      <c r="D363" s="452">
        <v>0</v>
      </c>
      <c r="E363" s="452">
        <v>0</v>
      </c>
    </row>
    <row r="364" spans="1:5" x14ac:dyDescent="0.3">
      <c r="A364" s="499">
        <v>6</v>
      </c>
      <c r="B364" s="500"/>
      <c r="C364" s="500"/>
      <c r="D364" s="452">
        <v>0</v>
      </c>
      <c r="E364" s="452">
        <v>0</v>
      </c>
    </row>
    <row r="365" spans="1:5" ht="15" thickBot="1" x14ac:dyDescent="0.35">
      <c r="A365" s="499"/>
      <c r="B365" s="532" t="s">
        <v>300</v>
      </c>
      <c r="C365" s="502"/>
      <c r="D365" s="559">
        <f>SUM(D359:D364)</f>
        <v>0</v>
      </c>
      <c r="E365" s="559">
        <f>SUM(E359:E364)</f>
        <v>0</v>
      </c>
    </row>
    <row r="366" spans="1:5" ht="15" thickTop="1" x14ac:dyDescent="0.3">
      <c r="A366" s="487" t="s">
        <v>174</v>
      </c>
      <c r="B366" s="532" t="s">
        <v>301</v>
      </c>
      <c r="C366" s="503"/>
      <c r="D366" s="541"/>
      <c r="E366" s="541"/>
    </row>
    <row r="367" spans="1:5" x14ac:dyDescent="0.3">
      <c r="A367" s="499"/>
      <c r="B367" s="500">
        <v>1</v>
      </c>
      <c r="C367" s="500"/>
      <c r="D367" s="452"/>
      <c r="E367" s="452"/>
    </row>
    <row r="368" spans="1:5" x14ac:dyDescent="0.3">
      <c r="A368" s="499"/>
      <c r="B368" s="500">
        <v>2</v>
      </c>
      <c r="C368" s="500"/>
      <c r="D368" s="452"/>
      <c r="E368" s="452"/>
    </row>
    <row r="369" spans="1:7" ht="15" thickBot="1" x14ac:dyDescent="0.35">
      <c r="A369" s="499"/>
      <c r="B369" s="532" t="s">
        <v>302</v>
      </c>
      <c r="C369" s="502"/>
      <c r="D369" s="559">
        <f>SUM(D367:D368)</f>
        <v>0</v>
      </c>
      <c r="E369" s="559">
        <f>SUM(E367:E368)</f>
        <v>0</v>
      </c>
    </row>
    <row r="370" spans="1:7" ht="15" thickTop="1" x14ac:dyDescent="0.3">
      <c r="A370" s="487" t="s">
        <v>226</v>
      </c>
      <c r="B370" s="532" t="s">
        <v>303</v>
      </c>
      <c r="C370" s="503"/>
      <c r="D370" s="541"/>
      <c r="E370" s="541"/>
    </row>
    <row r="371" spans="1:7" x14ac:dyDescent="0.3">
      <c r="A371" s="499">
        <v>1</v>
      </c>
      <c r="B371" s="500"/>
      <c r="C371" s="503"/>
      <c r="D371" s="452">
        <v>0</v>
      </c>
      <c r="E371" s="452">
        <v>0</v>
      </c>
    </row>
    <row r="372" spans="1:7" x14ac:dyDescent="0.3">
      <c r="A372" s="499">
        <v>2</v>
      </c>
      <c r="B372" s="500"/>
      <c r="C372" s="503"/>
      <c r="D372" s="452">
        <v>0</v>
      </c>
      <c r="E372" s="452">
        <v>0</v>
      </c>
    </row>
    <row r="373" spans="1:7" x14ac:dyDescent="0.3">
      <c r="A373" s="499">
        <v>3</v>
      </c>
      <c r="B373" s="500"/>
      <c r="C373" s="503"/>
      <c r="D373" s="452">
        <v>0</v>
      </c>
      <c r="E373" s="452">
        <v>0</v>
      </c>
    </row>
    <row r="374" spans="1:7" x14ac:dyDescent="0.3">
      <c r="A374" s="499">
        <v>4</v>
      </c>
      <c r="B374" s="500"/>
      <c r="C374" s="503"/>
      <c r="D374" s="452">
        <v>0</v>
      </c>
      <c r="E374" s="452">
        <v>0</v>
      </c>
    </row>
    <row r="375" spans="1:7" x14ac:dyDescent="0.3">
      <c r="A375" s="499">
        <v>5</v>
      </c>
      <c r="B375" s="500"/>
      <c r="C375" s="503"/>
      <c r="D375" s="452">
        <v>0</v>
      </c>
      <c r="E375" s="452">
        <v>0</v>
      </c>
    </row>
    <row r="376" spans="1:7" x14ac:dyDescent="0.3">
      <c r="A376" s="499">
        <v>6</v>
      </c>
      <c r="B376" s="500"/>
      <c r="C376" s="503"/>
      <c r="D376" s="452">
        <v>0</v>
      </c>
      <c r="E376" s="452">
        <v>0</v>
      </c>
    </row>
    <row r="377" spans="1:7" x14ac:dyDescent="0.3">
      <c r="A377" s="499">
        <v>7</v>
      </c>
      <c r="B377" s="500"/>
      <c r="C377" s="503"/>
      <c r="D377" s="452">
        <v>0</v>
      </c>
      <c r="E377" s="452">
        <v>0</v>
      </c>
    </row>
    <row r="378" spans="1:7" x14ac:dyDescent="0.3">
      <c r="A378" s="499">
        <v>8</v>
      </c>
      <c r="B378" s="500"/>
      <c r="C378" s="503"/>
      <c r="D378" s="452">
        <v>0</v>
      </c>
      <c r="E378" s="452">
        <v>0</v>
      </c>
    </row>
    <row r="379" spans="1:7" x14ac:dyDescent="0.3">
      <c r="A379" s="499">
        <v>9</v>
      </c>
      <c r="B379" s="500"/>
      <c r="C379" s="503"/>
      <c r="D379" s="452">
        <v>0</v>
      </c>
      <c r="E379" s="452">
        <v>0</v>
      </c>
    </row>
    <row r="380" spans="1:7" x14ac:dyDescent="0.3">
      <c r="A380" s="499">
        <v>10</v>
      </c>
      <c r="B380" s="500"/>
      <c r="C380" s="500"/>
      <c r="D380" s="452">
        <v>0</v>
      </c>
      <c r="E380" s="452">
        <v>0</v>
      </c>
    </row>
    <row r="381" spans="1:7" x14ac:dyDescent="0.3">
      <c r="A381" s="499">
        <v>11</v>
      </c>
      <c r="B381" s="500"/>
      <c r="C381" s="500"/>
      <c r="D381" s="452">
        <v>0</v>
      </c>
      <c r="E381" s="452">
        <v>0</v>
      </c>
    </row>
    <row r="382" spans="1:7" x14ac:dyDescent="0.3">
      <c r="A382" s="499">
        <v>12</v>
      </c>
      <c r="B382" s="500"/>
      <c r="C382" s="500"/>
      <c r="D382" s="452">
        <v>0</v>
      </c>
      <c r="E382" s="452">
        <v>0</v>
      </c>
    </row>
    <row r="383" spans="1:7" x14ac:dyDescent="0.3">
      <c r="A383" s="443"/>
      <c r="B383" s="532" t="s">
        <v>304</v>
      </c>
      <c r="C383" s="502"/>
      <c r="D383" s="452">
        <f>SUM(D371:D382)</f>
        <v>0</v>
      </c>
      <c r="E383" s="452">
        <f>SUM(E371:E382)</f>
        <v>0</v>
      </c>
      <c r="G383" s="416"/>
    </row>
    <row r="384" spans="1:7" x14ac:dyDescent="0.3">
      <c r="A384" s="443"/>
      <c r="B384" s="502" t="s">
        <v>235</v>
      </c>
      <c r="C384" s="491"/>
      <c r="D384" s="477">
        <f>D357+D365+D369+D383</f>
        <v>0</v>
      </c>
      <c r="E384" s="477">
        <f>E357+E365+E369+E383</f>
        <v>0</v>
      </c>
    </row>
    <row r="385" spans="1:7" ht="15" thickBot="1" x14ac:dyDescent="0.35">
      <c r="A385" s="443"/>
      <c r="B385" s="532" t="s">
        <v>84</v>
      </c>
      <c r="C385" s="491"/>
      <c r="D385" s="559">
        <f>D383+D369+D365+D357+D349</f>
        <v>0</v>
      </c>
      <c r="E385" s="559">
        <f>E383+E369+E365+E357+E349</f>
        <v>0</v>
      </c>
      <c r="F385" s="416"/>
      <c r="G385" s="416"/>
    </row>
    <row r="386" spans="1:7" ht="15" thickTop="1" x14ac:dyDescent="0.3">
      <c r="A386" s="443"/>
      <c r="B386" s="500"/>
      <c r="C386" s="443"/>
      <c r="D386" s="541"/>
      <c r="E386" s="541"/>
    </row>
    <row r="387" spans="1:7" x14ac:dyDescent="0.3">
      <c r="A387" s="498" t="s">
        <v>1041</v>
      </c>
      <c r="B387" s="500"/>
      <c r="C387" s="443"/>
      <c r="D387" s="452"/>
      <c r="E387" s="452"/>
    </row>
    <row r="388" spans="1:7" x14ac:dyDescent="0.3">
      <c r="A388" s="491" t="s">
        <v>913</v>
      </c>
      <c r="B388" s="500"/>
      <c r="C388" s="443"/>
      <c r="D388" s="452"/>
      <c r="E388" s="452"/>
    </row>
    <row r="389" spans="1:7" x14ac:dyDescent="0.3">
      <c r="A389" s="443">
        <v>1</v>
      </c>
      <c r="B389" s="500"/>
      <c r="C389" s="443"/>
      <c r="D389" s="452"/>
      <c r="E389" s="452"/>
    </row>
    <row r="390" spans="1:7" x14ac:dyDescent="0.3">
      <c r="A390" s="443">
        <v>2</v>
      </c>
      <c r="B390" s="500"/>
      <c r="C390" s="443"/>
      <c r="D390" s="452"/>
      <c r="E390" s="452"/>
    </row>
    <row r="391" spans="1:7" x14ac:dyDescent="0.3">
      <c r="A391" s="443">
        <v>3</v>
      </c>
      <c r="B391" s="500"/>
      <c r="C391" s="443"/>
      <c r="D391" s="452"/>
      <c r="E391" s="452"/>
    </row>
    <row r="392" spans="1:7" x14ac:dyDescent="0.3">
      <c r="A392" s="443">
        <v>4</v>
      </c>
      <c r="B392" s="500"/>
      <c r="C392" s="443"/>
      <c r="D392" s="452"/>
      <c r="E392" s="452"/>
    </row>
    <row r="393" spans="1:7" ht="15" thickBot="1" x14ac:dyDescent="0.35">
      <c r="A393" s="443"/>
      <c r="B393" s="491" t="s">
        <v>84</v>
      </c>
      <c r="C393" s="443"/>
      <c r="D393" s="561">
        <f>SUM(D389:D392)</f>
        <v>0</v>
      </c>
      <c r="E393" s="562">
        <f>SUM(E389:E392)</f>
        <v>0</v>
      </c>
    </row>
    <row r="394" spans="1:7" ht="15" thickTop="1" x14ac:dyDescent="0.3">
      <c r="B394" s="88"/>
      <c r="C394" s="88"/>
      <c r="D394" s="563"/>
      <c r="E394" s="564"/>
    </row>
    <row r="395" spans="1:7" x14ac:dyDescent="0.3">
      <c r="B395"/>
      <c r="C395"/>
      <c r="D395" s="565"/>
      <c r="E395" s="565"/>
    </row>
    <row r="396" spans="1:7" x14ac:dyDescent="0.3">
      <c r="B396"/>
      <c r="C396"/>
      <c r="D396" s="565"/>
      <c r="E396" s="565"/>
    </row>
    <row r="397" spans="1:7" x14ac:dyDescent="0.3">
      <c r="B397"/>
      <c r="C397"/>
      <c r="D397" s="565"/>
      <c r="E397" s="565"/>
    </row>
    <row r="398" spans="1:7" x14ac:dyDescent="0.3">
      <c r="B398"/>
      <c r="C398"/>
      <c r="D398" s="565"/>
      <c r="E398" s="565"/>
    </row>
    <row r="399" spans="1:7" x14ac:dyDescent="0.3">
      <c r="B399"/>
      <c r="C399"/>
      <c r="D399" s="565"/>
      <c r="E399" s="565"/>
    </row>
    <row r="400" spans="1:7" x14ac:dyDescent="0.3">
      <c r="B400"/>
      <c r="C400"/>
      <c r="D400" s="565"/>
      <c r="E400" s="565"/>
    </row>
    <row r="401" spans="1:5" x14ac:dyDescent="0.3">
      <c r="B401"/>
      <c r="C401"/>
      <c r="D401" s="565"/>
      <c r="E401" s="565"/>
    </row>
    <row r="402" spans="1:5" x14ac:dyDescent="0.3">
      <c r="B402"/>
      <c r="C402"/>
      <c r="D402" s="565"/>
      <c r="E402" s="565"/>
    </row>
    <row r="403" spans="1:5" x14ac:dyDescent="0.3">
      <c r="B403"/>
      <c r="C403"/>
      <c r="D403" s="565"/>
      <c r="E403" s="565"/>
    </row>
    <row r="404" spans="1:5" x14ac:dyDescent="0.3">
      <c r="B404"/>
      <c r="C404"/>
      <c r="D404" s="565"/>
      <c r="E404" s="565"/>
    </row>
    <row r="405" spans="1:5" x14ac:dyDescent="0.3">
      <c r="B405"/>
      <c r="C405"/>
      <c r="D405" s="565"/>
      <c r="E405" s="565"/>
    </row>
    <row r="406" spans="1:5" x14ac:dyDescent="0.3">
      <c r="B406"/>
      <c r="C406"/>
      <c r="D406" s="565"/>
      <c r="E406" s="565"/>
    </row>
    <row r="407" spans="1:5" x14ac:dyDescent="0.3">
      <c r="B407"/>
      <c r="C407"/>
      <c r="D407" s="565"/>
      <c r="E407" s="565"/>
    </row>
    <row r="408" spans="1:5" x14ac:dyDescent="0.3">
      <c r="B408"/>
      <c r="C408"/>
      <c r="D408" s="565"/>
      <c r="E408" s="565"/>
    </row>
    <row r="409" spans="1:5" x14ac:dyDescent="0.3">
      <c r="B409"/>
      <c r="C409"/>
      <c r="D409" s="565"/>
      <c r="E409" s="565"/>
    </row>
    <row r="410" spans="1:5" x14ac:dyDescent="0.3">
      <c r="A410" s="87"/>
      <c r="B410"/>
      <c r="C410" s="566"/>
      <c r="D410" s="565"/>
      <c r="E410" s="565"/>
    </row>
    <row r="411" spans="1:5" x14ac:dyDescent="0.3">
      <c r="B411"/>
      <c r="C411"/>
      <c r="D411" s="565"/>
      <c r="E411" s="565"/>
    </row>
    <row r="412" spans="1:5" x14ac:dyDescent="0.3">
      <c r="B412"/>
      <c r="C412"/>
      <c r="D412" s="565"/>
      <c r="E412" s="565"/>
    </row>
    <row r="413" spans="1:5" x14ac:dyDescent="0.3">
      <c r="B413"/>
      <c r="C413"/>
      <c r="D413" s="565"/>
      <c r="E413" s="565"/>
    </row>
    <row r="414" spans="1:5" x14ac:dyDescent="0.3">
      <c r="B414"/>
      <c r="C414"/>
      <c r="D414" s="565"/>
      <c r="E414" s="565"/>
    </row>
    <row r="415" spans="1:5" x14ac:dyDescent="0.3">
      <c r="B415"/>
      <c r="C415"/>
      <c r="D415" s="565"/>
      <c r="E415" s="565"/>
    </row>
    <row r="416" spans="1:5" x14ac:dyDescent="0.3">
      <c r="B416"/>
      <c r="C416"/>
      <c r="D416" s="565"/>
      <c r="E416" s="565"/>
    </row>
    <row r="417" spans="2:5" x14ac:dyDescent="0.3">
      <c r="B417"/>
      <c r="C417"/>
      <c r="D417" s="565"/>
      <c r="E417" s="565"/>
    </row>
    <row r="418" spans="2:5" x14ac:dyDescent="0.3">
      <c r="B418"/>
      <c r="C418"/>
      <c r="D418" s="565"/>
      <c r="E418" s="565"/>
    </row>
    <row r="419" spans="2:5" x14ac:dyDescent="0.3">
      <c r="B419"/>
      <c r="C419"/>
      <c r="D419" s="565"/>
      <c r="E419" s="565"/>
    </row>
    <row r="420" spans="2:5" x14ac:dyDescent="0.3">
      <c r="B420"/>
      <c r="C420"/>
      <c r="D420" s="565"/>
      <c r="E420" s="565"/>
    </row>
    <row r="421" spans="2:5" x14ac:dyDescent="0.3">
      <c r="B421"/>
      <c r="C421"/>
      <c r="D421" s="565"/>
      <c r="E421" s="565"/>
    </row>
    <row r="422" spans="2:5" x14ac:dyDescent="0.3">
      <c r="B422"/>
      <c r="C422"/>
      <c r="D422" s="565"/>
      <c r="E422" s="565"/>
    </row>
    <row r="423" spans="2:5" x14ac:dyDescent="0.3">
      <c r="B423"/>
      <c r="C423"/>
      <c r="D423" s="565"/>
      <c r="E423" s="565"/>
    </row>
    <row r="424" spans="2:5" x14ac:dyDescent="0.3">
      <c r="B424"/>
      <c r="C424"/>
      <c r="D424" s="565"/>
      <c r="E424" s="565"/>
    </row>
    <row r="425" spans="2:5" x14ac:dyDescent="0.3">
      <c r="B425"/>
      <c r="C425"/>
      <c r="D425" s="565"/>
      <c r="E425" s="565"/>
    </row>
    <row r="426" spans="2:5" x14ac:dyDescent="0.3">
      <c r="B426"/>
      <c r="C426"/>
      <c r="D426" s="565"/>
      <c r="E426" s="565"/>
    </row>
    <row r="427" spans="2:5" x14ac:dyDescent="0.3">
      <c r="B427"/>
      <c r="C427"/>
      <c r="D427" s="565"/>
      <c r="E427" s="565"/>
    </row>
    <row r="428" spans="2:5" x14ac:dyDescent="0.3">
      <c r="B428"/>
      <c r="C428"/>
      <c r="D428" s="565"/>
      <c r="E428" s="565"/>
    </row>
    <row r="429" spans="2:5" x14ac:dyDescent="0.3">
      <c r="B429"/>
      <c r="C429"/>
      <c r="D429" s="565"/>
      <c r="E429" s="565"/>
    </row>
    <row r="430" spans="2:5" x14ac:dyDescent="0.3">
      <c r="B430"/>
      <c r="C430"/>
      <c r="D430" s="565"/>
      <c r="E430" s="565"/>
    </row>
    <row r="431" spans="2:5" x14ac:dyDescent="0.3">
      <c r="B431"/>
      <c r="C431"/>
      <c r="D431" s="565"/>
      <c r="E431" s="565"/>
    </row>
    <row r="432" spans="2:5" x14ac:dyDescent="0.3">
      <c r="B432"/>
      <c r="C432"/>
      <c r="D432" s="565"/>
      <c r="E432" s="565"/>
    </row>
    <row r="433" spans="2:5" x14ac:dyDescent="0.3">
      <c r="B433"/>
      <c r="C433"/>
      <c r="D433" s="565"/>
      <c r="E433" s="565"/>
    </row>
    <row r="434" spans="2:5" x14ac:dyDescent="0.3">
      <c r="B434"/>
      <c r="C434"/>
      <c r="D434" s="565"/>
      <c r="E434" s="565"/>
    </row>
    <row r="435" spans="2:5" x14ac:dyDescent="0.3">
      <c r="B435"/>
      <c r="C435"/>
      <c r="D435" s="565"/>
      <c r="E435" s="565"/>
    </row>
    <row r="436" spans="2:5" x14ac:dyDescent="0.3">
      <c r="B436"/>
      <c r="C436"/>
      <c r="D436" s="565"/>
      <c r="E436" s="565"/>
    </row>
    <row r="437" spans="2:5" x14ac:dyDescent="0.3">
      <c r="B437"/>
      <c r="C437"/>
      <c r="D437" s="565"/>
      <c r="E437" s="565"/>
    </row>
    <row r="438" spans="2:5" x14ac:dyDescent="0.3">
      <c r="B438"/>
      <c r="C438"/>
      <c r="D438" s="565"/>
      <c r="E438" s="565"/>
    </row>
    <row r="439" spans="2:5" x14ac:dyDescent="0.3">
      <c r="B439"/>
      <c r="C439"/>
      <c r="D439" s="565"/>
      <c r="E439" s="565"/>
    </row>
    <row r="440" spans="2:5" x14ac:dyDescent="0.3">
      <c r="B440"/>
      <c r="C440"/>
      <c r="D440" s="565"/>
      <c r="E440" s="565"/>
    </row>
    <row r="441" spans="2:5" x14ac:dyDescent="0.3">
      <c r="B441"/>
      <c r="C441"/>
      <c r="D441" s="565"/>
      <c r="E441" s="565"/>
    </row>
    <row r="442" spans="2:5" x14ac:dyDescent="0.3">
      <c r="B442"/>
      <c r="C442"/>
      <c r="D442" s="565"/>
      <c r="E442" s="565"/>
    </row>
    <row r="443" spans="2:5" x14ac:dyDescent="0.3">
      <c r="B443"/>
      <c r="C443"/>
      <c r="D443" s="565"/>
      <c r="E443" s="565"/>
    </row>
    <row r="444" spans="2:5" x14ac:dyDescent="0.3">
      <c r="B444"/>
      <c r="C444"/>
      <c r="D444" s="565"/>
      <c r="E444" s="565"/>
    </row>
    <row r="445" spans="2:5" x14ac:dyDescent="0.3">
      <c r="B445"/>
      <c r="C445"/>
      <c r="D445" s="565"/>
      <c r="E445" s="565"/>
    </row>
    <row r="446" spans="2:5" x14ac:dyDescent="0.3">
      <c r="B446"/>
      <c r="C446"/>
      <c r="D446" s="565"/>
      <c r="E446" s="565"/>
    </row>
    <row r="447" spans="2:5" x14ac:dyDescent="0.3">
      <c r="B447"/>
      <c r="C447"/>
      <c r="D447" s="565"/>
      <c r="E447" s="565"/>
    </row>
    <row r="448" spans="2:5" x14ac:dyDescent="0.3">
      <c r="B448"/>
      <c r="C448"/>
      <c r="D448" s="565"/>
      <c r="E448" s="565"/>
    </row>
    <row r="449" spans="2:5" x14ac:dyDescent="0.3">
      <c r="B449"/>
      <c r="C449"/>
      <c r="D449" s="565"/>
      <c r="E449" s="565"/>
    </row>
    <row r="450" spans="2:5" x14ac:dyDescent="0.3">
      <c r="B450"/>
      <c r="C450"/>
      <c r="D450" s="565"/>
      <c r="E450" s="565"/>
    </row>
    <row r="451" spans="2:5" x14ac:dyDescent="0.3">
      <c r="B451"/>
      <c r="C451"/>
      <c r="D451" s="565"/>
      <c r="E451" s="565"/>
    </row>
    <row r="452" spans="2:5" x14ac:dyDescent="0.3">
      <c r="B452"/>
      <c r="C452"/>
      <c r="D452" s="565"/>
      <c r="E452" s="565"/>
    </row>
    <row r="453" spans="2:5" x14ac:dyDescent="0.3">
      <c r="B453"/>
      <c r="C453"/>
      <c r="D453" s="565"/>
      <c r="E453" s="565"/>
    </row>
    <row r="454" spans="2:5" x14ac:dyDescent="0.3">
      <c r="B454"/>
      <c r="C454"/>
      <c r="D454" s="565"/>
      <c r="E454" s="565"/>
    </row>
    <row r="455" spans="2:5" x14ac:dyDescent="0.3">
      <c r="B455"/>
      <c r="C455"/>
      <c r="D455" s="565"/>
      <c r="E455" s="565"/>
    </row>
    <row r="456" spans="2:5" x14ac:dyDescent="0.3">
      <c r="B456"/>
      <c r="C456"/>
      <c r="D456" s="565"/>
      <c r="E456" s="565"/>
    </row>
    <row r="457" spans="2:5" x14ac:dyDescent="0.3">
      <c r="B457"/>
      <c r="C457"/>
      <c r="D457" s="565"/>
      <c r="E457" s="565"/>
    </row>
    <row r="458" spans="2:5" x14ac:dyDescent="0.3">
      <c r="B458"/>
      <c r="C458"/>
      <c r="D458" s="565"/>
      <c r="E458" s="565"/>
    </row>
    <row r="459" spans="2:5" x14ac:dyDescent="0.3">
      <c r="B459"/>
      <c r="C459"/>
      <c r="D459" s="565"/>
      <c r="E459" s="565"/>
    </row>
    <row r="460" spans="2:5" x14ac:dyDescent="0.3">
      <c r="B460"/>
      <c r="C460"/>
      <c r="D460" s="565"/>
      <c r="E460" s="565"/>
    </row>
    <row r="461" spans="2:5" x14ac:dyDescent="0.3">
      <c r="B461"/>
      <c r="C461"/>
      <c r="D461" s="565"/>
      <c r="E461" s="565"/>
    </row>
    <row r="462" spans="2:5" x14ac:dyDescent="0.3">
      <c r="B462"/>
      <c r="C462"/>
      <c r="D462" s="565"/>
      <c r="E462" s="565"/>
    </row>
    <row r="463" spans="2:5" x14ac:dyDescent="0.3">
      <c r="B463"/>
      <c r="C463"/>
      <c r="D463" s="565"/>
      <c r="E463" s="565"/>
    </row>
    <row r="464" spans="2:5" x14ac:dyDescent="0.3">
      <c r="B464"/>
      <c r="C464"/>
      <c r="D464" s="565"/>
      <c r="E464" s="565"/>
    </row>
    <row r="465" spans="2:5" x14ac:dyDescent="0.3">
      <c r="B465"/>
      <c r="C465"/>
      <c r="D465" s="565"/>
      <c r="E465" s="565"/>
    </row>
    <row r="466" spans="2:5" x14ac:dyDescent="0.3">
      <c r="B466"/>
      <c r="C466"/>
      <c r="D466" s="565"/>
      <c r="E466" s="565"/>
    </row>
    <row r="467" spans="2:5" x14ac:dyDescent="0.3">
      <c r="B467"/>
      <c r="C467"/>
      <c r="D467" s="565"/>
      <c r="E467" s="565"/>
    </row>
    <row r="468" spans="2:5" x14ac:dyDescent="0.3">
      <c r="B468"/>
      <c r="C468"/>
      <c r="D468" s="565"/>
      <c r="E468" s="565"/>
    </row>
    <row r="469" spans="2:5" x14ac:dyDescent="0.3">
      <c r="B469"/>
      <c r="C469"/>
      <c r="D469" s="565"/>
      <c r="E469" s="565"/>
    </row>
    <row r="470" spans="2:5" x14ac:dyDescent="0.3">
      <c r="B470"/>
      <c r="C470"/>
      <c r="D470" s="565"/>
      <c r="E470" s="565"/>
    </row>
    <row r="471" spans="2:5" x14ac:dyDescent="0.3">
      <c r="B471"/>
      <c r="C471"/>
      <c r="D471" s="565"/>
      <c r="E471" s="565"/>
    </row>
    <row r="472" spans="2:5" x14ac:dyDescent="0.3">
      <c r="B472"/>
      <c r="C472"/>
      <c r="D472" s="565"/>
      <c r="E472" s="565"/>
    </row>
    <row r="473" spans="2:5" x14ac:dyDescent="0.3">
      <c r="B473"/>
      <c r="C473"/>
      <c r="D473" s="565"/>
      <c r="E473" s="565"/>
    </row>
    <row r="474" spans="2:5" x14ac:dyDescent="0.3">
      <c r="B474"/>
      <c r="C474"/>
      <c r="D474" s="565"/>
      <c r="E474" s="565"/>
    </row>
    <row r="475" spans="2:5" x14ac:dyDescent="0.3">
      <c r="B475"/>
      <c r="C475"/>
      <c r="D475" s="565"/>
      <c r="E475" s="565"/>
    </row>
    <row r="476" spans="2:5" x14ac:dyDescent="0.3">
      <c r="B476"/>
      <c r="C476"/>
      <c r="D476" s="565"/>
      <c r="E476" s="565"/>
    </row>
    <row r="477" spans="2:5" x14ac:dyDescent="0.3">
      <c r="B477"/>
      <c r="C477"/>
      <c r="D477" s="565"/>
      <c r="E477" s="565"/>
    </row>
    <row r="478" spans="2:5" x14ac:dyDescent="0.3">
      <c r="B478"/>
      <c r="C478"/>
      <c r="D478" s="565"/>
      <c r="E478" s="565"/>
    </row>
    <row r="479" spans="2:5" x14ac:dyDescent="0.3">
      <c r="B479"/>
      <c r="C479"/>
      <c r="D479" s="565"/>
      <c r="E479" s="565"/>
    </row>
    <row r="480" spans="2:5" x14ac:dyDescent="0.3">
      <c r="B480"/>
      <c r="C480"/>
      <c r="D480" s="565"/>
      <c r="E480" s="565"/>
    </row>
    <row r="481" spans="2:5" x14ac:dyDescent="0.3">
      <c r="B481"/>
      <c r="C481"/>
      <c r="D481" s="565"/>
      <c r="E481" s="565"/>
    </row>
    <row r="482" spans="2:5" x14ac:dyDescent="0.3">
      <c r="B482"/>
      <c r="C482"/>
      <c r="D482" s="565"/>
      <c r="E482" s="565"/>
    </row>
    <row r="483" spans="2:5" x14ac:dyDescent="0.3">
      <c r="B483"/>
      <c r="C483"/>
      <c r="D483" s="565"/>
      <c r="E483" s="565"/>
    </row>
    <row r="484" spans="2:5" x14ac:dyDescent="0.3">
      <c r="B484"/>
      <c r="C484"/>
      <c r="D484" s="565"/>
      <c r="E484" s="565"/>
    </row>
    <row r="485" spans="2:5" x14ac:dyDescent="0.3">
      <c r="B485"/>
      <c r="C485"/>
      <c r="D485" s="565"/>
      <c r="E485" s="565"/>
    </row>
    <row r="486" spans="2:5" x14ac:dyDescent="0.3">
      <c r="B486"/>
      <c r="C486"/>
      <c r="D486" s="565"/>
      <c r="E486" s="565"/>
    </row>
    <row r="487" spans="2:5" x14ac:dyDescent="0.3">
      <c r="B487"/>
      <c r="C487"/>
      <c r="D487" s="565"/>
      <c r="E487" s="565"/>
    </row>
    <row r="488" spans="2:5" x14ac:dyDescent="0.3">
      <c r="B488"/>
      <c r="C488"/>
      <c r="D488" s="565"/>
      <c r="E488" s="565"/>
    </row>
    <row r="489" spans="2:5" x14ac:dyDescent="0.3">
      <c r="B489"/>
      <c r="C489"/>
      <c r="D489" s="565"/>
      <c r="E489" s="565"/>
    </row>
    <row r="490" spans="2:5" x14ac:dyDescent="0.3">
      <c r="B490"/>
      <c r="C490"/>
      <c r="D490" s="565"/>
      <c r="E490" s="565"/>
    </row>
    <row r="491" spans="2:5" x14ac:dyDescent="0.3">
      <c r="B491"/>
      <c r="C491"/>
      <c r="D491" s="565"/>
      <c r="E491" s="565"/>
    </row>
    <row r="492" spans="2:5" x14ac:dyDescent="0.3">
      <c r="B492"/>
      <c r="C492"/>
      <c r="D492" s="565"/>
      <c r="E492" s="565"/>
    </row>
    <row r="493" spans="2:5" x14ac:dyDescent="0.3">
      <c r="B493"/>
      <c r="C493"/>
      <c r="D493" s="565"/>
      <c r="E493" s="565"/>
    </row>
    <row r="494" spans="2:5" x14ac:dyDescent="0.3">
      <c r="B494"/>
      <c r="C494"/>
      <c r="D494" s="565"/>
      <c r="E494" s="565"/>
    </row>
    <row r="495" spans="2:5" x14ac:dyDescent="0.3">
      <c r="B495"/>
      <c r="C495"/>
      <c r="D495" s="565"/>
      <c r="E495" s="565"/>
    </row>
    <row r="496" spans="2:5" x14ac:dyDescent="0.3">
      <c r="B496"/>
      <c r="C496"/>
      <c r="D496" s="565"/>
      <c r="E496" s="565"/>
    </row>
    <row r="497" spans="2:5" x14ac:dyDescent="0.3">
      <c r="B497"/>
      <c r="C497"/>
      <c r="D497" s="565"/>
      <c r="E497" s="565"/>
    </row>
    <row r="498" spans="2:5" x14ac:dyDescent="0.3">
      <c r="B498"/>
      <c r="C498"/>
      <c r="D498" s="565"/>
      <c r="E498" s="565"/>
    </row>
    <row r="499" spans="2:5" x14ac:dyDescent="0.3">
      <c r="B499"/>
      <c r="C499"/>
      <c r="D499" s="565"/>
      <c r="E499" s="565"/>
    </row>
    <row r="500" spans="2:5" x14ac:dyDescent="0.3">
      <c r="B500"/>
      <c r="C500"/>
      <c r="D500" s="565"/>
      <c r="E500" s="565"/>
    </row>
    <row r="501" spans="2:5" x14ac:dyDescent="0.3">
      <c r="B501"/>
      <c r="C501"/>
      <c r="D501" s="565"/>
      <c r="E501" s="565"/>
    </row>
    <row r="502" spans="2:5" x14ac:dyDescent="0.3">
      <c r="B502"/>
      <c r="C502"/>
      <c r="D502" s="565"/>
      <c r="E502" s="565"/>
    </row>
    <row r="503" spans="2:5" x14ac:dyDescent="0.3">
      <c r="B503"/>
      <c r="C503"/>
      <c r="D503" s="565"/>
      <c r="E503" s="565"/>
    </row>
    <row r="504" spans="2:5" x14ac:dyDescent="0.3">
      <c r="B504"/>
      <c r="C504"/>
      <c r="D504" s="565"/>
      <c r="E504" s="565"/>
    </row>
    <row r="505" spans="2:5" x14ac:dyDescent="0.3">
      <c r="B505"/>
      <c r="C505"/>
      <c r="D505" s="565"/>
      <c r="E505" s="565"/>
    </row>
    <row r="506" spans="2:5" x14ac:dyDescent="0.3">
      <c r="B506"/>
      <c r="C506"/>
      <c r="D506" s="565"/>
      <c r="E506" s="565"/>
    </row>
    <row r="507" spans="2:5" x14ac:dyDescent="0.3">
      <c r="B507"/>
      <c r="C507"/>
      <c r="D507" s="565"/>
      <c r="E507" s="565"/>
    </row>
    <row r="508" spans="2:5" x14ac:dyDescent="0.3">
      <c r="B508"/>
      <c r="C508"/>
      <c r="D508" s="565"/>
      <c r="E508" s="565"/>
    </row>
    <row r="509" spans="2:5" x14ac:dyDescent="0.3">
      <c r="B509"/>
      <c r="C509"/>
      <c r="D509" s="565"/>
      <c r="E509" s="565"/>
    </row>
    <row r="510" spans="2:5" x14ac:dyDescent="0.3">
      <c r="B510"/>
      <c r="C510"/>
      <c r="D510" s="565"/>
      <c r="E510" s="565"/>
    </row>
    <row r="511" spans="2:5" x14ac:dyDescent="0.3">
      <c r="B511"/>
      <c r="C511"/>
      <c r="D511" s="565"/>
      <c r="E511" s="565"/>
    </row>
    <row r="512" spans="2:5" x14ac:dyDescent="0.3">
      <c r="B512"/>
      <c r="C512"/>
      <c r="D512" s="565"/>
      <c r="E512" s="565"/>
    </row>
    <row r="513" spans="2:5" x14ac:dyDescent="0.3">
      <c r="B513"/>
      <c r="C513"/>
      <c r="D513" s="565"/>
      <c r="E513" s="565"/>
    </row>
    <row r="514" spans="2:5" x14ac:dyDescent="0.3">
      <c r="B514"/>
      <c r="C514"/>
      <c r="D514" s="565"/>
      <c r="E514" s="565"/>
    </row>
    <row r="515" spans="2:5" x14ac:dyDescent="0.3">
      <c r="B515"/>
      <c r="C515"/>
      <c r="D515" s="565"/>
      <c r="E515" s="565"/>
    </row>
    <row r="516" spans="2:5" x14ac:dyDescent="0.3">
      <c r="B516"/>
      <c r="C516"/>
      <c r="D516" s="565"/>
      <c r="E516" s="565"/>
    </row>
    <row r="517" spans="2:5" x14ac:dyDescent="0.3">
      <c r="B517"/>
      <c r="C517"/>
      <c r="D517" s="565"/>
      <c r="E517" s="565"/>
    </row>
    <row r="518" spans="2:5" x14ac:dyDescent="0.3">
      <c r="B518"/>
      <c r="C518"/>
      <c r="D518" s="565"/>
      <c r="E518" s="565"/>
    </row>
    <row r="519" spans="2:5" x14ac:dyDescent="0.3">
      <c r="B519"/>
      <c r="C519"/>
      <c r="D519" s="565"/>
      <c r="E519" s="565"/>
    </row>
    <row r="520" spans="2:5" x14ac:dyDescent="0.3">
      <c r="B520"/>
      <c r="C520"/>
      <c r="D520" s="565"/>
      <c r="E520" s="565"/>
    </row>
    <row r="521" spans="2:5" x14ac:dyDescent="0.3">
      <c r="B521"/>
      <c r="C521"/>
      <c r="D521" s="565"/>
      <c r="E521" s="565"/>
    </row>
    <row r="522" spans="2:5" x14ac:dyDescent="0.3">
      <c r="B522"/>
      <c r="C522"/>
      <c r="D522" s="565"/>
      <c r="E522" s="565"/>
    </row>
    <row r="523" spans="2:5" x14ac:dyDescent="0.3">
      <c r="B523"/>
      <c r="C523"/>
      <c r="D523" s="565"/>
      <c r="E523" s="565"/>
    </row>
    <row r="524" spans="2:5" x14ac:dyDescent="0.3">
      <c r="B524"/>
      <c r="C524"/>
      <c r="D524" s="565"/>
      <c r="E524" s="565"/>
    </row>
    <row r="525" spans="2:5" x14ac:dyDescent="0.3">
      <c r="B525"/>
      <c r="C525"/>
      <c r="D525" s="565"/>
      <c r="E525" s="565"/>
    </row>
    <row r="526" spans="2:5" x14ac:dyDescent="0.3">
      <c r="B526"/>
      <c r="C526"/>
      <c r="D526" s="565"/>
      <c r="E526" s="565"/>
    </row>
    <row r="527" spans="2:5" x14ac:dyDescent="0.3">
      <c r="B527"/>
      <c r="C527"/>
      <c r="D527" s="565"/>
      <c r="E527" s="565"/>
    </row>
    <row r="528" spans="2:5" x14ac:dyDescent="0.3">
      <c r="B528"/>
      <c r="C528"/>
      <c r="D528" s="565"/>
      <c r="E528" s="565"/>
    </row>
    <row r="529" spans="2:5" x14ac:dyDescent="0.3">
      <c r="B529"/>
      <c r="C529"/>
      <c r="D529" s="565"/>
      <c r="E529" s="565"/>
    </row>
    <row r="530" spans="2:5" x14ac:dyDescent="0.3">
      <c r="B530"/>
      <c r="C530"/>
      <c r="D530" s="565"/>
      <c r="E530" s="565"/>
    </row>
    <row r="531" spans="2:5" x14ac:dyDescent="0.3">
      <c r="B531"/>
      <c r="C531"/>
      <c r="D531" s="565"/>
      <c r="E531" s="565"/>
    </row>
    <row r="532" spans="2:5" x14ac:dyDescent="0.3">
      <c r="B532"/>
      <c r="C532"/>
      <c r="D532" s="565"/>
      <c r="E532" s="565"/>
    </row>
    <row r="533" spans="2:5" x14ac:dyDescent="0.3">
      <c r="B533"/>
      <c r="C533"/>
      <c r="D533" s="565"/>
      <c r="E533" s="565"/>
    </row>
    <row r="534" spans="2:5" x14ac:dyDescent="0.3">
      <c r="B534"/>
      <c r="C534"/>
      <c r="D534" s="565"/>
      <c r="E534" s="565"/>
    </row>
    <row r="535" spans="2:5" x14ac:dyDescent="0.3">
      <c r="B535"/>
      <c r="C535"/>
      <c r="D535" s="565"/>
      <c r="E535" s="565"/>
    </row>
    <row r="536" spans="2:5" x14ac:dyDescent="0.3">
      <c r="B536"/>
      <c r="C536"/>
      <c r="D536" s="565"/>
      <c r="E536" s="565"/>
    </row>
    <row r="537" spans="2:5" x14ac:dyDescent="0.3">
      <c r="B537"/>
      <c r="C537"/>
      <c r="D537" s="565"/>
      <c r="E537" s="565"/>
    </row>
    <row r="538" spans="2:5" x14ac:dyDescent="0.3">
      <c r="B538"/>
      <c r="C538"/>
      <c r="D538" s="565"/>
      <c r="E538" s="565"/>
    </row>
    <row r="539" spans="2:5" x14ac:dyDescent="0.3">
      <c r="B539"/>
      <c r="C539"/>
      <c r="D539" s="565"/>
      <c r="E539" s="565"/>
    </row>
    <row r="540" spans="2:5" x14ac:dyDescent="0.3">
      <c r="B540"/>
      <c r="C540"/>
      <c r="D540" s="565"/>
      <c r="E540" s="565"/>
    </row>
    <row r="541" spans="2:5" x14ac:dyDescent="0.3">
      <c r="B541"/>
      <c r="C541"/>
      <c r="D541" s="565"/>
      <c r="E541" s="565"/>
    </row>
    <row r="542" spans="2:5" x14ac:dyDescent="0.3">
      <c r="B542"/>
      <c r="C542"/>
      <c r="D542" s="565"/>
      <c r="E542" s="565"/>
    </row>
    <row r="543" spans="2:5" x14ac:dyDescent="0.3">
      <c r="B543"/>
      <c r="C543"/>
      <c r="D543" s="565"/>
      <c r="E543" s="565"/>
    </row>
    <row r="544" spans="2:5" x14ac:dyDescent="0.3">
      <c r="B544"/>
      <c r="C544"/>
      <c r="D544" s="565"/>
      <c r="E544" s="565"/>
    </row>
    <row r="545" spans="2:5" x14ac:dyDescent="0.3">
      <c r="B545"/>
      <c r="C545"/>
      <c r="D545" s="565"/>
      <c r="E545" s="565"/>
    </row>
    <row r="546" spans="2:5" x14ac:dyDescent="0.3">
      <c r="B546"/>
      <c r="C546"/>
      <c r="D546" s="565"/>
      <c r="E546" s="565"/>
    </row>
    <row r="547" spans="2:5" x14ac:dyDescent="0.3">
      <c r="B547"/>
      <c r="C547"/>
      <c r="D547" s="565"/>
      <c r="E547" s="565"/>
    </row>
    <row r="548" spans="2:5" x14ac:dyDescent="0.3">
      <c r="B548"/>
      <c r="C548"/>
      <c r="D548" s="565"/>
      <c r="E548" s="565"/>
    </row>
    <row r="549" spans="2:5" x14ac:dyDescent="0.3">
      <c r="C549"/>
      <c r="D549" s="565"/>
      <c r="E549" s="565"/>
    </row>
    <row r="550" spans="2:5" x14ac:dyDescent="0.3">
      <c r="C550" s="544"/>
      <c r="D550" s="545"/>
      <c r="E550" s="546"/>
    </row>
  </sheetData>
  <mergeCells count="7">
    <mergeCell ref="D5:E5"/>
    <mergeCell ref="A2:E2"/>
    <mergeCell ref="A3:E3"/>
    <mergeCell ref="A8:B8"/>
    <mergeCell ref="A9:B9"/>
    <mergeCell ref="A6:B6"/>
    <mergeCell ref="B5:C5"/>
  </mergeCells>
  <conditionalFormatting sqref="D135">
    <cfRule type="duplicateValues" dxfId="6" priority="3"/>
  </conditionalFormatting>
  <conditionalFormatting sqref="D136">
    <cfRule type="duplicateValues" dxfId="5" priority="4"/>
  </conditionalFormatting>
  <conditionalFormatting sqref="E11">
    <cfRule type="duplicateValues" dxfId="4" priority="2"/>
    <cfRule type="duplicateValues" dxfId="3" priority="9"/>
  </conditionalFormatting>
  <conditionalFormatting sqref="E53">
    <cfRule type="duplicateValues" dxfId="2" priority="8"/>
  </conditionalFormatting>
  <conditionalFormatting sqref="E59">
    <cfRule type="duplicateValues" dxfId="1" priority="1"/>
  </conditionalFormatting>
  <conditionalFormatting sqref="E72">
    <cfRule type="duplicateValues" dxfId="0" priority="5"/>
  </conditionalFormatting>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vt:i4>
      </vt:variant>
    </vt:vector>
  </HeadingPairs>
  <TitlesOfParts>
    <vt:vector size="30" baseType="lpstr">
      <vt:lpstr>DataSheet</vt:lpstr>
      <vt:lpstr>DataSheet </vt:lpstr>
      <vt:lpstr>BS 25</vt:lpstr>
      <vt:lpstr>BS Schedules</vt:lpstr>
      <vt:lpstr>I&amp;E 25</vt:lpstr>
      <vt:lpstr>I&amp;E SCHEDULES</vt:lpstr>
      <vt:lpstr>Notes 25</vt:lpstr>
      <vt:lpstr>R&amp;P 25</vt:lpstr>
      <vt:lpstr>R &amp; P Schedule</vt:lpstr>
      <vt:lpstr>FA</vt:lpstr>
      <vt:lpstr>FA </vt:lpstr>
      <vt:lpstr>Annexure 15</vt:lpstr>
      <vt:lpstr>10 B</vt:lpstr>
      <vt:lpstr>10B SUMMARY</vt:lpstr>
      <vt:lpstr>10B Annex 1</vt:lpstr>
      <vt:lpstr>10B Annex 2</vt:lpstr>
      <vt:lpstr>10B Annex 3</vt:lpstr>
      <vt:lpstr>10B Sch1</vt:lpstr>
      <vt:lpstr>10B Sch2</vt:lpstr>
      <vt:lpstr>10B Sch 3</vt:lpstr>
      <vt:lpstr>Sheet11</vt:lpstr>
      <vt:lpstr>'10 B'!Print_Area</vt:lpstr>
      <vt:lpstr>'10B Annex 1'!Print_Area</vt:lpstr>
      <vt:lpstr>'10B Annex 2'!Print_Area</vt:lpstr>
      <vt:lpstr>'10B Annex 3'!Print_Area</vt:lpstr>
      <vt:lpstr>'10B Sch1'!Print_Area</vt:lpstr>
      <vt:lpstr>'10B Sch2'!Print_Area</vt:lpstr>
      <vt:lpstr>'Annexure 15'!Print_Area</vt:lpstr>
      <vt:lpstr>'FA '!Print_Area</vt:lpstr>
      <vt:lpstr>'I&amp;E SCHEDULES'!Print_Area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SAJU C KURUVILLA</cp:lastModifiedBy>
  <dcterms:created xsi:type="dcterms:W3CDTF">2025-03-12T09:21:38Z</dcterms:created>
  <dcterms:modified xsi:type="dcterms:W3CDTF">2025-06-14T06:49:25Z</dcterms:modified>
</cp:coreProperties>
</file>