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tthew\Google Drive\Workspaces\Java\NGramChecker\results\"/>
    </mc:Choice>
  </mc:AlternateContent>
  <bookViews>
    <workbookView xWindow="240" yWindow="72" windowWidth="20112" windowHeight="7992"/>
  </bookViews>
  <sheets>
    <sheet name="Sheet1" sheetId="1" r:id="rId1"/>
    <sheet name="Sheet2" sheetId="2" r:id="rId2"/>
    <sheet name="Sheet3" sheetId="3" r:id="rId3"/>
  </sheets>
  <calcPr calcId="152511"/>
</workbook>
</file>

<file path=xl/calcChain.xml><?xml version="1.0" encoding="utf-8"?>
<calcChain xmlns="http://schemas.openxmlformats.org/spreadsheetml/2006/main">
  <c r="C45" i="1" l="1"/>
  <c r="C46" i="1"/>
  <c r="C47" i="1"/>
  <c r="C48" i="1"/>
  <c r="C49" i="1"/>
  <c r="C50" i="1"/>
  <c r="C51" i="1"/>
  <c r="C52" i="1"/>
  <c r="C53" i="1"/>
  <c r="C54" i="1"/>
  <c r="C18" i="1"/>
  <c r="C19" i="1"/>
  <c r="C20" i="1"/>
  <c r="C21" i="1"/>
  <c r="C22" i="1"/>
  <c r="C23" i="1"/>
  <c r="C24" i="1"/>
  <c r="C25" i="1"/>
  <c r="C26" i="1"/>
  <c r="C27" i="1"/>
  <c r="C28" i="1"/>
  <c r="C29" i="1"/>
  <c r="C30" i="1"/>
  <c r="C31" i="1"/>
  <c r="C32" i="1"/>
  <c r="C33" i="1"/>
  <c r="C34" i="1"/>
  <c r="C35" i="1"/>
  <c r="C36" i="1"/>
  <c r="C37" i="1"/>
  <c r="C38" i="1"/>
  <c r="C39" i="1"/>
  <c r="C40" i="1"/>
  <c r="C41" i="1"/>
  <c r="C42" i="1"/>
  <c r="C44" i="1"/>
  <c r="C55" i="1"/>
  <c r="C56" i="1"/>
  <c r="C57" i="1"/>
  <c r="C58" i="1"/>
  <c r="C59" i="1"/>
  <c r="C60" i="1"/>
  <c r="C61" i="1"/>
  <c r="C62" i="1"/>
  <c r="C63" i="1"/>
  <c r="C64" i="1"/>
  <c r="C65" i="1"/>
  <c r="C66" i="1"/>
  <c r="C67" i="1"/>
  <c r="C68" i="1"/>
  <c r="C69" i="1"/>
  <c r="C15" i="1"/>
  <c r="C16" i="1"/>
  <c r="C17" i="1"/>
  <c r="C14" i="1"/>
  <c r="H2" i="1" l="1"/>
  <c r="H4" i="1" s="1"/>
  <c r="H3" i="1"/>
  <c r="G2" i="1"/>
  <c r="G3" i="1"/>
  <c r="I3" i="1" s="1"/>
  <c r="G8" i="1" l="1"/>
  <c r="G4" i="1"/>
  <c r="I2" i="1"/>
  <c r="I4" i="1" s="1"/>
  <c r="G9" i="1" l="1"/>
  <c r="G7" i="1"/>
</calcChain>
</file>

<file path=xl/sharedStrings.xml><?xml version="1.0" encoding="utf-8"?>
<sst xmlns="http://schemas.openxmlformats.org/spreadsheetml/2006/main" count="136" uniqueCount="59">
  <si>
    <t>Results: *|Pass|* - Was able to suggest the intended correction "kikumpara"-&gt;"Kinukumpara" - Criteria is if within if within top 2 lowest scores.</t>
  </si>
  <si>
    <t>Results: *|Pass|* - Was able to suggest the intended correction "nang"-&gt;"ng" - Criteria is if within if within top 2 lowest scores.</t>
  </si>
  <si>
    <t>Results: *|Fail|* - Slightly. Was not able to suggest the intended correction "nila" -&gt; "nina".  
This is because there were not enough equal sequences to create a hybrid
rule to detect this error. Only sequence in DB is "ideya nina Pascal , Leibniz". But in trigram level, the appropriate suggestion is produced because the
frequency of "NNC DTPP NNP" is 12, "DTPP NNP PMC" is 2, "NNP PMC NNP" is 369.</t>
  </si>
  <si>
    <t>Results: *|Fail|* - Slightly. Was not able to suggest the intended correction "parin"-&gt;"pa rin".
This is because there were not enough equal sequences to create a hybrid
rule to detect this error. Only sequence in DB is "ginamit pa rin ang Ingles"</t>
  </si>
  <si>
    <t>Results: *|Pass|* - Was able to suggest the intended correction "para_kay"-&gt;"para_sa" - Criteria is if within if within top 2 lowest scores.  
This shows the incorrect tags stored in the wordposlemmamap because of misalignment where "para_sa" is tagged as RBB, NNC, or FW.</t>
  </si>
  <si>
    <t>Results: *|Pass|* - Was able to suggest the intended correction "lalake" -&gt; "lalaki" - Criteria is if within if within top 2 lowest scores.</t>
  </si>
  <si>
    <t>Results: *|Pass|* - Was able to suggest the intended correction "nalang" -&gt; "na lang" - Criteria is if within if within top 2 lowest scores.</t>
  </si>
  <si>
    <t>Results: *|Pass|* - Was able to suggest the intended correction "maka kuha" -&gt; "makakuha" - Criteria is if within if within top 2 lowest scores.</t>
  </si>
  <si>
    <t>Results: *|Pass|* - Was able to suggest the intended correction "nag-simula" -&gt; "nagsimula" - Criteria is if within if within top 2 lowest scores</t>
  </si>
  <si>
    <t>Results: *|Pass|* - Was able to suggest the intended correction "imaximize" -&gt; "i-maximize" - Criteria is if within if within top 2 lowest scores</t>
  </si>
  <si>
    <t>Results: *|Fail|* - Slightly. The error is not caused by the grammar checker but by the limitations of the pos tagger and morphological analyzer in detecting
invalid affixes such as -in- for the word laan.</t>
  </si>
  <si>
    <t>Results: *|Pass|* - Was able to suggest the intended correction "skolar" -&gt; "iskolar"/"skolars" - Criteria is if within if within top 2 lowest scores</t>
  </si>
  <si>
    <t>Results: *|Pass|* - Was able to suggest the intended correction "pinakatama" -&gt; "pinaka-tama" - Criteria is if within if within top 2 lowest scores</t>
  </si>
  <si>
    <t>Results: *|Pass|* - Was able to suggest the intended correction "pwesto" -&gt; "puwesto" - Criteria is if within if within top 2 lowest scores</t>
  </si>
  <si>
    <t>Results: *|Pass|* - Was able to suggest the intended correction "mananalo" -&gt; "nanalo" - Criteria is if within if within top 2 lowest scores
Rule used was "noong [CDB] , [VBTS] [DTC]"</t>
  </si>
  <si>
    <t>Results: *|Pass|* - Was able to suggest the intended correction "nagka-loob" -&gt; "nagkaloob" - Criteria is if within if within top 2 lowest scores</t>
  </si>
  <si>
    <t>Results: *|Fail|* - 'para_sa Mark' was considered grammatically correct because of instances such as "para_sa Amerikano", "para_sa US" where the words
'Mark', 'Amerikano', 'US' have the same pos tag: [NNP]</t>
  </si>
  <si>
    <t>Results: *|Fail|* - [NNP] to be inserted after 'si' was not suggested because training data did not have simple sentences. The suggestion to replace 'si' with
a proper noun is wrong. This is caused by instances in the database with the tags [JJD] [NNP] [PMP] such as: 
'sentral Swiss .', 'kanluranin Europa .', 'timog Arizona .'</t>
  </si>
  <si>
    <t>Results: *|Pass|* - Was able to suggest the intended correction "pang-unahing" -&gt; "pangunahing" - Criteria is if within if within top 2 lowest scores.
It was suggestion as both wrong word form and incorrect spelling.</t>
  </si>
  <si>
    <t>Results: *|Pass|* - Was able to suggest the intended correction "pagaayos" -&gt; "pag-aayos" - Criteria is if within if within top 2 lowest scores.</t>
  </si>
  <si>
    <t>Results: *|Fail|* - 'taga-Manila' was not suggested as a correction because there was no instance of 'taga-Manila' - [JJD]. Other instances exists
such as taga-Europa, taga-Hawaii.</t>
  </si>
  <si>
    <t>Results: *|Fail|* - 'ikaw' was not corrected because the POS sequence is considered correct. Instances in DB are: "hinila niya", "nangatwiran siya"</t>
  </si>
  <si>
    <t>Results: *|Pass|* - Was able to suggest the intended correction "bahag hari" -&gt; "bahag hari"</t>
  </si>
  <si>
    <t>Results: *|Pass|* - Was able to suggest the intended correction "importanteng" -&gt; "importante" - Criteria is if within if within top 2 lowest scores.</t>
  </si>
  <si>
    <t>Results: *|Fail|* - Spell correction for 'matas' was not suggested because it had the tag 'NNC' which made the hybrid sequence grammatically correct.</t>
  </si>
  <si>
    <t>Results: *|Pass|* - 'Delete one 'ang'' was suggested - Criteria is if within if within top 2 lowest scores. How to deal with this?</t>
  </si>
  <si>
    <t>Results: *|Pass|* - Merging 'nag' and 'isa' as 'nag-isa' was suggested - Criteria is if within if within top 2 lowest scores.</t>
  </si>
  <si>
    <t>Results: *|Pass|*</t>
  </si>
  <si>
    <t>Results: *|Fail|* - should be grammatically correct but there were not enough instances (only 2 instead of 4) in database
to generalize a hybrid rule for this.</t>
  </si>
  <si>
    <t>Results: *|Fail|* - not enough instances to generate a hybrid rule. Only 'posible din na' and 'tama lang na' were in the database.</t>
  </si>
  <si>
    <t>Results: *|Fail|* - System did not learn from simple sentence, that's why it attempts to correct this input.</t>
  </si>
  <si>
    <t>Results: *|Fail|* - sequence was not learned.</t>
  </si>
  <si>
    <t>Result - *|Fail|* - System did not learn the sequence 'ito dito .' or the sequence 'PRO PRL PMP'. CHECK WHY THIS IS HAPPENING</t>
  </si>
  <si>
    <t>Result - *|Pass|*</t>
  </si>
  <si>
    <t>*|Pass|*</t>
  </si>
  <si>
    <t>Score</t>
  </si>
  <si>
    <t>Input Type</t>
  </si>
  <si>
    <t>Erroneous</t>
  </si>
  <si>
    <t>No Error</t>
  </si>
  <si>
    <t>Sentences</t>
  </si>
  <si>
    <t>Error-free</t>
  </si>
  <si>
    <t>Total</t>
  </si>
  <si>
    <t>Incorrectly 
Flagged</t>
  </si>
  <si>
    <t>Correctly 
Flagged</t>
  </si>
  <si>
    <t>Accuracy</t>
  </si>
  <si>
    <t>Precision</t>
  </si>
  <si>
    <t>Recall</t>
  </si>
  <si>
    <t>Details</t>
  </si>
  <si>
    <t>#</t>
  </si>
  <si>
    <t>Analysis</t>
  </si>
  <si>
    <t>Most of the suggestion requires a word-specific suggestion (ex. spelling correction, inflection correction, merging, unmerging, and even wrong word usage)
This shows that a large amount of training data is important for this type of approach</t>
  </si>
  <si>
    <t>Correctly
Flagged
Erroneous</t>
  </si>
  <si>
    <t>Result Type</t>
  </si>
  <si>
    <t>Suggestion
Rank</t>
  </si>
  <si>
    <t>Results: *|Fail|* - 'Insert 'ng' after 'bahay'' was suggested but it is the third suggestion with lowest edit distance because of substitution suggestions. 
How to deal with this?</t>
  </si>
  <si>
    <t>Incorrectly
Flagged
Erroneous</t>
  </si>
  <si>
    <t>Results: *|Fail|* - Slightly. The error is not caused by the grammar checker but by the limitations of the pos tagger and morphological analyzer in detecting
invalid affixes such as partial reduplication for the word bigay "bibigay".</t>
  </si>
  <si>
    <t>Tagging
Problem</t>
  </si>
  <si>
    <t>Lack of 
Frequency</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</si>
</sst>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6" tint="-0.249977111117893"/>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9"/>
  <sheetViews>
    <sheetView tabSelected="1" topLeftCell="A19" workbookViewId="0">
      <selection activeCell="E24" sqref="E24"/>
    </sheetView>
  </sheetViews>
  <sheetFormatPr defaultRowHeight="14.4" x14ac:dyDescent="0.3"/>
  <cols>
    <col min="1" max="1" width="8.33203125" bestFit="1" customWidth="1"/>
    <col min="2" max="2" width="10.109375" bestFit="1" customWidth="1"/>
    <col min="3" max="3" width="5.77734375" bestFit="1" customWidth="1"/>
    <col min="4" max="4" width="10.21875" customWidth="1"/>
    <col min="5" max="5" width="129.33203125" customWidth="1"/>
    <col min="6" max="6" width="9.5546875" bestFit="1" customWidth="1"/>
    <col min="7" max="7" width="8.5546875" bestFit="1" customWidth="1"/>
    <col min="8" max="8" width="10" bestFit="1" customWidth="1"/>
    <col min="9" max="9" width="8.21875" bestFit="1" customWidth="1"/>
  </cols>
  <sheetData>
    <row r="1" spans="1:9" ht="28.8" x14ac:dyDescent="0.3">
      <c r="B1" s="2" t="s">
        <v>52</v>
      </c>
      <c r="E1" s="2" t="s">
        <v>49</v>
      </c>
      <c r="F1" s="2" t="s">
        <v>39</v>
      </c>
      <c r="G1" s="3" t="s">
        <v>43</v>
      </c>
      <c r="H1" s="3" t="s">
        <v>42</v>
      </c>
      <c r="I1" s="2" t="s">
        <v>41</v>
      </c>
    </row>
    <row r="2" spans="1:9" ht="43.2" x14ac:dyDescent="0.3">
      <c r="B2" s="1" t="s">
        <v>51</v>
      </c>
      <c r="E2" s="1" t="s">
        <v>50</v>
      </c>
      <c r="F2" s="2" t="s">
        <v>37</v>
      </c>
      <c r="G2" s="2">
        <f>COUNTIF(C15:C42,"TRUE")</f>
        <v>18</v>
      </c>
      <c r="H2" s="2">
        <f>COUNTIF(C15:C42,"FALSE")</f>
        <v>10</v>
      </c>
      <c r="I2" s="2">
        <f>SUM($G2,$H2)</f>
        <v>28</v>
      </c>
    </row>
    <row r="3" spans="1:9" ht="43.2" x14ac:dyDescent="0.3">
      <c r="B3" s="1" t="s">
        <v>55</v>
      </c>
      <c r="F3" s="2" t="s">
        <v>40</v>
      </c>
      <c r="G3" s="2">
        <f>COUNTIF(C44:C69,"TRUE")</f>
        <v>21</v>
      </c>
      <c r="H3" s="2">
        <f>COUNTIF(C44:C69,"FALSE")</f>
        <v>5</v>
      </c>
      <c r="I3" s="2">
        <f>SUM($G3,$H3)</f>
        <v>26</v>
      </c>
    </row>
    <row r="4" spans="1:9" x14ac:dyDescent="0.3">
      <c r="F4" s="2"/>
      <c r="G4" s="2">
        <f>SUM(G$2,G$3)</f>
        <v>39</v>
      </c>
      <c r="H4" s="2">
        <f>SUM(H$2,H$3)</f>
        <v>15</v>
      </c>
      <c r="I4" s="2">
        <f>SUM(I$2,I$3)</f>
        <v>54</v>
      </c>
    </row>
    <row r="5" spans="1:9" x14ac:dyDescent="0.3">
      <c r="F5" s="2"/>
      <c r="G5" s="2"/>
      <c r="H5" s="2"/>
      <c r="I5" s="2"/>
    </row>
    <row r="6" spans="1:9" x14ac:dyDescent="0.3">
      <c r="F6" s="2"/>
      <c r="G6" s="2"/>
      <c r="H6" s="2"/>
      <c r="I6" s="2"/>
    </row>
    <row r="7" spans="1:9" x14ac:dyDescent="0.3">
      <c r="F7" s="2" t="s">
        <v>44</v>
      </c>
      <c r="G7" s="2">
        <f>G4/I4*100</f>
        <v>72.222222222222214</v>
      </c>
      <c r="H7" s="2"/>
      <c r="I7" s="2"/>
    </row>
    <row r="8" spans="1:9" x14ac:dyDescent="0.3">
      <c r="F8" s="2" t="s">
        <v>45</v>
      </c>
      <c r="G8" s="2">
        <f>G2/(G2+H3)*100</f>
        <v>78.260869565217391</v>
      </c>
      <c r="H8" s="2"/>
      <c r="I8" s="2"/>
    </row>
    <row r="9" spans="1:9" x14ac:dyDescent="0.3">
      <c r="F9" s="2" t="s">
        <v>46</v>
      </c>
      <c r="G9" s="2">
        <f>G2/I2*100</f>
        <v>64.285714285714292</v>
      </c>
      <c r="H9" s="2"/>
      <c r="I9" s="2"/>
    </row>
    <row r="12" spans="1:9" x14ac:dyDescent="0.3">
      <c r="A12" t="s">
        <v>34</v>
      </c>
    </row>
    <row r="13" spans="1:9" ht="57.6" x14ac:dyDescent="0.3">
      <c r="A13" s="2" t="s">
        <v>48</v>
      </c>
      <c r="B13" s="2" t="s">
        <v>36</v>
      </c>
      <c r="C13" s="2" t="s">
        <v>35</v>
      </c>
      <c r="D13" s="3" t="s">
        <v>53</v>
      </c>
      <c r="E13" s="2" t="s">
        <v>47</v>
      </c>
    </row>
    <row r="14" spans="1:9" x14ac:dyDescent="0.3">
      <c r="A14">
        <v>0</v>
      </c>
      <c r="B14" t="s">
        <v>37</v>
      </c>
      <c r="C14" t="b">
        <f>ISNUMBER(SEARCH($A$12,E14))</f>
        <v>1</v>
      </c>
      <c r="D14">
        <v>1</v>
      </c>
      <c r="E14" t="s">
        <v>0</v>
      </c>
    </row>
    <row r="15" spans="1:9" x14ac:dyDescent="0.3">
      <c r="A15">
        <v>1</v>
      </c>
      <c r="B15" t="s">
        <v>37</v>
      </c>
      <c r="C15" t="b">
        <f>ISNUMBER(SEARCH($A$12,E15))</f>
        <v>1</v>
      </c>
      <c r="D15">
        <v>2</v>
      </c>
      <c r="E15" t="s">
        <v>1</v>
      </c>
    </row>
    <row r="16" spans="1:9" ht="28.8" x14ac:dyDescent="0.3">
      <c r="A16">
        <v>2</v>
      </c>
      <c r="B16" t="s">
        <v>37</v>
      </c>
      <c r="C16" t="b">
        <f>ISNUMBER(SEARCH($A$12,E16))</f>
        <v>1</v>
      </c>
      <c r="D16">
        <v>1</v>
      </c>
      <c r="E16" s="1" t="s">
        <v>4</v>
      </c>
    </row>
    <row r="17" spans="1:6" ht="43.2" x14ac:dyDescent="0.3">
      <c r="A17">
        <v>3</v>
      </c>
      <c r="B17" t="s">
        <v>37</v>
      </c>
      <c r="C17" t="b">
        <f>ISNUMBER(SEARCH($A$12,E17))</f>
        <v>0</v>
      </c>
      <c r="D17">
        <v>0</v>
      </c>
      <c r="E17" s="1" t="s">
        <v>3</v>
      </c>
      <c r="F17" s="1" t="s">
        <v>58</v>
      </c>
    </row>
    <row r="18" spans="1:6" ht="57.6" x14ac:dyDescent="0.3">
      <c r="A18">
        <v>4</v>
      </c>
      <c r="B18" t="s">
        <v>37</v>
      </c>
      <c r="C18" t="b">
        <f>ISNUMBER(SEARCH($A$12,E18))</f>
        <v>0</v>
      </c>
      <c r="D18">
        <v>0</v>
      </c>
      <c r="E18" s="1" t="s">
        <v>2</v>
      </c>
      <c r="F18" s="1" t="s">
        <v>58</v>
      </c>
    </row>
    <row r="19" spans="1:6" x14ac:dyDescent="0.3">
      <c r="A19">
        <v>5</v>
      </c>
      <c r="B19" t="s">
        <v>37</v>
      </c>
      <c r="C19" t="b">
        <f>ISNUMBER(SEARCH($A$12,E19))</f>
        <v>1</v>
      </c>
      <c r="D19">
        <v>1</v>
      </c>
      <c r="E19" s="1" t="s">
        <v>5</v>
      </c>
    </row>
    <row r="20" spans="1:6" x14ac:dyDescent="0.3">
      <c r="A20">
        <v>6</v>
      </c>
      <c r="B20" t="s">
        <v>37</v>
      </c>
      <c r="C20" t="b">
        <f>ISNUMBER(SEARCH($A$12,E20))</f>
        <v>1</v>
      </c>
      <c r="D20">
        <v>2</v>
      </c>
      <c r="E20" s="1" t="s">
        <v>6</v>
      </c>
    </row>
    <row r="21" spans="1:6" x14ac:dyDescent="0.3">
      <c r="A21">
        <v>7</v>
      </c>
      <c r="B21" t="s">
        <v>37</v>
      </c>
      <c r="C21" t="b">
        <f>ISNUMBER(SEARCH($A$12,E21))</f>
        <v>1</v>
      </c>
      <c r="D21">
        <v>1</v>
      </c>
      <c r="E21" s="1" t="s">
        <v>7</v>
      </c>
    </row>
    <row r="22" spans="1:6" x14ac:dyDescent="0.3">
      <c r="A22">
        <v>8</v>
      </c>
      <c r="B22" t="s">
        <v>37</v>
      </c>
      <c r="C22" t="b">
        <f>ISNUMBER(SEARCH($A$12,E22))</f>
        <v>1</v>
      </c>
      <c r="D22">
        <v>1</v>
      </c>
      <c r="E22" s="1" t="s">
        <v>8</v>
      </c>
    </row>
    <row r="23" spans="1:6" x14ac:dyDescent="0.3">
      <c r="A23">
        <v>9</v>
      </c>
      <c r="B23" t="s">
        <v>37</v>
      </c>
      <c r="C23" t="b">
        <f>ISNUMBER(SEARCH($A$12,E23))</f>
        <v>1</v>
      </c>
      <c r="D23">
        <v>1</v>
      </c>
      <c r="E23" s="1" t="s">
        <v>9</v>
      </c>
    </row>
    <row r="24" spans="1:6" ht="28.8" x14ac:dyDescent="0.3">
      <c r="A24">
        <v>10</v>
      </c>
      <c r="B24" t="s">
        <v>37</v>
      </c>
      <c r="C24" t="b">
        <f>ISNUMBER(SEARCH($A$12,E24))</f>
        <v>0</v>
      </c>
      <c r="D24">
        <v>0</v>
      </c>
      <c r="E24" s="1" t="s">
        <v>10</v>
      </c>
      <c r="F24" s="1" t="s">
        <v>57</v>
      </c>
    </row>
    <row r="25" spans="1:6" x14ac:dyDescent="0.3">
      <c r="A25">
        <v>11</v>
      </c>
      <c r="B25" t="s">
        <v>37</v>
      </c>
      <c r="C25" t="b">
        <f>ISNUMBER(SEARCH($A$12,E25))</f>
        <v>1</v>
      </c>
      <c r="D25">
        <v>1</v>
      </c>
      <c r="E25" t="s">
        <v>11</v>
      </c>
    </row>
    <row r="26" spans="1:6" x14ac:dyDescent="0.3">
      <c r="A26">
        <v>12</v>
      </c>
      <c r="B26" t="s">
        <v>37</v>
      </c>
      <c r="C26" t="b">
        <f>ISNUMBER(SEARCH($A$12,E26))</f>
        <v>1</v>
      </c>
      <c r="D26">
        <v>1</v>
      </c>
      <c r="E26" s="1" t="s">
        <v>12</v>
      </c>
    </row>
    <row r="27" spans="1:6" x14ac:dyDescent="0.3">
      <c r="A27">
        <v>13</v>
      </c>
      <c r="B27" t="s">
        <v>37</v>
      </c>
      <c r="C27" t="b">
        <f>ISNUMBER(SEARCH($A$12,E27))</f>
        <v>1</v>
      </c>
      <c r="D27">
        <v>1</v>
      </c>
      <c r="E27" s="1" t="s">
        <v>13</v>
      </c>
    </row>
    <row r="28" spans="1:6" ht="28.8" x14ac:dyDescent="0.3">
      <c r="A28">
        <v>14</v>
      </c>
      <c r="B28" t="s">
        <v>37</v>
      </c>
      <c r="C28" t="b">
        <f>ISNUMBER(SEARCH($A$12,E28))</f>
        <v>1</v>
      </c>
      <c r="D28">
        <v>1</v>
      </c>
      <c r="E28" s="1" t="s">
        <v>14</v>
      </c>
    </row>
    <row r="29" spans="1:6" x14ac:dyDescent="0.3">
      <c r="A29">
        <v>15</v>
      </c>
      <c r="B29" t="s">
        <v>37</v>
      </c>
      <c r="C29" t="b">
        <f>ISNUMBER(SEARCH($A$12,E29))</f>
        <v>1</v>
      </c>
      <c r="D29">
        <v>1</v>
      </c>
      <c r="E29" s="1" t="s">
        <v>15</v>
      </c>
    </row>
    <row r="30" spans="1:6" ht="28.8" x14ac:dyDescent="0.3">
      <c r="A30">
        <v>16</v>
      </c>
      <c r="B30" t="s">
        <v>37</v>
      </c>
      <c r="C30" t="b">
        <f>ISNUMBER(SEARCH($A$12,E30))</f>
        <v>0</v>
      </c>
      <c r="D30">
        <v>0</v>
      </c>
      <c r="E30" s="1" t="s">
        <v>56</v>
      </c>
      <c r="F30" s="1" t="s">
        <v>57</v>
      </c>
    </row>
    <row r="31" spans="1:6" ht="28.8" x14ac:dyDescent="0.3">
      <c r="A31">
        <v>17</v>
      </c>
      <c r="B31" t="s">
        <v>37</v>
      </c>
      <c r="C31" t="b">
        <f>ISNUMBER(SEARCH($A$12,E31))</f>
        <v>0</v>
      </c>
      <c r="D31">
        <v>0</v>
      </c>
      <c r="E31" s="1" t="s">
        <v>16</v>
      </c>
      <c r="F31" s="1" t="s">
        <v>57</v>
      </c>
    </row>
    <row r="32" spans="1:6" ht="43.2" x14ac:dyDescent="0.3">
      <c r="A32">
        <v>18</v>
      </c>
      <c r="B32" t="s">
        <v>37</v>
      </c>
      <c r="C32" t="b">
        <f>ISNUMBER(SEARCH($A$12,E32))</f>
        <v>0</v>
      </c>
      <c r="D32">
        <v>0</v>
      </c>
      <c r="E32" s="1" t="s">
        <v>17</v>
      </c>
    </row>
    <row r="33" spans="1:6" ht="28.8" x14ac:dyDescent="0.3">
      <c r="A33">
        <v>19</v>
      </c>
      <c r="B33" t="s">
        <v>37</v>
      </c>
      <c r="C33" t="b">
        <f>ISNUMBER(SEARCH($A$12,E33))</f>
        <v>1</v>
      </c>
      <c r="D33">
        <v>1</v>
      </c>
      <c r="E33" s="1" t="s">
        <v>18</v>
      </c>
    </row>
    <row r="34" spans="1:6" ht="28.8" x14ac:dyDescent="0.3">
      <c r="A34">
        <v>20</v>
      </c>
      <c r="B34" t="s">
        <v>37</v>
      </c>
      <c r="C34" t="b">
        <f>ISNUMBER(SEARCH($A$12,E34))</f>
        <v>0</v>
      </c>
      <c r="D34">
        <v>0</v>
      </c>
      <c r="E34" s="1" t="s">
        <v>20</v>
      </c>
    </row>
    <row r="35" spans="1:6" x14ac:dyDescent="0.3">
      <c r="A35">
        <v>21</v>
      </c>
      <c r="B35" t="s">
        <v>37</v>
      </c>
      <c r="C35" t="b">
        <f>ISNUMBER(SEARCH($A$12,E35))</f>
        <v>1</v>
      </c>
      <c r="D35">
        <v>2</v>
      </c>
      <c r="E35" t="s">
        <v>22</v>
      </c>
    </row>
    <row r="36" spans="1:6" x14ac:dyDescent="0.3">
      <c r="A36">
        <v>22</v>
      </c>
      <c r="B36" t="s">
        <v>37</v>
      </c>
      <c r="C36" t="b">
        <f>ISNUMBER(SEARCH($A$12,E36))</f>
        <v>1</v>
      </c>
      <c r="D36">
        <v>1</v>
      </c>
      <c r="E36" s="1" t="s">
        <v>19</v>
      </c>
    </row>
    <row r="37" spans="1:6" x14ac:dyDescent="0.3">
      <c r="A37">
        <v>23</v>
      </c>
      <c r="B37" t="s">
        <v>37</v>
      </c>
      <c r="C37" t="b">
        <f>ISNUMBER(SEARCH($A$12,E37))</f>
        <v>0</v>
      </c>
      <c r="D37">
        <v>0</v>
      </c>
      <c r="E37" t="s">
        <v>21</v>
      </c>
    </row>
    <row r="38" spans="1:6" x14ac:dyDescent="0.3">
      <c r="A38">
        <v>24</v>
      </c>
      <c r="B38" t="s">
        <v>37</v>
      </c>
      <c r="C38" t="b">
        <f>ISNUMBER(SEARCH($A$12,E38))</f>
        <v>1</v>
      </c>
      <c r="D38">
        <v>1</v>
      </c>
      <c r="E38" t="s">
        <v>23</v>
      </c>
    </row>
    <row r="39" spans="1:6" ht="28.8" x14ac:dyDescent="0.3">
      <c r="A39">
        <v>25</v>
      </c>
      <c r="B39" t="s">
        <v>37</v>
      </c>
      <c r="C39" t="b">
        <f>ISNUMBER(SEARCH($A$12,E39))</f>
        <v>0</v>
      </c>
      <c r="D39">
        <v>3</v>
      </c>
      <c r="E39" s="1" t="s">
        <v>54</v>
      </c>
    </row>
    <row r="40" spans="1:6" ht="28.8" x14ac:dyDescent="0.3">
      <c r="A40">
        <v>26</v>
      </c>
      <c r="B40" t="s">
        <v>37</v>
      </c>
      <c r="C40" t="b">
        <f>ISNUMBER(SEARCH($A$12,E40))</f>
        <v>0</v>
      </c>
      <c r="D40">
        <v>0</v>
      </c>
      <c r="E40" t="s">
        <v>24</v>
      </c>
      <c r="F40" s="1" t="s">
        <v>57</v>
      </c>
    </row>
    <row r="41" spans="1:6" x14ac:dyDescent="0.3">
      <c r="A41">
        <v>27</v>
      </c>
      <c r="B41" t="s">
        <v>37</v>
      </c>
      <c r="C41" t="b">
        <f>ISNUMBER(SEARCH($A$12,E41))</f>
        <v>1</v>
      </c>
      <c r="D41">
        <v>2</v>
      </c>
      <c r="E41" t="s">
        <v>25</v>
      </c>
    </row>
    <row r="42" spans="1:6" x14ac:dyDescent="0.3">
      <c r="A42">
        <v>28</v>
      </c>
      <c r="B42" t="s">
        <v>37</v>
      </c>
      <c r="C42" t="b">
        <f>ISNUMBER(SEARCH($A$12,E42))</f>
        <v>1</v>
      </c>
      <c r="D42">
        <v>1</v>
      </c>
      <c r="E42" t="s">
        <v>26</v>
      </c>
    </row>
    <row r="43" spans="1:6" x14ac:dyDescent="0.3">
      <c r="A43" s="4">
        <v>29</v>
      </c>
      <c r="B43" s="4"/>
      <c r="C43" s="4"/>
      <c r="D43" s="4"/>
      <c r="E43" s="4"/>
      <c r="F43" s="4"/>
    </row>
    <row r="44" spans="1:6" x14ac:dyDescent="0.3">
      <c r="A44">
        <v>30</v>
      </c>
      <c r="B44" t="s">
        <v>38</v>
      </c>
      <c r="C44" t="b">
        <f>ISNUMBER(SEARCH($A$12,E44))</f>
        <v>1</v>
      </c>
      <c r="D44">
        <v>1</v>
      </c>
      <c r="E44" t="s">
        <v>27</v>
      </c>
    </row>
    <row r="45" spans="1:6" x14ac:dyDescent="0.3">
      <c r="A45">
        <v>31</v>
      </c>
      <c r="B45" t="s">
        <v>38</v>
      </c>
      <c r="C45" t="b">
        <f>ISNUMBER(SEARCH($A$12,E45))</f>
        <v>1</v>
      </c>
      <c r="D45">
        <v>1</v>
      </c>
      <c r="E45" t="s">
        <v>27</v>
      </c>
    </row>
    <row r="46" spans="1:6" ht="28.8" x14ac:dyDescent="0.3">
      <c r="A46">
        <v>32</v>
      </c>
      <c r="B46" t="s">
        <v>38</v>
      </c>
      <c r="C46" t="b">
        <f>ISNUMBER(SEARCH($A$12,E46))</f>
        <v>0</v>
      </c>
      <c r="D46">
        <v>0</v>
      </c>
      <c r="E46" s="1" t="s">
        <v>28</v>
      </c>
    </row>
    <row r="47" spans="1:6" x14ac:dyDescent="0.3">
      <c r="A47">
        <v>33</v>
      </c>
      <c r="B47" t="s">
        <v>38</v>
      </c>
      <c r="C47" t="b">
        <f>ISNUMBER(SEARCH($A$12,E47))</f>
        <v>1</v>
      </c>
      <c r="D47">
        <v>1</v>
      </c>
      <c r="E47" t="s">
        <v>27</v>
      </c>
    </row>
    <row r="48" spans="1:6" x14ac:dyDescent="0.3">
      <c r="A48">
        <v>34</v>
      </c>
      <c r="B48" t="s">
        <v>38</v>
      </c>
      <c r="C48" t="b">
        <f>ISNUMBER(SEARCH($A$12,E48))</f>
        <v>1</v>
      </c>
      <c r="D48">
        <v>1</v>
      </c>
      <c r="E48" t="s">
        <v>27</v>
      </c>
    </row>
    <row r="49" spans="1:5" x14ac:dyDescent="0.3">
      <c r="A49">
        <v>35</v>
      </c>
      <c r="B49" t="s">
        <v>38</v>
      </c>
      <c r="C49" t="b">
        <f>ISNUMBER(SEARCH($A$12,E49))</f>
        <v>1</v>
      </c>
      <c r="D49">
        <v>1</v>
      </c>
      <c r="E49" t="s">
        <v>27</v>
      </c>
    </row>
    <row r="50" spans="1:5" x14ac:dyDescent="0.3">
      <c r="A50">
        <v>36</v>
      </c>
      <c r="B50" t="s">
        <v>38</v>
      </c>
      <c r="C50" t="b">
        <f>ISNUMBER(SEARCH($A$12,E50))</f>
        <v>1</v>
      </c>
      <c r="D50">
        <v>1</v>
      </c>
      <c r="E50" t="s">
        <v>27</v>
      </c>
    </row>
    <row r="51" spans="1:5" x14ac:dyDescent="0.3">
      <c r="A51">
        <v>37</v>
      </c>
      <c r="B51" t="s">
        <v>38</v>
      </c>
      <c r="C51" t="b">
        <f>ISNUMBER(SEARCH($A$12,E51))</f>
        <v>1</v>
      </c>
      <c r="D51">
        <v>1</v>
      </c>
      <c r="E51" t="s">
        <v>27</v>
      </c>
    </row>
    <row r="52" spans="1:5" x14ac:dyDescent="0.3">
      <c r="A52">
        <v>38</v>
      </c>
      <c r="B52" t="s">
        <v>38</v>
      </c>
      <c r="C52" t="b">
        <f>ISNUMBER(SEARCH($A$12,E52))</f>
        <v>1</v>
      </c>
      <c r="D52">
        <v>1</v>
      </c>
      <c r="E52" t="s">
        <v>27</v>
      </c>
    </row>
    <row r="53" spans="1:5" x14ac:dyDescent="0.3">
      <c r="A53">
        <v>39</v>
      </c>
      <c r="B53" t="s">
        <v>38</v>
      </c>
      <c r="C53" t="b">
        <f>ISNUMBER(SEARCH($A$12,E53))</f>
        <v>1</v>
      </c>
      <c r="D53">
        <v>1</v>
      </c>
      <c r="E53" t="s">
        <v>27</v>
      </c>
    </row>
    <row r="54" spans="1:5" x14ac:dyDescent="0.3">
      <c r="A54">
        <v>40</v>
      </c>
      <c r="B54" t="s">
        <v>38</v>
      </c>
      <c r="C54" t="b">
        <f>ISNUMBER(SEARCH($A$12,E54))</f>
        <v>1</v>
      </c>
      <c r="D54">
        <v>1</v>
      </c>
      <c r="E54" t="s">
        <v>27</v>
      </c>
    </row>
    <row r="55" spans="1:5" x14ac:dyDescent="0.3">
      <c r="A55">
        <v>41</v>
      </c>
      <c r="B55" t="s">
        <v>38</v>
      </c>
      <c r="C55" t="b">
        <f>ISNUMBER(SEARCH($A$12,E55))</f>
        <v>1</v>
      </c>
      <c r="D55">
        <v>1</v>
      </c>
      <c r="E55" t="s">
        <v>27</v>
      </c>
    </row>
    <row r="56" spans="1:5" x14ac:dyDescent="0.3">
      <c r="A56">
        <v>42</v>
      </c>
      <c r="B56" t="s">
        <v>38</v>
      </c>
      <c r="C56" t="b">
        <f>ISNUMBER(SEARCH($A$12,E56))</f>
        <v>0</v>
      </c>
      <c r="E56" t="s">
        <v>29</v>
      </c>
    </row>
    <row r="57" spans="1:5" x14ac:dyDescent="0.3">
      <c r="A57">
        <v>43</v>
      </c>
      <c r="B57" t="s">
        <v>38</v>
      </c>
      <c r="C57" t="b">
        <f>ISNUMBER(SEARCH($A$12,E57))</f>
        <v>1</v>
      </c>
      <c r="D57">
        <v>1</v>
      </c>
      <c r="E57" t="s">
        <v>27</v>
      </c>
    </row>
    <row r="58" spans="1:5" x14ac:dyDescent="0.3">
      <c r="A58">
        <v>44</v>
      </c>
      <c r="B58" t="s">
        <v>38</v>
      </c>
      <c r="C58" t="b">
        <f>ISNUMBER(SEARCH($A$12,E58))</f>
        <v>1</v>
      </c>
      <c r="D58">
        <v>1</v>
      </c>
      <c r="E58" t="s">
        <v>27</v>
      </c>
    </row>
    <row r="59" spans="1:5" x14ac:dyDescent="0.3">
      <c r="A59">
        <v>45</v>
      </c>
      <c r="B59" t="s">
        <v>38</v>
      </c>
      <c r="C59" t="b">
        <f>ISNUMBER(SEARCH($A$12,E59))</f>
        <v>1</v>
      </c>
      <c r="D59">
        <v>1</v>
      </c>
      <c r="E59" t="s">
        <v>27</v>
      </c>
    </row>
    <row r="60" spans="1:5" x14ac:dyDescent="0.3">
      <c r="A60">
        <v>46</v>
      </c>
      <c r="B60" t="s">
        <v>38</v>
      </c>
      <c r="C60" t="b">
        <f>ISNUMBER(SEARCH($A$12,E60))</f>
        <v>1</v>
      </c>
      <c r="D60">
        <v>1</v>
      </c>
      <c r="E60" t="s">
        <v>27</v>
      </c>
    </row>
    <row r="61" spans="1:5" x14ac:dyDescent="0.3">
      <c r="A61">
        <v>47</v>
      </c>
      <c r="B61" t="s">
        <v>38</v>
      </c>
      <c r="C61" t="b">
        <f>ISNUMBER(SEARCH($A$12,E61))</f>
        <v>1</v>
      </c>
      <c r="D61">
        <v>1</v>
      </c>
      <c r="E61" t="s">
        <v>27</v>
      </c>
    </row>
    <row r="62" spans="1:5" x14ac:dyDescent="0.3">
      <c r="A62">
        <v>48</v>
      </c>
      <c r="B62" t="s">
        <v>38</v>
      </c>
      <c r="C62" t="b">
        <f>ISNUMBER(SEARCH($A$12,E62))</f>
        <v>1</v>
      </c>
      <c r="D62">
        <v>1</v>
      </c>
      <c r="E62" t="s">
        <v>27</v>
      </c>
    </row>
    <row r="63" spans="1:5" x14ac:dyDescent="0.3">
      <c r="A63">
        <v>49</v>
      </c>
      <c r="B63" t="s">
        <v>38</v>
      </c>
      <c r="C63" t="b">
        <f>ISNUMBER(SEARCH($A$12,E63))</f>
        <v>1</v>
      </c>
      <c r="D63">
        <v>1</v>
      </c>
      <c r="E63" t="s">
        <v>27</v>
      </c>
    </row>
    <row r="64" spans="1:5" x14ac:dyDescent="0.3">
      <c r="A64">
        <v>50</v>
      </c>
      <c r="B64" t="s">
        <v>38</v>
      </c>
      <c r="C64" t="b">
        <f>ISNUMBER(SEARCH($A$12,E64))</f>
        <v>1</v>
      </c>
      <c r="D64">
        <v>1</v>
      </c>
      <c r="E64" t="s">
        <v>27</v>
      </c>
    </row>
    <row r="65" spans="1:5" x14ac:dyDescent="0.3">
      <c r="A65">
        <v>51</v>
      </c>
      <c r="B65" t="s">
        <v>38</v>
      </c>
      <c r="C65" t="b">
        <f>ISNUMBER(SEARCH($A$12,E65))</f>
        <v>1</v>
      </c>
      <c r="D65">
        <v>1</v>
      </c>
      <c r="E65" t="s">
        <v>27</v>
      </c>
    </row>
    <row r="66" spans="1:5" x14ac:dyDescent="0.3">
      <c r="A66">
        <v>52</v>
      </c>
      <c r="B66" t="s">
        <v>38</v>
      </c>
      <c r="C66" t="b">
        <f>ISNUMBER(SEARCH($A$12,E66))</f>
        <v>0</v>
      </c>
      <c r="D66">
        <v>0</v>
      </c>
      <c r="E66" t="s">
        <v>30</v>
      </c>
    </row>
    <row r="67" spans="1:5" x14ac:dyDescent="0.3">
      <c r="A67">
        <v>53</v>
      </c>
      <c r="B67" t="s">
        <v>38</v>
      </c>
      <c r="C67" t="b">
        <f>ISNUMBER(SEARCH($A$12,E67))</f>
        <v>0</v>
      </c>
      <c r="D67">
        <v>0</v>
      </c>
      <c r="E67" t="s">
        <v>31</v>
      </c>
    </row>
    <row r="68" spans="1:5" x14ac:dyDescent="0.3">
      <c r="A68">
        <v>54</v>
      </c>
      <c r="B68" t="s">
        <v>38</v>
      </c>
      <c r="C68" t="b">
        <f>ISNUMBER(SEARCH($A$12,E68))</f>
        <v>0</v>
      </c>
      <c r="D68">
        <v>0</v>
      </c>
      <c r="E68" t="s">
        <v>32</v>
      </c>
    </row>
    <row r="69" spans="1:5" x14ac:dyDescent="0.3">
      <c r="A69">
        <v>55</v>
      </c>
      <c r="B69" t="s">
        <v>38</v>
      </c>
      <c r="C69" t="b">
        <f>ISNUMBER(SEARCH($A$12,E69))</f>
        <v>1</v>
      </c>
      <c r="D69">
        <v>1</v>
      </c>
      <c r="E69" t="s">
        <v>33</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Students</dc:creator>
  <cp:lastModifiedBy>Windows User</cp:lastModifiedBy>
  <dcterms:created xsi:type="dcterms:W3CDTF">2016-07-18T05:28:09Z</dcterms:created>
  <dcterms:modified xsi:type="dcterms:W3CDTF">2016-07-18T16:04:51Z</dcterms:modified>
</cp:coreProperties>
</file>