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销售情况数据库特征" sheetId="1" r:id="rId1"/>
    <sheet name="库存情况数据库特征" sheetId="11" r:id="rId2"/>
    <sheet name="店铺进货调货记录" sheetId="2" r:id="rId3"/>
    <sheet name="采购单完成维度" sheetId="12" r:id="rId4"/>
    <sheet name="统计量-门店维度" sheetId="3" r:id="rId5"/>
    <sheet name="统计量-单品维度" sheetId="4" r:id="rId6"/>
    <sheet name="其他可能有参考意义的数据" sheetId="5" r:id="rId7"/>
    <sheet name="商品企划草稿输出-选款用" sheetId="6" r:id="rId8"/>
    <sheet name="商品企划草稿输出-财务用" sheetId="7" r:id="rId9"/>
    <sheet name="企划依据图形化说明输出" sheetId="8" r:id="rId10"/>
    <sheet name="铺货企划初步方案输出" sheetId="9" r:id="rId11"/>
    <sheet name="调配方案输出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9" l="1"/>
  <c r="W12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10" i="9"/>
  <c r="A11" i="9" s="1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E8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E7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E6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E5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E4" i="9"/>
  <c r="A11" i="7"/>
  <c r="A12" i="7" s="1"/>
  <c r="A13" i="7" s="1"/>
  <c r="R10" i="7"/>
  <c r="I9" i="7"/>
  <c r="H9" i="7"/>
  <c r="G9" i="7"/>
  <c r="E9" i="7"/>
  <c r="D9" i="7"/>
  <c r="A7" i="7"/>
  <c r="A8" i="7" s="1"/>
  <c r="A129" i="6"/>
  <c r="A130" i="6" s="1"/>
  <c r="A131" i="6" s="1"/>
  <c r="A124" i="6"/>
  <c r="A125" i="6" s="1"/>
  <c r="A126" i="6" s="1"/>
  <c r="A127" i="6" s="1"/>
  <c r="A120" i="6"/>
  <c r="A121" i="6" s="1"/>
  <c r="A122" i="6" s="1"/>
  <c r="A115" i="6"/>
  <c r="A116" i="6" s="1"/>
  <c r="A117" i="6" s="1"/>
  <c r="A118" i="6" s="1"/>
  <c r="A109" i="6"/>
  <c r="A110" i="6" s="1"/>
  <c r="A111" i="6" s="1"/>
  <c r="A112" i="6" s="1"/>
  <c r="A113" i="6" s="1"/>
  <c r="A103" i="6"/>
  <c r="A104" i="6" s="1"/>
  <c r="A105" i="6" s="1"/>
  <c r="A106" i="6" s="1"/>
  <c r="A107" i="6" s="1"/>
  <c r="A102" i="6"/>
  <c r="A98" i="6"/>
  <c r="A99" i="6" s="1"/>
  <c r="A100" i="6" s="1"/>
  <c r="A97" i="6"/>
  <c r="A89" i="6"/>
  <c r="A90" i="6" s="1"/>
  <c r="A91" i="6" s="1"/>
  <c r="A92" i="6" s="1"/>
  <c r="A93" i="6" s="1"/>
  <c r="A94" i="6" s="1"/>
  <c r="A95" i="6" s="1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69" i="6"/>
  <c r="A70" i="6" s="1"/>
  <c r="A71" i="6" s="1"/>
  <c r="A72" i="6" s="1"/>
  <c r="A64" i="6"/>
  <c r="A65" i="6" s="1"/>
  <c r="A66" i="6" s="1"/>
  <c r="A67" i="6" s="1"/>
  <c r="A59" i="6"/>
  <c r="A60" i="6" s="1"/>
  <c r="A61" i="6" s="1"/>
  <c r="A62" i="6" s="1"/>
  <c r="A56" i="6"/>
  <c r="A57" i="6" s="1"/>
  <c r="A55" i="6"/>
  <c r="A51" i="6"/>
  <c r="A52" i="6" s="1"/>
  <c r="A53" i="6" s="1"/>
  <c r="A47" i="6"/>
  <c r="A48" i="6" s="1"/>
  <c r="A49" i="6" s="1"/>
  <c r="A43" i="6"/>
  <c r="A44" i="6" s="1"/>
  <c r="A45" i="6" s="1"/>
  <c r="A37" i="6"/>
  <c r="A38" i="6" s="1"/>
  <c r="A39" i="6" s="1"/>
  <c r="A40" i="6" s="1"/>
  <c r="A41" i="6" s="1"/>
  <c r="A31" i="6"/>
  <c r="A32" i="6" s="1"/>
  <c r="A33" i="6" s="1"/>
  <c r="A34" i="6" s="1"/>
  <c r="A35" i="6" s="1"/>
  <c r="A30" i="6"/>
  <c r="A23" i="6"/>
  <c r="A24" i="6" s="1"/>
  <c r="A25" i="6" s="1"/>
  <c r="A26" i="6" s="1"/>
  <c r="A27" i="6" s="1"/>
  <c r="A28" i="6" s="1"/>
  <c r="A19" i="6"/>
  <c r="A20" i="6" s="1"/>
  <c r="A21" i="6" s="1"/>
  <c r="A16" i="6"/>
  <c r="A17" i="6" s="1"/>
  <c r="A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8" i="6"/>
  <c r="A9" i="6" s="1"/>
  <c r="A10" i="6" s="1"/>
  <c r="A11" i="6" s="1"/>
  <c r="A12" i="6" s="1"/>
  <c r="A13" i="6" s="1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Z12" i="9" l="1"/>
  <c r="AD12" i="9"/>
  <c r="AH12" i="9"/>
  <c r="AP12" i="9"/>
  <c r="AL12" i="9"/>
  <c r="AT12" i="9"/>
  <c r="AB12" i="9"/>
  <c r="AF12" i="9"/>
  <c r="AJ12" i="9"/>
  <c r="AN12" i="9"/>
  <c r="AR12" i="9"/>
  <c r="AA12" i="9"/>
  <c r="AE12" i="9"/>
  <c r="AI12" i="9"/>
  <c r="AM12" i="9"/>
  <c r="AQ12" i="9"/>
  <c r="AU12" i="9"/>
  <c r="Y12" i="9"/>
  <c r="AC12" i="9"/>
  <c r="AG12" i="9"/>
  <c r="AK12" i="9"/>
  <c r="AO12" i="9"/>
  <c r="AS12" i="9"/>
</calcChain>
</file>

<file path=xl/comments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4.4</t>
        </r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5.1</t>
        </r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5.30</t>
        </r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6.18</t>
        </r>
        <r>
          <rPr>
            <b/>
            <sz val="9"/>
            <color indexed="81"/>
            <rFont val="宋体"/>
            <family val="3"/>
            <charset val="134"/>
          </rPr>
          <t>父亲节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</rPr>
          <t>4.4</t>
        </r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5.1</t>
        </r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5.30</t>
        </r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6.18</t>
        </r>
        <r>
          <rPr>
            <b/>
            <sz val="9"/>
            <color indexed="81"/>
            <rFont val="宋体"/>
            <family val="3"/>
            <charset val="134"/>
          </rPr>
          <t>父亲节</t>
        </r>
      </text>
    </comment>
  </commentList>
</comments>
</file>

<file path=xl/sharedStrings.xml><?xml version="1.0" encoding="utf-8"?>
<sst xmlns="http://schemas.openxmlformats.org/spreadsheetml/2006/main" count="902" uniqueCount="646">
  <si>
    <t>店铺ID</t>
    <phoneticPr fontId="2" type="noConversion"/>
  </si>
  <si>
    <t>颜色</t>
    <phoneticPr fontId="2" type="noConversion"/>
  </si>
  <si>
    <t>品类</t>
  </si>
  <si>
    <t>品类</t>
    <phoneticPr fontId="2" type="noConversion"/>
  </si>
  <si>
    <t>标价</t>
    <phoneticPr fontId="2" type="noConversion"/>
  </si>
  <si>
    <t>售价</t>
    <phoneticPr fontId="2" type="noConversion"/>
  </si>
  <si>
    <t>省份</t>
    <phoneticPr fontId="2" type="noConversion"/>
  </si>
  <si>
    <t>城市</t>
    <phoneticPr fontId="2" type="noConversion"/>
  </si>
  <si>
    <t>地址</t>
    <phoneticPr fontId="2" type="noConversion"/>
  </si>
  <si>
    <t>日期</t>
    <phoneticPr fontId="2" type="noConversion"/>
  </si>
  <si>
    <t>年</t>
    <phoneticPr fontId="2" type="noConversion"/>
  </si>
  <si>
    <t>店铺ID1</t>
    <phoneticPr fontId="2" type="noConversion"/>
  </si>
  <si>
    <t>地址</t>
    <phoneticPr fontId="2" type="noConversion"/>
  </si>
  <si>
    <t>门店客流量</t>
    <phoneticPr fontId="2" type="noConversion"/>
  </si>
  <si>
    <t>品类1</t>
    <phoneticPr fontId="2" type="noConversion"/>
  </si>
  <si>
    <t>货品ID1</t>
    <phoneticPr fontId="2" type="noConversion"/>
  </si>
  <si>
    <t>订单量</t>
    <phoneticPr fontId="2" type="noConversion"/>
  </si>
  <si>
    <t>该SKC门店库存</t>
    <phoneticPr fontId="2" type="noConversion"/>
  </si>
  <si>
    <t>SKC门店销量</t>
    <phoneticPr fontId="2" type="noConversion"/>
  </si>
  <si>
    <t>日更新</t>
    <phoneticPr fontId="2" type="noConversion"/>
  </si>
  <si>
    <t>货品ID2</t>
    <phoneticPr fontId="2" type="noConversion"/>
  </si>
  <si>
    <t>周更新</t>
    <phoneticPr fontId="2" type="noConversion"/>
  </si>
  <si>
    <t>周销量</t>
    <phoneticPr fontId="2" type="noConversion"/>
  </si>
  <si>
    <t>月更新</t>
    <phoneticPr fontId="2" type="noConversion"/>
  </si>
  <si>
    <t>总和</t>
    <phoneticPr fontId="2" type="noConversion"/>
  </si>
  <si>
    <t>月更新</t>
    <phoneticPr fontId="2" type="noConversion"/>
  </si>
  <si>
    <t>月销量</t>
    <phoneticPr fontId="2" type="noConversion"/>
  </si>
  <si>
    <t>周更新</t>
    <phoneticPr fontId="2" type="noConversion"/>
  </si>
  <si>
    <t>品类2</t>
    <phoneticPr fontId="2" type="noConversion"/>
  </si>
  <si>
    <t>货品ID2</t>
    <phoneticPr fontId="2" type="noConversion"/>
  </si>
  <si>
    <t>品类分析</t>
    <phoneticPr fontId="2" type="noConversion"/>
  </si>
  <si>
    <t>销售各品类SKC数量/比例</t>
    <phoneticPr fontId="2" type="noConversion"/>
  </si>
  <si>
    <t>上架各品类SKC数量/比例</t>
    <phoneticPr fontId="2" type="noConversion"/>
  </si>
  <si>
    <t>门店库存各品类SKC数量/比例</t>
    <phoneticPr fontId="2" type="noConversion"/>
  </si>
  <si>
    <t>周更新</t>
    <phoneticPr fontId="2" type="noConversion"/>
  </si>
  <si>
    <t>颜色1</t>
    <phoneticPr fontId="2" type="noConversion"/>
  </si>
  <si>
    <t>标价</t>
    <phoneticPr fontId="2" type="noConversion"/>
  </si>
  <si>
    <t>该SKC门店库存</t>
    <phoneticPr fontId="2" type="noConversion"/>
  </si>
  <si>
    <t>SKC门店销量</t>
    <phoneticPr fontId="2" type="noConversion"/>
  </si>
  <si>
    <t>颜色2</t>
    <phoneticPr fontId="2" type="noConversion"/>
  </si>
  <si>
    <t>货品ID1</t>
    <phoneticPr fontId="2" type="noConversion"/>
  </si>
  <si>
    <t>颜色分析</t>
    <phoneticPr fontId="2" type="noConversion"/>
  </si>
  <si>
    <t>上架各品类SKC数量/比例</t>
    <phoneticPr fontId="2" type="noConversion"/>
  </si>
  <si>
    <t>店铺ID2</t>
    <phoneticPr fontId="2" type="noConversion"/>
  </si>
  <si>
    <t>全品牌</t>
    <phoneticPr fontId="2" type="noConversion"/>
  </si>
  <si>
    <t>对应天气</t>
    <phoneticPr fontId="2" type="noConversion"/>
  </si>
  <si>
    <t>已有字段</t>
    <phoneticPr fontId="2" type="noConversion"/>
  </si>
  <si>
    <t>需要补充字段/和库存 订单等供应链情况直接挂钩</t>
    <phoneticPr fontId="2" type="noConversion"/>
  </si>
  <si>
    <t>统计可得出字段</t>
    <phoneticPr fontId="2" type="noConversion"/>
  </si>
  <si>
    <t>目前无法实现字段</t>
    <phoneticPr fontId="2" type="noConversion"/>
  </si>
  <si>
    <t>SKC以货号作为区分</t>
    <phoneticPr fontId="2" type="noConversion"/>
  </si>
  <si>
    <t>SKU为SKC对应的不同 尺码 颜色</t>
    <phoneticPr fontId="2" type="noConversion"/>
  </si>
  <si>
    <t>货号</t>
    <phoneticPr fontId="2" type="noConversion"/>
  </si>
  <si>
    <t>尺码</t>
    <phoneticPr fontId="2" type="noConversion"/>
  </si>
  <si>
    <t>品类</t>
    <phoneticPr fontId="2" type="noConversion"/>
  </si>
  <si>
    <t>小类</t>
    <phoneticPr fontId="2" type="noConversion"/>
  </si>
  <si>
    <t>数量</t>
    <phoneticPr fontId="2" type="noConversion"/>
  </si>
  <si>
    <t>月</t>
    <phoneticPr fontId="2" type="noConversion"/>
  </si>
  <si>
    <t>日</t>
    <phoneticPr fontId="2" type="noConversion"/>
  </si>
  <si>
    <t>星期</t>
    <phoneticPr fontId="2" type="noConversion"/>
  </si>
  <si>
    <t>节日</t>
    <phoneticPr fontId="2" type="noConversion"/>
  </si>
  <si>
    <t>对应气温</t>
    <phoneticPr fontId="2" type="noConversion"/>
  </si>
  <si>
    <t>货号</t>
    <phoneticPr fontId="2" type="noConversion"/>
  </si>
  <si>
    <t>尺码</t>
    <phoneticPr fontId="2" type="noConversion"/>
  </si>
  <si>
    <t>数量</t>
    <phoneticPr fontId="2" type="noConversion"/>
  </si>
  <si>
    <t>城市</t>
    <phoneticPr fontId="2" type="noConversion"/>
  </si>
  <si>
    <t>店铺等级</t>
    <phoneticPr fontId="2" type="noConversion"/>
  </si>
  <si>
    <t>区域A</t>
    <phoneticPr fontId="2" type="noConversion"/>
  </si>
  <si>
    <t>货品ID</t>
    <phoneticPr fontId="2" type="noConversion"/>
  </si>
  <si>
    <t>定价</t>
    <phoneticPr fontId="2" type="noConversion"/>
  </si>
  <si>
    <t>订单量</t>
    <phoneticPr fontId="2" type="noConversion"/>
  </si>
  <si>
    <t>到货（入库）</t>
    <phoneticPr fontId="2" type="noConversion"/>
  </si>
  <si>
    <t>上架时间</t>
    <phoneticPr fontId="2" type="noConversion"/>
  </si>
  <si>
    <t>生命周期</t>
    <phoneticPr fontId="2" type="noConversion"/>
  </si>
  <si>
    <t>服装分类（品类、性别）</t>
    <phoneticPr fontId="2" type="noConversion"/>
  </si>
  <si>
    <t>店铺ID1</t>
    <phoneticPr fontId="2" type="noConversion"/>
  </si>
  <si>
    <t>该SKC门店库存</t>
    <phoneticPr fontId="2" type="noConversion"/>
  </si>
  <si>
    <t>SKC门店销量</t>
    <phoneticPr fontId="2" type="noConversion"/>
  </si>
  <si>
    <t>品类门店销量</t>
    <phoneticPr fontId="2" type="noConversion"/>
  </si>
  <si>
    <t>品类门店库存</t>
    <phoneticPr fontId="2" type="noConversion"/>
  </si>
  <si>
    <t>尺码门店库存比例</t>
    <phoneticPr fontId="2" type="noConversion"/>
  </si>
  <si>
    <t>尺码门店销售比例</t>
    <phoneticPr fontId="2" type="noConversion"/>
  </si>
  <si>
    <t>货品ID</t>
    <phoneticPr fontId="2" type="noConversion"/>
  </si>
  <si>
    <t>订单量</t>
    <phoneticPr fontId="2" type="noConversion"/>
  </si>
  <si>
    <t>到货（入库）</t>
    <phoneticPr fontId="2" type="noConversion"/>
  </si>
  <si>
    <t>周更新</t>
    <phoneticPr fontId="2" type="noConversion"/>
  </si>
  <si>
    <t>周销量</t>
    <phoneticPr fontId="2" type="noConversion"/>
  </si>
  <si>
    <t>周销量</t>
    <phoneticPr fontId="2" type="noConversion"/>
  </si>
  <si>
    <t>周更新</t>
    <phoneticPr fontId="2" type="noConversion"/>
  </si>
  <si>
    <t>月更新</t>
    <phoneticPr fontId="2" type="noConversion"/>
  </si>
  <si>
    <t>月销量</t>
    <phoneticPr fontId="2" type="noConversion"/>
  </si>
  <si>
    <t>月销量</t>
    <phoneticPr fontId="2" type="noConversion"/>
  </si>
  <si>
    <t>月更新</t>
    <phoneticPr fontId="2" type="noConversion"/>
  </si>
  <si>
    <t>季度销量</t>
    <phoneticPr fontId="2" type="noConversion"/>
  </si>
  <si>
    <t>年销量</t>
    <phoneticPr fontId="2" type="noConversion"/>
  </si>
  <si>
    <t>店铺ID2</t>
    <phoneticPr fontId="2" type="noConversion"/>
  </si>
  <si>
    <t>店铺ID3</t>
    <phoneticPr fontId="2" type="noConversion"/>
  </si>
  <si>
    <t>品牌总情况</t>
    <phoneticPr fontId="2" type="noConversion"/>
  </si>
  <si>
    <t>区域情况</t>
    <phoneticPr fontId="2" type="noConversion"/>
  </si>
  <si>
    <t>地址</t>
    <phoneticPr fontId="2" type="noConversion"/>
  </si>
  <si>
    <t>货品ID</t>
    <phoneticPr fontId="2" type="noConversion"/>
  </si>
  <si>
    <t>销售数量</t>
    <phoneticPr fontId="2" type="noConversion"/>
  </si>
  <si>
    <t>售价</t>
    <phoneticPr fontId="2" type="noConversion"/>
  </si>
  <si>
    <t>标价</t>
    <phoneticPr fontId="2" type="noConversion"/>
  </si>
  <si>
    <t>销售时间</t>
    <phoneticPr fontId="2" type="noConversion"/>
  </si>
  <si>
    <t>上架时间/已售天数</t>
    <phoneticPr fontId="2" type="noConversion"/>
  </si>
  <si>
    <t>生命周期（预估）</t>
    <phoneticPr fontId="2" type="noConversion"/>
  </si>
  <si>
    <t>销售区域</t>
    <phoneticPr fontId="2" type="noConversion"/>
  </si>
  <si>
    <t>服装分类（大类、种类、小类、性别）</t>
    <phoneticPr fontId="2" type="noConversion"/>
  </si>
  <si>
    <t>颜色</t>
    <phoneticPr fontId="2" type="noConversion"/>
  </si>
  <si>
    <t>尺码</t>
    <phoneticPr fontId="2" type="noConversion"/>
  </si>
  <si>
    <t>材料</t>
    <phoneticPr fontId="2" type="noConversion"/>
  </si>
  <si>
    <t>该SKC门店库存</t>
    <phoneticPr fontId="2" type="noConversion"/>
  </si>
  <si>
    <t>该SKU门店库存</t>
    <phoneticPr fontId="2" type="noConversion"/>
  </si>
  <si>
    <t>SKC品牌库存</t>
    <phoneticPr fontId="2" type="noConversion"/>
  </si>
  <si>
    <t>SKU品牌库存</t>
    <phoneticPr fontId="2" type="noConversion"/>
  </si>
  <si>
    <t>SKC订单量（企划）</t>
    <phoneticPr fontId="2" type="noConversion"/>
  </si>
  <si>
    <t>SKU订单量（企划）</t>
    <phoneticPr fontId="2" type="noConversion"/>
  </si>
  <si>
    <t>SKC已完成订单(入库）</t>
    <phoneticPr fontId="2" type="noConversion"/>
  </si>
  <si>
    <t>SKU已完成订单（入库）</t>
    <phoneticPr fontId="2" type="noConversion"/>
  </si>
  <si>
    <t>SKC门店销量</t>
    <phoneticPr fontId="2" type="noConversion"/>
  </si>
  <si>
    <t>SKU门店销量</t>
    <phoneticPr fontId="2" type="noConversion"/>
  </si>
  <si>
    <t>SKC品牌销量</t>
    <phoneticPr fontId="2" type="noConversion"/>
  </si>
  <si>
    <t>SKU品牌销量</t>
    <phoneticPr fontId="2" type="noConversion"/>
  </si>
  <si>
    <t>品类门店销量</t>
    <phoneticPr fontId="2" type="noConversion"/>
  </si>
  <si>
    <t>品类门店库存</t>
    <phoneticPr fontId="2" type="noConversion"/>
  </si>
  <si>
    <t>颜色门店销量</t>
    <phoneticPr fontId="2" type="noConversion"/>
  </si>
  <si>
    <t>颜色门店库存</t>
    <phoneticPr fontId="2" type="noConversion"/>
  </si>
  <si>
    <t>尺码门店销量</t>
    <phoneticPr fontId="2" type="noConversion"/>
  </si>
  <si>
    <t>尺码门店库存</t>
    <phoneticPr fontId="2" type="noConversion"/>
  </si>
  <si>
    <t>门店当日上架SKC数</t>
    <phoneticPr fontId="2" type="noConversion"/>
  </si>
  <si>
    <t>门店当日客流量</t>
    <phoneticPr fontId="2" type="noConversion"/>
  </si>
  <si>
    <t>门店当日成交数</t>
    <phoneticPr fontId="2" type="noConversion"/>
  </si>
  <si>
    <t>门店上架SKC结构</t>
    <phoneticPr fontId="2" type="noConversion"/>
  </si>
  <si>
    <t>门店成交SKC结构</t>
    <phoneticPr fontId="2" type="noConversion"/>
  </si>
  <si>
    <t>单品上架门店数</t>
    <phoneticPr fontId="2" type="noConversion"/>
  </si>
  <si>
    <t>单品同品类SKC数量</t>
    <phoneticPr fontId="2" type="noConversion"/>
  </si>
  <si>
    <t>门店上架同品类SKC数量</t>
    <phoneticPr fontId="2" type="noConversion"/>
  </si>
  <si>
    <t>单品浏览数</t>
    <phoneticPr fontId="2" type="noConversion"/>
  </si>
  <si>
    <t>单品试穿数</t>
    <phoneticPr fontId="2" type="noConversion"/>
  </si>
  <si>
    <t>交易成功率</t>
    <phoneticPr fontId="2" type="noConversion"/>
  </si>
  <si>
    <t>基本款</t>
    <phoneticPr fontId="2" type="noConversion"/>
  </si>
  <si>
    <t>性别</t>
    <phoneticPr fontId="2" type="noConversion"/>
  </si>
  <si>
    <t>周销量</t>
    <phoneticPr fontId="2" type="noConversion"/>
  </si>
  <si>
    <t>周销量</t>
    <phoneticPr fontId="2" type="noConversion"/>
  </si>
  <si>
    <t>周销量</t>
    <phoneticPr fontId="2" type="noConversion"/>
  </si>
  <si>
    <t>颜色</t>
    <phoneticPr fontId="2" type="noConversion"/>
  </si>
  <si>
    <t>同颜色</t>
    <phoneticPr fontId="2" type="noConversion"/>
  </si>
  <si>
    <t>全国款</t>
    <phoneticPr fontId="2" type="noConversion"/>
  </si>
  <si>
    <t>大类</t>
    <phoneticPr fontId="2" type="noConversion"/>
  </si>
  <si>
    <t>月销量</t>
    <phoneticPr fontId="2" type="noConversion"/>
  </si>
  <si>
    <t>月销量</t>
    <phoneticPr fontId="2" type="noConversion"/>
  </si>
  <si>
    <t>品类</t>
    <phoneticPr fontId="2" type="noConversion"/>
  </si>
  <si>
    <t>品类</t>
    <phoneticPr fontId="2" type="noConversion"/>
  </si>
  <si>
    <t>地区款</t>
    <phoneticPr fontId="2" type="noConversion"/>
  </si>
  <si>
    <t>中类</t>
    <phoneticPr fontId="2" type="noConversion"/>
  </si>
  <si>
    <t>季度销量</t>
    <phoneticPr fontId="2" type="noConversion"/>
  </si>
  <si>
    <t>尺码</t>
    <phoneticPr fontId="2" type="noConversion"/>
  </si>
  <si>
    <t>定制款</t>
    <phoneticPr fontId="2" type="noConversion"/>
  </si>
  <si>
    <t>年销量</t>
    <phoneticPr fontId="2" type="noConversion"/>
  </si>
  <si>
    <t>年销量</t>
    <phoneticPr fontId="2" type="noConversion"/>
  </si>
  <si>
    <t>年销量</t>
    <phoneticPr fontId="2" type="noConversion"/>
  </si>
  <si>
    <t>的比重</t>
    <phoneticPr fontId="2" type="noConversion"/>
  </si>
  <si>
    <t>销量指从开始销售的那一周起，此后各周销量</t>
    <phoneticPr fontId="2" type="noConversion"/>
  </si>
  <si>
    <t>月销量同理</t>
    <phoneticPr fontId="2" type="noConversion"/>
  </si>
  <si>
    <t>月销量同理</t>
    <phoneticPr fontId="2" type="noConversion"/>
  </si>
  <si>
    <t>需要补充字段/和库存 订单等供应链情况直接挂钩</t>
    <phoneticPr fontId="2" type="noConversion"/>
  </si>
  <si>
    <t>统计可得出字段</t>
    <phoneticPr fontId="2" type="noConversion"/>
  </si>
  <si>
    <t>目前无法实现字段</t>
    <phoneticPr fontId="2" type="noConversion"/>
  </si>
  <si>
    <t>SKU为SKC对应的不同 尺码 颜色</t>
    <phoneticPr fontId="2" type="noConversion"/>
  </si>
  <si>
    <t>单品销售 总量 在 500一下的 不要</t>
    <phoneticPr fontId="2" type="noConversion"/>
  </si>
  <si>
    <t>内部销售的不要</t>
    <phoneticPr fontId="2" type="noConversion"/>
  </si>
  <si>
    <t>退货的销售记录不要</t>
    <phoneticPr fontId="2" type="noConversion"/>
  </si>
  <si>
    <t>赠品数据不要</t>
    <phoneticPr fontId="2" type="noConversion"/>
  </si>
  <si>
    <t>售价为0的数据不要</t>
    <phoneticPr fontId="2" type="noConversion"/>
  </si>
  <si>
    <t>品类为饰品的不要</t>
    <phoneticPr fontId="2" type="noConversion"/>
  </si>
  <si>
    <t>价位段</t>
    <phoneticPr fontId="2" type="noConversion"/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</si>
  <si>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</si>
  <si>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</si>
  <si>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</si>
  <si>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</si>
  <si>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</si>
  <si>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</si>
  <si>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</si>
  <si>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</si>
  <si>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</si>
  <si>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</si>
  <si>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</si>
  <si>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</si>
  <si>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</si>
  <si>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</si>
  <si>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</si>
  <si>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</si>
  <si>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</si>
  <si>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</si>
  <si>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</si>
  <si>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</si>
  <si>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</si>
  <si>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</si>
  <si>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</si>
  <si>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</si>
  <si>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</si>
  <si>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</si>
  <si>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</si>
  <si>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编码</t>
    <phoneticPr fontId="2" type="noConversion"/>
  </si>
  <si>
    <t>订单量</t>
    <phoneticPr fontId="2" type="noConversion"/>
  </si>
  <si>
    <t>品类.小类.价位段.SKC</t>
    <phoneticPr fontId="2" type="noConversion"/>
  </si>
  <si>
    <t>套装西服</t>
  </si>
  <si>
    <t>净色（平驳领）</t>
  </si>
  <si>
    <t>100-220</t>
    <phoneticPr fontId="2" type="noConversion"/>
  </si>
  <si>
    <t>A1.1.1.1</t>
    <phoneticPr fontId="2" type="noConversion"/>
  </si>
  <si>
    <t>A1.1.1.2</t>
    <phoneticPr fontId="2" type="noConversion"/>
  </si>
  <si>
    <t>220-400</t>
    <phoneticPr fontId="2" type="noConversion"/>
  </si>
  <si>
    <t>A1.1.2.1</t>
    <phoneticPr fontId="2" type="noConversion"/>
  </si>
  <si>
    <t>净色（戗驳领/青果领）</t>
  </si>
  <si>
    <t>120-200</t>
    <phoneticPr fontId="2" type="noConversion"/>
  </si>
  <si>
    <t>A1.2.1.1</t>
    <phoneticPr fontId="2" type="noConversion"/>
  </si>
  <si>
    <t>200-400</t>
    <phoneticPr fontId="2" type="noConversion"/>
  </si>
  <si>
    <t>A1.2.1.2</t>
    <phoneticPr fontId="2" type="noConversion"/>
  </si>
  <si>
    <t>色织/印花（平驳领）</t>
  </si>
  <si>
    <t>300-500</t>
    <phoneticPr fontId="2" type="noConversion"/>
  </si>
  <si>
    <t>A1.3.1.1</t>
    <phoneticPr fontId="2" type="noConversion"/>
  </si>
  <si>
    <t>色织/印花（戗驳领/青果领）</t>
  </si>
  <si>
    <t>100-300</t>
    <phoneticPr fontId="2" type="noConversion"/>
  </si>
  <si>
    <t>A1.4.1.1</t>
    <phoneticPr fontId="2" type="noConversion"/>
  </si>
  <si>
    <t>提花（平驳领）</t>
  </si>
  <si>
    <t>120-300</t>
    <phoneticPr fontId="2" type="noConversion"/>
  </si>
  <si>
    <t>A1.5.1.1</t>
    <phoneticPr fontId="2" type="noConversion"/>
  </si>
  <si>
    <t>提花（戗驳领/青果领）</t>
  </si>
  <si>
    <t>A1.6.1.1</t>
    <phoneticPr fontId="2" type="noConversion"/>
  </si>
  <si>
    <t>其他</t>
    <phoneticPr fontId="2" type="noConversion"/>
  </si>
  <si>
    <t>150-400</t>
    <phoneticPr fontId="2" type="noConversion"/>
  </si>
  <si>
    <t>A1.7.1.1</t>
    <phoneticPr fontId="2" type="noConversion"/>
  </si>
  <si>
    <t>马甲</t>
    <phoneticPr fontId="2" type="noConversion"/>
  </si>
  <si>
    <t>净色</t>
  </si>
  <si>
    <t>250-500</t>
    <phoneticPr fontId="2" type="noConversion"/>
  </si>
  <si>
    <t>A2.1.1.1</t>
    <phoneticPr fontId="2" type="noConversion"/>
  </si>
  <si>
    <t>色织/印花</t>
  </si>
  <si>
    <t>提花</t>
  </si>
  <si>
    <t>250-600</t>
    <phoneticPr fontId="2" type="noConversion"/>
  </si>
  <si>
    <t>单西</t>
  </si>
  <si>
    <t>250-503</t>
  </si>
  <si>
    <t>250-504</t>
  </si>
  <si>
    <t>250-505</t>
  </si>
  <si>
    <t>250-506</t>
  </si>
  <si>
    <t>单茄克</t>
    <phoneticPr fontId="2" type="noConversion"/>
  </si>
  <si>
    <t>化纤</t>
  </si>
  <si>
    <t>250-507</t>
  </si>
  <si>
    <t>棉麻</t>
  </si>
  <si>
    <t>250-508</t>
  </si>
  <si>
    <t>毛呢</t>
  </si>
  <si>
    <t>250-509</t>
  </si>
  <si>
    <t>仿皮</t>
  </si>
  <si>
    <t>250-510</t>
  </si>
  <si>
    <t>针织</t>
  </si>
  <si>
    <t>250-511</t>
  </si>
  <si>
    <t>轻薄</t>
  </si>
  <si>
    <t>250-512</t>
  </si>
  <si>
    <t>250-513</t>
  </si>
  <si>
    <t>便装</t>
    <phoneticPr fontId="2" type="noConversion"/>
  </si>
  <si>
    <t>250-514</t>
  </si>
  <si>
    <t>250-515</t>
  </si>
  <si>
    <t>250-516</t>
  </si>
  <si>
    <t>250-517</t>
  </si>
  <si>
    <t>250-518</t>
  </si>
  <si>
    <t>夹棉</t>
  </si>
  <si>
    <t>250-519</t>
  </si>
  <si>
    <t>其他</t>
    <phoneticPr fontId="2" type="noConversion"/>
  </si>
  <si>
    <t>250-520</t>
  </si>
  <si>
    <t>风衣</t>
    <phoneticPr fontId="2" type="noConversion"/>
  </si>
  <si>
    <t>250-521</t>
  </si>
  <si>
    <t>250-522</t>
  </si>
  <si>
    <t>250-523</t>
  </si>
  <si>
    <t>250-524</t>
  </si>
  <si>
    <t>250-525</t>
  </si>
  <si>
    <t>250-526</t>
  </si>
  <si>
    <t>正装长袖衬衫</t>
    <phoneticPr fontId="2" type="noConversion"/>
  </si>
  <si>
    <t>250-527</t>
  </si>
  <si>
    <t>250-528</t>
  </si>
  <si>
    <t>250-529</t>
  </si>
  <si>
    <t>其他</t>
    <phoneticPr fontId="2" type="noConversion"/>
  </si>
  <si>
    <t>250-530</t>
  </si>
  <si>
    <t>免烫正装长袖衬衫</t>
    <phoneticPr fontId="2" type="noConversion"/>
  </si>
  <si>
    <t>250-531</t>
  </si>
  <si>
    <t>250-532</t>
  </si>
  <si>
    <t>250-533</t>
  </si>
  <si>
    <t>其他</t>
    <phoneticPr fontId="2" type="noConversion"/>
  </si>
  <si>
    <t>250-534</t>
  </si>
  <si>
    <t>正装短袖衬衫</t>
    <phoneticPr fontId="2" type="noConversion"/>
  </si>
  <si>
    <t>250-535</t>
  </si>
  <si>
    <t>250-536</t>
  </si>
  <si>
    <t>250-537</t>
  </si>
  <si>
    <t>250-538</t>
  </si>
  <si>
    <t>免烫正装短袖衬衫</t>
    <phoneticPr fontId="2" type="noConversion"/>
  </si>
  <si>
    <t>250-539</t>
  </si>
  <si>
    <t>250-540</t>
  </si>
  <si>
    <t>250-541</t>
  </si>
  <si>
    <t>其他</t>
    <phoneticPr fontId="2" type="noConversion"/>
  </si>
  <si>
    <t>250-542</t>
  </si>
  <si>
    <t>休闲长袖衬衫</t>
    <phoneticPr fontId="2" type="noConversion"/>
  </si>
  <si>
    <t>250-543</t>
  </si>
  <si>
    <t>250-544</t>
  </si>
  <si>
    <t>250-545</t>
  </si>
  <si>
    <t>磨毛</t>
  </si>
  <si>
    <t>250-546</t>
  </si>
  <si>
    <t>250-547</t>
  </si>
  <si>
    <t>休闲短袖衬衫</t>
    <phoneticPr fontId="2" type="noConversion"/>
  </si>
  <si>
    <t>250-548</t>
  </si>
  <si>
    <t>250-549</t>
  </si>
  <si>
    <t>250-550</t>
  </si>
  <si>
    <t>中袖</t>
  </si>
  <si>
    <t>250-551</t>
  </si>
  <si>
    <t>250-552</t>
  </si>
  <si>
    <t>长袖T恤</t>
    <phoneticPr fontId="2" type="noConversion"/>
  </si>
  <si>
    <t>圆领</t>
  </si>
  <si>
    <t>250-553</t>
  </si>
  <si>
    <t>V领</t>
  </si>
  <si>
    <t>250-554</t>
  </si>
  <si>
    <t>翻领</t>
  </si>
  <si>
    <t>250-555</t>
  </si>
  <si>
    <t>假两件/开衫</t>
  </si>
  <si>
    <t>250-556</t>
  </si>
  <si>
    <t>250-557</t>
  </si>
  <si>
    <t>短袖T恤</t>
    <phoneticPr fontId="2" type="noConversion"/>
  </si>
  <si>
    <t>净色（圆领）</t>
  </si>
  <si>
    <t>250-558</t>
  </si>
  <si>
    <t>净色（V领）</t>
  </si>
  <si>
    <t>250-559</t>
  </si>
  <si>
    <t>净色（立领）</t>
  </si>
  <si>
    <t>250-560</t>
  </si>
  <si>
    <t>净色（翻领）</t>
  </si>
  <si>
    <t>250-561</t>
  </si>
  <si>
    <t>色织/印花（圆领）</t>
  </si>
  <si>
    <t>250-562</t>
  </si>
  <si>
    <t>色织/印花（V领）</t>
  </si>
  <si>
    <t>250-563</t>
  </si>
  <si>
    <t>色织/印花（立领）</t>
  </si>
  <si>
    <t>250-564</t>
  </si>
  <si>
    <t>色织/印花（翻领）</t>
  </si>
  <si>
    <t>250-565</t>
  </si>
  <si>
    <t>提花（圆领）</t>
  </si>
  <si>
    <t>250-566</t>
  </si>
  <si>
    <t>提花（V领）</t>
  </si>
  <si>
    <t>250-567</t>
  </si>
  <si>
    <t>提花（立领）</t>
  </si>
  <si>
    <t>250-568</t>
  </si>
  <si>
    <t>提花（翻领）</t>
  </si>
  <si>
    <t>250-569</t>
  </si>
  <si>
    <t>商务款</t>
  </si>
  <si>
    <t>250-570</t>
  </si>
  <si>
    <t>内衣款</t>
  </si>
  <si>
    <t>250-571</t>
  </si>
  <si>
    <t>250-572</t>
  </si>
  <si>
    <t>薄毛衫</t>
    <phoneticPr fontId="2" type="noConversion"/>
  </si>
  <si>
    <t>250-573</t>
  </si>
  <si>
    <t>250-574</t>
  </si>
  <si>
    <t>250-575</t>
  </si>
  <si>
    <t>250-576</t>
  </si>
  <si>
    <t>250-577</t>
  </si>
  <si>
    <t>250-578</t>
  </si>
  <si>
    <t>250-579</t>
  </si>
  <si>
    <t>250-580</t>
  </si>
  <si>
    <t>针织衫</t>
    <phoneticPr fontId="2" type="noConversion"/>
  </si>
  <si>
    <t>250-581</t>
  </si>
  <si>
    <t>250-582</t>
  </si>
  <si>
    <t>加绒</t>
  </si>
  <si>
    <t>250-583</t>
  </si>
  <si>
    <t>250-584</t>
  </si>
  <si>
    <t>250-585</t>
  </si>
  <si>
    <t>卫衣</t>
    <phoneticPr fontId="2" type="noConversion"/>
  </si>
  <si>
    <t>250-586</t>
  </si>
  <si>
    <t>圆领（加绒）</t>
  </si>
  <si>
    <t>250-587</t>
  </si>
  <si>
    <t>连帽</t>
  </si>
  <si>
    <t>250-588</t>
  </si>
  <si>
    <t>连帽（加绒）</t>
    <phoneticPr fontId="2" type="noConversion"/>
  </si>
  <si>
    <t>250-589</t>
  </si>
  <si>
    <t>居家运动</t>
  </si>
  <si>
    <t>250-590</t>
  </si>
  <si>
    <t>套装</t>
    <phoneticPr fontId="2" type="noConversion"/>
  </si>
  <si>
    <t>250-591</t>
  </si>
  <si>
    <t>250-592</t>
  </si>
  <si>
    <t>休闲裤</t>
    <phoneticPr fontId="2" type="noConversion"/>
  </si>
  <si>
    <t>250-593</t>
  </si>
  <si>
    <t>250-594</t>
  </si>
  <si>
    <t>250-595</t>
  </si>
  <si>
    <t>九分裤</t>
  </si>
  <si>
    <t>250-596</t>
  </si>
  <si>
    <t>250-597</t>
  </si>
  <si>
    <t>250-598</t>
  </si>
  <si>
    <t>牛仔裤</t>
    <phoneticPr fontId="2" type="noConversion"/>
  </si>
  <si>
    <t>250-599</t>
  </si>
  <si>
    <t>大牛</t>
  </si>
  <si>
    <t>250-600</t>
  </si>
  <si>
    <t>250-601</t>
  </si>
  <si>
    <t>250-602</t>
  </si>
  <si>
    <t>250-603</t>
  </si>
  <si>
    <t>西裤</t>
    <phoneticPr fontId="2" type="noConversion"/>
  </si>
  <si>
    <t>250-604</t>
  </si>
  <si>
    <t>250-605</t>
  </si>
  <si>
    <t>250-606</t>
  </si>
  <si>
    <t>250-607</t>
  </si>
  <si>
    <t>卫裤</t>
    <phoneticPr fontId="2" type="noConversion"/>
  </si>
  <si>
    <t>250-608</t>
  </si>
  <si>
    <t>250-609</t>
  </si>
  <si>
    <t>250-610</t>
  </si>
  <si>
    <t>250-611</t>
  </si>
  <si>
    <t>250-612</t>
  </si>
  <si>
    <t>579裤</t>
    <phoneticPr fontId="2" type="noConversion"/>
  </si>
  <si>
    <t>休闲中裤</t>
  </si>
  <si>
    <t>250-613</t>
  </si>
  <si>
    <t>牛仔中裤</t>
  </si>
  <si>
    <t>250-614</t>
  </si>
  <si>
    <t>沙滩裤</t>
  </si>
  <si>
    <t>250-615</t>
  </si>
  <si>
    <t>250-616</t>
  </si>
  <si>
    <t>鞋子</t>
    <phoneticPr fontId="2" type="noConversion"/>
  </si>
  <si>
    <t>商务皮鞋</t>
  </si>
  <si>
    <t>250-617</t>
  </si>
  <si>
    <t>休闲单鞋</t>
  </si>
  <si>
    <t>250-618</t>
  </si>
  <si>
    <t>运动鞋</t>
  </si>
  <si>
    <t>250-619</t>
  </si>
  <si>
    <t>拖鞋</t>
  </si>
  <si>
    <t>250-620</t>
  </si>
  <si>
    <t>凉鞋</t>
    <phoneticPr fontId="2" type="noConversion"/>
  </si>
  <si>
    <t>250-621</t>
  </si>
  <si>
    <t>门店</t>
    <phoneticPr fontId="2" type="noConversion"/>
  </si>
  <si>
    <t>品类</t>
    <phoneticPr fontId="2" type="noConversion"/>
  </si>
  <si>
    <t>去年同季销额</t>
    <phoneticPr fontId="2" type="noConversion"/>
  </si>
  <si>
    <t>去年同季SKC</t>
    <phoneticPr fontId="2" type="noConversion"/>
  </si>
  <si>
    <t>预计SKC数</t>
    <phoneticPr fontId="2" type="noConversion"/>
  </si>
  <si>
    <t>同比店铺比重</t>
    <phoneticPr fontId="2" type="noConversion"/>
  </si>
  <si>
    <t>同比铺货量</t>
    <phoneticPr fontId="2" type="noConversion"/>
  </si>
  <si>
    <t>预期铺货量</t>
    <phoneticPr fontId="2" type="noConversion"/>
  </si>
  <si>
    <t>同比平均折扣率</t>
    <phoneticPr fontId="2" type="noConversion"/>
  </si>
  <si>
    <t>预计平均折扣率</t>
    <phoneticPr fontId="2" type="noConversion"/>
  </si>
  <si>
    <t>同比旧货率</t>
    <phoneticPr fontId="2" type="noConversion"/>
  </si>
  <si>
    <t>预计旧货率</t>
    <phoneticPr fontId="2" type="noConversion"/>
  </si>
  <si>
    <t>同比售罄率</t>
    <phoneticPr fontId="2" type="noConversion"/>
  </si>
  <si>
    <t>预计售罄率</t>
    <phoneticPr fontId="2" type="noConversion"/>
  </si>
  <si>
    <t>开店时间</t>
    <phoneticPr fontId="2" type="noConversion"/>
  </si>
  <si>
    <t>店铺规模</t>
    <phoneticPr fontId="2" type="noConversion"/>
  </si>
  <si>
    <t>商圈影响</t>
    <phoneticPr fontId="2" type="noConversion"/>
  </si>
  <si>
    <t>同比增长</t>
    <phoneticPr fontId="2" type="noConversion"/>
  </si>
  <si>
    <t>预期销售额</t>
    <phoneticPr fontId="2" type="noConversion"/>
  </si>
  <si>
    <t>上海杨浦店</t>
    <phoneticPr fontId="2" type="noConversion"/>
  </si>
  <si>
    <t>Baab</t>
    <phoneticPr fontId="2" type="noConversion"/>
  </si>
  <si>
    <t>西装套装</t>
    <phoneticPr fontId="2" type="noConversion"/>
  </si>
  <si>
    <t>3年</t>
    <phoneticPr fontId="2" type="noConversion"/>
  </si>
  <si>
    <t>200平米</t>
    <phoneticPr fontId="2" type="noConversion"/>
  </si>
  <si>
    <t>上海杨浦店</t>
    <phoneticPr fontId="2" type="noConversion"/>
  </si>
  <si>
    <t>Baab</t>
    <phoneticPr fontId="2" type="noConversion"/>
  </si>
  <si>
    <t>单西</t>
    <phoneticPr fontId="2" type="noConversion"/>
  </si>
  <si>
    <t>夹克</t>
    <phoneticPr fontId="2" type="noConversion"/>
  </si>
  <si>
    <t>风衣</t>
    <phoneticPr fontId="2" type="noConversion"/>
  </si>
  <si>
    <t>全店</t>
    <phoneticPr fontId="2" type="noConversion"/>
  </si>
  <si>
    <t>3年</t>
  </si>
  <si>
    <t>200平米</t>
  </si>
  <si>
    <t>上海静安店</t>
    <phoneticPr fontId="2" type="noConversion"/>
  </si>
  <si>
    <t>西装套装</t>
    <phoneticPr fontId="2" type="noConversion"/>
  </si>
  <si>
    <t>单西</t>
    <phoneticPr fontId="2" type="noConversion"/>
  </si>
  <si>
    <t>Baab</t>
    <phoneticPr fontId="2" type="noConversion"/>
  </si>
  <si>
    <t>便装</t>
    <phoneticPr fontId="2" type="noConversion"/>
  </si>
  <si>
    <t>上海新开店</t>
    <phoneticPr fontId="2" type="noConversion"/>
  </si>
  <si>
    <t>Abba</t>
    <phoneticPr fontId="2" type="noConversion"/>
  </si>
  <si>
    <t>*</t>
    <phoneticPr fontId="2" type="noConversion"/>
  </si>
  <si>
    <t>*</t>
    <phoneticPr fontId="2" type="noConversion"/>
  </si>
  <si>
    <t>*</t>
    <phoneticPr fontId="2" type="noConversion"/>
  </si>
  <si>
    <t>门店</t>
    <phoneticPr fontId="2" type="noConversion"/>
  </si>
  <si>
    <t>地址</t>
    <phoneticPr fontId="2" type="noConversion"/>
  </si>
  <si>
    <t>同期货品结构</t>
    <phoneticPr fontId="2" type="noConversion"/>
  </si>
  <si>
    <t>同期销售结构</t>
    <phoneticPr fontId="2" type="noConversion"/>
  </si>
  <si>
    <t>同期库存结构</t>
    <phoneticPr fontId="2" type="noConversion"/>
  </si>
  <si>
    <t>品牌同期货品结构</t>
    <phoneticPr fontId="2" type="noConversion"/>
  </si>
  <si>
    <t>品牌同期销售结构</t>
    <phoneticPr fontId="2" type="noConversion"/>
  </si>
  <si>
    <t>品牌同期库存结构</t>
    <phoneticPr fontId="2" type="noConversion"/>
  </si>
  <si>
    <t>开店时间</t>
    <phoneticPr fontId="2" type="noConversion"/>
  </si>
  <si>
    <t>店铺规模</t>
    <phoneticPr fontId="2" type="noConversion"/>
  </si>
  <si>
    <t>店铺VIP结构</t>
    <phoneticPr fontId="2" type="noConversion"/>
  </si>
  <si>
    <t>商圈客流结构</t>
    <phoneticPr fontId="2" type="noConversion"/>
  </si>
  <si>
    <t>商场客流变化</t>
    <phoneticPr fontId="2" type="noConversion"/>
  </si>
  <si>
    <t>周边商圈变化</t>
    <phoneticPr fontId="2" type="noConversion"/>
  </si>
  <si>
    <t>经济周期补偿</t>
    <phoneticPr fontId="2" type="noConversion"/>
  </si>
  <si>
    <t>同比铺货量</t>
    <phoneticPr fontId="2" type="noConversion"/>
  </si>
  <si>
    <t>预期铺货量</t>
    <phoneticPr fontId="2" type="noConversion"/>
  </si>
  <si>
    <t>同比平均折扣率</t>
    <phoneticPr fontId="2" type="noConversion"/>
  </si>
  <si>
    <t>预计平均折扣率</t>
    <phoneticPr fontId="2" type="noConversion"/>
  </si>
  <si>
    <t>同比旧货率</t>
    <phoneticPr fontId="2" type="noConversion"/>
  </si>
  <si>
    <t>预计旧货率</t>
    <phoneticPr fontId="2" type="noConversion"/>
  </si>
  <si>
    <t>同比售罄率</t>
    <phoneticPr fontId="2" type="noConversion"/>
  </si>
  <si>
    <t>预计售罄率</t>
    <phoneticPr fontId="2" type="noConversion"/>
  </si>
  <si>
    <t>预期货品结构</t>
    <phoneticPr fontId="2" type="noConversion"/>
  </si>
  <si>
    <t>预期销量</t>
    <phoneticPr fontId="2" type="noConversion"/>
  </si>
  <si>
    <t>预期增长量</t>
    <phoneticPr fontId="2" type="noConversion"/>
  </si>
  <si>
    <t>预期销售额</t>
    <phoneticPr fontId="2" type="noConversion"/>
  </si>
  <si>
    <t>预期毛利润</t>
    <phoneticPr fontId="2" type="noConversion"/>
  </si>
  <si>
    <t>店铺成本</t>
    <phoneticPr fontId="2" type="noConversion"/>
  </si>
  <si>
    <t>预计净利润</t>
    <phoneticPr fontId="2" type="noConversion"/>
  </si>
  <si>
    <t>SKC结构</t>
    <phoneticPr fontId="2" type="noConversion"/>
  </si>
  <si>
    <t>年龄结构</t>
    <phoneticPr fontId="2" type="noConversion"/>
  </si>
  <si>
    <t>第三方数据</t>
    <phoneticPr fontId="2" type="noConversion"/>
  </si>
  <si>
    <t>新开卖场</t>
    <phoneticPr fontId="2" type="noConversion"/>
  </si>
  <si>
    <t>购买力预估</t>
    <phoneticPr fontId="2" type="noConversion"/>
  </si>
  <si>
    <t>SKC结构</t>
  </si>
  <si>
    <t>尺码结构</t>
    <phoneticPr fontId="2" type="noConversion"/>
  </si>
  <si>
    <t>性别结构</t>
    <phoneticPr fontId="2" type="noConversion"/>
  </si>
  <si>
    <t>卖场关停</t>
    <phoneticPr fontId="2" type="noConversion"/>
  </si>
  <si>
    <t>尺码结构</t>
  </si>
  <si>
    <t>销售额结构</t>
    <phoneticPr fontId="2" type="noConversion"/>
  </si>
  <si>
    <t>品味结构</t>
    <phoneticPr fontId="2" type="noConversion"/>
  </si>
  <si>
    <t>新建设施</t>
    <phoneticPr fontId="2" type="noConversion"/>
  </si>
  <si>
    <t>铺货量结构</t>
    <phoneticPr fontId="2" type="noConversion"/>
  </si>
  <si>
    <t>销售量结构</t>
    <phoneticPr fontId="2" type="noConversion"/>
  </si>
  <si>
    <t>购买力结构</t>
    <phoneticPr fontId="2" type="noConversion"/>
  </si>
  <si>
    <t>设施关停</t>
    <phoneticPr fontId="2" type="noConversion"/>
  </si>
  <si>
    <t>毛利润结构</t>
    <phoneticPr fontId="2" type="noConversion"/>
  </si>
  <si>
    <t>购买品结构</t>
    <phoneticPr fontId="2" type="noConversion"/>
  </si>
  <si>
    <t>横向对比与建议</t>
    <phoneticPr fontId="2" type="noConversion"/>
  </si>
  <si>
    <t>纵向对比</t>
    <phoneticPr fontId="2" type="noConversion"/>
  </si>
  <si>
    <t xml:space="preserve">纵向对比与建议（货品结构调整-品类，尺码，商品兵团-波段）  </t>
    <phoneticPr fontId="2" type="noConversion"/>
  </si>
  <si>
    <t>纵向对比可以增加-地区、地区同类店铺、品牌同类店铺</t>
    <phoneticPr fontId="2" type="noConversion"/>
  </si>
  <si>
    <t>店铺面积</t>
    <phoneticPr fontId="2" type="noConversion"/>
  </si>
  <si>
    <t>店铺上月费用</t>
    <phoneticPr fontId="2" type="noConversion"/>
  </si>
  <si>
    <t>店铺上月营业额</t>
    <phoneticPr fontId="2" type="noConversion"/>
  </si>
  <si>
    <t>店铺上周费用</t>
    <phoneticPr fontId="2" type="noConversion"/>
  </si>
  <si>
    <t>店铺上周营业额</t>
    <phoneticPr fontId="2" type="noConversion"/>
  </si>
  <si>
    <t>店铺导购数量</t>
    <phoneticPr fontId="2" type="noConversion"/>
  </si>
  <si>
    <t>预期销售额</t>
    <phoneticPr fontId="2" type="noConversion"/>
  </si>
  <si>
    <t>预期毛利</t>
    <phoneticPr fontId="2" type="noConversion"/>
  </si>
  <si>
    <t>地址</t>
    <phoneticPr fontId="2" type="noConversion"/>
  </si>
  <si>
    <t>货号</t>
    <phoneticPr fontId="2" type="noConversion"/>
  </si>
  <si>
    <t>进货价</t>
    <phoneticPr fontId="2" type="noConversion"/>
  </si>
  <si>
    <t>吊牌价</t>
    <phoneticPr fontId="2" type="noConversion"/>
  </si>
  <si>
    <t>颜色</t>
    <phoneticPr fontId="2" type="noConversion"/>
  </si>
  <si>
    <t>色号</t>
    <phoneticPr fontId="2" type="noConversion"/>
  </si>
  <si>
    <t>铺货量</t>
    <phoneticPr fontId="2" type="noConversion"/>
  </si>
  <si>
    <t>设计师</t>
    <phoneticPr fontId="2" type="noConversion"/>
  </si>
  <si>
    <t>产品系列</t>
    <phoneticPr fontId="2" type="noConversion"/>
  </si>
  <si>
    <t>产品定位</t>
    <phoneticPr fontId="2" type="noConversion"/>
  </si>
  <si>
    <t>年龄段</t>
    <phoneticPr fontId="2" type="noConversion"/>
  </si>
  <si>
    <t>销售周期</t>
    <phoneticPr fontId="2" type="noConversion"/>
  </si>
  <si>
    <t>材料</t>
    <phoneticPr fontId="2" type="noConversion"/>
  </si>
  <si>
    <t>适应气温</t>
    <phoneticPr fontId="2" type="noConversion"/>
  </si>
  <si>
    <t>安全库存</t>
    <phoneticPr fontId="2" type="noConversion"/>
  </si>
  <si>
    <t>折扣力度</t>
    <phoneticPr fontId="2" type="noConversion"/>
  </si>
  <si>
    <t>售罄预计</t>
    <phoneticPr fontId="2" type="noConversion"/>
  </si>
  <si>
    <t>S</t>
    <phoneticPr fontId="2" type="noConversion"/>
  </si>
  <si>
    <t>M</t>
    <phoneticPr fontId="2" type="noConversion"/>
  </si>
  <si>
    <t>L</t>
    <phoneticPr fontId="2" type="noConversion"/>
  </si>
  <si>
    <t>上海杨浦店</t>
    <phoneticPr fontId="2" type="noConversion"/>
  </si>
  <si>
    <t>Baab</t>
    <phoneticPr fontId="2" type="noConversion"/>
  </si>
  <si>
    <t>西装套装</t>
    <phoneticPr fontId="2" type="noConversion"/>
  </si>
  <si>
    <t>A1111</t>
    <phoneticPr fontId="2" type="noConversion"/>
  </si>
  <si>
    <t>黑色</t>
    <phoneticPr fontId="2" type="noConversion"/>
  </si>
  <si>
    <t>B01</t>
    <phoneticPr fontId="2" type="noConversion"/>
  </si>
  <si>
    <t>John</t>
    <phoneticPr fontId="2" type="noConversion"/>
  </si>
  <si>
    <t>大风</t>
    <phoneticPr fontId="2" type="noConversion"/>
  </si>
  <si>
    <t>盈利款</t>
    <phoneticPr fontId="2" type="noConversion"/>
  </si>
  <si>
    <t>25-30</t>
    <phoneticPr fontId="2" type="noConversion"/>
  </si>
  <si>
    <t>亚麻</t>
    <phoneticPr fontId="2" type="noConversion"/>
  </si>
  <si>
    <t>5. - 20.</t>
    <phoneticPr fontId="2" type="noConversion"/>
  </si>
  <si>
    <t>西装套装</t>
    <phoneticPr fontId="2" type="noConversion"/>
  </si>
  <si>
    <t>A1112</t>
    <phoneticPr fontId="2" type="noConversion"/>
  </si>
  <si>
    <t>藏蓝</t>
    <phoneticPr fontId="2" type="noConversion"/>
  </si>
  <si>
    <t>B02</t>
    <phoneticPr fontId="2" type="noConversion"/>
  </si>
  <si>
    <t>Sarah</t>
    <phoneticPr fontId="2" type="noConversion"/>
  </si>
  <si>
    <t>大雨</t>
    <phoneticPr fontId="2" type="noConversion"/>
  </si>
  <si>
    <t>高端款</t>
    <phoneticPr fontId="2" type="noConversion"/>
  </si>
  <si>
    <t>30-35</t>
    <phoneticPr fontId="2" type="noConversion"/>
  </si>
  <si>
    <t>腈纶</t>
    <phoneticPr fontId="2" type="noConversion"/>
  </si>
  <si>
    <t>5. - 21.</t>
  </si>
  <si>
    <t>Baab</t>
    <phoneticPr fontId="2" type="noConversion"/>
  </si>
  <si>
    <t>单西</t>
    <phoneticPr fontId="2" type="noConversion"/>
  </si>
  <si>
    <t>A1211</t>
    <phoneticPr fontId="2" type="noConversion"/>
  </si>
  <si>
    <t>黑色</t>
    <phoneticPr fontId="2" type="noConversion"/>
  </si>
  <si>
    <t>B01</t>
    <phoneticPr fontId="2" type="noConversion"/>
  </si>
  <si>
    <t>大雨</t>
    <phoneticPr fontId="2" type="noConversion"/>
  </si>
  <si>
    <t>引流款</t>
    <phoneticPr fontId="2" type="noConversion"/>
  </si>
  <si>
    <t>25-30</t>
    <phoneticPr fontId="2" type="noConversion"/>
  </si>
  <si>
    <t>亚麻</t>
    <phoneticPr fontId="2" type="noConversion"/>
  </si>
  <si>
    <t>5. - 22.</t>
  </si>
  <si>
    <t>A1212</t>
    <phoneticPr fontId="2" type="noConversion"/>
  </si>
  <si>
    <t>大雷</t>
    <phoneticPr fontId="2" type="noConversion"/>
  </si>
  <si>
    <t>基本款</t>
    <phoneticPr fontId="2" type="noConversion"/>
  </si>
  <si>
    <t>30-35</t>
    <phoneticPr fontId="2" type="noConversion"/>
  </si>
  <si>
    <t>腈纶</t>
    <phoneticPr fontId="2" type="noConversion"/>
  </si>
  <si>
    <t>5. - 23.</t>
  </si>
  <si>
    <t>A1213</t>
    <phoneticPr fontId="2" type="noConversion"/>
  </si>
  <si>
    <t>便装</t>
    <phoneticPr fontId="2" type="noConversion"/>
  </si>
  <si>
    <t>风衣</t>
    <phoneticPr fontId="2" type="noConversion"/>
  </si>
  <si>
    <t>全店</t>
    <phoneticPr fontId="2" type="noConversion"/>
  </si>
  <si>
    <t>0表示不进行铺货</t>
    <phoneticPr fontId="2" type="noConversion"/>
  </si>
  <si>
    <t>根据后续销售对表中的内容进行更新</t>
    <phoneticPr fontId="2" type="noConversion"/>
  </si>
  <si>
    <t>预售企划与此格式相近</t>
    <phoneticPr fontId="2" type="noConversion"/>
  </si>
  <si>
    <t>预计下周销量</t>
    <phoneticPr fontId="2" type="noConversion"/>
  </si>
  <si>
    <t>误差空间</t>
    <phoneticPr fontId="2" type="noConversion"/>
  </si>
  <si>
    <t>预计调出/调入（范围描述）</t>
    <phoneticPr fontId="2" type="noConversion"/>
  </si>
  <si>
    <t>调出/调入店铺</t>
    <phoneticPr fontId="2" type="noConversion"/>
  </si>
  <si>
    <t>所属包裹号</t>
    <phoneticPr fontId="2" type="noConversion"/>
  </si>
  <si>
    <t>区域下周销量</t>
    <phoneticPr fontId="2" type="noConversion"/>
  </si>
  <si>
    <t>是否补货订单</t>
    <phoneticPr fontId="2" type="noConversion"/>
  </si>
  <si>
    <t>店铺地址</t>
    <phoneticPr fontId="2" type="noConversion"/>
  </si>
  <si>
    <t>尺码</t>
    <phoneticPr fontId="2" type="noConversion"/>
  </si>
  <si>
    <t>上周销量</t>
    <phoneticPr fontId="2" type="noConversion"/>
  </si>
  <si>
    <t>在库库存</t>
    <phoneticPr fontId="2" type="noConversion"/>
  </si>
  <si>
    <t>在途库存（正在调来/补来，还没有到达）</t>
    <phoneticPr fontId="2" type="noConversion"/>
  </si>
  <si>
    <t>区域上周销量</t>
    <phoneticPr fontId="2" type="noConversion"/>
  </si>
  <si>
    <t>区域在库库存</t>
    <phoneticPr fontId="2" type="noConversion"/>
  </si>
  <si>
    <t>区域在途库存（正在调来/补来，还没有到达）</t>
    <phoneticPr fontId="2" type="noConversion"/>
  </si>
  <si>
    <t>所属区域</t>
    <phoneticPr fontId="2" type="noConversion"/>
  </si>
  <si>
    <t>店铺等级与店铺是否参与调配，需要手动输入</t>
    <phoneticPr fontId="2" type="noConversion"/>
  </si>
  <si>
    <t>本周销量</t>
    <phoneticPr fontId="2" type="noConversion"/>
  </si>
  <si>
    <t>已销售量</t>
    <phoneticPr fontId="2" type="noConversion"/>
  </si>
  <si>
    <t>周初库存</t>
    <phoneticPr fontId="2" type="noConversion"/>
  </si>
  <si>
    <t>现有库存</t>
    <phoneticPr fontId="2" type="noConversion"/>
  </si>
  <si>
    <t>进货总量</t>
    <phoneticPr fontId="2" type="noConversion"/>
  </si>
  <si>
    <t>调入调出</t>
    <phoneticPr fontId="2" type="noConversion"/>
  </si>
  <si>
    <t>其他损耗</t>
    <phoneticPr fontId="2" type="noConversion"/>
  </si>
  <si>
    <t>生命周期（品类）</t>
    <phoneticPr fontId="2" type="noConversion"/>
  </si>
  <si>
    <t>在途库存</t>
    <phoneticPr fontId="2" type="noConversion"/>
  </si>
  <si>
    <t>日期</t>
    <phoneticPr fontId="2" type="noConversion"/>
  </si>
  <si>
    <t>年</t>
    <phoneticPr fontId="2" type="noConversion"/>
  </si>
  <si>
    <t>月</t>
    <phoneticPr fontId="2" type="noConversion"/>
  </si>
  <si>
    <t>周</t>
    <phoneticPr fontId="2" type="noConversion"/>
  </si>
  <si>
    <t>可用库存</t>
    <phoneticPr fontId="2" type="noConversion"/>
  </si>
  <si>
    <t>类型（店铺/仓库）</t>
    <phoneticPr fontId="2" type="noConversion"/>
  </si>
  <si>
    <t>目标销售季度</t>
    <phoneticPr fontId="2" type="noConversion"/>
  </si>
  <si>
    <t>下单时间</t>
    <phoneticPr fontId="2" type="noConversion"/>
  </si>
  <si>
    <t>供应商</t>
    <phoneticPr fontId="2" type="noConversion"/>
  </si>
  <si>
    <t>订单数量</t>
    <phoneticPr fontId="2" type="noConversion"/>
  </si>
  <si>
    <t>完成时间</t>
    <phoneticPr fontId="2" type="noConversion"/>
  </si>
  <si>
    <t>上架时间</t>
    <phoneticPr fontId="2" type="noConversion"/>
  </si>
  <si>
    <t>下架时间</t>
    <phoneticPr fontId="2" type="noConversion"/>
  </si>
  <si>
    <t>第二周销量</t>
    <phoneticPr fontId="2" type="noConversion"/>
  </si>
  <si>
    <t>第三周销量</t>
    <phoneticPr fontId="2" type="noConversion"/>
  </si>
  <si>
    <t>吊牌价</t>
    <phoneticPr fontId="2" type="noConversion"/>
  </si>
  <si>
    <t>系列</t>
    <phoneticPr fontId="2" type="noConversion"/>
  </si>
  <si>
    <t>面料</t>
    <phoneticPr fontId="2" type="noConversion"/>
  </si>
  <si>
    <t>产品定位</t>
    <phoneticPr fontId="2" type="noConversion"/>
  </si>
  <si>
    <t>销售各品类SKC数量/比例</t>
    <phoneticPr fontId="2" type="noConversion"/>
  </si>
  <si>
    <t>类型（铺货，补货，调入，调出）</t>
    <phoneticPr fontId="2" type="noConversion"/>
  </si>
  <si>
    <t>操作目的（一般调配/特殊调配）</t>
    <phoneticPr fontId="2" type="noConversion"/>
  </si>
  <si>
    <t>第一周销量</t>
    <phoneticPr fontId="2" type="noConversion"/>
  </si>
  <si>
    <t>可能没有</t>
    <phoneticPr fontId="2" type="noConversion"/>
  </si>
  <si>
    <t>从公历1.1开始计算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</si>
</sst>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0CC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0" borderId="2" xfId="0" applyFont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14" fontId="6" fillId="8" borderId="1" xfId="0" applyNumberFormat="1" applyFont="1" applyFill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14" fontId="6" fillId="0" borderId="1" xfId="0" applyNumberFormat="1" applyFont="1" applyFill="1" applyBorder="1" applyAlignment="1">
      <alignment horizontal="center" vertical="center" shrinkToFit="1"/>
    </xf>
    <xf numFmtId="14" fontId="6" fillId="7" borderId="1" xfId="0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0" fontId="0" fillId="6" borderId="1" xfId="1" applyNumberFormat="1" applyFont="1" applyFill="1" applyBorder="1" applyAlignment="1">
      <alignment horizontal="center" vertical="center"/>
    </xf>
    <xf numFmtId="176" fontId="0" fillId="6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9" fontId="0" fillId="6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shrinkToFit="1"/>
    </xf>
    <xf numFmtId="176" fontId="0" fillId="9" borderId="1" xfId="1" applyNumberFormat="1" applyFont="1" applyFill="1" applyBorder="1" applyAlignment="1">
      <alignment horizontal="center" vertical="center"/>
    </xf>
    <xf numFmtId="9" fontId="0" fillId="9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176" fontId="0" fillId="2" borderId="1" xfId="1" applyNumberFormat="1" applyFon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9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 shrinkToFit="1"/>
    </xf>
    <xf numFmtId="58" fontId="0" fillId="0" borderId="1" xfId="0" applyNumberFormat="1" applyBorder="1" applyAlignment="1">
      <alignment horizontal="center" vertical="center" shrinkToFit="1"/>
    </xf>
    <xf numFmtId="9" fontId="0" fillId="0" borderId="1" xfId="0" applyNumberFormat="1" applyBorder="1" applyAlignment="1">
      <alignment horizontal="center" vertical="center" shrinkToFit="1"/>
    </xf>
    <xf numFmtId="0" fontId="0" fillId="9" borderId="0" xfId="0" applyFill="1"/>
    <xf numFmtId="0" fontId="0" fillId="0" borderId="1" xfId="0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opLeftCell="J1" workbookViewId="0">
      <selection activeCell="Q16" sqref="Q16"/>
    </sheetView>
  </sheetViews>
  <sheetFormatPr defaultRowHeight="14" x14ac:dyDescent="0.3"/>
  <cols>
    <col min="13" max="13" width="14.58203125" customWidth="1"/>
  </cols>
  <sheetData>
    <row r="1" spans="1:29" x14ac:dyDescent="0.3">
      <c r="A1" s="1" t="s">
        <v>0</v>
      </c>
      <c r="B1" s="1" t="s">
        <v>52</v>
      </c>
      <c r="C1" s="1" t="s">
        <v>53</v>
      </c>
      <c r="D1" s="1" t="s">
        <v>1</v>
      </c>
      <c r="E1" s="1" t="s">
        <v>54</v>
      </c>
      <c r="F1" s="1" t="s">
        <v>55</v>
      </c>
      <c r="G1" s="1" t="s">
        <v>56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619</v>
      </c>
      <c r="N1" s="1" t="s">
        <v>9</v>
      </c>
      <c r="O1" s="1" t="s">
        <v>10</v>
      </c>
      <c r="P1" s="1" t="s">
        <v>57</v>
      </c>
      <c r="Q1" s="1" t="s">
        <v>58</v>
      </c>
      <c r="R1" s="1" t="s">
        <v>59</v>
      </c>
      <c r="S1" s="2" t="s">
        <v>60</v>
      </c>
      <c r="T1" s="2" t="s">
        <v>61</v>
      </c>
      <c r="U1" s="2" t="s">
        <v>45</v>
      </c>
      <c r="V1" s="2" t="s">
        <v>66</v>
      </c>
      <c r="W1" s="2" t="s">
        <v>522</v>
      </c>
      <c r="X1" s="2" t="s">
        <v>523</v>
      </c>
      <c r="Y1" s="2" t="s">
        <v>524</v>
      </c>
      <c r="Z1" s="2" t="s">
        <v>525</v>
      </c>
      <c r="AA1" s="2" t="s">
        <v>526</v>
      </c>
      <c r="AB1" s="2" t="s">
        <v>477</v>
      </c>
      <c r="AC1" s="2" t="s">
        <v>527</v>
      </c>
    </row>
    <row r="9" spans="1:29" x14ac:dyDescent="0.3">
      <c r="A9" s="1" t="s">
        <v>46</v>
      </c>
    </row>
    <row r="10" spans="1:29" x14ac:dyDescent="0.3">
      <c r="A10" s="2" t="s">
        <v>47</v>
      </c>
    </row>
    <row r="11" spans="1:29" x14ac:dyDescent="0.3">
      <c r="A11" s="3" t="s">
        <v>48</v>
      </c>
    </row>
    <row r="12" spans="1:29" x14ac:dyDescent="0.3">
      <c r="A12" s="5" t="s">
        <v>49</v>
      </c>
    </row>
    <row r="14" spans="1:29" x14ac:dyDescent="0.3">
      <c r="A14" s="4" t="s">
        <v>50</v>
      </c>
    </row>
    <row r="15" spans="1:29" x14ac:dyDescent="0.3">
      <c r="A15" s="4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selection activeCell="H14" sqref="H14"/>
    </sheetView>
  </sheetViews>
  <sheetFormatPr defaultRowHeight="14" x14ac:dyDescent="0.3"/>
  <cols>
    <col min="6" max="6" width="11.4140625" customWidth="1"/>
    <col min="7" max="7" width="12" customWidth="1"/>
    <col min="8" max="8" width="11.83203125" customWidth="1"/>
    <col min="12" max="12" width="9.33203125" customWidth="1"/>
    <col min="13" max="13" width="9.83203125" customWidth="1"/>
    <col min="14" max="14" width="9.4140625" customWidth="1"/>
    <col min="15" max="16" width="8.75" customWidth="1"/>
    <col min="24" max="24" width="9.5" customWidth="1"/>
  </cols>
  <sheetData>
    <row r="1" spans="1:30" x14ac:dyDescent="0.3">
      <c r="A1" s="56" t="s">
        <v>469</v>
      </c>
      <c r="B1" s="33"/>
      <c r="C1" s="33"/>
      <c r="D1" s="33"/>
      <c r="E1" s="33"/>
      <c r="F1" s="33"/>
      <c r="G1" s="33"/>
      <c r="H1" s="33"/>
      <c r="I1" s="33"/>
      <c r="J1" s="33"/>
      <c r="M1" s="33"/>
      <c r="N1" s="33"/>
      <c r="O1" s="33"/>
      <c r="P1" s="33"/>
      <c r="Q1" s="14"/>
      <c r="R1" s="33"/>
      <c r="S1" s="14"/>
      <c r="T1" s="33"/>
      <c r="U1" s="14"/>
      <c r="V1" s="33"/>
      <c r="W1" s="14"/>
      <c r="X1" s="14"/>
      <c r="Y1" s="14"/>
      <c r="Z1" s="14"/>
      <c r="AA1" s="14"/>
      <c r="AB1" s="14"/>
      <c r="AC1" s="33"/>
      <c r="AD1" s="14"/>
    </row>
    <row r="2" spans="1:30" x14ac:dyDescent="0.3">
      <c r="A2" s="56"/>
      <c r="B2" s="34" t="s">
        <v>470</v>
      </c>
      <c r="C2" s="34" t="s">
        <v>471</v>
      </c>
      <c r="D2" s="34" t="s">
        <v>472</v>
      </c>
      <c r="E2" s="34" t="s">
        <v>473</v>
      </c>
      <c r="F2" s="34" t="s">
        <v>474</v>
      </c>
      <c r="G2" s="34" t="s">
        <v>475</v>
      </c>
      <c r="H2" s="34" t="s">
        <v>476</v>
      </c>
      <c r="I2" s="34" t="s">
        <v>477</v>
      </c>
      <c r="J2" s="34" t="s">
        <v>478</v>
      </c>
      <c r="K2" s="33" t="s">
        <v>479</v>
      </c>
      <c r="L2" s="33" t="s">
        <v>480</v>
      </c>
      <c r="M2" s="34" t="s">
        <v>481</v>
      </c>
      <c r="N2" s="34" t="s">
        <v>482</v>
      </c>
      <c r="O2" s="34" t="s">
        <v>483</v>
      </c>
      <c r="P2" s="34" t="s">
        <v>484</v>
      </c>
      <c r="Q2" s="19" t="s">
        <v>485</v>
      </c>
      <c r="R2" s="34" t="s">
        <v>486</v>
      </c>
      <c r="S2" s="19" t="s">
        <v>487</v>
      </c>
      <c r="T2" s="34" t="s">
        <v>488</v>
      </c>
      <c r="U2" s="19" t="s">
        <v>489</v>
      </c>
      <c r="V2" s="34" t="s">
        <v>490</v>
      </c>
      <c r="W2" s="19" t="s">
        <v>491</v>
      </c>
      <c r="X2" s="19" t="s">
        <v>492</v>
      </c>
      <c r="Y2" s="19" t="s">
        <v>493</v>
      </c>
      <c r="Z2" s="19" t="s">
        <v>494</v>
      </c>
      <c r="AA2" s="19" t="s">
        <v>495</v>
      </c>
      <c r="AB2" s="19" t="s">
        <v>496</v>
      </c>
      <c r="AC2" s="34" t="s">
        <v>497</v>
      </c>
      <c r="AD2" s="19" t="s">
        <v>498</v>
      </c>
    </row>
    <row r="3" spans="1:30" ht="14.5" thickBot="1" x14ac:dyDescent="0.35">
      <c r="A3" s="56"/>
      <c r="B3" s="35"/>
      <c r="C3" s="34"/>
      <c r="D3" s="34"/>
      <c r="E3" s="3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25"/>
      <c r="R3" s="35"/>
      <c r="S3" s="25"/>
      <c r="T3" s="35"/>
      <c r="U3" s="25"/>
      <c r="V3" s="35"/>
      <c r="W3" s="25"/>
      <c r="X3" s="19"/>
      <c r="Y3" s="25"/>
      <c r="Z3" s="25"/>
      <c r="AA3" s="25"/>
      <c r="AB3" s="25"/>
      <c r="AC3" s="35"/>
      <c r="AD3" s="25"/>
    </row>
    <row r="4" spans="1:30" x14ac:dyDescent="0.3">
      <c r="C4" s="73" t="s">
        <v>499</v>
      </c>
      <c r="D4" s="66"/>
      <c r="E4" s="74"/>
      <c r="F4" s="73" t="s">
        <v>499</v>
      </c>
      <c r="G4" s="66"/>
      <c r="H4" s="74"/>
      <c r="K4" s="73" t="s">
        <v>500</v>
      </c>
      <c r="L4" s="74"/>
      <c r="M4" t="s">
        <v>501</v>
      </c>
      <c r="N4" s="45" t="s">
        <v>502</v>
      </c>
      <c r="O4" t="s">
        <v>503</v>
      </c>
      <c r="X4" s="46" t="s">
        <v>504</v>
      </c>
    </row>
    <row r="5" spans="1:30" x14ac:dyDescent="0.3">
      <c r="C5" s="70" t="s">
        <v>505</v>
      </c>
      <c r="D5" s="71"/>
      <c r="E5" s="72"/>
      <c r="F5" s="70" t="s">
        <v>505</v>
      </c>
      <c r="G5" s="71"/>
      <c r="H5" s="72"/>
      <c r="K5" s="70" t="s">
        <v>506</v>
      </c>
      <c r="L5" s="72"/>
      <c r="N5" s="45" t="s">
        <v>507</v>
      </c>
      <c r="X5" s="47" t="s">
        <v>508</v>
      </c>
    </row>
    <row r="6" spans="1:30" ht="14.5" thickBot="1" x14ac:dyDescent="0.35">
      <c r="C6" s="70" t="s">
        <v>509</v>
      </c>
      <c r="D6" s="71"/>
      <c r="E6" s="72"/>
      <c r="F6" s="70" t="s">
        <v>509</v>
      </c>
      <c r="G6" s="71"/>
      <c r="H6" s="72"/>
      <c r="K6" s="70" t="s">
        <v>510</v>
      </c>
      <c r="L6" s="72"/>
      <c r="N6" s="45" t="s">
        <v>511</v>
      </c>
      <c r="X6" s="48" t="s">
        <v>512</v>
      </c>
    </row>
    <row r="7" spans="1:30" x14ac:dyDescent="0.3">
      <c r="C7" s="70" t="s">
        <v>513</v>
      </c>
      <c r="D7" s="71"/>
      <c r="E7" s="72"/>
      <c r="F7" s="70" t="s">
        <v>513</v>
      </c>
      <c r="G7" s="71"/>
      <c r="H7" s="72"/>
      <c r="K7" s="70" t="s">
        <v>514</v>
      </c>
      <c r="L7" s="72"/>
      <c r="N7" s="45" t="s">
        <v>515</v>
      </c>
    </row>
    <row r="8" spans="1:30" ht="14.5" thickBot="1" x14ac:dyDescent="0.35">
      <c r="C8" s="67" t="s">
        <v>516</v>
      </c>
      <c r="D8" s="68"/>
      <c r="E8" s="69"/>
      <c r="F8" s="67" t="s">
        <v>516</v>
      </c>
      <c r="G8" s="68"/>
      <c r="H8" s="69"/>
      <c r="K8" s="67" t="s">
        <v>517</v>
      </c>
      <c r="L8" s="69"/>
    </row>
    <row r="9" spans="1:30" ht="14.5" thickBot="1" x14ac:dyDescent="0.35">
      <c r="C9" s="63" t="s">
        <v>518</v>
      </c>
      <c r="D9" s="64"/>
      <c r="E9" s="65"/>
      <c r="F9" s="63" t="s">
        <v>518</v>
      </c>
      <c r="G9" s="64"/>
      <c r="H9" s="65"/>
      <c r="K9" s="63" t="s">
        <v>519</v>
      </c>
      <c r="L9" s="65"/>
    </row>
    <row r="10" spans="1:30" ht="14.5" thickBot="1" x14ac:dyDescent="0.35">
      <c r="C10" s="63" t="s">
        <v>520</v>
      </c>
      <c r="D10" s="64"/>
      <c r="E10" s="64"/>
      <c r="F10" s="64"/>
      <c r="G10" s="64"/>
      <c r="H10" s="65"/>
    </row>
    <row r="11" spans="1:30" x14ac:dyDescent="0.3">
      <c r="C11" s="66" t="s">
        <v>521</v>
      </c>
      <c r="D11" s="66"/>
      <c r="E11" s="66"/>
      <c r="F11" s="66"/>
      <c r="G11" s="66"/>
      <c r="H11" s="66"/>
    </row>
  </sheetData>
  <mergeCells count="21">
    <mergeCell ref="A1:A3"/>
    <mergeCell ref="C4:E4"/>
    <mergeCell ref="F4:H4"/>
    <mergeCell ref="K4:L4"/>
    <mergeCell ref="C5:E5"/>
    <mergeCell ref="F5:H5"/>
    <mergeCell ref="K5:L5"/>
    <mergeCell ref="C6:E6"/>
    <mergeCell ref="F6:H6"/>
    <mergeCell ref="K6:L6"/>
    <mergeCell ref="C7:E7"/>
    <mergeCell ref="F7:H7"/>
    <mergeCell ref="K7:L7"/>
    <mergeCell ref="C10:H10"/>
    <mergeCell ref="C11:H11"/>
    <mergeCell ref="C8:E8"/>
    <mergeCell ref="F8:H8"/>
    <mergeCell ref="K8:L8"/>
    <mergeCell ref="C9:E9"/>
    <mergeCell ref="F9:H9"/>
    <mergeCell ref="K9:L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6"/>
  <sheetViews>
    <sheetView topLeftCell="F1" workbookViewId="0">
      <selection activeCell="E20" sqref="E20"/>
    </sheetView>
  </sheetViews>
  <sheetFormatPr defaultRowHeight="14" x14ac:dyDescent="0.3"/>
  <cols>
    <col min="1" max="2" width="10.58203125" customWidth="1"/>
    <col min="17" max="19" width="5.4140625" customWidth="1"/>
    <col min="20" max="20" width="10.6640625" customWidth="1"/>
    <col min="21" max="22" width="11.5" customWidth="1"/>
    <col min="23" max="24" width="12.6640625" customWidth="1"/>
  </cols>
  <sheetData>
    <row r="1" spans="1:47" ht="14.5" thickBot="1" x14ac:dyDescent="0.35">
      <c r="A1" s="56" t="s">
        <v>427</v>
      </c>
      <c r="B1" s="33"/>
      <c r="C1" s="57" t="s">
        <v>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60" t="s">
        <v>528</v>
      </c>
      <c r="X1" s="60" t="s">
        <v>529</v>
      </c>
      <c r="Y1" s="15" t="s">
        <v>177</v>
      </c>
      <c r="Z1" s="15" t="s">
        <v>178</v>
      </c>
      <c r="AA1" s="15" t="s">
        <v>179</v>
      </c>
      <c r="AB1" s="15" t="s">
        <v>180</v>
      </c>
      <c r="AC1" s="15" t="s">
        <v>181</v>
      </c>
      <c r="AD1" s="15" t="s">
        <v>182</v>
      </c>
      <c r="AE1" s="15" t="s">
        <v>183</v>
      </c>
      <c r="AF1" s="15" t="s">
        <v>184</v>
      </c>
      <c r="AG1" s="15" t="s">
        <v>185</v>
      </c>
      <c r="AH1" s="15" t="s">
        <v>186</v>
      </c>
      <c r="AI1" s="15" t="s">
        <v>187</v>
      </c>
      <c r="AJ1" s="15" t="s">
        <v>188</v>
      </c>
      <c r="AK1" s="15" t="s">
        <v>189</v>
      </c>
      <c r="AL1" s="15" t="s">
        <v>190</v>
      </c>
      <c r="AM1" s="15" t="s">
        <v>191</v>
      </c>
      <c r="AN1" s="15" t="s">
        <v>192</v>
      </c>
      <c r="AO1" s="15" t="s">
        <v>193</v>
      </c>
      <c r="AP1" s="15" t="s">
        <v>194</v>
      </c>
      <c r="AQ1" s="15" t="s">
        <v>195</v>
      </c>
      <c r="AR1" s="15" t="s">
        <v>196</v>
      </c>
      <c r="AS1" s="15" t="s">
        <v>197</v>
      </c>
      <c r="AT1" s="16" t="s">
        <v>198</v>
      </c>
      <c r="AU1" s="16" t="s">
        <v>199</v>
      </c>
    </row>
    <row r="2" spans="1:47" ht="14.5" thickBot="1" x14ac:dyDescent="0.35">
      <c r="A2" s="56"/>
      <c r="B2" s="34" t="s">
        <v>530</v>
      </c>
      <c r="C2" s="58"/>
      <c r="D2" s="18" t="s">
        <v>531</v>
      </c>
      <c r="E2" s="18" t="s">
        <v>532</v>
      </c>
      <c r="F2" s="18" t="s">
        <v>533</v>
      </c>
      <c r="G2" s="18" t="s">
        <v>534</v>
      </c>
      <c r="H2" s="18" t="s">
        <v>535</v>
      </c>
      <c r="I2" s="18" t="s">
        <v>536</v>
      </c>
      <c r="J2" s="18" t="s">
        <v>537</v>
      </c>
      <c r="K2" s="49" t="s">
        <v>538</v>
      </c>
      <c r="L2" s="49" t="s">
        <v>539</v>
      </c>
      <c r="M2" s="49" t="s">
        <v>540</v>
      </c>
      <c r="N2" s="49" t="s">
        <v>541</v>
      </c>
      <c r="O2" s="49" t="s">
        <v>542</v>
      </c>
      <c r="P2" s="50" t="s">
        <v>543</v>
      </c>
      <c r="Q2" s="75" t="s">
        <v>63</v>
      </c>
      <c r="R2" s="76"/>
      <c r="S2" s="77"/>
      <c r="T2" s="51" t="s">
        <v>544</v>
      </c>
      <c r="U2" s="51" t="s">
        <v>545</v>
      </c>
      <c r="V2" s="51" t="s">
        <v>546</v>
      </c>
      <c r="W2" s="61"/>
      <c r="X2" s="61"/>
      <c r="Y2" s="20">
        <v>42793</v>
      </c>
      <c r="Z2" s="21">
        <v>42800</v>
      </c>
      <c r="AA2" s="21">
        <v>42807</v>
      </c>
      <c r="AB2" s="21">
        <v>42814</v>
      </c>
      <c r="AC2" s="21">
        <v>42821</v>
      </c>
      <c r="AD2" s="21">
        <v>42828</v>
      </c>
      <c r="AE2" s="21">
        <v>42835</v>
      </c>
      <c r="AF2" s="21">
        <v>42842</v>
      </c>
      <c r="AG2" s="21">
        <v>42849</v>
      </c>
      <c r="AH2" s="21">
        <v>42856</v>
      </c>
      <c r="AI2" s="21">
        <v>42863</v>
      </c>
      <c r="AJ2" s="21">
        <v>42870</v>
      </c>
      <c r="AK2" s="21">
        <v>42877</v>
      </c>
      <c r="AL2" s="21">
        <v>42884</v>
      </c>
      <c r="AM2" s="21">
        <v>42891</v>
      </c>
      <c r="AN2" s="21">
        <v>42898</v>
      </c>
      <c r="AO2" s="21">
        <v>42905</v>
      </c>
      <c r="AP2" s="21">
        <v>42912</v>
      </c>
      <c r="AQ2" s="21">
        <v>42919</v>
      </c>
      <c r="AR2" s="21">
        <v>42926</v>
      </c>
      <c r="AS2" s="21">
        <v>42933</v>
      </c>
      <c r="AT2" s="22">
        <v>42940</v>
      </c>
      <c r="AU2" s="22">
        <v>42947</v>
      </c>
    </row>
    <row r="3" spans="1:47" x14ac:dyDescent="0.3">
      <c r="A3" s="56"/>
      <c r="B3" s="35"/>
      <c r="C3" s="59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 t="s">
        <v>547</v>
      </c>
      <c r="R3" s="24" t="s">
        <v>548</v>
      </c>
      <c r="S3" s="24" t="s">
        <v>549</v>
      </c>
      <c r="T3" s="24"/>
      <c r="U3" s="24"/>
      <c r="V3" s="24"/>
      <c r="W3" s="62"/>
      <c r="X3" s="62"/>
      <c r="Y3" s="21">
        <v>42799</v>
      </c>
      <c r="Z3" s="21">
        <v>42806</v>
      </c>
      <c r="AA3" s="21">
        <v>42813</v>
      </c>
      <c r="AB3" s="21">
        <v>42820</v>
      </c>
      <c r="AC3" s="21">
        <v>42827</v>
      </c>
      <c r="AD3" s="21">
        <v>42834</v>
      </c>
      <c r="AE3" s="21">
        <v>42841</v>
      </c>
      <c r="AF3" s="21">
        <v>42848</v>
      </c>
      <c r="AG3" s="21">
        <v>42855</v>
      </c>
      <c r="AH3" s="21">
        <v>42862</v>
      </c>
      <c r="AI3" s="21">
        <v>42869</v>
      </c>
      <c r="AJ3" s="21">
        <v>42876</v>
      </c>
      <c r="AK3" s="21">
        <v>42883</v>
      </c>
      <c r="AL3" s="21">
        <v>42890</v>
      </c>
      <c r="AM3" s="21">
        <v>42897</v>
      </c>
      <c r="AN3" s="21">
        <v>42904</v>
      </c>
      <c r="AO3" s="21">
        <v>42911</v>
      </c>
      <c r="AP3" s="21">
        <v>42918</v>
      </c>
      <c r="AQ3" s="21">
        <v>42925</v>
      </c>
      <c r="AR3" s="21">
        <v>42932</v>
      </c>
      <c r="AS3" s="21">
        <v>42939</v>
      </c>
      <c r="AT3" s="22">
        <v>42946</v>
      </c>
      <c r="AU3" s="22">
        <v>42953</v>
      </c>
    </row>
    <row r="4" spans="1:47" x14ac:dyDescent="0.3">
      <c r="A4" s="26" t="s">
        <v>550</v>
      </c>
      <c r="B4" s="26" t="s">
        <v>551</v>
      </c>
      <c r="C4" s="15" t="s">
        <v>552</v>
      </c>
      <c r="D4" s="15" t="s">
        <v>553</v>
      </c>
      <c r="E4" s="52">
        <f ca="1">F4/RANDBETWEEN(3,6)</f>
        <v>113</v>
      </c>
      <c r="F4" s="15">
        <v>339</v>
      </c>
      <c r="G4" s="15" t="s">
        <v>554</v>
      </c>
      <c r="H4" s="15" t="s">
        <v>555</v>
      </c>
      <c r="I4" s="15">
        <v>200</v>
      </c>
      <c r="J4" s="15" t="s">
        <v>556</v>
      </c>
      <c r="K4" s="15" t="s">
        <v>557</v>
      </c>
      <c r="L4" s="15" t="s">
        <v>558</v>
      </c>
      <c r="M4" s="15" t="s">
        <v>559</v>
      </c>
      <c r="N4" s="15">
        <v>12</v>
      </c>
      <c r="O4" s="15" t="s">
        <v>560</v>
      </c>
      <c r="P4" s="53" t="s">
        <v>561</v>
      </c>
      <c r="Q4" s="15">
        <v>30</v>
      </c>
      <c r="R4" s="15">
        <v>80</v>
      </c>
      <c r="S4" s="15">
        <v>90</v>
      </c>
      <c r="T4" s="15">
        <v>20</v>
      </c>
      <c r="U4" s="54">
        <v>0.95</v>
      </c>
      <c r="V4" s="54">
        <v>0.8</v>
      </c>
      <c r="W4" s="28">
        <v>10000</v>
      </c>
      <c r="X4" s="28">
        <v>8000</v>
      </c>
      <c r="Y4" s="29">
        <f ca="1">RANDBETWEEN(0,20)</f>
        <v>0</v>
      </c>
      <c r="Z4" s="29">
        <f t="shared" ref="Z4:AU11" ca="1" si="0">RANDBETWEEN(0,20)</f>
        <v>16</v>
      </c>
      <c r="AA4" s="29">
        <f t="shared" ca="1" si="0"/>
        <v>8</v>
      </c>
      <c r="AB4" s="29">
        <f t="shared" ca="1" si="0"/>
        <v>10</v>
      </c>
      <c r="AC4" s="29">
        <f t="shared" ca="1" si="0"/>
        <v>2</v>
      </c>
      <c r="AD4" s="29">
        <f t="shared" ca="1" si="0"/>
        <v>3</v>
      </c>
      <c r="AE4" s="29">
        <f t="shared" ca="1" si="0"/>
        <v>18</v>
      </c>
      <c r="AF4" s="29">
        <f t="shared" ca="1" si="0"/>
        <v>13</v>
      </c>
      <c r="AG4" s="29">
        <f t="shared" ca="1" si="0"/>
        <v>2</v>
      </c>
      <c r="AH4" s="29">
        <f t="shared" ca="1" si="0"/>
        <v>2</v>
      </c>
      <c r="AI4" s="29">
        <f t="shared" ca="1" si="0"/>
        <v>17</v>
      </c>
      <c r="AJ4" s="29">
        <f t="shared" ca="1" si="0"/>
        <v>7</v>
      </c>
      <c r="AK4" s="29">
        <f>0</f>
        <v>0</v>
      </c>
      <c r="AL4" s="29">
        <f>0</f>
        <v>0</v>
      </c>
      <c r="AM4" s="29">
        <f>0</f>
        <v>0</v>
      </c>
      <c r="AN4" s="29">
        <f>0</f>
        <v>0</v>
      </c>
      <c r="AO4" s="29">
        <f>0</f>
        <v>0</v>
      </c>
      <c r="AP4" s="29">
        <f>0</f>
        <v>0</v>
      </c>
      <c r="AQ4" s="29">
        <f>0</f>
        <v>0</v>
      </c>
      <c r="AR4" s="29">
        <f>0</f>
        <v>0</v>
      </c>
      <c r="AS4" s="29">
        <f>0</f>
        <v>0</v>
      </c>
      <c r="AT4" s="29">
        <f>0</f>
        <v>0</v>
      </c>
      <c r="AU4" s="29">
        <f>0</f>
        <v>0</v>
      </c>
    </row>
    <row r="5" spans="1:47" x14ac:dyDescent="0.3">
      <c r="A5" s="26" t="s">
        <v>550</v>
      </c>
      <c r="B5" s="26" t="s">
        <v>551</v>
      </c>
      <c r="C5" s="15" t="s">
        <v>562</v>
      </c>
      <c r="D5" s="15" t="s">
        <v>563</v>
      </c>
      <c r="E5" s="52">
        <f t="shared" ref="E5:E6" ca="1" si="1">F5/RANDBETWEEN(3,6)</f>
        <v>132</v>
      </c>
      <c r="F5" s="15">
        <v>660</v>
      </c>
      <c r="G5" s="15" t="s">
        <v>564</v>
      </c>
      <c r="H5" s="15" t="s">
        <v>565</v>
      </c>
      <c r="I5" s="15">
        <v>80</v>
      </c>
      <c r="J5" s="15" t="s">
        <v>566</v>
      </c>
      <c r="K5" s="15" t="s">
        <v>567</v>
      </c>
      <c r="L5" s="15" t="s">
        <v>568</v>
      </c>
      <c r="M5" s="15" t="s">
        <v>569</v>
      </c>
      <c r="N5" s="15">
        <v>12</v>
      </c>
      <c r="O5" s="15" t="s">
        <v>570</v>
      </c>
      <c r="P5" s="53" t="s">
        <v>571</v>
      </c>
      <c r="Q5" s="15">
        <v>20</v>
      </c>
      <c r="R5" s="15">
        <v>50</v>
      </c>
      <c r="S5" s="15">
        <v>10</v>
      </c>
      <c r="T5" s="15">
        <v>10</v>
      </c>
      <c r="U5" s="54">
        <v>1</v>
      </c>
      <c r="V5" s="54">
        <v>0.7</v>
      </c>
      <c r="W5" s="28">
        <v>10000</v>
      </c>
      <c r="X5" s="28">
        <v>7000</v>
      </c>
      <c r="Y5" s="29">
        <v>0</v>
      </c>
      <c r="Z5" s="29">
        <v>0</v>
      </c>
      <c r="AA5" s="29">
        <f t="shared" ca="1" si="0"/>
        <v>10</v>
      </c>
      <c r="AB5" s="29">
        <f t="shared" ca="1" si="0"/>
        <v>18</v>
      </c>
      <c r="AC5" s="29">
        <f t="shared" ca="1" si="0"/>
        <v>19</v>
      </c>
      <c r="AD5" s="29">
        <f t="shared" ca="1" si="0"/>
        <v>3</v>
      </c>
      <c r="AE5" s="29">
        <f t="shared" ca="1" si="0"/>
        <v>17</v>
      </c>
      <c r="AF5" s="29">
        <f t="shared" ca="1" si="0"/>
        <v>7</v>
      </c>
      <c r="AG5" s="29">
        <f t="shared" ca="1" si="0"/>
        <v>18</v>
      </c>
      <c r="AH5" s="29">
        <f t="shared" ca="1" si="0"/>
        <v>13</v>
      </c>
      <c r="AI5" s="29">
        <f t="shared" ca="1" si="0"/>
        <v>11</v>
      </c>
      <c r="AJ5" s="29">
        <f t="shared" ca="1" si="0"/>
        <v>20</v>
      </c>
      <c r="AK5" s="29">
        <f t="shared" ca="1" si="0"/>
        <v>10</v>
      </c>
      <c r="AL5" s="29">
        <f t="shared" ca="1" si="0"/>
        <v>3</v>
      </c>
      <c r="AM5" s="29">
        <f>0</f>
        <v>0</v>
      </c>
      <c r="AN5" s="29">
        <f>0</f>
        <v>0</v>
      </c>
      <c r="AO5" s="29">
        <f>0</f>
        <v>0</v>
      </c>
      <c r="AP5" s="29">
        <f>0</f>
        <v>0</v>
      </c>
      <c r="AQ5" s="29">
        <f>0</f>
        <v>0</v>
      </c>
      <c r="AR5" s="29">
        <f>0</f>
        <v>0</v>
      </c>
      <c r="AS5" s="29">
        <f>0</f>
        <v>0</v>
      </c>
      <c r="AT5" s="29">
        <f>0</f>
        <v>0</v>
      </c>
      <c r="AU5" s="29">
        <f>0</f>
        <v>0</v>
      </c>
    </row>
    <row r="6" spans="1:47" x14ac:dyDescent="0.3">
      <c r="A6" s="26" t="s">
        <v>550</v>
      </c>
      <c r="B6" s="26" t="s">
        <v>572</v>
      </c>
      <c r="C6" s="15" t="s">
        <v>573</v>
      </c>
      <c r="D6" s="15" t="s">
        <v>574</v>
      </c>
      <c r="E6" s="52">
        <f t="shared" ca="1" si="1"/>
        <v>20</v>
      </c>
      <c r="F6" s="15">
        <v>120</v>
      </c>
      <c r="G6" s="15" t="s">
        <v>575</v>
      </c>
      <c r="H6" s="15" t="s">
        <v>576</v>
      </c>
      <c r="I6" s="15">
        <v>200</v>
      </c>
      <c r="J6" s="15" t="s">
        <v>556</v>
      </c>
      <c r="K6" s="15" t="s">
        <v>577</v>
      </c>
      <c r="L6" s="15" t="s">
        <v>578</v>
      </c>
      <c r="M6" s="15" t="s">
        <v>579</v>
      </c>
      <c r="N6" s="15">
        <v>15</v>
      </c>
      <c r="O6" s="15" t="s">
        <v>580</v>
      </c>
      <c r="P6" s="53" t="s">
        <v>581</v>
      </c>
      <c r="Q6" s="15">
        <v>30</v>
      </c>
      <c r="R6" s="15">
        <v>80</v>
      </c>
      <c r="S6" s="15">
        <v>90</v>
      </c>
      <c r="T6" s="15">
        <v>15</v>
      </c>
      <c r="U6" s="54">
        <v>0.75</v>
      </c>
      <c r="V6" s="54">
        <v>0.9</v>
      </c>
      <c r="W6" s="28">
        <v>15000</v>
      </c>
      <c r="X6" s="28">
        <v>5000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f t="shared" ca="1" si="0"/>
        <v>10</v>
      </c>
      <c r="AF6" s="29">
        <f t="shared" ca="1" si="0"/>
        <v>14</v>
      </c>
      <c r="AG6" s="29">
        <f t="shared" ca="1" si="0"/>
        <v>9</v>
      </c>
      <c r="AH6" s="29">
        <f t="shared" ca="1" si="0"/>
        <v>20</v>
      </c>
      <c r="AI6" s="29">
        <f t="shared" ca="1" si="0"/>
        <v>3</v>
      </c>
      <c r="AJ6" s="29">
        <f t="shared" ca="1" si="0"/>
        <v>14</v>
      </c>
      <c r="AK6" s="29">
        <f t="shared" ca="1" si="0"/>
        <v>1</v>
      </c>
      <c r="AL6" s="29">
        <f t="shared" ca="1" si="0"/>
        <v>13</v>
      </c>
      <c r="AM6" s="29">
        <f t="shared" ca="1" si="0"/>
        <v>14</v>
      </c>
      <c r="AN6" s="29">
        <f t="shared" ca="1" si="0"/>
        <v>4</v>
      </c>
      <c r="AO6" s="29">
        <f t="shared" ca="1" si="0"/>
        <v>18</v>
      </c>
      <c r="AP6" s="29">
        <f t="shared" ca="1" si="0"/>
        <v>0</v>
      </c>
      <c r="AQ6" s="29">
        <f t="shared" ca="1" si="0"/>
        <v>11</v>
      </c>
      <c r="AR6" s="29">
        <f t="shared" ca="1" si="0"/>
        <v>18</v>
      </c>
      <c r="AS6" s="29">
        <f t="shared" ca="1" si="0"/>
        <v>1</v>
      </c>
      <c r="AT6" s="29">
        <f t="shared" ca="1" si="0"/>
        <v>13</v>
      </c>
      <c r="AU6" s="29">
        <f t="shared" ca="1" si="0"/>
        <v>8</v>
      </c>
    </row>
    <row r="7" spans="1:47" x14ac:dyDescent="0.3">
      <c r="A7" s="26" t="s">
        <v>451</v>
      </c>
      <c r="B7" s="26" t="s">
        <v>551</v>
      </c>
      <c r="C7" s="15" t="s">
        <v>573</v>
      </c>
      <c r="D7" s="15" t="s">
        <v>582</v>
      </c>
      <c r="E7" s="52">
        <f ca="1">F7/RANDBETWEEN(3,6)</f>
        <v>40</v>
      </c>
      <c r="F7" s="15">
        <v>200</v>
      </c>
      <c r="G7" s="15" t="s">
        <v>564</v>
      </c>
      <c r="H7" s="15" t="s">
        <v>565</v>
      </c>
      <c r="I7" s="15">
        <v>80</v>
      </c>
      <c r="J7" s="15" t="s">
        <v>566</v>
      </c>
      <c r="K7" s="15" t="s">
        <v>583</v>
      </c>
      <c r="L7" s="15" t="s">
        <v>584</v>
      </c>
      <c r="M7" s="15" t="s">
        <v>585</v>
      </c>
      <c r="N7" s="15">
        <v>15</v>
      </c>
      <c r="O7" s="15" t="s">
        <v>586</v>
      </c>
      <c r="P7" s="53" t="s">
        <v>587</v>
      </c>
      <c r="Q7" s="15">
        <v>20</v>
      </c>
      <c r="R7" s="15">
        <v>50</v>
      </c>
      <c r="S7" s="15">
        <v>10</v>
      </c>
      <c r="T7" s="15">
        <v>20</v>
      </c>
      <c r="U7" s="54">
        <v>0.9</v>
      </c>
      <c r="V7" s="54">
        <v>0.65</v>
      </c>
      <c r="W7" s="28">
        <v>15000</v>
      </c>
      <c r="X7" s="28">
        <v>1000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f t="shared" ca="1" si="0"/>
        <v>20</v>
      </c>
      <c r="AF7" s="29">
        <f t="shared" ca="1" si="0"/>
        <v>11</v>
      </c>
      <c r="AG7" s="29">
        <f t="shared" ca="1" si="0"/>
        <v>13</v>
      </c>
      <c r="AH7" s="29">
        <f t="shared" ca="1" si="0"/>
        <v>15</v>
      </c>
      <c r="AI7" s="29">
        <f t="shared" ca="1" si="0"/>
        <v>4</v>
      </c>
      <c r="AJ7" s="29">
        <f t="shared" ca="1" si="0"/>
        <v>8</v>
      </c>
      <c r="AK7" s="29">
        <f t="shared" ca="1" si="0"/>
        <v>0</v>
      </c>
      <c r="AL7" s="29">
        <f t="shared" ca="1" si="0"/>
        <v>12</v>
      </c>
      <c r="AM7" s="29">
        <f t="shared" ca="1" si="0"/>
        <v>19</v>
      </c>
      <c r="AN7" s="29">
        <f t="shared" ca="1" si="0"/>
        <v>4</v>
      </c>
      <c r="AO7" s="29">
        <f t="shared" ca="1" si="0"/>
        <v>6</v>
      </c>
      <c r="AP7" s="29">
        <f t="shared" ca="1" si="0"/>
        <v>10</v>
      </c>
      <c r="AQ7" s="29">
        <f t="shared" ca="1" si="0"/>
        <v>5</v>
      </c>
      <c r="AR7" s="29">
        <f t="shared" ca="1" si="0"/>
        <v>7</v>
      </c>
      <c r="AS7" s="29">
        <f t="shared" ca="1" si="0"/>
        <v>10</v>
      </c>
      <c r="AT7" s="29">
        <f t="shared" ca="1" si="0"/>
        <v>10</v>
      </c>
      <c r="AU7" s="29">
        <f t="shared" ca="1" si="0"/>
        <v>0</v>
      </c>
    </row>
    <row r="8" spans="1:47" x14ac:dyDescent="0.3">
      <c r="A8" s="26" t="s">
        <v>550</v>
      </c>
      <c r="B8" s="26" t="s">
        <v>551</v>
      </c>
      <c r="C8" s="15" t="s">
        <v>573</v>
      </c>
      <c r="D8" s="15" t="s">
        <v>588</v>
      </c>
      <c r="E8" s="52">
        <f ca="1">F8/RANDBETWEEN(3,6)</f>
        <v>133.33333333333334</v>
      </c>
      <c r="F8" s="15">
        <v>400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28">
        <v>15000</v>
      </c>
      <c r="X8" s="28">
        <v>5000</v>
      </c>
      <c r="Y8" s="29">
        <f t="shared" ref="Y8:Y11" ca="1" si="2">RANDBETWEEN(0,20)</f>
        <v>4</v>
      </c>
      <c r="Z8" s="29">
        <f t="shared" ca="1" si="0"/>
        <v>5</v>
      </c>
      <c r="AA8" s="29">
        <f t="shared" ca="1" si="0"/>
        <v>15</v>
      </c>
      <c r="AB8" s="29">
        <f t="shared" ca="1" si="0"/>
        <v>9</v>
      </c>
      <c r="AC8" s="29">
        <f t="shared" ca="1" si="0"/>
        <v>6</v>
      </c>
      <c r="AD8" s="29">
        <f t="shared" ca="1" si="0"/>
        <v>10</v>
      </c>
      <c r="AE8" s="29">
        <f t="shared" ca="1" si="0"/>
        <v>7</v>
      </c>
      <c r="AF8" s="29">
        <f t="shared" ca="1" si="0"/>
        <v>5</v>
      </c>
      <c r="AG8" s="29">
        <f t="shared" ca="1" si="0"/>
        <v>17</v>
      </c>
      <c r="AH8" s="29">
        <f t="shared" ca="1" si="0"/>
        <v>10</v>
      </c>
      <c r="AI8" s="29">
        <f t="shared" ca="1" si="0"/>
        <v>13</v>
      </c>
      <c r="AJ8" s="29">
        <f t="shared" ca="1" si="0"/>
        <v>1</v>
      </c>
      <c r="AK8" s="29">
        <f t="shared" ca="1" si="0"/>
        <v>13</v>
      </c>
      <c r="AL8" s="29">
        <f t="shared" ca="1" si="0"/>
        <v>14</v>
      </c>
      <c r="AM8" s="29">
        <f t="shared" ca="1" si="0"/>
        <v>4</v>
      </c>
      <c r="AN8" s="29">
        <f t="shared" ca="1" si="0"/>
        <v>14</v>
      </c>
      <c r="AO8" s="29">
        <f t="shared" ca="1" si="0"/>
        <v>8</v>
      </c>
      <c r="AP8" s="29">
        <f t="shared" ca="1" si="0"/>
        <v>13</v>
      </c>
      <c r="AQ8" s="29">
        <f t="shared" ca="1" si="0"/>
        <v>17</v>
      </c>
      <c r="AR8" s="29">
        <f t="shared" ca="1" si="0"/>
        <v>5</v>
      </c>
      <c r="AS8" s="29">
        <f t="shared" ca="1" si="0"/>
        <v>12</v>
      </c>
      <c r="AT8" s="29">
        <f t="shared" ca="1" si="0"/>
        <v>1</v>
      </c>
      <c r="AU8" s="29">
        <f t="shared" ca="1" si="0"/>
        <v>0</v>
      </c>
    </row>
    <row r="9" spans="1:47" x14ac:dyDescent="0.3">
      <c r="A9" s="26" t="s">
        <v>550</v>
      </c>
      <c r="B9" s="26" t="s">
        <v>551</v>
      </c>
      <c r="C9" s="15" t="s">
        <v>454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28">
        <v>22000</v>
      </c>
      <c r="X9" s="28">
        <v>1000</v>
      </c>
      <c r="Y9" s="29">
        <f t="shared" ca="1" si="2"/>
        <v>6</v>
      </c>
      <c r="Z9" s="29">
        <f t="shared" ca="1" si="0"/>
        <v>3</v>
      </c>
      <c r="AA9" s="29">
        <f t="shared" ca="1" si="0"/>
        <v>17</v>
      </c>
      <c r="AB9" s="29">
        <f t="shared" ca="1" si="0"/>
        <v>12</v>
      </c>
      <c r="AC9" s="29">
        <f t="shared" ca="1" si="0"/>
        <v>16</v>
      </c>
      <c r="AD9" s="29">
        <f t="shared" ca="1" si="0"/>
        <v>17</v>
      </c>
      <c r="AE9" s="29">
        <f t="shared" ca="1" si="0"/>
        <v>10</v>
      </c>
      <c r="AF9" s="29">
        <f t="shared" ca="1" si="0"/>
        <v>16</v>
      </c>
      <c r="AG9" s="29">
        <f t="shared" ca="1" si="0"/>
        <v>0</v>
      </c>
      <c r="AH9" s="29">
        <f t="shared" ca="1" si="0"/>
        <v>11</v>
      </c>
      <c r="AI9" s="29">
        <f t="shared" ca="1" si="0"/>
        <v>18</v>
      </c>
      <c r="AJ9" s="29">
        <f t="shared" ca="1" si="0"/>
        <v>11</v>
      </c>
      <c r="AK9" s="29">
        <f t="shared" ca="1" si="0"/>
        <v>0</v>
      </c>
      <c r="AL9" s="29">
        <f t="shared" ca="1" si="0"/>
        <v>14</v>
      </c>
      <c r="AM9" s="29">
        <f t="shared" ca="1" si="0"/>
        <v>20</v>
      </c>
      <c r="AN9" s="29">
        <f t="shared" ca="1" si="0"/>
        <v>3</v>
      </c>
      <c r="AO9" s="29">
        <f t="shared" ca="1" si="0"/>
        <v>18</v>
      </c>
      <c r="AP9" s="29">
        <f t="shared" ca="1" si="0"/>
        <v>1</v>
      </c>
      <c r="AQ9" s="29">
        <f t="shared" ca="1" si="0"/>
        <v>3</v>
      </c>
      <c r="AR9" s="29">
        <f t="shared" ca="1" si="0"/>
        <v>17</v>
      </c>
      <c r="AS9" s="29">
        <f t="shared" ca="1" si="0"/>
        <v>8</v>
      </c>
      <c r="AT9" s="29">
        <f t="shared" ca="1" si="0"/>
        <v>0</v>
      </c>
      <c r="AU9" s="29">
        <f t="shared" ca="1" si="0"/>
        <v>2</v>
      </c>
    </row>
    <row r="10" spans="1:47" x14ac:dyDescent="0.3">
      <c r="A10" s="26" t="str">
        <f>+A6</f>
        <v>上海杨浦店</v>
      </c>
      <c r="B10" s="26" t="s">
        <v>551</v>
      </c>
      <c r="C10" s="15" t="s">
        <v>589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28">
        <v>100000</v>
      </c>
      <c r="X10" s="28">
        <v>5000</v>
      </c>
      <c r="Y10" s="29">
        <f t="shared" ca="1" si="2"/>
        <v>4</v>
      </c>
      <c r="Z10" s="29">
        <f t="shared" ca="1" si="0"/>
        <v>20</v>
      </c>
      <c r="AA10" s="29">
        <f t="shared" ca="1" si="0"/>
        <v>5</v>
      </c>
      <c r="AB10" s="29">
        <f t="shared" ca="1" si="0"/>
        <v>18</v>
      </c>
      <c r="AC10" s="29">
        <f t="shared" ca="1" si="0"/>
        <v>8</v>
      </c>
      <c r="AD10" s="29">
        <f t="shared" ca="1" si="0"/>
        <v>4</v>
      </c>
      <c r="AE10" s="29">
        <f t="shared" ca="1" si="0"/>
        <v>7</v>
      </c>
      <c r="AF10" s="29">
        <f t="shared" ca="1" si="0"/>
        <v>12</v>
      </c>
      <c r="AG10" s="29">
        <f t="shared" ca="1" si="0"/>
        <v>7</v>
      </c>
      <c r="AH10" s="29">
        <f t="shared" ca="1" si="0"/>
        <v>20</v>
      </c>
      <c r="AI10" s="29">
        <f t="shared" ca="1" si="0"/>
        <v>10</v>
      </c>
      <c r="AJ10" s="29">
        <f t="shared" ca="1" si="0"/>
        <v>20</v>
      </c>
      <c r="AK10" s="29">
        <f t="shared" ca="1" si="0"/>
        <v>3</v>
      </c>
      <c r="AL10" s="29">
        <f t="shared" ca="1" si="0"/>
        <v>20</v>
      </c>
      <c r="AM10" s="29">
        <f t="shared" ca="1" si="0"/>
        <v>13</v>
      </c>
      <c r="AN10" s="29">
        <f t="shared" ca="1" si="0"/>
        <v>11</v>
      </c>
      <c r="AO10" s="29">
        <f t="shared" ca="1" si="0"/>
        <v>0</v>
      </c>
      <c r="AP10" s="29">
        <f t="shared" ca="1" si="0"/>
        <v>12</v>
      </c>
      <c r="AQ10" s="29">
        <f t="shared" ca="1" si="0"/>
        <v>17</v>
      </c>
      <c r="AR10" s="29">
        <f t="shared" ca="1" si="0"/>
        <v>7</v>
      </c>
      <c r="AS10" s="29">
        <f t="shared" ca="1" si="0"/>
        <v>17</v>
      </c>
      <c r="AT10" s="29">
        <f t="shared" ca="1" si="0"/>
        <v>2</v>
      </c>
      <c r="AU10" s="29">
        <f t="shared" ca="1" si="0"/>
        <v>4</v>
      </c>
    </row>
    <row r="11" spans="1:47" x14ac:dyDescent="0.3">
      <c r="A11" s="26" t="str">
        <f>+A10</f>
        <v>上海杨浦店</v>
      </c>
      <c r="B11" s="26" t="s">
        <v>551</v>
      </c>
      <c r="C11" s="15" t="s">
        <v>590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28">
        <v>100000</v>
      </c>
      <c r="X11" s="28">
        <v>1000</v>
      </c>
      <c r="Y11" s="29">
        <f t="shared" ca="1" si="2"/>
        <v>2</v>
      </c>
      <c r="Z11" s="29">
        <f t="shared" ca="1" si="0"/>
        <v>9</v>
      </c>
      <c r="AA11" s="29">
        <f t="shared" ca="1" si="0"/>
        <v>15</v>
      </c>
      <c r="AB11" s="29">
        <f t="shared" ca="1" si="0"/>
        <v>9</v>
      </c>
      <c r="AC11" s="29">
        <f t="shared" ca="1" si="0"/>
        <v>16</v>
      </c>
      <c r="AD11" s="29">
        <f t="shared" ca="1" si="0"/>
        <v>15</v>
      </c>
      <c r="AE11" s="29">
        <f t="shared" ca="1" si="0"/>
        <v>18</v>
      </c>
      <c r="AF11" s="29">
        <f t="shared" ca="1" si="0"/>
        <v>15</v>
      </c>
      <c r="AG11" s="29">
        <f t="shared" ca="1" si="0"/>
        <v>0</v>
      </c>
      <c r="AH11" s="29">
        <f t="shared" ca="1" si="0"/>
        <v>13</v>
      </c>
      <c r="AI11" s="29">
        <f t="shared" ca="1" si="0"/>
        <v>14</v>
      </c>
      <c r="AJ11" s="29">
        <f t="shared" ca="1" si="0"/>
        <v>15</v>
      </c>
      <c r="AK11" s="29">
        <f t="shared" ca="1" si="0"/>
        <v>12</v>
      </c>
      <c r="AL11" s="29">
        <f t="shared" ca="1" si="0"/>
        <v>6</v>
      </c>
      <c r="AM11" s="29">
        <f t="shared" ca="1" si="0"/>
        <v>16</v>
      </c>
      <c r="AN11" s="29">
        <f t="shared" ca="1" si="0"/>
        <v>0</v>
      </c>
      <c r="AO11" s="29">
        <f t="shared" ca="1" si="0"/>
        <v>7</v>
      </c>
      <c r="AP11" s="29">
        <f t="shared" ca="1" si="0"/>
        <v>13</v>
      </c>
      <c r="AQ11" s="29">
        <f t="shared" ca="1" si="0"/>
        <v>18</v>
      </c>
      <c r="AR11" s="29">
        <f t="shared" ca="1" si="0"/>
        <v>17</v>
      </c>
      <c r="AS11" s="29">
        <f t="shared" ca="1" si="0"/>
        <v>12</v>
      </c>
      <c r="AT11" s="29">
        <f t="shared" ca="1" si="0"/>
        <v>17</v>
      </c>
      <c r="AU11" s="29">
        <f t="shared" ca="1" si="0"/>
        <v>1</v>
      </c>
    </row>
    <row r="12" spans="1:47" s="55" customFormat="1" x14ac:dyDescent="0.3">
      <c r="A12" s="37" t="s">
        <v>550</v>
      </c>
      <c r="B12" s="26" t="s">
        <v>551</v>
      </c>
      <c r="C12" s="38" t="s">
        <v>591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>
        <f>SUM(W4:W11)</f>
        <v>287000</v>
      </c>
      <c r="X12" s="39">
        <f>SUM(X4:X11)</f>
        <v>33000</v>
      </c>
      <c r="Y12" s="39">
        <f t="shared" ref="Y12:AU12" ca="1" si="3">SUM(Y4:Y11)</f>
        <v>16</v>
      </c>
      <c r="Z12" s="39">
        <f t="shared" ca="1" si="3"/>
        <v>53</v>
      </c>
      <c r="AA12" s="39">
        <f t="shared" ca="1" si="3"/>
        <v>70</v>
      </c>
      <c r="AB12" s="39">
        <f t="shared" ca="1" si="3"/>
        <v>76</v>
      </c>
      <c r="AC12" s="39">
        <f t="shared" ca="1" si="3"/>
        <v>67</v>
      </c>
      <c r="AD12" s="39">
        <f t="shared" ca="1" si="3"/>
        <v>52</v>
      </c>
      <c r="AE12" s="39">
        <f t="shared" ca="1" si="3"/>
        <v>107</v>
      </c>
      <c r="AF12" s="39">
        <f t="shared" ca="1" si="3"/>
        <v>93</v>
      </c>
      <c r="AG12" s="39">
        <f t="shared" ca="1" si="3"/>
        <v>66</v>
      </c>
      <c r="AH12" s="39">
        <f t="shared" ca="1" si="3"/>
        <v>104</v>
      </c>
      <c r="AI12" s="39">
        <f t="shared" ca="1" si="3"/>
        <v>90</v>
      </c>
      <c r="AJ12" s="39">
        <f t="shared" ca="1" si="3"/>
        <v>96</v>
      </c>
      <c r="AK12" s="39">
        <f t="shared" ca="1" si="3"/>
        <v>39</v>
      </c>
      <c r="AL12" s="39">
        <f t="shared" ca="1" si="3"/>
        <v>82</v>
      </c>
      <c r="AM12" s="39">
        <f t="shared" ca="1" si="3"/>
        <v>86</v>
      </c>
      <c r="AN12" s="39">
        <f t="shared" ca="1" si="3"/>
        <v>36</v>
      </c>
      <c r="AO12" s="39">
        <f t="shared" ca="1" si="3"/>
        <v>57</v>
      </c>
      <c r="AP12" s="39">
        <f t="shared" ca="1" si="3"/>
        <v>49</v>
      </c>
      <c r="AQ12" s="39">
        <f t="shared" ca="1" si="3"/>
        <v>71</v>
      </c>
      <c r="AR12" s="39">
        <f t="shared" ca="1" si="3"/>
        <v>71</v>
      </c>
      <c r="AS12" s="39">
        <f t="shared" ca="1" si="3"/>
        <v>60</v>
      </c>
      <c r="AT12" s="39">
        <f t="shared" ca="1" si="3"/>
        <v>43</v>
      </c>
      <c r="AU12" s="39">
        <f t="shared" ca="1" si="3"/>
        <v>15</v>
      </c>
    </row>
    <row r="14" spans="1:47" x14ac:dyDescent="0.3">
      <c r="A14" s="9" t="s">
        <v>592</v>
      </c>
    </row>
    <row r="15" spans="1:47" x14ac:dyDescent="0.3">
      <c r="A15" s="9" t="s">
        <v>593</v>
      </c>
    </row>
    <row r="16" spans="1:47" x14ac:dyDescent="0.3">
      <c r="A16" s="9" t="s">
        <v>594</v>
      </c>
    </row>
  </sheetData>
  <mergeCells count="5">
    <mergeCell ref="A1:A3"/>
    <mergeCell ref="C1:C3"/>
    <mergeCell ref="W1:W3"/>
    <mergeCell ref="X1:X3"/>
    <mergeCell ref="Q2:S2"/>
  </mergeCells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J1" sqref="J1:J1048576"/>
    </sheetView>
  </sheetViews>
  <sheetFormatPr defaultRowHeight="14" x14ac:dyDescent="0.3"/>
  <cols>
    <col min="10" max="10" width="12.4140625" customWidth="1"/>
    <col min="12" max="12" width="11.5" customWidth="1"/>
    <col min="13" max="13" width="13.08203125" customWidth="1"/>
    <col min="14" max="14" width="11.4140625" customWidth="1"/>
    <col min="15" max="15" width="12.4140625" customWidth="1"/>
    <col min="17" max="17" width="12.4140625" customWidth="1"/>
    <col min="18" max="18" width="24.83203125" customWidth="1"/>
    <col min="19" max="19" width="14" customWidth="1"/>
    <col min="20" max="20" width="10.33203125" customWidth="1"/>
  </cols>
  <sheetData>
    <row r="1" spans="1:20" x14ac:dyDescent="0.3">
      <c r="A1" s="1" t="s">
        <v>0</v>
      </c>
      <c r="B1" s="2" t="s">
        <v>66</v>
      </c>
      <c r="C1" s="1" t="s">
        <v>602</v>
      </c>
      <c r="D1" s="2" t="s">
        <v>610</v>
      </c>
      <c r="E1" s="1" t="s">
        <v>62</v>
      </c>
      <c r="F1" s="1" t="s">
        <v>603</v>
      </c>
      <c r="G1" s="1" t="s">
        <v>604</v>
      </c>
      <c r="H1" s="1" t="s">
        <v>605</v>
      </c>
      <c r="I1" s="1" t="s">
        <v>606</v>
      </c>
      <c r="J1" t="s">
        <v>595</v>
      </c>
      <c r="K1" t="s">
        <v>596</v>
      </c>
      <c r="L1" s="1" t="s">
        <v>607</v>
      </c>
      <c r="M1" s="1" t="s">
        <v>608</v>
      </c>
      <c r="N1" s="1" t="s">
        <v>609</v>
      </c>
      <c r="O1" t="s">
        <v>600</v>
      </c>
      <c r="P1" t="s">
        <v>596</v>
      </c>
      <c r="Q1" t="s">
        <v>601</v>
      </c>
      <c r="R1" t="s">
        <v>597</v>
      </c>
      <c r="S1" t="s">
        <v>598</v>
      </c>
      <c r="T1" t="s">
        <v>599</v>
      </c>
    </row>
    <row r="6" spans="1:20" x14ac:dyDescent="0.3">
      <c r="A6" s="2" t="s">
        <v>611</v>
      </c>
    </row>
    <row r="8" spans="1:20" x14ac:dyDescent="0.3">
      <c r="A8" s="1" t="s">
        <v>46</v>
      </c>
    </row>
    <row r="9" spans="1:20" x14ac:dyDescent="0.3">
      <c r="A9" s="2" t="s">
        <v>47</v>
      </c>
    </row>
    <row r="10" spans="1:20" x14ac:dyDescent="0.3">
      <c r="A10" s="3" t="s">
        <v>48</v>
      </c>
    </row>
    <row r="11" spans="1:20" x14ac:dyDescent="0.3">
      <c r="A11" s="5" t="s">
        <v>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zoomScale="85" zoomScaleNormal="85" workbookViewId="0">
      <selection activeCell="H1" sqref="H1"/>
    </sheetView>
  </sheetViews>
  <sheetFormatPr defaultRowHeight="14" x14ac:dyDescent="0.3"/>
  <cols>
    <col min="2" max="2" width="14.58203125" customWidth="1"/>
    <col min="26" max="26" width="13.33203125" customWidth="1"/>
    <col min="27" max="27" width="13.08203125" customWidth="1"/>
    <col min="28" max="28" width="14.1640625" customWidth="1"/>
    <col min="29" max="29" width="14.33203125" customWidth="1"/>
  </cols>
  <sheetData>
    <row r="1" spans="1:31" x14ac:dyDescent="0.3">
      <c r="A1" s="1" t="s">
        <v>0</v>
      </c>
      <c r="B1" s="1" t="s">
        <v>626</v>
      </c>
      <c r="C1" s="1" t="s">
        <v>62</v>
      </c>
      <c r="D1" s="1" t="s">
        <v>63</v>
      </c>
      <c r="E1" s="1" t="s">
        <v>1</v>
      </c>
      <c r="F1" s="1" t="s">
        <v>3</v>
      </c>
      <c r="G1" s="1" t="s">
        <v>55</v>
      </c>
      <c r="H1" s="1" t="s">
        <v>621</v>
      </c>
      <c r="I1" s="1" t="s">
        <v>622</v>
      </c>
      <c r="J1" s="1" t="s">
        <v>623</v>
      </c>
      <c r="K1" s="1" t="s">
        <v>624</v>
      </c>
      <c r="L1" s="1" t="s">
        <v>614</v>
      </c>
      <c r="M1" s="1" t="s">
        <v>612</v>
      </c>
      <c r="N1" s="1" t="s">
        <v>615</v>
      </c>
      <c r="O1" s="1" t="s">
        <v>620</v>
      </c>
      <c r="P1" s="1" t="s">
        <v>625</v>
      </c>
      <c r="Q1" s="2" t="s">
        <v>616</v>
      </c>
      <c r="R1" s="2" t="s">
        <v>617</v>
      </c>
      <c r="S1" s="2" t="s">
        <v>613</v>
      </c>
      <c r="T1" s="2" t="s">
        <v>618</v>
      </c>
      <c r="U1" s="1" t="s">
        <v>6</v>
      </c>
      <c r="V1" s="1" t="s">
        <v>7</v>
      </c>
      <c r="W1" s="1" t="s">
        <v>8</v>
      </c>
      <c r="X1" s="2" t="s">
        <v>66</v>
      </c>
      <c r="Y1" s="2" t="s">
        <v>522</v>
      </c>
      <c r="Z1" s="2" t="s">
        <v>523</v>
      </c>
      <c r="AA1" s="2" t="s">
        <v>524</v>
      </c>
      <c r="AB1" s="2" t="s">
        <v>525</v>
      </c>
      <c r="AC1" s="2" t="s">
        <v>526</v>
      </c>
      <c r="AD1" s="2" t="s">
        <v>441</v>
      </c>
      <c r="AE1" s="2" t="s">
        <v>527</v>
      </c>
    </row>
    <row r="7" spans="1:31" x14ac:dyDescent="0.3">
      <c r="A7" s="1" t="s">
        <v>46</v>
      </c>
      <c r="B7" s="1"/>
    </row>
    <row r="8" spans="1:31" x14ac:dyDescent="0.3">
      <c r="A8" s="2" t="s">
        <v>47</v>
      </c>
      <c r="B8" s="2"/>
    </row>
    <row r="9" spans="1:31" x14ac:dyDescent="0.3">
      <c r="A9" s="3" t="s">
        <v>48</v>
      </c>
      <c r="B9" s="3"/>
    </row>
    <row r="10" spans="1:31" x14ac:dyDescent="0.3">
      <c r="A10" s="5" t="s">
        <v>49</v>
      </c>
      <c r="B10" s="5"/>
    </row>
    <row r="12" spans="1:31" x14ac:dyDescent="0.3">
      <c r="A12" s="4" t="s">
        <v>50</v>
      </c>
      <c r="B12" s="4"/>
    </row>
    <row r="13" spans="1:31" x14ac:dyDescent="0.3">
      <c r="A13" s="4" t="s">
        <v>51</v>
      </c>
      <c r="B1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K1" workbookViewId="0">
      <selection activeCell="P1" sqref="P1"/>
    </sheetView>
  </sheetViews>
  <sheetFormatPr defaultRowHeight="14" x14ac:dyDescent="0.3"/>
  <cols>
    <col min="10" max="10" width="4.83203125" bestFit="1" customWidth="1"/>
    <col min="11" max="11" width="30.08203125" bestFit="1" customWidth="1"/>
    <col min="12" max="12" width="27" customWidth="1"/>
    <col min="15" max="15" width="13.33203125" customWidth="1"/>
    <col min="16" max="16" width="14.33203125" bestFit="1" customWidth="1"/>
    <col min="17" max="17" width="14.1640625" customWidth="1"/>
    <col min="18" max="18" width="14.33203125" customWidth="1"/>
    <col min="20" max="20" width="12.33203125" bestFit="1" customWidth="1"/>
  </cols>
  <sheetData>
    <row r="1" spans="1:20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54</v>
      </c>
      <c r="F1" s="1" t="s">
        <v>55</v>
      </c>
      <c r="G1" s="1" t="s">
        <v>64</v>
      </c>
      <c r="H1" s="1" t="s">
        <v>6</v>
      </c>
      <c r="I1" s="1" t="s">
        <v>65</v>
      </c>
      <c r="J1" s="1" t="s">
        <v>8</v>
      </c>
      <c r="K1" s="2" t="s">
        <v>641</v>
      </c>
      <c r="L1" s="5" t="s">
        <v>642</v>
      </c>
      <c r="M1" s="2" t="s">
        <v>66</v>
      </c>
      <c r="N1" s="2" t="s">
        <v>522</v>
      </c>
      <c r="O1" s="2" t="s">
        <v>523</v>
      </c>
      <c r="P1" s="2" t="s">
        <v>524</v>
      </c>
      <c r="Q1" s="2" t="s">
        <v>525</v>
      </c>
      <c r="R1" s="2" t="s">
        <v>526</v>
      </c>
      <c r="S1" s="2" t="s">
        <v>477</v>
      </c>
      <c r="T1" s="2" t="s">
        <v>527</v>
      </c>
    </row>
    <row r="7" spans="1:20" x14ac:dyDescent="0.3">
      <c r="A7" s="1" t="s">
        <v>46</v>
      </c>
    </row>
    <row r="8" spans="1:20" x14ac:dyDescent="0.3">
      <c r="A8" s="2" t="s">
        <v>47</v>
      </c>
    </row>
    <row r="9" spans="1:20" x14ac:dyDescent="0.3">
      <c r="A9" s="3" t="s">
        <v>48</v>
      </c>
    </row>
    <row r="10" spans="1:20" x14ac:dyDescent="0.3">
      <c r="A10" s="5" t="s">
        <v>49</v>
      </c>
    </row>
    <row r="12" spans="1:20" x14ac:dyDescent="0.3">
      <c r="A12" s="4" t="s">
        <v>50</v>
      </c>
    </row>
    <row r="13" spans="1:20" x14ac:dyDescent="0.3">
      <c r="A13" s="4" t="s">
        <v>51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T9" sqref="T9"/>
    </sheetView>
  </sheetViews>
  <sheetFormatPr defaultRowHeight="14" x14ac:dyDescent="0.3"/>
  <cols>
    <col min="1" max="1" width="15.6640625" customWidth="1"/>
    <col min="19" max="19" width="11.83203125" customWidth="1"/>
    <col min="20" max="20" width="12" customWidth="1"/>
    <col min="21" max="21" width="11.58203125" customWidth="1"/>
  </cols>
  <sheetData>
    <row r="1" spans="1:21" x14ac:dyDescent="0.3">
      <c r="A1" s="1" t="s">
        <v>627</v>
      </c>
      <c r="B1" s="1" t="s">
        <v>62</v>
      </c>
      <c r="C1" s="1" t="s">
        <v>63</v>
      </c>
      <c r="D1" s="1" t="s">
        <v>636</v>
      </c>
      <c r="E1" s="1" t="s">
        <v>537</v>
      </c>
      <c r="F1" s="1" t="s">
        <v>1</v>
      </c>
      <c r="G1" s="1" t="s">
        <v>637</v>
      </c>
      <c r="H1" s="1" t="s">
        <v>3</v>
      </c>
      <c r="I1" s="1" t="s">
        <v>55</v>
      </c>
      <c r="J1" s="1" t="s">
        <v>638</v>
      </c>
      <c r="K1" s="1" t="s">
        <v>639</v>
      </c>
      <c r="L1" s="1" t="s">
        <v>628</v>
      </c>
      <c r="M1" s="1" t="s">
        <v>631</v>
      </c>
      <c r="N1" s="1" t="s">
        <v>629</v>
      </c>
      <c r="O1" s="1" t="s">
        <v>632</v>
      </c>
      <c r="P1" s="1" t="s">
        <v>633</v>
      </c>
      <c r="Q1" s="1" t="s">
        <v>630</v>
      </c>
      <c r="R1" s="1" t="s">
        <v>101</v>
      </c>
      <c r="S1" s="1" t="s">
        <v>643</v>
      </c>
      <c r="T1" s="1" t="s">
        <v>634</v>
      </c>
      <c r="U1" s="1" t="s">
        <v>635</v>
      </c>
    </row>
    <row r="2" spans="1:21" x14ac:dyDescent="0.3">
      <c r="O2" t="s">
        <v>644</v>
      </c>
      <c r="S2" t="s">
        <v>645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1" sqref="F21:G21"/>
    </sheetView>
  </sheetViews>
  <sheetFormatPr defaultRowHeight="14" x14ac:dyDescent="0.3"/>
  <cols>
    <col min="4" max="4" width="8.5" bestFit="1" customWidth="1"/>
    <col min="5" max="6" width="22.25" bestFit="1" customWidth="1"/>
    <col min="7" max="7" width="26.1640625" bestFit="1" customWidth="1"/>
    <col min="8" max="8" width="13.6640625" bestFit="1" customWidth="1"/>
  </cols>
  <sheetData>
    <row r="1" spans="1:9" x14ac:dyDescent="0.3">
      <c r="A1" s="1" t="s">
        <v>11</v>
      </c>
      <c r="B1" s="1" t="s">
        <v>12</v>
      </c>
      <c r="C1" s="5" t="s">
        <v>13</v>
      </c>
      <c r="D1" s="1" t="s">
        <v>14</v>
      </c>
      <c r="E1" s="1" t="s">
        <v>15</v>
      </c>
      <c r="F1" s="1" t="s">
        <v>4</v>
      </c>
      <c r="G1" s="1" t="s">
        <v>16</v>
      </c>
      <c r="H1" s="2" t="s">
        <v>17</v>
      </c>
      <c r="I1" s="3" t="s">
        <v>18</v>
      </c>
    </row>
    <row r="2" spans="1:9" x14ac:dyDescent="0.3">
      <c r="C2" s="3" t="s">
        <v>19</v>
      </c>
      <c r="E2" s="1" t="s">
        <v>20</v>
      </c>
      <c r="H2" s="3" t="s">
        <v>21</v>
      </c>
      <c r="I2" s="3" t="s">
        <v>22</v>
      </c>
    </row>
    <row r="3" spans="1:9" x14ac:dyDescent="0.3">
      <c r="C3" s="3" t="s">
        <v>23</v>
      </c>
      <c r="E3" s="3" t="s">
        <v>24</v>
      </c>
      <c r="H3" s="3" t="s">
        <v>25</v>
      </c>
      <c r="I3" s="3" t="s">
        <v>26</v>
      </c>
    </row>
    <row r="4" spans="1:9" x14ac:dyDescent="0.3">
      <c r="C4" s="3" t="s">
        <v>27</v>
      </c>
    </row>
    <row r="5" spans="1:9" x14ac:dyDescent="0.3">
      <c r="D5" s="1" t="s">
        <v>28</v>
      </c>
      <c r="E5" s="1" t="s">
        <v>15</v>
      </c>
    </row>
    <row r="6" spans="1:9" x14ac:dyDescent="0.3">
      <c r="E6" s="1" t="s">
        <v>29</v>
      </c>
    </row>
    <row r="7" spans="1:9" x14ac:dyDescent="0.3">
      <c r="E7" s="3" t="s">
        <v>24</v>
      </c>
    </row>
    <row r="9" spans="1:9" x14ac:dyDescent="0.3">
      <c r="D9" s="4" t="s">
        <v>30</v>
      </c>
      <c r="E9" s="2" t="s">
        <v>640</v>
      </c>
      <c r="F9" s="5" t="s">
        <v>32</v>
      </c>
      <c r="G9" s="5" t="s">
        <v>33</v>
      </c>
    </row>
    <row r="10" spans="1:9" x14ac:dyDescent="0.3">
      <c r="E10" s="3" t="s">
        <v>34</v>
      </c>
    </row>
    <row r="11" spans="1:9" x14ac:dyDescent="0.3">
      <c r="E11" s="3" t="s">
        <v>25</v>
      </c>
    </row>
    <row r="13" spans="1:9" x14ac:dyDescent="0.3">
      <c r="D13" s="1" t="s">
        <v>35</v>
      </c>
      <c r="E13" s="1" t="s">
        <v>15</v>
      </c>
      <c r="F13" s="1" t="s">
        <v>36</v>
      </c>
      <c r="G13" s="1" t="s">
        <v>16</v>
      </c>
      <c r="H13" s="2" t="s">
        <v>37</v>
      </c>
      <c r="I13" s="3" t="s">
        <v>38</v>
      </c>
    </row>
    <row r="14" spans="1:9" x14ac:dyDescent="0.3">
      <c r="E14" s="1" t="s">
        <v>20</v>
      </c>
      <c r="H14" s="3" t="s">
        <v>34</v>
      </c>
      <c r="I14" s="3" t="s">
        <v>22</v>
      </c>
    </row>
    <row r="15" spans="1:9" x14ac:dyDescent="0.3">
      <c r="E15" s="3" t="s">
        <v>24</v>
      </c>
      <c r="H15" s="3" t="s">
        <v>25</v>
      </c>
      <c r="I15" s="3" t="s">
        <v>26</v>
      </c>
    </row>
    <row r="17" spans="1:7" x14ac:dyDescent="0.3">
      <c r="D17" s="1" t="s">
        <v>39</v>
      </c>
      <c r="E17" s="1" t="s">
        <v>40</v>
      </c>
    </row>
    <row r="18" spans="1:7" x14ac:dyDescent="0.3">
      <c r="E18" s="1" t="s">
        <v>20</v>
      </c>
    </row>
    <row r="19" spans="1:7" x14ac:dyDescent="0.3">
      <c r="E19" s="3" t="s">
        <v>24</v>
      </c>
    </row>
    <row r="21" spans="1:7" x14ac:dyDescent="0.3">
      <c r="D21" s="4" t="s">
        <v>41</v>
      </c>
      <c r="E21" s="2" t="s">
        <v>31</v>
      </c>
      <c r="F21" s="5" t="s">
        <v>42</v>
      </c>
      <c r="G21" s="5" t="s">
        <v>33</v>
      </c>
    </row>
    <row r="22" spans="1:7" x14ac:dyDescent="0.3">
      <c r="E22" s="3" t="s">
        <v>34</v>
      </c>
    </row>
    <row r="23" spans="1:7" x14ac:dyDescent="0.3">
      <c r="E23" s="3" t="s">
        <v>25</v>
      </c>
    </row>
    <row r="25" spans="1:7" x14ac:dyDescent="0.3">
      <c r="A25" s="1" t="s">
        <v>43</v>
      </c>
    </row>
    <row r="26" spans="1:7" x14ac:dyDescent="0.3">
      <c r="A26" s="1" t="s">
        <v>67</v>
      </c>
    </row>
    <row r="27" spans="1:7" x14ac:dyDescent="0.3">
      <c r="A27" s="1" t="s">
        <v>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F1" sqref="F1"/>
    </sheetView>
  </sheetViews>
  <sheetFormatPr defaultRowHeight="14" x14ac:dyDescent="0.3"/>
  <cols>
    <col min="3" max="3" width="6.6640625" bestFit="1" customWidth="1"/>
    <col min="4" max="4" width="12.33203125" bestFit="1" customWidth="1"/>
    <col min="7" max="7" width="22.1640625" bestFit="1" customWidth="1"/>
    <col min="8" max="8" width="10.4140625" bestFit="1" customWidth="1"/>
    <col min="9" max="9" width="13.6640625" bestFit="1" customWidth="1"/>
    <col min="10" max="10" width="11.75" bestFit="1" customWidth="1"/>
    <col min="11" max="12" width="12.33203125" bestFit="1" customWidth="1"/>
    <col min="13" max="14" width="16.25" bestFit="1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6" t="s">
        <v>72</v>
      </c>
      <c r="F1" s="6" t="s">
        <v>73</v>
      </c>
      <c r="G1" s="1" t="s">
        <v>74</v>
      </c>
      <c r="H1" s="1" t="s">
        <v>75</v>
      </c>
      <c r="I1" s="2" t="s">
        <v>76</v>
      </c>
      <c r="J1" s="3" t="s">
        <v>77</v>
      </c>
      <c r="K1" s="3" t="s">
        <v>78</v>
      </c>
      <c r="L1" s="2" t="s">
        <v>79</v>
      </c>
      <c r="M1" s="2" t="s">
        <v>80</v>
      </c>
      <c r="N1" s="2" t="s">
        <v>81</v>
      </c>
      <c r="O1" s="1" t="s">
        <v>82</v>
      </c>
      <c r="P1" s="1" t="s">
        <v>69</v>
      </c>
      <c r="Q1" s="1" t="s">
        <v>83</v>
      </c>
      <c r="R1" s="1" t="s">
        <v>84</v>
      </c>
      <c r="S1" s="6" t="s">
        <v>72</v>
      </c>
    </row>
    <row r="2" spans="1:19" x14ac:dyDescent="0.3">
      <c r="E2" s="7"/>
      <c r="F2" s="7"/>
      <c r="I2" s="3" t="s">
        <v>85</v>
      </c>
      <c r="J2" s="3" t="s">
        <v>86</v>
      </c>
      <c r="K2" s="3" t="s">
        <v>87</v>
      </c>
      <c r="L2" s="3" t="s">
        <v>85</v>
      </c>
      <c r="M2" s="3" t="s">
        <v>88</v>
      </c>
      <c r="N2" s="3" t="s">
        <v>85</v>
      </c>
      <c r="S2" s="7"/>
    </row>
    <row r="3" spans="1:19" x14ac:dyDescent="0.3">
      <c r="E3" s="7"/>
      <c r="F3" s="7"/>
      <c r="I3" s="3" t="s">
        <v>89</v>
      </c>
      <c r="J3" s="3" t="s">
        <v>90</v>
      </c>
      <c r="K3" s="3" t="s">
        <v>91</v>
      </c>
      <c r="L3" s="3" t="s">
        <v>89</v>
      </c>
      <c r="M3" s="3" t="s">
        <v>89</v>
      </c>
      <c r="N3" s="3" t="s">
        <v>92</v>
      </c>
      <c r="S3" s="7"/>
    </row>
    <row r="4" spans="1:19" x14ac:dyDescent="0.3">
      <c r="E4" s="7"/>
      <c r="F4" s="7"/>
      <c r="K4" s="5" t="s">
        <v>93</v>
      </c>
      <c r="S4" s="7"/>
    </row>
    <row r="5" spans="1:19" x14ac:dyDescent="0.3">
      <c r="E5" s="7"/>
      <c r="F5" s="7"/>
      <c r="K5" s="5" t="s">
        <v>94</v>
      </c>
      <c r="S5" s="7"/>
    </row>
    <row r="6" spans="1:19" x14ac:dyDescent="0.3">
      <c r="E6" s="7"/>
      <c r="F6" s="7"/>
      <c r="H6" s="1" t="s">
        <v>95</v>
      </c>
      <c r="S6" s="7"/>
    </row>
    <row r="7" spans="1:19" x14ac:dyDescent="0.3">
      <c r="E7" s="7"/>
      <c r="F7" s="7"/>
      <c r="H7" s="1" t="s">
        <v>96</v>
      </c>
      <c r="S7" s="7"/>
    </row>
    <row r="8" spans="1:19" x14ac:dyDescent="0.3">
      <c r="H8" s="1" t="s">
        <v>98</v>
      </c>
    </row>
    <row r="9" spans="1:19" x14ac:dyDescent="0.3">
      <c r="H9" s="1" t="s">
        <v>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opLeftCell="H1" workbookViewId="0">
      <selection activeCell="H17" sqref="H17"/>
    </sheetView>
  </sheetViews>
  <sheetFormatPr defaultRowHeight="14" x14ac:dyDescent="0.3"/>
  <sheetData>
    <row r="1" spans="1:43" s="8" customFormat="1" x14ac:dyDescent="0.3">
      <c r="A1" s="1" t="s">
        <v>0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2" t="s">
        <v>105</v>
      </c>
      <c r="I1" s="2" t="s">
        <v>106</v>
      </c>
      <c r="J1" s="2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2" t="s">
        <v>116</v>
      </c>
      <c r="T1" s="2" t="s">
        <v>117</v>
      </c>
      <c r="U1" s="2" t="s">
        <v>118</v>
      </c>
      <c r="V1" s="2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2" t="s">
        <v>125</v>
      </c>
      <c r="AC1" s="3" t="s">
        <v>126</v>
      </c>
      <c r="AD1" s="2" t="s">
        <v>127</v>
      </c>
      <c r="AE1" s="3" t="s">
        <v>128</v>
      </c>
      <c r="AF1" s="2" t="s">
        <v>129</v>
      </c>
      <c r="AG1" s="2" t="s">
        <v>130</v>
      </c>
      <c r="AH1" s="2" t="s">
        <v>131</v>
      </c>
      <c r="AI1" s="2" t="s">
        <v>132</v>
      </c>
      <c r="AJ1" s="2" t="s">
        <v>133</v>
      </c>
      <c r="AK1" s="2" t="s">
        <v>134</v>
      </c>
      <c r="AL1" s="2" t="s">
        <v>135</v>
      </c>
      <c r="AM1" s="2" t="s">
        <v>136</v>
      </c>
      <c r="AN1" s="2" t="s">
        <v>137</v>
      </c>
      <c r="AO1" s="5" t="s">
        <v>138</v>
      </c>
      <c r="AP1" s="5" t="s">
        <v>139</v>
      </c>
      <c r="AQ1" s="5" t="s">
        <v>140</v>
      </c>
    </row>
    <row r="2" spans="1:43" x14ac:dyDescent="0.3">
      <c r="J2" s="2" t="s">
        <v>141</v>
      </c>
      <c r="K2" s="1" t="s">
        <v>142</v>
      </c>
      <c r="W2" s="3" t="s">
        <v>143</v>
      </c>
      <c r="X2" s="3" t="s">
        <v>143</v>
      </c>
      <c r="Y2" s="3" t="s">
        <v>144</v>
      </c>
      <c r="Z2" s="3" t="s">
        <v>144</v>
      </c>
      <c r="AA2" s="3" t="s">
        <v>143</v>
      </c>
      <c r="AC2" s="3" t="s">
        <v>144</v>
      </c>
      <c r="AE2" s="3" t="s">
        <v>145</v>
      </c>
      <c r="AJ2" s="9" t="s">
        <v>1</v>
      </c>
      <c r="AK2" s="9" t="s">
        <v>146</v>
      </c>
      <c r="AM2" s="9" t="s">
        <v>147</v>
      </c>
      <c r="AN2" s="9" t="s">
        <v>147</v>
      </c>
    </row>
    <row r="3" spans="1:43" x14ac:dyDescent="0.3">
      <c r="J3" s="2" t="s">
        <v>148</v>
      </c>
      <c r="K3" s="1" t="s">
        <v>149</v>
      </c>
      <c r="W3" s="3" t="s">
        <v>150</v>
      </c>
      <c r="X3" s="3" t="s">
        <v>150</v>
      </c>
      <c r="Y3" s="3" t="s">
        <v>151</v>
      </c>
      <c r="Z3" s="3" t="s">
        <v>151</v>
      </c>
      <c r="AA3" s="3" t="s">
        <v>150</v>
      </c>
      <c r="AC3" s="3" t="s">
        <v>150</v>
      </c>
      <c r="AE3" s="3" t="s">
        <v>150</v>
      </c>
      <c r="AJ3" s="9" t="s">
        <v>152</v>
      </c>
      <c r="AK3" s="9" t="s">
        <v>153</v>
      </c>
      <c r="AM3" s="9" t="s">
        <v>54</v>
      </c>
      <c r="AN3" s="9" t="s">
        <v>153</v>
      </c>
    </row>
    <row r="4" spans="1:43" x14ac:dyDescent="0.3">
      <c r="J4" s="2" t="s">
        <v>154</v>
      </c>
      <c r="K4" s="1" t="s">
        <v>155</v>
      </c>
      <c r="AA4" s="3" t="s">
        <v>156</v>
      </c>
      <c r="AC4" s="3" t="s">
        <v>156</v>
      </c>
      <c r="AE4" s="3" t="s">
        <v>156</v>
      </c>
      <c r="AJ4" s="9" t="s">
        <v>157</v>
      </c>
      <c r="AK4" s="9" t="s">
        <v>157</v>
      </c>
    </row>
    <row r="5" spans="1:43" x14ac:dyDescent="0.3">
      <c r="J5" s="2" t="s">
        <v>158</v>
      </c>
      <c r="K5" s="1" t="s">
        <v>55</v>
      </c>
      <c r="AA5" s="3" t="s">
        <v>159</v>
      </c>
      <c r="AC5" s="3" t="s">
        <v>160</v>
      </c>
      <c r="AE5" s="3" t="s">
        <v>161</v>
      </c>
      <c r="AJ5" s="9" t="s">
        <v>162</v>
      </c>
      <c r="AK5" s="9" t="s">
        <v>162</v>
      </c>
    </row>
    <row r="6" spans="1:43" x14ac:dyDescent="0.3">
      <c r="W6" s="10" t="s">
        <v>163</v>
      </c>
    </row>
    <row r="7" spans="1:43" x14ac:dyDescent="0.3">
      <c r="W7" s="10" t="s">
        <v>164</v>
      </c>
    </row>
    <row r="8" spans="1:43" x14ac:dyDescent="0.3">
      <c r="W8" s="10"/>
    </row>
    <row r="11" spans="1:43" x14ac:dyDescent="0.3">
      <c r="W11" s="10" t="s">
        <v>163</v>
      </c>
    </row>
    <row r="12" spans="1:43" x14ac:dyDescent="0.3">
      <c r="W12" s="10" t="s">
        <v>165</v>
      </c>
    </row>
    <row r="13" spans="1:43" x14ac:dyDescent="0.3">
      <c r="W13" s="10"/>
    </row>
    <row r="15" spans="1:43" x14ac:dyDescent="0.3">
      <c r="A15" s="1" t="s">
        <v>46</v>
      </c>
    </row>
    <row r="16" spans="1:43" x14ac:dyDescent="0.3">
      <c r="A16" s="2" t="s">
        <v>166</v>
      </c>
    </row>
    <row r="17" spans="1:1" x14ac:dyDescent="0.3">
      <c r="A17" s="3" t="s">
        <v>167</v>
      </c>
    </row>
    <row r="18" spans="1:1" x14ac:dyDescent="0.3">
      <c r="A18" s="5" t="s">
        <v>168</v>
      </c>
    </row>
    <row r="20" spans="1:1" x14ac:dyDescent="0.3">
      <c r="A20" s="4" t="s">
        <v>50</v>
      </c>
    </row>
    <row r="21" spans="1:1" x14ac:dyDescent="0.3">
      <c r="A21" s="4" t="s">
        <v>169</v>
      </c>
    </row>
    <row r="23" spans="1:1" x14ac:dyDescent="0.3">
      <c r="A23" s="11" t="s">
        <v>170</v>
      </c>
    </row>
    <row r="24" spans="1:1" x14ac:dyDescent="0.3">
      <c r="A24" s="12" t="s">
        <v>171</v>
      </c>
    </row>
    <row r="25" spans="1:1" x14ac:dyDescent="0.3">
      <c r="A25" s="12" t="s">
        <v>172</v>
      </c>
    </row>
    <row r="26" spans="1:1" x14ac:dyDescent="0.3">
      <c r="A26" s="12" t="s">
        <v>173</v>
      </c>
    </row>
    <row r="27" spans="1:1" x14ac:dyDescent="0.3">
      <c r="A27" s="12" t="s">
        <v>174</v>
      </c>
    </row>
    <row r="28" spans="1:1" x14ac:dyDescent="0.3">
      <c r="A28" s="12" t="s">
        <v>175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6"/>
  <sheetViews>
    <sheetView workbookViewId="0">
      <selection activeCell="F1" sqref="F1"/>
    </sheetView>
  </sheetViews>
  <sheetFormatPr defaultRowHeight="14" x14ac:dyDescent="0.3"/>
  <cols>
    <col min="2" max="2" width="37.25" customWidth="1"/>
    <col min="4" max="4" width="37.25" customWidth="1"/>
  </cols>
  <sheetData>
    <row r="1" spans="1:32" x14ac:dyDescent="0.3">
      <c r="A1" s="56" t="s">
        <v>2</v>
      </c>
      <c r="B1" s="57" t="s">
        <v>55</v>
      </c>
      <c r="C1" s="60" t="s">
        <v>176</v>
      </c>
      <c r="D1" s="13"/>
      <c r="E1" s="14"/>
      <c r="F1" s="15" t="s">
        <v>177</v>
      </c>
      <c r="G1" s="15" t="s">
        <v>178</v>
      </c>
      <c r="H1" s="15" t="s">
        <v>179</v>
      </c>
      <c r="I1" s="15" t="s">
        <v>180</v>
      </c>
      <c r="J1" s="15" t="s">
        <v>181</v>
      </c>
      <c r="K1" s="15" t="s">
        <v>182</v>
      </c>
      <c r="L1" s="15" t="s">
        <v>183</v>
      </c>
      <c r="M1" s="15" t="s">
        <v>184</v>
      </c>
      <c r="N1" s="15" t="s">
        <v>185</v>
      </c>
      <c r="O1" s="15" t="s">
        <v>186</v>
      </c>
      <c r="P1" s="15" t="s">
        <v>187</v>
      </c>
      <c r="Q1" s="15" t="s">
        <v>188</v>
      </c>
      <c r="R1" s="15" t="s">
        <v>189</v>
      </c>
      <c r="S1" s="15" t="s">
        <v>190</v>
      </c>
      <c r="T1" s="15" t="s">
        <v>191</v>
      </c>
      <c r="U1" s="15" t="s">
        <v>192</v>
      </c>
      <c r="V1" s="15" t="s">
        <v>193</v>
      </c>
      <c r="W1" s="15" t="s">
        <v>194</v>
      </c>
      <c r="X1" s="15" t="s">
        <v>195</v>
      </c>
      <c r="Y1" s="15" t="s">
        <v>196</v>
      </c>
      <c r="Z1" s="15" t="s">
        <v>197</v>
      </c>
      <c r="AA1" s="16" t="s">
        <v>198</v>
      </c>
      <c r="AB1" s="16" t="s">
        <v>199</v>
      </c>
      <c r="AC1" s="17" t="s">
        <v>200</v>
      </c>
      <c r="AD1" s="17" t="s">
        <v>201</v>
      </c>
      <c r="AE1" s="17" t="s">
        <v>202</v>
      </c>
      <c r="AF1" s="17" t="s">
        <v>203</v>
      </c>
    </row>
    <row r="2" spans="1:32" x14ac:dyDescent="0.3">
      <c r="A2" s="56"/>
      <c r="B2" s="58"/>
      <c r="C2" s="61"/>
      <c r="D2" s="18" t="s">
        <v>204</v>
      </c>
      <c r="E2" s="19" t="s">
        <v>205</v>
      </c>
      <c r="F2" s="20">
        <v>42793</v>
      </c>
      <c r="G2" s="21">
        <v>42800</v>
      </c>
      <c r="H2" s="21">
        <v>42807</v>
      </c>
      <c r="I2" s="21">
        <v>42814</v>
      </c>
      <c r="J2" s="21">
        <v>42821</v>
      </c>
      <c r="K2" s="21">
        <v>42828</v>
      </c>
      <c r="L2" s="21">
        <v>42835</v>
      </c>
      <c r="M2" s="21">
        <v>42842</v>
      </c>
      <c r="N2" s="21">
        <v>42849</v>
      </c>
      <c r="O2" s="21">
        <v>42856</v>
      </c>
      <c r="P2" s="21">
        <v>42863</v>
      </c>
      <c r="Q2" s="21">
        <v>42870</v>
      </c>
      <c r="R2" s="21">
        <v>42877</v>
      </c>
      <c r="S2" s="21">
        <v>42884</v>
      </c>
      <c r="T2" s="21">
        <v>42891</v>
      </c>
      <c r="U2" s="21">
        <v>42898</v>
      </c>
      <c r="V2" s="21">
        <v>42905</v>
      </c>
      <c r="W2" s="21">
        <v>42912</v>
      </c>
      <c r="X2" s="21">
        <v>42919</v>
      </c>
      <c r="Y2" s="21">
        <v>42926</v>
      </c>
      <c r="Z2" s="21">
        <v>42933</v>
      </c>
      <c r="AA2" s="22">
        <v>42940</v>
      </c>
      <c r="AB2" s="22">
        <v>42947</v>
      </c>
      <c r="AC2" s="23">
        <v>42954</v>
      </c>
      <c r="AD2" s="23">
        <v>42961</v>
      </c>
      <c r="AE2" s="23">
        <v>42968</v>
      </c>
      <c r="AF2" s="23">
        <v>42975</v>
      </c>
    </row>
    <row r="3" spans="1:32" x14ac:dyDescent="0.3">
      <c r="A3" s="56"/>
      <c r="B3" s="59"/>
      <c r="C3" s="62"/>
      <c r="D3" s="24" t="s">
        <v>206</v>
      </c>
      <c r="E3" s="25"/>
      <c r="F3" s="21">
        <v>42799</v>
      </c>
      <c r="G3" s="21">
        <v>42806</v>
      </c>
      <c r="H3" s="21">
        <v>42813</v>
      </c>
      <c r="I3" s="21">
        <v>42820</v>
      </c>
      <c r="J3" s="21">
        <v>42827</v>
      </c>
      <c r="K3" s="21">
        <v>42834</v>
      </c>
      <c r="L3" s="21">
        <v>42841</v>
      </c>
      <c r="M3" s="21">
        <v>42848</v>
      </c>
      <c r="N3" s="21">
        <v>42855</v>
      </c>
      <c r="O3" s="21">
        <v>42862</v>
      </c>
      <c r="P3" s="21">
        <v>42869</v>
      </c>
      <c r="Q3" s="21">
        <v>42876</v>
      </c>
      <c r="R3" s="21">
        <v>42883</v>
      </c>
      <c r="S3" s="21">
        <v>42890</v>
      </c>
      <c r="T3" s="21">
        <v>42897</v>
      </c>
      <c r="U3" s="21">
        <v>42904</v>
      </c>
      <c r="V3" s="21">
        <v>42911</v>
      </c>
      <c r="W3" s="21">
        <v>42918</v>
      </c>
      <c r="X3" s="21">
        <v>42925</v>
      </c>
      <c r="Y3" s="21">
        <v>42932</v>
      </c>
      <c r="Z3" s="21">
        <v>42939</v>
      </c>
      <c r="AA3" s="22">
        <v>42946</v>
      </c>
      <c r="AB3" s="22">
        <v>42953</v>
      </c>
      <c r="AC3" s="23">
        <v>42960</v>
      </c>
      <c r="AD3" s="23">
        <v>42967</v>
      </c>
      <c r="AE3" s="23">
        <v>42974</v>
      </c>
      <c r="AF3" s="23">
        <v>42981</v>
      </c>
    </row>
    <row r="4" spans="1:32" x14ac:dyDescent="0.3">
      <c r="A4" s="26" t="s">
        <v>207</v>
      </c>
      <c r="B4" s="15" t="s">
        <v>208</v>
      </c>
      <c r="C4" s="27" t="s">
        <v>209</v>
      </c>
      <c r="D4" s="15" t="s">
        <v>210</v>
      </c>
      <c r="E4" s="28">
        <v>2000</v>
      </c>
      <c r="F4" s="29">
        <f ca="1">RANDBETWEEN(0,1)</f>
        <v>1</v>
      </c>
      <c r="G4" s="29">
        <f t="shared" ref="G4:AB14" ca="1" si="0">RANDBETWEEN(0,1)</f>
        <v>1</v>
      </c>
      <c r="H4" s="29">
        <f t="shared" ca="1" si="0"/>
        <v>1</v>
      </c>
      <c r="I4" s="29">
        <f t="shared" ca="1" si="0"/>
        <v>0</v>
      </c>
      <c r="J4" s="29">
        <f t="shared" ca="1" si="0"/>
        <v>0</v>
      </c>
      <c r="K4" s="29">
        <f t="shared" ca="1" si="0"/>
        <v>1</v>
      </c>
      <c r="L4" s="29">
        <f t="shared" ca="1" si="0"/>
        <v>1</v>
      </c>
      <c r="M4" s="29">
        <f t="shared" ca="1" si="0"/>
        <v>0</v>
      </c>
      <c r="N4" s="29">
        <f t="shared" ca="1" si="0"/>
        <v>1</v>
      </c>
      <c r="O4" s="29">
        <f t="shared" ca="1" si="0"/>
        <v>0</v>
      </c>
      <c r="P4" s="29">
        <f t="shared" ca="1" si="0"/>
        <v>1</v>
      </c>
      <c r="Q4" s="29">
        <f t="shared" ca="1" si="0"/>
        <v>0</v>
      </c>
      <c r="R4" s="29">
        <f t="shared" ca="1" si="0"/>
        <v>1</v>
      </c>
      <c r="S4" s="29">
        <f t="shared" ca="1" si="0"/>
        <v>0</v>
      </c>
      <c r="T4" s="29">
        <f t="shared" ca="1" si="0"/>
        <v>1</v>
      </c>
      <c r="U4" s="29">
        <f t="shared" ca="1" si="0"/>
        <v>0</v>
      </c>
      <c r="V4" s="29">
        <f t="shared" ca="1" si="0"/>
        <v>1</v>
      </c>
      <c r="W4" s="29">
        <f t="shared" ca="1" si="0"/>
        <v>1</v>
      </c>
      <c r="X4" s="29">
        <f t="shared" ca="1" si="0"/>
        <v>0</v>
      </c>
      <c r="Y4" s="29">
        <f t="shared" ca="1" si="0"/>
        <v>1</v>
      </c>
      <c r="Z4" s="29">
        <f t="shared" ca="1" si="0"/>
        <v>0</v>
      </c>
      <c r="AA4" s="29">
        <f t="shared" ca="1" si="0"/>
        <v>0</v>
      </c>
      <c r="AB4" s="29">
        <f t="shared" ca="1" si="0"/>
        <v>1</v>
      </c>
      <c r="AC4" s="30"/>
      <c r="AD4" s="30"/>
      <c r="AE4" s="30"/>
      <c r="AF4" s="30"/>
    </row>
    <row r="5" spans="1:32" x14ac:dyDescent="0.3">
      <c r="A5" s="26" t="s">
        <v>207</v>
      </c>
      <c r="B5" s="15" t="s">
        <v>208</v>
      </c>
      <c r="C5" s="27" t="s">
        <v>209</v>
      </c>
      <c r="D5" s="15" t="s">
        <v>211</v>
      </c>
      <c r="E5" s="28">
        <v>2000</v>
      </c>
      <c r="F5" s="29">
        <f t="shared" ref="F5:U14" ca="1" si="1">RANDBETWEEN(0,1)</f>
        <v>0</v>
      </c>
      <c r="G5" s="29">
        <f t="shared" ca="1" si="1"/>
        <v>0</v>
      </c>
      <c r="H5" s="29">
        <f t="shared" ca="1" si="1"/>
        <v>0</v>
      </c>
      <c r="I5" s="29">
        <f t="shared" ca="1" si="1"/>
        <v>1</v>
      </c>
      <c r="J5" s="29">
        <f t="shared" ca="1" si="1"/>
        <v>1</v>
      </c>
      <c r="K5" s="29">
        <f t="shared" ca="1" si="1"/>
        <v>1</v>
      </c>
      <c r="L5" s="29">
        <f t="shared" ca="1" si="1"/>
        <v>1</v>
      </c>
      <c r="M5" s="29">
        <f t="shared" ca="1" si="1"/>
        <v>1</v>
      </c>
      <c r="N5" s="29">
        <f t="shared" ca="1" si="1"/>
        <v>1</v>
      </c>
      <c r="O5" s="29">
        <f t="shared" ca="1" si="1"/>
        <v>0</v>
      </c>
      <c r="P5" s="29">
        <f t="shared" ca="1" si="1"/>
        <v>1</v>
      </c>
      <c r="Q5" s="29">
        <f t="shared" ca="1" si="1"/>
        <v>1</v>
      </c>
      <c r="R5" s="29">
        <f t="shared" ca="1" si="1"/>
        <v>1</v>
      </c>
      <c r="S5" s="29">
        <f t="shared" ca="1" si="1"/>
        <v>1</v>
      </c>
      <c r="T5" s="29">
        <f t="shared" ca="1" si="1"/>
        <v>1</v>
      </c>
      <c r="U5" s="29">
        <f t="shared" ca="1" si="1"/>
        <v>0</v>
      </c>
      <c r="V5" s="29">
        <f t="shared" ca="1" si="0"/>
        <v>0</v>
      </c>
      <c r="W5" s="29">
        <f t="shared" ca="1" si="0"/>
        <v>1</v>
      </c>
      <c r="X5" s="29">
        <f t="shared" ca="1" si="0"/>
        <v>0</v>
      </c>
      <c r="Y5" s="29">
        <f t="shared" ca="1" si="0"/>
        <v>1</v>
      </c>
      <c r="Z5" s="29">
        <f t="shared" ca="1" si="0"/>
        <v>0</v>
      </c>
      <c r="AA5" s="29">
        <f t="shared" ca="1" si="0"/>
        <v>0</v>
      </c>
      <c r="AB5" s="29">
        <f t="shared" ca="1" si="0"/>
        <v>1</v>
      </c>
      <c r="AC5" s="30"/>
      <c r="AD5" s="30"/>
      <c r="AE5" s="30"/>
      <c r="AF5" s="30"/>
    </row>
    <row r="6" spans="1:32" x14ac:dyDescent="0.3">
      <c r="A6" s="26" t="s">
        <v>207</v>
      </c>
      <c r="B6" s="15" t="s">
        <v>208</v>
      </c>
      <c r="C6" s="27" t="s">
        <v>212</v>
      </c>
      <c r="D6" s="15" t="s">
        <v>213</v>
      </c>
      <c r="E6" s="28">
        <v>2000</v>
      </c>
      <c r="F6" s="29">
        <f t="shared" ca="1" si="1"/>
        <v>1</v>
      </c>
      <c r="G6" s="29">
        <f t="shared" ca="1" si="0"/>
        <v>0</v>
      </c>
      <c r="H6" s="29">
        <f t="shared" ca="1" si="0"/>
        <v>1</v>
      </c>
      <c r="I6" s="29">
        <f t="shared" ca="1" si="0"/>
        <v>0</v>
      </c>
      <c r="J6" s="29">
        <f t="shared" ca="1" si="0"/>
        <v>1</v>
      </c>
      <c r="K6" s="29">
        <f t="shared" ca="1" si="0"/>
        <v>1</v>
      </c>
      <c r="L6" s="29">
        <f t="shared" ca="1" si="0"/>
        <v>0</v>
      </c>
      <c r="M6" s="29">
        <f t="shared" ca="1" si="0"/>
        <v>0</v>
      </c>
      <c r="N6" s="29">
        <f t="shared" ca="1" si="0"/>
        <v>0</v>
      </c>
      <c r="O6" s="29">
        <f t="shared" ca="1" si="0"/>
        <v>0</v>
      </c>
      <c r="P6" s="29">
        <f t="shared" ca="1" si="0"/>
        <v>0</v>
      </c>
      <c r="Q6" s="29">
        <f t="shared" ca="1" si="0"/>
        <v>0</v>
      </c>
      <c r="R6" s="29">
        <f t="shared" ca="1" si="0"/>
        <v>1</v>
      </c>
      <c r="S6" s="29">
        <f t="shared" ca="1" si="0"/>
        <v>0</v>
      </c>
      <c r="T6" s="29">
        <f t="shared" ca="1" si="0"/>
        <v>0</v>
      </c>
      <c r="U6" s="29">
        <f t="shared" ca="1" si="0"/>
        <v>0</v>
      </c>
      <c r="V6" s="29">
        <f t="shared" ca="1" si="0"/>
        <v>0</v>
      </c>
      <c r="W6" s="29">
        <f t="shared" ca="1" si="0"/>
        <v>1</v>
      </c>
      <c r="X6" s="29">
        <f t="shared" ca="1" si="0"/>
        <v>0</v>
      </c>
      <c r="Y6" s="29">
        <f t="shared" ca="1" si="0"/>
        <v>0</v>
      </c>
      <c r="Z6" s="29">
        <f t="shared" ca="1" si="0"/>
        <v>0</v>
      </c>
      <c r="AA6" s="29">
        <f t="shared" ca="1" si="0"/>
        <v>0</v>
      </c>
      <c r="AB6" s="29">
        <f t="shared" ca="1" si="0"/>
        <v>1</v>
      </c>
      <c r="AC6" s="30"/>
      <c r="AD6" s="30"/>
      <c r="AE6" s="30"/>
      <c r="AF6" s="30"/>
    </row>
    <row r="7" spans="1:32" x14ac:dyDescent="0.3">
      <c r="A7" s="26" t="str">
        <f>+A4</f>
        <v>套装西服</v>
      </c>
      <c r="B7" s="15" t="s">
        <v>214</v>
      </c>
      <c r="C7" s="27" t="s">
        <v>215</v>
      </c>
      <c r="D7" s="15" t="s">
        <v>216</v>
      </c>
      <c r="E7" s="28">
        <v>1500</v>
      </c>
      <c r="F7" s="29">
        <f t="shared" ca="1" si="1"/>
        <v>1</v>
      </c>
      <c r="G7" s="29">
        <f t="shared" ca="1" si="0"/>
        <v>0</v>
      </c>
      <c r="H7" s="29">
        <f t="shared" ca="1" si="0"/>
        <v>1</v>
      </c>
      <c r="I7" s="29">
        <f t="shared" ca="1" si="0"/>
        <v>0</v>
      </c>
      <c r="J7" s="29">
        <f t="shared" ca="1" si="0"/>
        <v>0</v>
      </c>
      <c r="K7" s="29">
        <f t="shared" ca="1" si="0"/>
        <v>0</v>
      </c>
      <c r="L7" s="29">
        <f t="shared" ca="1" si="0"/>
        <v>0</v>
      </c>
      <c r="M7" s="29">
        <f t="shared" ca="1" si="0"/>
        <v>1</v>
      </c>
      <c r="N7" s="29">
        <f t="shared" ca="1" si="0"/>
        <v>0</v>
      </c>
      <c r="O7" s="29">
        <f t="shared" ca="1" si="0"/>
        <v>1</v>
      </c>
      <c r="P7" s="29">
        <f t="shared" ca="1" si="0"/>
        <v>1</v>
      </c>
      <c r="Q7" s="29">
        <f t="shared" ca="1" si="0"/>
        <v>0</v>
      </c>
      <c r="R7" s="29">
        <f t="shared" ca="1" si="0"/>
        <v>0</v>
      </c>
      <c r="S7" s="29">
        <f t="shared" ca="1" si="0"/>
        <v>0</v>
      </c>
      <c r="T7" s="29">
        <f t="shared" ca="1" si="0"/>
        <v>0</v>
      </c>
      <c r="U7" s="29">
        <f t="shared" ca="1" si="0"/>
        <v>0</v>
      </c>
      <c r="V7" s="29">
        <f t="shared" ca="1" si="0"/>
        <v>0</v>
      </c>
      <c r="W7" s="29">
        <f t="shared" ca="1" si="0"/>
        <v>0</v>
      </c>
      <c r="X7" s="29">
        <f t="shared" ca="1" si="0"/>
        <v>1</v>
      </c>
      <c r="Y7" s="29">
        <f t="shared" ca="1" si="0"/>
        <v>1</v>
      </c>
      <c r="Z7" s="29">
        <f t="shared" ca="1" si="0"/>
        <v>0</v>
      </c>
      <c r="AA7" s="29">
        <f t="shared" ca="1" si="0"/>
        <v>0</v>
      </c>
      <c r="AB7" s="29">
        <f t="shared" ca="1" si="0"/>
        <v>0</v>
      </c>
      <c r="AC7" s="30"/>
      <c r="AD7" s="30"/>
      <c r="AE7" s="30"/>
      <c r="AF7" s="30"/>
    </row>
    <row r="8" spans="1:32" x14ac:dyDescent="0.3">
      <c r="A8" s="26" t="str">
        <f>+A6</f>
        <v>套装西服</v>
      </c>
      <c r="B8" s="15" t="s">
        <v>214</v>
      </c>
      <c r="C8" s="27" t="s">
        <v>217</v>
      </c>
      <c r="D8" s="15" t="s">
        <v>218</v>
      </c>
      <c r="E8" s="28">
        <v>1000</v>
      </c>
      <c r="F8" s="29">
        <f t="shared" ca="1" si="1"/>
        <v>0</v>
      </c>
      <c r="G8" s="29">
        <f t="shared" ca="1" si="0"/>
        <v>1</v>
      </c>
      <c r="H8" s="29">
        <f t="shared" ca="1" si="0"/>
        <v>0</v>
      </c>
      <c r="I8" s="29">
        <f t="shared" ca="1" si="0"/>
        <v>0</v>
      </c>
      <c r="J8" s="29">
        <f t="shared" ca="1" si="0"/>
        <v>0</v>
      </c>
      <c r="K8" s="29">
        <f t="shared" ca="1" si="0"/>
        <v>1</v>
      </c>
      <c r="L8" s="29">
        <f t="shared" ca="1" si="0"/>
        <v>0</v>
      </c>
      <c r="M8" s="29">
        <f t="shared" ca="1" si="0"/>
        <v>1</v>
      </c>
      <c r="N8" s="29">
        <f t="shared" ca="1" si="0"/>
        <v>0</v>
      </c>
      <c r="O8" s="29">
        <f t="shared" ca="1" si="0"/>
        <v>0</v>
      </c>
      <c r="P8" s="29">
        <f t="shared" ca="1" si="0"/>
        <v>0</v>
      </c>
      <c r="Q8" s="29">
        <f t="shared" ca="1" si="0"/>
        <v>0</v>
      </c>
      <c r="R8" s="29">
        <f t="shared" ca="1" si="0"/>
        <v>0</v>
      </c>
      <c r="S8" s="29">
        <f t="shared" ca="1" si="0"/>
        <v>1</v>
      </c>
      <c r="T8" s="29">
        <f t="shared" ca="1" si="0"/>
        <v>1</v>
      </c>
      <c r="U8" s="29">
        <f t="shared" ca="1" si="0"/>
        <v>1</v>
      </c>
      <c r="V8" s="29">
        <f t="shared" ca="1" si="0"/>
        <v>0</v>
      </c>
      <c r="W8" s="29">
        <f t="shared" ca="1" si="0"/>
        <v>1</v>
      </c>
      <c r="X8" s="29">
        <f t="shared" ca="1" si="0"/>
        <v>1</v>
      </c>
      <c r="Y8" s="29">
        <f t="shared" ca="1" si="0"/>
        <v>1</v>
      </c>
      <c r="Z8" s="29">
        <f t="shared" ca="1" si="0"/>
        <v>0</v>
      </c>
      <c r="AA8" s="29">
        <f t="shared" ca="1" si="0"/>
        <v>0</v>
      </c>
      <c r="AB8" s="29">
        <f t="shared" ca="1" si="0"/>
        <v>0</v>
      </c>
      <c r="AC8" s="30"/>
      <c r="AD8" s="30"/>
      <c r="AE8" s="30"/>
      <c r="AF8" s="30"/>
    </row>
    <row r="9" spans="1:32" x14ac:dyDescent="0.3">
      <c r="A9" s="26" t="str">
        <f>+A8</f>
        <v>套装西服</v>
      </c>
      <c r="B9" s="15" t="s">
        <v>219</v>
      </c>
      <c r="C9" s="27" t="s">
        <v>220</v>
      </c>
      <c r="D9" s="15" t="s">
        <v>221</v>
      </c>
      <c r="E9" s="28">
        <v>2000</v>
      </c>
      <c r="F9" s="29">
        <f t="shared" ca="1" si="1"/>
        <v>1</v>
      </c>
      <c r="G9" s="29">
        <f t="shared" ca="1" si="0"/>
        <v>1</v>
      </c>
      <c r="H9" s="29">
        <f t="shared" ca="1" si="0"/>
        <v>0</v>
      </c>
      <c r="I9" s="29">
        <f t="shared" ca="1" si="0"/>
        <v>1</v>
      </c>
      <c r="J9" s="29">
        <f t="shared" ca="1" si="0"/>
        <v>1</v>
      </c>
      <c r="K9" s="29">
        <f t="shared" ca="1" si="0"/>
        <v>1</v>
      </c>
      <c r="L9" s="29">
        <f t="shared" ca="1" si="0"/>
        <v>0</v>
      </c>
      <c r="M9" s="29">
        <f t="shared" ca="1" si="0"/>
        <v>0</v>
      </c>
      <c r="N9" s="29">
        <f t="shared" ca="1" si="0"/>
        <v>0</v>
      </c>
      <c r="O9" s="29">
        <f t="shared" ca="1" si="0"/>
        <v>1</v>
      </c>
      <c r="P9" s="29">
        <f t="shared" ca="1" si="0"/>
        <v>1</v>
      </c>
      <c r="Q9" s="29">
        <f t="shared" ca="1" si="0"/>
        <v>1</v>
      </c>
      <c r="R9" s="29">
        <f t="shared" ca="1" si="0"/>
        <v>1</v>
      </c>
      <c r="S9" s="29">
        <f t="shared" ca="1" si="0"/>
        <v>1</v>
      </c>
      <c r="T9" s="29">
        <f t="shared" ca="1" si="0"/>
        <v>0</v>
      </c>
      <c r="U9" s="29">
        <f t="shared" ca="1" si="0"/>
        <v>1</v>
      </c>
      <c r="V9" s="29">
        <f t="shared" ca="1" si="0"/>
        <v>0</v>
      </c>
      <c r="W9" s="29">
        <f t="shared" ca="1" si="0"/>
        <v>0</v>
      </c>
      <c r="X9" s="29">
        <f t="shared" ca="1" si="0"/>
        <v>0</v>
      </c>
      <c r="Y9" s="29">
        <f t="shared" ca="1" si="0"/>
        <v>1</v>
      </c>
      <c r="Z9" s="29">
        <f t="shared" ca="1" si="0"/>
        <v>1</v>
      </c>
      <c r="AA9" s="29">
        <f t="shared" ca="1" si="0"/>
        <v>1</v>
      </c>
      <c r="AB9" s="29">
        <f t="shared" ca="1" si="0"/>
        <v>0</v>
      </c>
      <c r="AC9" s="30"/>
      <c r="AD9" s="30"/>
      <c r="AE9" s="30"/>
      <c r="AF9" s="30"/>
    </row>
    <row r="10" spans="1:32" x14ac:dyDescent="0.3">
      <c r="A10" s="26" t="str">
        <f>+A9</f>
        <v>套装西服</v>
      </c>
      <c r="B10" s="15" t="s">
        <v>222</v>
      </c>
      <c r="C10" s="27" t="s">
        <v>223</v>
      </c>
      <c r="D10" s="15" t="s">
        <v>224</v>
      </c>
      <c r="E10" s="28">
        <v>1800</v>
      </c>
      <c r="F10" s="29">
        <f t="shared" ca="1" si="1"/>
        <v>0</v>
      </c>
      <c r="G10" s="29">
        <f t="shared" ca="1" si="0"/>
        <v>0</v>
      </c>
      <c r="H10" s="29">
        <f t="shared" ca="1" si="0"/>
        <v>1</v>
      </c>
      <c r="I10" s="29">
        <f t="shared" ca="1" si="0"/>
        <v>0</v>
      </c>
      <c r="J10" s="29">
        <f t="shared" ca="1" si="0"/>
        <v>1</v>
      </c>
      <c r="K10" s="29">
        <f t="shared" ca="1" si="0"/>
        <v>1</v>
      </c>
      <c r="L10" s="29">
        <f t="shared" ca="1" si="0"/>
        <v>0</v>
      </c>
      <c r="M10" s="29">
        <f t="shared" ca="1" si="0"/>
        <v>1</v>
      </c>
      <c r="N10" s="29">
        <f t="shared" ca="1" si="0"/>
        <v>1</v>
      </c>
      <c r="O10" s="29">
        <f t="shared" ca="1" si="0"/>
        <v>0</v>
      </c>
      <c r="P10" s="29">
        <f t="shared" ca="1" si="0"/>
        <v>1</v>
      </c>
      <c r="Q10" s="29">
        <f t="shared" ca="1" si="0"/>
        <v>1</v>
      </c>
      <c r="R10" s="29">
        <f t="shared" ca="1" si="0"/>
        <v>0</v>
      </c>
      <c r="S10" s="29">
        <f t="shared" ca="1" si="0"/>
        <v>0</v>
      </c>
      <c r="T10" s="29">
        <f t="shared" ca="1" si="0"/>
        <v>0</v>
      </c>
      <c r="U10" s="29">
        <f t="shared" ca="1" si="0"/>
        <v>0</v>
      </c>
      <c r="V10" s="29">
        <f t="shared" ca="1" si="0"/>
        <v>0</v>
      </c>
      <c r="W10" s="29">
        <f t="shared" ca="1" si="0"/>
        <v>0</v>
      </c>
      <c r="X10" s="29">
        <f t="shared" ca="1" si="0"/>
        <v>1</v>
      </c>
      <c r="Y10" s="29">
        <f t="shared" ca="1" si="0"/>
        <v>1</v>
      </c>
      <c r="Z10" s="29">
        <f t="shared" ca="1" si="0"/>
        <v>1</v>
      </c>
      <c r="AA10" s="29">
        <f t="shared" ca="1" si="0"/>
        <v>0</v>
      </c>
      <c r="AB10" s="29">
        <f t="shared" ca="1" si="0"/>
        <v>1</v>
      </c>
      <c r="AC10" s="30"/>
      <c r="AD10" s="30"/>
      <c r="AE10" s="30"/>
      <c r="AF10" s="30"/>
    </row>
    <row r="11" spans="1:32" x14ac:dyDescent="0.3">
      <c r="A11" s="26" t="str">
        <f>+A10</f>
        <v>套装西服</v>
      </c>
      <c r="B11" s="15" t="s">
        <v>225</v>
      </c>
      <c r="C11" s="27" t="s">
        <v>226</v>
      </c>
      <c r="D11" s="15" t="s">
        <v>227</v>
      </c>
      <c r="E11" s="28">
        <v>800</v>
      </c>
      <c r="F11" s="29">
        <f t="shared" ca="1" si="1"/>
        <v>0</v>
      </c>
      <c r="G11" s="29">
        <f t="shared" ca="1" si="0"/>
        <v>1</v>
      </c>
      <c r="H11" s="29">
        <f t="shared" ca="1" si="0"/>
        <v>0</v>
      </c>
      <c r="I11" s="29">
        <f t="shared" ca="1" si="0"/>
        <v>1</v>
      </c>
      <c r="J11" s="29">
        <f t="shared" ca="1" si="0"/>
        <v>1</v>
      </c>
      <c r="K11" s="29">
        <f t="shared" ca="1" si="0"/>
        <v>1</v>
      </c>
      <c r="L11" s="29">
        <f t="shared" ca="1" si="0"/>
        <v>0</v>
      </c>
      <c r="M11" s="29">
        <f t="shared" ca="1" si="0"/>
        <v>0</v>
      </c>
      <c r="N11" s="29">
        <f t="shared" ca="1" si="0"/>
        <v>0</v>
      </c>
      <c r="O11" s="29">
        <f t="shared" ca="1" si="0"/>
        <v>1</v>
      </c>
      <c r="P11" s="29">
        <f t="shared" ca="1" si="0"/>
        <v>1</v>
      </c>
      <c r="Q11" s="29">
        <f t="shared" ca="1" si="0"/>
        <v>0</v>
      </c>
      <c r="R11" s="29">
        <f t="shared" ca="1" si="0"/>
        <v>0</v>
      </c>
      <c r="S11" s="29">
        <f t="shared" ca="1" si="0"/>
        <v>1</v>
      </c>
      <c r="T11" s="29">
        <f t="shared" ca="1" si="0"/>
        <v>1</v>
      </c>
      <c r="U11" s="29">
        <f t="shared" ca="1" si="0"/>
        <v>0</v>
      </c>
      <c r="V11" s="29">
        <f t="shared" ca="1" si="0"/>
        <v>0</v>
      </c>
      <c r="W11" s="29">
        <f t="shared" ca="1" si="0"/>
        <v>0</v>
      </c>
      <c r="X11" s="29">
        <f t="shared" ca="1" si="0"/>
        <v>1</v>
      </c>
      <c r="Y11" s="29">
        <f t="shared" ca="1" si="0"/>
        <v>0</v>
      </c>
      <c r="Z11" s="29">
        <f t="shared" ca="1" si="0"/>
        <v>1</v>
      </c>
      <c r="AA11" s="29">
        <f t="shared" ca="1" si="0"/>
        <v>0</v>
      </c>
      <c r="AB11" s="29">
        <f t="shared" ca="1" si="0"/>
        <v>1</v>
      </c>
      <c r="AC11" s="30"/>
      <c r="AD11" s="30"/>
      <c r="AE11" s="30"/>
      <c r="AF11" s="30"/>
    </row>
    <row r="12" spans="1:32" x14ac:dyDescent="0.3">
      <c r="A12" s="26" t="str">
        <f>+A11</f>
        <v>套装西服</v>
      </c>
      <c r="B12" s="15" t="s">
        <v>228</v>
      </c>
      <c r="C12" s="27" t="s">
        <v>217</v>
      </c>
      <c r="D12" s="15" t="s">
        <v>229</v>
      </c>
      <c r="E12" s="28">
        <v>1200</v>
      </c>
      <c r="F12" s="29">
        <f t="shared" ca="1" si="1"/>
        <v>1</v>
      </c>
      <c r="G12" s="29">
        <f t="shared" ca="1" si="0"/>
        <v>0</v>
      </c>
      <c r="H12" s="29">
        <f t="shared" ca="1" si="0"/>
        <v>1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1</v>
      </c>
      <c r="M12" s="29">
        <f t="shared" ca="1" si="0"/>
        <v>1</v>
      </c>
      <c r="N12" s="29">
        <f t="shared" ca="1" si="0"/>
        <v>1</v>
      </c>
      <c r="O12" s="29">
        <f t="shared" ca="1" si="0"/>
        <v>1</v>
      </c>
      <c r="P12" s="29">
        <f t="shared" ca="1" si="0"/>
        <v>1</v>
      </c>
      <c r="Q12" s="29">
        <f t="shared" ca="1" si="0"/>
        <v>0</v>
      </c>
      <c r="R12" s="29">
        <f t="shared" ca="1" si="0"/>
        <v>1</v>
      </c>
      <c r="S12" s="29">
        <f t="shared" ca="1" si="0"/>
        <v>0</v>
      </c>
      <c r="T12" s="29">
        <f t="shared" ca="1" si="0"/>
        <v>0</v>
      </c>
      <c r="U12" s="29">
        <f t="shared" ca="1" si="0"/>
        <v>1</v>
      </c>
      <c r="V12" s="29">
        <f t="shared" ca="1" si="0"/>
        <v>0</v>
      </c>
      <c r="W12" s="29">
        <f t="shared" ca="1" si="0"/>
        <v>0</v>
      </c>
      <c r="X12" s="29">
        <f t="shared" ca="1" si="0"/>
        <v>0</v>
      </c>
      <c r="Y12" s="29">
        <f t="shared" ca="1" si="0"/>
        <v>1</v>
      </c>
      <c r="Z12" s="29">
        <f t="shared" ca="1" si="0"/>
        <v>1</v>
      </c>
      <c r="AA12" s="29">
        <f t="shared" ca="1" si="0"/>
        <v>1</v>
      </c>
      <c r="AB12" s="29">
        <f t="shared" ca="1" si="0"/>
        <v>1</v>
      </c>
      <c r="AC12" s="30"/>
      <c r="AD12" s="30"/>
      <c r="AE12" s="30"/>
      <c r="AF12" s="30"/>
    </row>
    <row r="13" spans="1:32" x14ac:dyDescent="0.3">
      <c r="A13" s="26" t="str">
        <f>+A12</f>
        <v>套装西服</v>
      </c>
      <c r="B13" s="15" t="s">
        <v>230</v>
      </c>
      <c r="C13" s="27" t="s">
        <v>231</v>
      </c>
      <c r="D13" s="15" t="s">
        <v>232</v>
      </c>
      <c r="E13" s="28">
        <v>500</v>
      </c>
      <c r="F13" s="29">
        <f t="shared" ca="1" si="1"/>
        <v>1</v>
      </c>
      <c r="G13" s="29">
        <f t="shared" ca="1" si="0"/>
        <v>0</v>
      </c>
      <c r="H13" s="29">
        <f t="shared" ca="1" si="0"/>
        <v>1</v>
      </c>
      <c r="I13" s="29">
        <f t="shared" ca="1" si="0"/>
        <v>0</v>
      </c>
      <c r="J13" s="29">
        <f t="shared" ca="1" si="0"/>
        <v>0</v>
      </c>
      <c r="K13" s="29">
        <f t="shared" ca="1" si="0"/>
        <v>1</v>
      </c>
      <c r="L13" s="29">
        <f t="shared" ca="1" si="0"/>
        <v>1</v>
      </c>
      <c r="M13" s="29">
        <f t="shared" ca="1" si="0"/>
        <v>1</v>
      </c>
      <c r="N13" s="29">
        <f t="shared" ca="1" si="0"/>
        <v>1</v>
      </c>
      <c r="O13" s="29">
        <f t="shared" ca="1" si="0"/>
        <v>1</v>
      </c>
      <c r="P13" s="29">
        <f t="shared" ca="1" si="0"/>
        <v>0</v>
      </c>
      <c r="Q13" s="29">
        <f t="shared" ca="1" si="0"/>
        <v>0</v>
      </c>
      <c r="R13" s="29">
        <f t="shared" ca="1" si="0"/>
        <v>0</v>
      </c>
      <c r="S13" s="29">
        <f t="shared" ca="1" si="0"/>
        <v>1</v>
      </c>
      <c r="T13" s="29">
        <f t="shared" ca="1" si="0"/>
        <v>0</v>
      </c>
      <c r="U13" s="29">
        <f t="shared" ca="1" si="0"/>
        <v>0</v>
      </c>
      <c r="V13" s="29">
        <f t="shared" ca="1" si="0"/>
        <v>0</v>
      </c>
      <c r="W13" s="29">
        <f t="shared" ca="1" si="0"/>
        <v>1</v>
      </c>
      <c r="X13" s="29">
        <f t="shared" ca="1" si="0"/>
        <v>1</v>
      </c>
      <c r="Y13" s="29">
        <f t="shared" ca="1" si="0"/>
        <v>0</v>
      </c>
      <c r="Z13" s="29">
        <f t="shared" ca="1" si="0"/>
        <v>0</v>
      </c>
      <c r="AA13" s="29">
        <f t="shared" ca="1" si="0"/>
        <v>0</v>
      </c>
      <c r="AB13" s="29">
        <f t="shared" ca="1" si="0"/>
        <v>0</v>
      </c>
      <c r="AC13" s="30"/>
      <c r="AD13" s="30"/>
      <c r="AE13" s="30"/>
      <c r="AF13" s="30"/>
    </row>
    <row r="14" spans="1:32" x14ac:dyDescent="0.3">
      <c r="A14" s="31" t="s">
        <v>233</v>
      </c>
      <c r="B14" s="15" t="s">
        <v>234</v>
      </c>
      <c r="C14" s="27" t="s">
        <v>235</v>
      </c>
      <c r="D14" s="15" t="s">
        <v>236</v>
      </c>
      <c r="E14" s="28">
        <v>800</v>
      </c>
      <c r="F14" s="29">
        <f t="shared" ca="1" si="1"/>
        <v>1</v>
      </c>
      <c r="G14" s="29">
        <f t="shared" ca="1" si="0"/>
        <v>0</v>
      </c>
      <c r="H14" s="29">
        <f t="shared" ca="1" si="0"/>
        <v>0</v>
      </c>
      <c r="I14" s="29">
        <f t="shared" ca="1" si="0"/>
        <v>0</v>
      </c>
      <c r="J14" s="29">
        <f t="shared" ca="1" si="0"/>
        <v>1</v>
      </c>
      <c r="K14" s="29">
        <f t="shared" ca="1" si="0"/>
        <v>0</v>
      </c>
      <c r="L14" s="29">
        <f t="shared" ca="1" si="0"/>
        <v>0</v>
      </c>
      <c r="M14" s="29">
        <f t="shared" ca="1" si="0"/>
        <v>0</v>
      </c>
      <c r="N14" s="29">
        <f t="shared" ca="1" si="0"/>
        <v>1</v>
      </c>
      <c r="O14" s="29">
        <f t="shared" ca="1" si="0"/>
        <v>0</v>
      </c>
      <c r="P14" s="29">
        <f t="shared" ca="1" si="0"/>
        <v>0</v>
      </c>
      <c r="Q14" s="29">
        <f t="shared" ca="1" si="0"/>
        <v>0</v>
      </c>
      <c r="R14" s="29">
        <f t="shared" ca="1" si="0"/>
        <v>0</v>
      </c>
      <c r="S14" s="29">
        <f t="shared" ca="1" si="0"/>
        <v>0</v>
      </c>
      <c r="T14" s="29">
        <f t="shared" ca="1" si="0"/>
        <v>0</v>
      </c>
      <c r="U14" s="29">
        <f t="shared" ca="1" si="0"/>
        <v>0</v>
      </c>
      <c r="V14" s="29">
        <f t="shared" ca="1" si="0"/>
        <v>0</v>
      </c>
      <c r="W14" s="29">
        <f t="shared" ca="1" si="0"/>
        <v>1</v>
      </c>
      <c r="X14" s="29">
        <f t="shared" ca="1" si="0"/>
        <v>0</v>
      </c>
      <c r="Y14" s="29">
        <f t="shared" ca="1" si="0"/>
        <v>0</v>
      </c>
      <c r="Z14" s="29">
        <f t="shared" ca="1" si="0"/>
        <v>0</v>
      </c>
      <c r="AA14" s="29">
        <f t="shared" ca="1" si="0"/>
        <v>1</v>
      </c>
      <c r="AB14" s="29">
        <f t="shared" ca="1" si="0"/>
        <v>1</v>
      </c>
      <c r="AC14" s="30"/>
      <c r="AD14" s="30"/>
      <c r="AE14" s="30"/>
      <c r="AF14" s="30"/>
    </row>
    <row r="15" spans="1:32" x14ac:dyDescent="0.3">
      <c r="A15" s="31" t="str">
        <f>+A14</f>
        <v>马甲</v>
      </c>
      <c r="B15" s="15" t="s">
        <v>237</v>
      </c>
      <c r="C15" s="27" t="s">
        <v>235</v>
      </c>
      <c r="D15" s="15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30"/>
      <c r="AE15" s="30"/>
      <c r="AF15" s="30"/>
    </row>
    <row r="16" spans="1:32" x14ac:dyDescent="0.3">
      <c r="A16" s="31" t="str">
        <f>+A15</f>
        <v>马甲</v>
      </c>
      <c r="B16" s="15" t="s">
        <v>238</v>
      </c>
      <c r="C16" s="27" t="s">
        <v>239</v>
      </c>
      <c r="D16" s="15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30"/>
      <c r="AE16" s="30"/>
      <c r="AF16" s="30"/>
    </row>
    <row r="17" spans="1:32" x14ac:dyDescent="0.3">
      <c r="A17" s="31" t="str">
        <f>+A16</f>
        <v>马甲</v>
      </c>
      <c r="B17" s="15" t="s">
        <v>230</v>
      </c>
      <c r="C17" s="27" t="s">
        <v>235</v>
      </c>
      <c r="D17" s="15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30"/>
      <c r="AE17" s="30"/>
      <c r="AF17" s="30"/>
    </row>
    <row r="18" spans="1:32" x14ac:dyDescent="0.3">
      <c r="A18" s="26" t="s">
        <v>240</v>
      </c>
      <c r="B18" s="15" t="s">
        <v>234</v>
      </c>
      <c r="C18" s="27" t="s">
        <v>241</v>
      </c>
      <c r="D18" s="15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30"/>
      <c r="AE18" s="30"/>
      <c r="AF18" s="30"/>
    </row>
    <row r="19" spans="1:32" x14ac:dyDescent="0.3">
      <c r="A19" s="26" t="str">
        <f>+A18</f>
        <v>单西</v>
      </c>
      <c r="B19" s="15" t="s">
        <v>237</v>
      </c>
      <c r="C19" s="27" t="s">
        <v>242</v>
      </c>
      <c r="D19" s="15"/>
      <c r="E19" s="2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0"/>
      <c r="AD19" s="30"/>
      <c r="AE19" s="30"/>
      <c r="AF19" s="30"/>
    </row>
    <row r="20" spans="1:32" x14ac:dyDescent="0.3">
      <c r="A20" s="26" t="str">
        <f>+A19</f>
        <v>单西</v>
      </c>
      <c r="B20" s="15" t="s">
        <v>238</v>
      </c>
      <c r="C20" s="27" t="s">
        <v>243</v>
      </c>
      <c r="D20" s="15"/>
      <c r="E20" s="27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0"/>
      <c r="AD20" s="30"/>
      <c r="AE20" s="30"/>
      <c r="AF20" s="30"/>
    </row>
    <row r="21" spans="1:32" x14ac:dyDescent="0.3">
      <c r="A21" s="26" t="str">
        <f>+A20</f>
        <v>单西</v>
      </c>
      <c r="B21" s="15" t="s">
        <v>230</v>
      </c>
      <c r="C21" s="27" t="s">
        <v>244</v>
      </c>
      <c r="D21" s="15"/>
      <c r="E21" s="2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0"/>
      <c r="AD21" s="30"/>
      <c r="AE21" s="30"/>
      <c r="AF21" s="30"/>
    </row>
    <row r="22" spans="1:32" x14ac:dyDescent="0.3">
      <c r="A22" s="31" t="s">
        <v>245</v>
      </c>
      <c r="B22" s="15" t="s">
        <v>246</v>
      </c>
      <c r="C22" s="27" t="s">
        <v>247</v>
      </c>
      <c r="D22" s="15"/>
      <c r="E22" s="2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0"/>
      <c r="AD22" s="30"/>
      <c r="AE22" s="30"/>
      <c r="AF22" s="30"/>
    </row>
    <row r="23" spans="1:32" x14ac:dyDescent="0.3">
      <c r="A23" s="31" t="str">
        <f t="shared" ref="A23:A28" si="2">+A22</f>
        <v>单茄克</v>
      </c>
      <c r="B23" s="15" t="s">
        <v>248</v>
      </c>
      <c r="C23" s="27" t="s">
        <v>249</v>
      </c>
      <c r="D23" s="15"/>
      <c r="E23" s="27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0"/>
      <c r="AD23" s="30"/>
      <c r="AE23" s="30"/>
      <c r="AF23" s="30"/>
    </row>
    <row r="24" spans="1:32" x14ac:dyDescent="0.3">
      <c r="A24" s="31" t="str">
        <f t="shared" si="2"/>
        <v>单茄克</v>
      </c>
      <c r="B24" s="15" t="s">
        <v>250</v>
      </c>
      <c r="C24" s="27" t="s">
        <v>251</v>
      </c>
      <c r="D24" s="15"/>
      <c r="E24" s="2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0"/>
      <c r="AD24" s="30"/>
      <c r="AE24" s="30"/>
      <c r="AF24" s="30"/>
    </row>
    <row r="25" spans="1:32" x14ac:dyDescent="0.3">
      <c r="A25" s="31" t="str">
        <f t="shared" si="2"/>
        <v>单茄克</v>
      </c>
      <c r="B25" s="15" t="s">
        <v>252</v>
      </c>
      <c r="C25" s="27" t="s">
        <v>253</v>
      </c>
      <c r="D25" s="15"/>
      <c r="E25" s="27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0"/>
      <c r="AD25" s="30"/>
      <c r="AE25" s="30"/>
      <c r="AF25" s="30"/>
    </row>
    <row r="26" spans="1:32" x14ac:dyDescent="0.3">
      <c r="A26" s="31" t="str">
        <f t="shared" si="2"/>
        <v>单茄克</v>
      </c>
      <c r="B26" s="15" t="s">
        <v>254</v>
      </c>
      <c r="C26" s="27" t="s">
        <v>255</v>
      </c>
      <c r="D26" s="15"/>
      <c r="E26" s="27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0"/>
      <c r="AD26" s="30"/>
      <c r="AE26" s="30"/>
      <c r="AF26" s="30"/>
    </row>
    <row r="27" spans="1:32" x14ac:dyDescent="0.3">
      <c r="A27" s="31" t="str">
        <f t="shared" si="2"/>
        <v>单茄克</v>
      </c>
      <c r="B27" s="15" t="s">
        <v>256</v>
      </c>
      <c r="C27" s="27" t="s">
        <v>257</v>
      </c>
      <c r="D27" s="15"/>
      <c r="E27" s="27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0"/>
      <c r="AD27" s="30"/>
      <c r="AE27" s="30"/>
      <c r="AF27" s="30"/>
    </row>
    <row r="28" spans="1:32" x14ac:dyDescent="0.3">
      <c r="A28" s="31" t="str">
        <f t="shared" si="2"/>
        <v>单茄克</v>
      </c>
      <c r="B28" s="15" t="s">
        <v>230</v>
      </c>
      <c r="C28" s="27" t="s">
        <v>258</v>
      </c>
      <c r="D28" s="15"/>
      <c r="E28" s="27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0"/>
      <c r="AD28" s="30"/>
      <c r="AE28" s="30"/>
      <c r="AF28" s="30"/>
    </row>
    <row r="29" spans="1:32" x14ac:dyDescent="0.3">
      <c r="A29" s="31" t="s">
        <v>259</v>
      </c>
      <c r="B29" s="15" t="s">
        <v>246</v>
      </c>
      <c r="C29" s="27" t="s">
        <v>260</v>
      </c>
      <c r="D29" s="15"/>
      <c r="E29" s="27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0"/>
      <c r="AD29" s="30"/>
      <c r="AE29" s="30"/>
      <c r="AF29" s="30"/>
    </row>
    <row r="30" spans="1:32" x14ac:dyDescent="0.3">
      <c r="A30" s="31" t="str">
        <f t="shared" ref="A30:A35" si="3">+A29</f>
        <v>便装</v>
      </c>
      <c r="B30" s="15" t="s">
        <v>248</v>
      </c>
      <c r="C30" s="27" t="s">
        <v>261</v>
      </c>
      <c r="D30" s="15"/>
      <c r="E30" s="2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0"/>
      <c r="AD30" s="30"/>
      <c r="AE30" s="30"/>
      <c r="AF30" s="30"/>
    </row>
    <row r="31" spans="1:32" x14ac:dyDescent="0.3">
      <c r="A31" s="31" t="str">
        <f t="shared" si="3"/>
        <v>便装</v>
      </c>
      <c r="B31" s="15" t="s">
        <v>250</v>
      </c>
      <c r="C31" s="27" t="s">
        <v>262</v>
      </c>
      <c r="D31" s="15"/>
      <c r="E31" s="27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0"/>
      <c r="AD31" s="30"/>
      <c r="AE31" s="30"/>
      <c r="AF31" s="30"/>
    </row>
    <row r="32" spans="1:32" x14ac:dyDescent="0.3">
      <c r="A32" s="31" t="str">
        <f t="shared" si="3"/>
        <v>便装</v>
      </c>
      <c r="B32" s="15" t="s">
        <v>252</v>
      </c>
      <c r="C32" s="27" t="s">
        <v>263</v>
      </c>
      <c r="D32" s="15"/>
      <c r="E32" s="27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0"/>
      <c r="AD32" s="30"/>
      <c r="AE32" s="30"/>
      <c r="AF32" s="30"/>
    </row>
    <row r="33" spans="1:32" x14ac:dyDescent="0.3">
      <c r="A33" s="31" t="str">
        <f t="shared" si="3"/>
        <v>便装</v>
      </c>
      <c r="B33" s="15" t="s">
        <v>254</v>
      </c>
      <c r="C33" s="27" t="s">
        <v>264</v>
      </c>
      <c r="D33" s="15"/>
      <c r="E33" s="27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0"/>
      <c r="AD33" s="30"/>
      <c r="AE33" s="30"/>
      <c r="AF33" s="30"/>
    </row>
    <row r="34" spans="1:32" x14ac:dyDescent="0.3">
      <c r="A34" s="31" t="str">
        <f t="shared" si="3"/>
        <v>便装</v>
      </c>
      <c r="B34" s="15" t="s">
        <v>265</v>
      </c>
      <c r="C34" s="27" t="s">
        <v>266</v>
      </c>
      <c r="D34" s="15"/>
      <c r="E34" s="27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0"/>
      <c r="AD34" s="30"/>
      <c r="AE34" s="30"/>
      <c r="AF34" s="30"/>
    </row>
    <row r="35" spans="1:32" x14ac:dyDescent="0.3">
      <c r="A35" s="31" t="str">
        <f t="shared" si="3"/>
        <v>便装</v>
      </c>
      <c r="B35" s="15" t="s">
        <v>267</v>
      </c>
      <c r="C35" s="27" t="s">
        <v>268</v>
      </c>
      <c r="D35" s="15"/>
      <c r="E35" s="27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0"/>
      <c r="AD35" s="30"/>
      <c r="AE35" s="30"/>
      <c r="AF35" s="30"/>
    </row>
    <row r="36" spans="1:32" x14ac:dyDescent="0.3">
      <c r="A36" s="31" t="s">
        <v>269</v>
      </c>
      <c r="B36" s="15" t="s">
        <v>246</v>
      </c>
      <c r="C36" s="27" t="s">
        <v>270</v>
      </c>
      <c r="D36" s="15"/>
      <c r="E36" s="27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0"/>
      <c r="AD36" s="30"/>
      <c r="AE36" s="30"/>
      <c r="AF36" s="30"/>
    </row>
    <row r="37" spans="1:32" x14ac:dyDescent="0.3">
      <c r="A37" s="31" t="str">
        <f>+A36</f>
        <v>风衣</v>
      </c>
      <c r="B37" s="15" t="s">
        <v>248</v>
      </c>
      <c r="C37" s="27" t="s">
        <v>271</v>
      </c>
      <c r="D37" s="15"/>
      <c r="E37" s="27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0"/>
      <c r="AD37" s="30"/>
      <c r="AE37" s="30"/>
      <c r="AF37" s="30"/>
    </row>
    <row r="38" spans="1:32" x14ac:dyDescent="0.3">
      <c r="A38" s="31" t="str">
        <f>+A37</f>
        <v>风衣</v>
      </c>
      <c r="B38" s="15" t="s">
        <v>252</v>
      </c>
      <c r="C38" s="27" t="s">
        <v>272</v>
      </c>
      <c r="D38" s="15"/>
      <c r="E38" s="27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0"/>
      <c r="AD38" s="30"/>
      <c r="AE38" s="30"/>
      <c r="AF38" s="30"/>
    </row>
    <row r="39" spans="1:32" x14ac:dyDescent="0.3">
      <c r="A39" s="31" t="str">
        <f>+A38</f>
        <v>风衣</v>
      </c>
      <c r="B39" s="15" t="s">
        <v>254</v>
      </c>
      <c r="C39" s="27" t="s">
        <v>273</v>
      </c>
      <c r="D39" s="15"/>
      <c r="E39" s="27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0"/>
      <c r="AD39" s="30"/>
      <c r="AE39" s="30"/>
      <c r="AF39" s="30"/>
    </row>
    <row r="40" spans="1:32" x14ac:dyDescent="0.3">
      <c r="A40" s="31" t="str">
        <f>+A39</f>
        <v>风衣</v>
      </c>
      <c r="B40" s="15" t="s">
        <v>265</v>
      </c>
      <c r="C40" s="27" t="s">
        <v>274</v>
      </c>
      <c r="D40" s="15"/>
      <c r="E40" s="27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0"/>
      <c r="AD40" s="30"/>
      <c r="AE40" s="30"/>
      <c r="AF40" s="30"/>
    </row>
    <row r="41" spans="1:32" x14ac:dyDescent="0.3">
      <c r="A41" s="31" t="str">
        <f>+A40</f>
        <v>风衣</v>
      </c>
      <c r="B41" s="15" t="s">
        <v>267</v>
      </c>
      <c r="C41" s="27" t="s">
        <v>275</v>
      </c>
      <c r="D41" s="15"/>
      <c r="E41" s="27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0"/>
      <c r="AD41" s="30"/>
      <c r="AE41" s="30"/>
      <c r="AF41" s="30"/>
    </row>
    <row r="42" spans="1:32" x14ac:dyDescent="0.3">
      <c r="A42" s="31" t="s">
        <v>276</v>
      </c>
      <c r="B42" s="15" t="s">
        <v>234</v>
      </c>
      <c r="C42" s="27" t="s">
        <v>277</v>
      </c>
      <c r="D42" s="15"/>
      <c r="E42" s="27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0"/>
      <c r="AD42" s="30"/>
      <c r="AE42" s="30"/>
      <c r="AF42" s="30"/>
    </row>
    <row r="43" spans="1:32" x14ac:dyDescent="0.3">
      <c r="A43" s="31" t="str">
        <f>+A42</f>
        <v>正装长袖衬衫</v>
      </c>
      <c r="B43" s="15" t="s">
        <v>237</v>
      </c>
      <c r="C43" s="27" t="s">
        <v>278</v>
      </c>
      <c r="D43" s="15"/>
      <c r="E43" s="2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0"/>
      <c r="AD43" s="30"/>
      <c r="AE43" s="30"/>
      <c r="AF43" s="30"/>
    </row>
    <row r="44" spans="1:32" x14ac:dyDescent="0.3">
      <c r="A44" s="31" t="str">
        <f>+A43</f>
        <v>正装长袖衬衫</v>
      </c>
      <c r="B44" s="15" t="s">
        <v>238</v>
      </c>
      <c r="C44" s="27" t="s">
        <v>279</v>
      </c>
      <c r="D44" s="15"/>
      <c r="E44" s="27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0"/>
      <c r="AD44" s="30"/>
      <c r="AE44" s="30"/>
      <c r="AF44" s="30"/>
    </row>
    <row r="45" spans="1:32" x14ac:dyDescent="0.3">
      <c r="A45" s="31" t="str">
        <f>+A44</f>
        <v>正装长袖衬衫</v>
      </c>
      <c r="B45" s="15" t="s">
        <v>280</v>
      </c>
      <c r="C45" s="27" t="s">
        <v>281</v>
      </c>
      <c r="D45" s="15"/>
      <c r="E45" s="2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0"/>
      <c r="AD45" s="30"/>
      <c r="AE45" s="30"/>
      <c r="AF45" s="30"/>
    </row>
    <row r="46" spans="1:32" x14ac:dyDescent="0.3">
      <c r="A46" s="31" t="s">
        <v>282</v>
      </c>
      <c r="B46" s="15" t="s">
        <v>234</v>
      </c>
      <c r="C46" s="27" t="s">
        <v>283</v>
      </c>
      <c r="D46" s="15"/>
      <c r="E46" s="27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0"/>
      <c r="AD46" s="30"/>
      <c r="AE46" s="30"/>
      <c r="AF46" s="30"/>
    </row>
    <row r="47" spans="1:32" x14ac:dyDescent="0.3">
      <c r="A47" s="31" t="str">
        <f>+A46</f>
        <v>免烫正装长袖衬衫</v>
      </c>
      <c r="B47" s="15" t="s">
        <v>237</v>
      </c>
      <c r="C47" s="27" t="s">
        <v>284</v>
      </c>
      <c r="D47" s="15"/>
      <c r="E47" s="27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0"/>
      <c r="AD47" s="30"/>
      <c r="AE47" s="30"/>
      <c r="AF47" s="30"/>
    </row>
    <row r="48" spans="1:32" x14ac:dyDescent="0.3">
      <c r="A48" s="31" t="str">
        <f>+A47</f>
        <v>免烫正装长袖衬衫</v>
      </c>
      <c r="B48" s="15" t="s">
        <v>238</v>
      </c>
      <c r="C48" s="27" t="s">
        <v>285</v>
      </c>
      <c r="D48" s="15"/>
      <c r="E48" s="27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0"/>
      <c r="AD48" s="30"/>
      <c r="AE48" s="30"/>
      <c r="AF48" s="30"/>
    </row>
    <row r="49" spans="1:32" x14ac:dyDescent="0.3">
      <c r="A49" s="31" t="str">
        <f>+A48</f>
        <v>免烫正装长袖衬衫</v>
      </c>
      <c r="B49" s="15" t="s">
        <v>286</v>
      </c>
      <c r="C49" s="27" t="s">
        <v>287</v>
      </c>
      <c r="D49" s="15"/>
      <c r="E49" s="27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0"/>
      <c r="AD49" s="30"/>
      <c r="AE49" s="30"/>
      <c r="AF49" s="30"/>
    </row>
    <row r="50" spans="1:32" x14ac:dyDescent="0.3">
      <c r="A50" s="31" t="s">
        <v>288</v>
      </c>
      <c r="B50" s="15" t="s">
        <v>234</v>
      </c>
      <c r="C50" s="27" t="s">
        <v>289</v>
      </c>
      <c r="D50" s="15"/>
      <c r="E50" s="27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0"/>
      <c r="AD50" s="30"/>
      <c r="AE50" s="30"/>
      <c r="AF50" s="30"/>
    </row>
    <row r="51" spans="1:32" x14ac:dyDescent="0.3">
      <c r="A51" s="31" t="str">
        <f>+A50</f>
        <v>正装短袖衬衫</v>
      </c>
      <c r="B51" s="15" t="s">
        <v>237</v>
      </c>
      <c r="C51" s="27" t="s">
        <v>290</v>
      </c>
      <c r="D51" s="15"/>
      <c r="E51" s="27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0"/>
      <c r="AD51" s="30"/>
      <c r="AE51" s="30"/>
      <c r="AF51" s="30"/>
    </row>
    <row r="52" spans="1:32" x14ac:dyDescent="0.3">
      <c r="A52" s="31" t="str">
        <f>+A51</f>
        <v>正装短袖衬衫</v>
      </c>
      <c r="B52" s="15" t="s">
        <v>238</v>
      </c>
      <c r="C52" s="27" t="s">
        <v>291</v>
      </c>
      <c r="D52" s="15"/>
      <c r="E52" s="27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0"/>
      <c r="AD52" s="30"/>
      <c r="AE52" s="30"/>
      <c r="AF52" s="30"/>
    </row>
    <row r="53" spans="1:32" x14ac:dyDescent="0.3">
      <c r="A53" s="31" t="str">
        <f>+A52</f>
        <v>正装短袖衬衫</v>
      </c>
      <c r="B53" s="15" t="s">
        <v>286</v>
      </c>
      <c r="C53" s="27" t="s">
        <v>292</v>
      </c>
      <c r="D53" s="15"/>
      <c r="E53" s="2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0"/>
      <c r="AD53" s="30"/>
      <c r="AE53" s="30"/>
      <c r="AF53" s="30"/>
    </row>
    <row r="54" spans="1:32" x14ac:dyDescent="0.3">
      <c r="A54" s="31" t="s">
        <v>293</v>
      </c>
      <c r="B54" s="15" t="s">
        <v>234</v>
      </c>
      <c r="C54" s="27" t="s">
        <v>294</v>
      </c>
      <c r="D54" s="15"/>
      <c r="E54" s="27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0"/>
      <c r="AD54" s="30"/>
      <c r="AE54" s="30"/>
      <c r="AF54" s="30"/>
    </row>
    <row r="55" spans="1:32" x14ac:dyDescent="0.3">
      <c r="A55" s="31" t="str">
        <f>+A54</f>
        <v>免烫正装短袖衬衫</v>
      </c>
      <c r="B55" s="15" t="s">
        <v>237</v>
      </c>
      <c r="C55" s="27" t="s">
        <v>295</v>
      </c>
      <c r="D55" s="15"/>
      <c r="E55" s="27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0"/>
      <c r="AD55" s="30"/>
      <c r="AE55" s="30"/>
      <c r="AF55" s="30"/>
    </row>
    <row r="56" spans="1:32" x14ac:dyDescent="0.3">
      <c r="A56" s="31" t="str">
        <f>+A55</f>
        <v>免烫正装短袖衬衫</v>
      </c>
      <c r="B56" s="15" t="s">
        <v>238</v>
      </c>
      <c r="C56" s="27" t="s">
        <v>296</v>
      </c>
      <c r="D56" s="15"/>
      <c r="E56" s="27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0"/>
      <c r="AD56" s="30"/>
      <c r="AE56" s="30"/>
      <c r="AF56" s="30"/>
    </row>
    <row r="57" spans="1:32" x14ac:dyDescent="0.3">
      <c r="A57" s="31" t="str">
        <f>+A56</f>
        <v>免烫正装短袖衬衫</v>
      </c>
      <c r="B57" s="15" t="s">
        <v>297</v>
      </c>
      <c r="C57" s="27" t="s">
        <v>298</v>
      </c>
      <c r="D57" s="15"/>
      <c r="E57" s="27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0"/>
      <c r="AD57" s="30"/>
      <c r="AE57" s="30"/>
      <c r="AF57" s="30"/>
    </row>
    <row r="58" spans="1:32" x14ac:dyDescent="0.3">
      <c r="A58" s="31" t="s">
        <v>299</v>
      </c>
      <c r="B58" s="15" t="s">
        <v>234</v>
      </c>
      <c r="C58" s="27" t="s">
        <v>300</v>
      </c>
      <c r="D58" s="15"/>
      <c r="E58" s="27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0"/>
      <c r="AD58" s="30"/>
      <c r="AE58" s="30"/>
      <c r="AF58" s="30"/>
    </row>
    <row r="59" spans="1:32" x14ac:dyDescent="0.3">
      <c r="A59" s="31" t="str">
        <f>+A58</f>
        <v>休闲长袖衬衫</v>
      </c>
      <c r="B59" s="15" t="s">
        <v>237</v>
      </c>
      <c r="C59" s="27" t="s">
        <v>301</v>
      </c>
      <c r="D59" s="15"/>
      <c r="E59" s="27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0"/>
      <c r="AD59" s="30"/>
      <c r="AE59" s="30"/>
      <c r="AF59" s="30"/>
    </row>
    <row r="60" spans="1:32" x14ac:dyDescent="0.3">
      <c r="A60" s="31" t="str">
        <f>+A59</f>
        <v>休闲长袖衬衫</v>
      </c>
      <c r="B60" s="15" t="s">
        <v>238</v>
      </c>
      <c r="C60" s="27" t="s">
        <v>302</v>
      </c>
      <c r="D60" s="15"/>
      <c r="E60" s="27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0"/>
      <c r="AD60" s="30"/>
      <c r="AE60" s="30"/>
      <c r="AF60" s="30"/>
    </row>
    <row r="61" spans="1:32" x14ac:dyDescent="0.3">
      <c r="A61" s="31" t="str">
        <f>+A60</f>
        <v>休闲长袖衬衫</v>
      </c>
      <c r="B61" s="15" t="s">
        <v>303</v>
      </c>
      <c r="C61" s="27" t="s">
        <v>304</v>
      </c>
      <c r="D61" s="15"/>
      <c r="E61" s="27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0"/>
      <c r="AD61" s="30"/>
      <c r="AE61" s="30"/>
      <c r="AF61" s="30"/>
    </row>
    <row r="62" spans="1:32" x14ac:dyDescent="0.3">
      <c r="A62" s="31" t="str">
        <f>+A61</f>
        <v>休闲长袖衬衫</v>
      </c>
      <c r="B62" s="15" t="s">
        <v>230</v>
      </c>
      <c r="C62" s="27" t="s">
        <v>305</v>
      </c>
      <c r="D62" s="15"/>
      <c r="E62" s="27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0"/>
      <c r="AD62" s="30"/>
      <c r="AE62" s="30"/>
      <c r="AF62" s="30"/>
    </row>
    <row r="63" spans="1:32" x14ac:dyDescent="0.3">
      <c r="A63" s="31" t="s">
        <v>306</v>
      </c>
      <c r="B63" s="15" t="s">
        <v>234</v>
      </c>
      <c r="C63" s="27" t="s">
        <v>307</v>
      </c>
      <c r="D63" s="15"/>
      <c r="E63" s="27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0"/>
      <c r="AD63" s="30"/>
      <c r="AE63" s="30"/>
      <c r="AF63" s="30"/>
    </row>
    <row r="64" spans="1:32" x14ac:dyDescent="0.3">
      <c r="A64" s="31" t="str">
        <f>+A63</f>
        <v>休闲短袖衬衫</v>
      </c>
      <c r="B64" s="15" t="s">
        <v>237</v>
      </c>
      <c r="C64" s="27" t="s">
        <v>308</v>
      </c>
      <c r="D64" s="15"/>
      <c r="E64" s="27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0"/>
      <c r="AD64" s="30"/>
      <c r="AE64" s="30"/>
      <c r="AF64" s="30"/>
    </row>
    <row r="65" spans="1:32" x14ac:dyDescent="0.3">
      <c r="A65" s="31" t="str">
        <f>+A64</f>
        <v>休闲短袖衬衫</v>
      </c>
      <c r="B65" s="15" t="s">
        <v>238</v>
      </c>
      <c r="C65" s="27" t="s">
        <v>309</v>
      </c>
      <c r="D65" s="15"/>
      <c r="E65" s="27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0"/>
      <c r="AD65" s="30"/>
      <c r="AE65" s="30"/>
      <c r="AF65" s="30"/>
    </row>
    <row r="66" spans="1:32" x14ac:dyDescent="0.3">
      <c r="A66" s="31" t="str">
        <f>+A65</f>
        <v>休闲短袖衬衫</v>
      </c>
      <c r="B66" s="15" t="s">
        <v>310</v>
      </c>
      <c r="C66" s="27" t="s">
        <v>311</v>
      </c>
      <c r="D66" s="15"/>
      <c r="E66" s="2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0"/>
      <c r="AD66" s="30"/>
      <c r="AE66" s="30"/>
      <c r="AF66" s="30"/>
    </row>
    <row r="67" spans="1:32" x14ac:dyDescent="0.3">
      <c r="A67" s="31" t="str">
        <f>+A66</f>
        <v>休闲短袖衬衫</v>
      </c>
      <c r="B67" s="15" t="s">
        <v>230</v>
      </c>
      <c r="C67" s="27" t="s">
        <v>312</v>
      </c>
      <c r="D67" s="15"/>
      <c r="E67" s="27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0"/>
      <c r="AD67" s="30"/>
      <c r="AE67" s="30"/>
      <c r="AF67" s="30"/>
    </row>
    <row r="68" spans="1:32" x14ac:dyDescent="0.3">
      <c r="A68" s="31" t="s">
        <v>313</v>
      </c>
      <c r="B68" s="15" t="s">
        <v>314</v>
      </c>
      <c r="C68" s="27" t="s">
        <v>315</v>
      </c>
      <c r="D68" s="15"/>
      <c r="E68" s="27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0"/>
      <c r="AD68" s="30"/>
      <c r="AE68" s="30"/>
      <c r="AF68" s="30"/>
    </row>
    <row r="69" spans="1:32" x14ac:dyDescent="0.3">
      <c r="A69" s="31" t="str">
        <f>+A68</f>
        <v>长袖T恤</v>
      </c>
      <c r="B69" s="15" t="s">
        <v>316</v>
      </c>
      <c r="C69" s="27" t="s">
        <v>317</v>
      </c>
      <c r="D69" s="15"/>
      <c r="E69" s="27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0"/>
      <c r="AD69" s="30"/>
      <c r="AE69" s="30"/>
      <c r="AF69" s="30"/>
    </row>
    <row r="70" spans="1:32" x14ac:dyDescent="0.3">
      <c r="A70" s="31" t="str">
        <f>+A69</f>
        <v>长袖T恤</v>
      </c>
      <c r="B70" s="15" t="s">
        <v>318</v>
      </c>
      <c r="C70" s="27" t="s">
        <v>319</v>
      </c>
      <c r="D70" s="15"/>
      <c r="E70" s="27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0"/>
      <c r="AD70" s="30"/>
      <c r="AE70" s="30"/>
      <c r="AF70" s="30"/>
    </row>
    <row r="71" spans="1:32" x14ac:dyDescent="0.3">
      <c r="A71" s="31" t="str">
        <f>+A70</f>
        <v>长袖T恤</v>
      </c>
      <c r="B71" s="15" t="s">
        <v>320</v>
      </c>
      <c r="C71" s="27" t="s">
        <v>321</v>
      </c>
      <c r="D71" s="15"/>
      <c r="E71" s="27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0"/>
      <c r="AD71" s="30"/>
      <c r="AE71" s="30"/>
      <c r="AF71" s="30"/>
    </row>
    <row r="72" spans="1:32" x14ac:dyDescent="0.3">
      <c r="A72" s="31" t="str">
        <f>+A71</f>
        <v>长袖T恤</v>
      </c>
      <c r="B72" s="15" t="s">
        <v>230</v>
      </c>
      <c r="C72" s="27" t="s">
        <v>322</v>
      </c>
      <c r="D72" s="15"/>
      <c r="E72" s="27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0"/>
      <c r="AD72" s="30"/>
      <c r="AE72" s="30"/>
      <c r="AF72" s="30"/>
    </row>
    <row r="73" spans="1:32" x14ac:dyDescent="0.3">
      <c r="A73" s="31" t="s">
        <v>323</v>
      </c>
      <c r="B73" s="15" t="s">
        <v>324</v>
      </c>
      <c r="C73" s="27" t="s">
        <v>325</v>
      </c>
      <c r="D73" s="15"/>
      <c r="E73" s="27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0"/>
      <c r="AD73" s="30"/>
      <c r="AE73" s="30"/>
      <c r="AF73" s="30"/>
    </row>
    <row r="74" spans="1:32" x14ac:dyDescent="0.3">
      <c r="A74" s="31" t="str">
        <f t="shared" ref="A74:A87" si="4">+A73</f>
        <v>短袖T恤</v>
      </c>
      <c r="B74" s="15" t="s">
        <v>326</v>
      </c>
      <c r="C74" s="27" t="s">
        <v>327</v>
      </c>
      <c r="D74" s="15"/>
      <c r="E74" s="27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0"/>
      <c r="AD74" s="30"/>
      <c r="AE74" s="30"/>
      <c r="AF74" s="30"/>
    </row>
    <row r="75" spans="1:32" x14ac:dyDescent="0.3">
      <c r="A75" s="31" t="str">
        <f t="shared" si="4"/>
        <v>短袖T恤</v>
      </c>
      <c r="B75" s="15" t="s">
        <v>328</v>
      </c>
      <c r="C75" s="27" t="s">
        <v>329</v>
      </c>
      <c r="D75" s="15"/>
      <c r="E75" s="27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0"/>
      <c r="AD75" s="30"/>
      <c r="AE75" s="30"/>
      <c r="AF75" s="30"/>
    </row>
    <row r="76" spans="1:32" x14ac:dyDescent="0.3">
      <c r="A76" s="31" t="str">
        <f t="shared" si="4"/>
        <v>短袖T恤</v>
      </c>
      <c r="B76" s="15" t="s">
        <v>330</v>
      </c>
      <c r="C76" s="27" t="s">
        <v>331</v>
      </c>
      <c r="D76" s="15"/>
      <c r="E76" s="27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0"/>
      <c r="AD76" s="30"/>
      <c r="AE76" s="30"/>
      <c r="AF76" s="30"/>
    </row>
    <row r="77" spans="1:32" x14ac:dyDescent="0.3">
      <c r="A77" s="31" t="str">
        <f t="shared" si="4"/>
        <v>短袖T恤</v>
      </c>
      <c r="B77" s="15" t="s">
        <v>332</v>
      </c>
      <c r="C77" s="27" t="s">
        <v>333</v>
      </c>
      <c r="D77" s="15"/>
      <c r="E77" s="27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0"/>
      <c r="AD77" s="30"/>
      <c r="AE77" s="30"/>
      <c r="AF77" s="30"/>
    </row>
    <row r="78" spans="1:32" x14ac:dyDescent="0.3">
      <c r="A78" s="31" t="str">
        <f t="shared" si="4"/>
        <v>短袖T恤</v>
      </c>
      <c r="B78" s="15" t="s">
        <v>334</v>
      </c>
      <c r="C78" s="27" t="s">
        <v>335</v>
      </c>
      <c r="D78" s="15"/>
      <c r="E78" s="27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0"/>
      <c r="AD78" s="30"/>
      <c r="AE78" s="30"/>
      <c r="AF78" s="30"/>
    </row>
    <row r="79" spans="1:32" x14ac:dyDescent="0.3">
      <c r="A79" s="31" t="str">
        <f t="shared" si="4"/>
        <v>短袖T恤</v>
      </c>
      <c r="B79" s="15" t="s">
        <v>336</v>
      </c>
      <c r="C79" s="27" t="s">
        <v>337</v>
      </c>
      <c r="D79" s="15"/>
      <c r="E79" s="27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0"/>
      <c r="AD79" s="30"/>
      <c r="AE79" s="30"/>
      <c r="AF79" s="30"/>
    </row>
    <row r="80" spans="1:32" x14ac:dyDescent="0.3">
      <c r="A80" s="31" t="str">
        <f t="shared" si="4"/>
        <v>短袖T恤</v>
      </c>
      <c r="B80" s="15" t="s">
        <v>338</v>
      </c>
      <c r="C80" s="27" t="s">
        <v>339</v>
      </c>
      <c r="D80" s="15"/>
      <c r="E80" s="27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0"/>
      <c r="AD80" s="30"/>
      <c r="AE80" s="30"/>
      <c r="AF80" s="30"/>
    </row>
    <row r="81" spans="1:32" x14ac:dyDescent="0.3">
      <c r="A81" s="31" t="str">
        <f t="shared" si="4"/>
        <v>短袖T恤</v>
      </c>
      <c r="B81" s="15" t="s">
        <v>340</v>
      </c>
      <c r="C81" s="27" t="s">
        <v>341</v>
      </c>
      <c r="D81" s="15"/>
      <c r="E81" s="27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0"/>
      <c r="AD81" s="30"/>
      <c r="AE81" s="30"/>
      <c r="AF81" s="30"/>
    </row>
    <row r="82" spans="1:32" x14ac:dyDescent="0.3">
      <c r="A82" s="31" t="str">
        <f t="shared" si="4"/>
        <v>短袖T恤</v>
      </c>
      <c r="B82" s="15" t="s">
        <v>342</v>
      </c>
      <c r="C82" s="27" t="s">
        <v>343</v>
      </c>
      <c r="D82" s="15"/>
      <c r="E82" s="27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0"/>
      <c r="AD82" s="30"/>
      <c r="AE82" s="30"/>
      <c r="AF82" s="30"/>
    </row>
    <row r="83" spans="1:32" x14ac:dyDescent="0.3">
      <c r="A83" s="31" t="str">
        <f t="shared" si="4"/>
        <v>短袖T恤</v>
      </c>
      <c r="B83" s="15" t="s">
        <v>344</v>
      </c>
      <c r="C83" s="27" t="s">
        <v>345</v>
      </c>
      <c r="D83" s="15"/>
      <c r="E83" s="27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0"/>
      <c r="AD83" s="30"/>
      <c r="AE83" s="30"/>
      <c r="AF83" s="30"/>
    </row>
    <row r="84" spans="1:32" x14ac:dyDescent="0.3">
      <c r="A84" s="31" t="str">
        <f t="shared" si="4"/>
        <v>短袖T恤</v>
      </c>
      <c r="B84" s="15" t="s">
        <v>346</v>
      </c>
      <c r="C84" s="27" t="s">
        <v>347</v>
      </c>
      <c r="D84" s="15"/>
      <c r="E84" s="27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0"/>
      <c r="AD84" s="30"/>
      <c r="AE84" s="30"/>
      <c r="AF84" s="30"/>
    </row>
    <row r="85" spans="1:32" x14ac:dyDescent="0.3">
      <c r="A85" s="31" t="str">
        <f t="shared" si="4"/>
        <v>短袖T恤</v>
      </c>
      <c r="B85" s="15" t="s">
        <v>348</v>
      </c>
      <c r="C85" s="27" t="s">
        <v>349</v>
      </c>
      <c r="D85" s="15"/>
      <c r="E85" s="27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0"/>
      <c r="AD85" s="30"/>
      <c r="AE85" s="30"/>
      <c r="AF85" s="30"/>
    </row>
    <row r="86" spans="1:32" x14ac:dyDescent="0.3">
      <c r="A86" s="31" t="str">
        <f t="shared" si="4"/>
        <v>短袖T恤</v>
      </c>
      <c r="B86" s="15" t="s">
        <v>350</v>
      </c>
      <c r="C86" s="27" t="s">
        <v>351</v>
      </c>
      <c r="D86" s="15"/>
      <c r="E86" s="27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0"/>
      <c r="AD86" s="30"/>
      <c r="AE86" s="30"/>
      <c r="AF86" s="30"/>
    </row>
    <row r="87" spans="1:32" x14ac:dyDescent="0.3">
      <c r="A87" s="31" t="str">
        <f t="shared" si="4"/>
        <v>短袖T恤</v>
      </c>
      <c r="B87" s="15" t="s">
        <v>230</v>
      </c>
      <c r="C87" s="27" t="s">
        <v>352</v>
      </c>
      <c r="D87" s="15"/>
      <c r="E87" s="27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0"/>
      <c r="AD87" s="30"/>
      <c r="AE87" s="30"/>
      <c r="AF87" s="30"/>
    </row>
    <row r="88" spans="1:32" x14ac:dyDescent="0.3">
      <c r="A88" s="31" t="s">
        <v>353</v>
      </c>
      <c r="B88" s="15" t="s">
        <v>324</v>
      </c>
      <c r="C88" s="27" t="s">
        <v>354</v>
      </c>
      <c r="D88" s="15"/>
      <c r="E88" s="27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0"/>
      <c r="AD88" s="30"/>
      <c r="AE88" s="30"/>
      <c r="AF88" s="30"/>
    </row>
    <row r="89" spans="1:32" x14ac:dyDescent="0.3">
      <c r="A89" s="31" t="str">
        <f t="shared" ref="A89:A95" si="5">+A88</f>
        <v>薄毛衫</v>
      </c>
      <c r="B89" s="15" t="s">
        <v>326</v>
      </c>
      <c r="C89" s="27" t="s">
        <v>355</v>
      </c>
      <c r="D89" s="15"/>
      <c r="E89" s="27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0"/>
      <c r="AD89" s="30"/>
      <c r="AE89" s="30"/>
      <c r="AF89" s="30"/>
    </row>
    <row r="90" spans="1:32" x14ac:dyDescent="0.3">
      <c r="A90" s="31" t="str">
        <f t="shared" si="5"/>
        <v>薄毛衫</v>
      </c>
      <c r="B90" s="15" t="s">
        <v>332</v>
      </c>
      <c r="C90" s="27" t="s">
        <v>356</v>
      </c>
      <c r="D90" s="15"/>
      <c r="E90" s="27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0"/>
      <c r="AD90" s="30"/>
      <c r="AE90" s="30"/>
      <c r="AF90" s="30"/>
    </row>
    <row r="91" spans="1:32" x14ac:dyDescent="0.3">
      <c r="A91" s="31" t="str">
        <f t="shared" si="5"/>
        <v>薄毛衫</v>
      </c>
      <c r="B91" s="15" t="s">
        <v>334</v>
      </c>
      <c r="C91" s="27" t="s">
        <v>357</v>
      </c>
      <c r="D91" s="15"/>
      <c r="E91" s="27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0"/>
      <c r="AD91" s="30"/>
      <c r="AE91" s="30"/>
      <c r="AF91" s="30"/>
    </row>
    <row r="92" spans="1:32" x14ac:dyDescent="0.3">
      <c r="A92" s="31" t="str">
        <f t="shared" si="5"/>
        <v>薄毛衫</v>
      </c>
      <c r="B92" s="15" t="s">
        <v>340</v>
      </c>
      <c r="C92" s="27" t="s">
        <v>358</v>
      </c>
      <c r="D92" s="15"/>
      <c r="E92" s="27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0"/>
      <c r="AD92" s="30"/>
      <c r="AE92" s="30"/>
      <c r="AF92" s="30"/>
    </row>
    <row r="93" spans="1:32" x14ac:dyDescent="0.3">
      <c r="A93" s="31" t="str">
        <f t="shared" si="5"/>
        <v>薄毛衫</v>
      </c>
      <c r="B93" s="15" t="s">
        <v>342</v>
      </c>
      <c r="C93" s="27" t="s">
        <v>359</v>
      </c>
      <c r="D93" s="15"/>
      <c r="E93" s="27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0"/>
      <c r="AD93" s="30"/>
      <c r="AE93" s="30"/>
      <c r="AF93" s="30"/>
    </row>
    <row r="94" spans="1:32" x14ac:dyDescent="0.3">
      <c r="A94" s="31" t="str">
        <f t="shared" si="5"/>
        <v>薄毛衫</v>
      </c>
      <c r="B94" s="15" t="s">
        <v>320</v>
      </c>
      <c r="C94" s="27" t="s">
        <v>360</v>
      </c>
      <c r="D94" s="15"/>
      <c r="E94" s="27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0"/>
      <c r="AD94" s="30"/>
      <c r="AE94" s="30"/>
      <c r="AF94" s="30"/>
    </row>
    <row r="95" spans="1:32" x14ac:dyDescent="0.3">
      <c r="A95" s="31" t="str">
        <f t="shared" si="5"/>
        <v>薄毛衫</v>
      </c>
      <c r="B95" s="15" t="s">
        <v>230</v>
      </c>
      <c r="C95" s="27" t="s">
        <v>361</v>
      </c>
      <c r="D95" s="15"/>
      <c r="E95" s="27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0"/>
      <c r="AD95" s="30"/>
      <c r="AE95" s="30"/>
      <c r="AF95" s="30"/>
    </row>
    <row r="96" spans="1:32" x14ac:dyDescent="0.3">
      <c r="A96" s="31" t="s">
        <v>362</v>
      </c>
      <c r="B96" s="15" t="s">
        <v>314</v>
      </c>
      <c r="C96" s="27" t="s">
        <v>363</v>
      </c>
      <c r="D96" s="15"/>
      <c r="E96" s="27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0"/>
      <c r="AD96" s="30"/>
      <c r="AE96" s="30"/>
      <c r="AF96" s="30"/>
    </row>
    <row r="97" spans="1:32" x14ac:dyDescent="0.3">
      <c r="A97" s="31" t="str">
        <f>+A96</f>
        <v>针织衫</v>
      </c>
      <c r="B97" s="15" t="s">
        <v>316</v>
      </c>
      <c r="C97" s="27" t="s">
        <v>364</v>
      </c>
      <c r="D97" s="15"/>
      <c r="E97" s="27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0"/>
      <c r="AD97" s="30"/>
      <c r="AE97" s="30"/>
      <c r="AF97" s="30"/>
    </row>
    <row r="98" spans="1:32" x14ac:dyDescent="0.3">
      <c r="A98" s="31" t="str">
        <f>+A97</f>
        <v>针织衫</v>
      </c>
      <c r="B98" s="15" t="s">
        <v>365</v>
      </c>
      <c r="C98" s="27" t="s">
        <v>366</v>
      </c>
      <c r="D98" s="15"/>
      <c r="E98" s="27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0"/>
      <c r="AD98" s="30"/>
      <c r="AE98" s="30"/>
      <c r="AF98" s="30"/>
    </row>
    <row r="99" spans="1:32" x14ac:dyDescent="0.3">
      <c r="A99" s="31" t="str">
        <f>+A98</f>
        <v>针织衫</v>
      </c>
      <c r="B99" s="15" t="s">
        <v>320</v>
      </c>
      <c r="C99" s="27" t="s">
        <v>367</v>
      </c>
      <c r="D99" s="15"/>
      <c r="E99" s="27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0"/>
      <c r="AD99" s="30"/>
      <c r="AE99" s="30"/>
      <c r="AF99" s="30"/>
    </row>
    <row r="100" spans="1:32" x14ac:dyDescent="0.3">
      <c r="A100" s="31" t="str">
        <f>+A99</f>
        <v>针织衫</v>
      </c>
      <c r="B100" s="15" t="s">
        <v>230</v>
      </c>
      <c r="C100" s="27" t="s">
        <v>368</v>
      </c>
      <c r="D100" s="15"/>
      <c r="E100" s="27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0"/>
      <c r="AD100" s="30"/>
      <c r="AE100" s="30"/>
      <c r="AF100" s="30"/>
    </row>
    <row r="101" spans="1:32" x14ac:dyDescent="0.3">
      <c r="A101" s="31" t="s">
        <v>369</v>
      </c>
      <c r="B101" s="15" t="s">
        <v>314</v>
      </c>
      <c r="C101" s="27" t="s">
        <v>370</v>
      </c>
      <c r="D101" s="15"/>
      <c r="E101" s="27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0"/>
      <c r="AD101" s="30"/>
      <c r="AE101" s="30"/>
      <c r="AF101" s="30"/>
    </row>
    <row r="102" spans="1:32" x14ac:dyDescent="0.3">
      <c r="A102" s="31" t="str">
        <f t="shared" ref="A102:A107" si="6">+A101</f>
        <v>卫衣</v>
      </c>
      <c r="B102" s="15" t="s">
        <v>371</v>
      </c>
      <c r="C102" s="27" t="s">
        <v>372</v>
      </c>
      <c r="D102" s="15"/>
      <c r="E102" s="27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0"/>
      <c r="AD102" s="30"/>
      <c r="AE102" s="30"/>
      <c r="AF102" s="30"/>
    </row>
    <row r="103" spans="1:32" x14ac:dyDescent="0.3">
      <c r="A103" s="31" t="str">
        <f t="shared" si="6"/>
        <v>卫衣</v>
      </c>
      <c r="B103" s="15" t="s">
        <v>373</v>
      </c>
      <c r="C103" s="27" t="s">
        <v>374</v>
      </c>
      <c r="D103" s="15"/>
      <c r="E103" s="27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0"/>
      <c r="AD103" s="30"/>
      <c r="AE103" s="30"/>
      <c r="AF103" s="30"/>
    </row>
    <row r="104" spans="1:32" x14ac:dyDescent="0.3">
      <c r="A104" s="31" t="str">
        <f t="shared" si="6"/>
        <v>卫衣</v>
      </c>
      <c r="B104" s="15" t="s">
        <v>375</v>
      </c>
      <c r="C104" s="27" t="s">
        <v>376</v>
      </c>
      <c r="D104" s="15"/>
      <c r="E104" s="27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0"/>
      <c r="AD104" s="30"/>
      <c r="AE104" s="30"/>
      <c r="AF104" s="30"/>
    </row>
    <row r="105" spans="1:32" x14ac:dyDescent="0.3">
      <c r="A105" s="31" t="str">
        <f t="shared" si="6"/>
        <v>卫衣</v>
      </c>
      <c r="B105" s="15" t="s">
        <v>377</v>
      </c>
      <c r="C105" s="27" t="s">
        <v>378</v>
      </c>
      <c r="D105" s="15"/>
      <c r="E105" s="27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0"/>
      <c r="AD105" s="30"/>
      <c r="AE105" s="30"/>
      <c r="AF105" s="30"/>
    </row>
    <row r="106" spans="1:32" x14ac:dyDescent="0.3">
      <c r="A106" s="31" t="str">
        <f t="shared" si="6"/>
        <v>卫衣</v>
      </c>
      <c r="B106" s="15" t="s">
        <v>379</v>
      </c>
      <c r="C106" s="27" t="s">
        <v>380</v>
      </c>
      <c r="D106" s="15"/>
      <c r="E106" s="27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0"/>
      <c r="AD106" s="30"/>
      <c r="AE106" s="30"/>
      <c r="AF106" s="30"/>
    </row>
    <row r="107" spans="1:32" x14ac:dyDescent="0.3">
      <c r="A107" s="31" t="str">
        <f t="shared" si="6"/>
        <v>卫衣</v>
      </c>
      <c r="B107" s="15" t="s">
        <v>230</v>
      </c>
      <c r="C107" s="27" t="s">
        <v>381</v>
      </c>
      <c r="D107" s="15"/>
      <c r="E107" s="27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0"/>
      <c r="AD107" s="30"/>
      <c r="AE107" s="30"/>
      <c r="AF107" s="30"/>
    </row>
    <row r="108" spans="1:32" x14ac:dyDescent="0.3">
      <c r="A108" s="31" t="s">
        <v>382</v>
      </c>
      <c r="B108" s="15" t="s">
        <v>234</v>
      </c>
      <c r="C108" s="27" t="s">
        <v>383</v>
      </c>
      <c r="D108" s="15"/>
      <c r="E108" s="27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0"/>
      <c r="AD108" s="30"/>
      <c r="AE108" s="30"/>
      <c r="AF108" s="30"/>
    </row>
    <row r="109" spans="1:32" x14ac:dyDescent="0.3">
      <c r="A109" s="31" t="str">
        <f>+A108</f>
        <v>休闲裤</v>
      </c>
      <c r="B109" s="15" t="s">
        <v>237</v>
      </c>
      <c r="C109" s="27" t="s">
        <v>384</v>
      </c>
      <c r="D109" s="15"/>
      <c r="E109" s="27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0"/>
      <c r="AD109" s="30"/>
      <c r="AE109" s="30"/>
      <c r="AF109" s="30"/>
    </row>
    <row r="110" spans="1:32" x14ac:dyDescent="0.3">
      <c r="A110" s="31" t="str">
        <f>+A109</f>
        <v>休闲裤</v>
      </c>
      <c r="B110" s="15" t="s">
        <v>238</v>
      </c>
      <c r="C110" s="27" t="s">
        <v>385</v>
      </c>
      <c r="D110" s="15"/>
      <c r="E110" s="27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0"/>
      <c r="AD110" s="30"/>
      <c r="AE110" s="30"/>
      <c r="AF110" s="30"/>
    </row>
    <row r="111" spans="1:32" x14ac:dyDescent="0.3">
      <c r="A111" s="31" t="str">
        <f>+A110</f>
        <v>休闲裤</v>
      </c>
      <c r="B111" s="15" t="s">
        <v>386</v>
      </c>
      <c r="C111" s="27" t="s">
        <v>387</v>
      </c>
      <c r="D111" s="15"/>
      <c r="E111" s="27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0"/>
      <c r="AD111" s="30"/>
      <c r="AE111" s="30"/>
      <c r="AF111" s="30"/>
    </row>
    <row r="112" spans="1:32" x14ac:dyDescent="0.3">
      <c r="A112" s="31" t="str">
        <f>+A111</f>
        <v>休闲裤</v>
      </c>
      <c r="B112" s="15" t="s">
        <v>365</v>
      </c>
      <c r="C112" s="27" t="s">
        <v>388</v>
      </c>
      <c r="D112" s="15"/>
      <c r="E112" s="27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0"/>
      <c r="AD112" s="30"/>
      <c r="AE112" s="30"/>
      <c r="AF112" s="30"/>
    </row>
    <row r="113" spans="1:32" x14ac:dyDescent="0.3">
      <c r="A113" s="31" t="str">
        <f>+A112</f>
        <v>休闲裤</v>
      </c>
      <c r="B113" s="15" t="s">
        <v>230</v>
      </c>
      <c r="C113" s="27" t="s">
        <v>389</v>
      </c>
      <c r="D113" s="15"/>
      <c r="E113" s="27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0"/>
      <c r="AD113" s="30"/>
      <c r="AE113" s="30"/>
      <c r="AF113" s="30"/>
    </row>
    <row r="114" spans="1:32" x14ac:dyDescent="0.3">
      <c r="A114" s="31" t="s">
        <v>390</v>
      </c>
      <c r="B114" s="15" t="s">
        <v>348</v>
      </c>
      <c r="C114" s="27" t="s">
        <v>391</v>
      </c>
      <c r="D114" s="15"/>
      <c r="E114" s="27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0"/>
      <c r="AD114" s="30"/>
      <c r="AE114" s="30"/>
      <c r="AF114" s="30"/>
    </row>
    <row r="115" spans="1:32" x14ac:dyDescent="0.3">
      <c r="A115" s="31" t="str">
        <f>+A114</f>
        <v>牛仔裤</v>
      </c>
      <c r="B115" s="15" t="s">
        <v>392</v>
      </c>
      <c r="C115" s="27" t="s">
        <v>393</v>
      </c>
      <c r="D115" s="15"/>
      <c r="E115" s="27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0"/>
      <c r="AD115" s="30"/>
      <c r="AE115" s="30"/>
      <c r="AF115" s="30"/>
    </row>
    <row r="116" spans="1:32" x14ac:dyDescent="0.3">
      <c r="A116" s="31" t="str">
        <f>+A115</f>
        <v>牛仔裤</v>
      </c>
      <c r="B116" s="15" t="s">
        <v>386</v>
      </c>
      <c r="C116" s="27" t="s">
        <v>394</v>
      </c>
      <c r="D116" s="15"/>
      <c r="E116" s="27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0"/>
      <c r="AD116" s="30"/>
      <c r="AE116" s="30"/>
      <c r="AF116" s="30"/>
    </row>
    <row r="117" spans="1:32" x14ac:dyDescent="0.3">
      <c r="A117" s="31" t="str">
        <f>+A116</f>
        <v>牛仔裤</v>
      </c>
      <c r="B117" s="15" t="s">
        <v>365</v>
      </c>
      <c r="C117" s="27" t="s">
        <v>395</v>
      </c>
      <c r="D117" s="15"/>
      <c r="E117" s="27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0"/>
      <c r="AD117" s="30"/>
      <c r="AE117" s="30"/>
      <c r="AF117" s="30"/>
    </row>
    <row r="118" spans="1:32" x14ac:dyDescent="0.3">
      <c r="A118" s="31" t="str">
        <f>+A117</f>
        <v>牛仔裤</v>
      </c>
      <c r="B118" s="15" t="s">
        <v>230</v>
      </c>
      <c r="C118" s="27" t="s">
        <v>396</v>
      </c>
      <c r="D118" s="15"/>
      <c r="E118" s="27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0"/>
      <c r="AD118" s="30"/>
      <c r="AE118" s="30"/>
      <c r="AF118" s="30"/>
    </row>
    <row r="119" spans="1:32" x14ac:dyDescent="0.3">
      <c r="A119" s="31" t="s">
        <v>397</v>
      </c>
      <c r="B119" s="15" t="s">
        <v>234</v>
      </c>
      <c r="C119" s="27" t="s">
        <v>398</v>
      </c>
      <c r="D119" s="15"/>
      <c r="E119" s="27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0"/>
      <c r="AD119" s="30"/>
      <c r="AE119" s="30"/>
      <c r="AF119" s="30"/>
    </row>
    <row r="120" spans="1:32" x14ac:dyDescent="0.3">
      <c r="A120" s="31" t="str">
        <f>+A119</f>
        <v>西裤</v>
      </c>
      <c r="B120" s="15" t="s">
        <v>237</v>
      </c>
      <c r="C120" s="27" t="s">
        <v>399</v>
      </c>
      <c r="D120" s="15"/>
      <c r="E120" s="27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0"/>
      <c r="AD120" s="30"/>
      <c r="AE120" s="30"/>
      <c r="AF120" s="30"/>
    </row>
    <row r="121" spans="1:32" x14ac:dyDescent="0.3">
      <c r="A121" s="31" t="str">
        <f>+A120</f>
        <v>西裤</v>
      </c>
      <c r="B121" s="15" t="s">
        <v>238</v>
      </c>
      <c r="C121" s="27" t="s">
        <v>400</v>
      </c>
      <c r="D121" s="15"/>
      <c r="E121" s="27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0"/>
      <c r="AD121" s="30"/>
      <c r="AE121" s="30"/>
      <c r="AF121" s="30"/>
    </row>
    <row r="122" spans="1:32" x14ac:dyDescent="0.3">
      <c r="A122" s="31" t="str">
        <f>+A121</f>
        <v>西裤</v>
      </c>
      <c r="B122" s="15" t="s">
        <v>230</v>
      </c>
      <c r="C122" s="27" t="s">
        <v>401</v>
      </c>
      <c r="D122" s="15"/>
      <c r="E122" s="27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0"/>
      <c r="AD122" s="30"/>
      <c r="AE122" s="30"/>
      <c r="AF122" s="30"/>
    </row>
    <row r="123" spans="1:32" x14ac:dyDescent="0.3">
      <c r="A123" s="31" t="s">
        <v>402</v>
      </c>
      <c r="B123" s="15" t="s">
        <v>234</v>
      </c>
      <c r="C123" s="27" t="s">
        <v>403</v>
      </c>
      <c r="D123" s="15"/>
      <c r="E123" s="27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0"/>
      <c r="AD123" s="30"/>
      <c r="AE123" s="30"/>
      <c r="AF123" s="30"/>
    </row>
    <row r="124" spans="1:32" x14ac:dyDescent="0.3">
      <c r="A124" s="31" t="str">
        <f>+A123</f>
        <v>卫裤</v>
      </c>
      <c r="B124" s="15" t="s">
        <v>237</v>
      </c>
      <c r="C124" s="27" t="s">
        <v>404</v>
      </c>
      <c r="D124" s="15"/>
      <c r="E124" s="27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0"/>
      <c r="AD124" s="30"/>
      <c r="AE124" s="30"/>
      <c r="AF124" s="30"/>
    </row>
    <row r="125" spans="1:32" x14ac:dyDescent="0.3">
      <c r="A125" s="31" t="str">
        <f>+A124</f>
        <v>卫裤</v>
      </c>
      <c r="B125" s="15" t="s">
        <v>238</v>
      </c>
      <c r="C125" s="27" t="s">
        <v>405</v>
      </c>
      <c r="D125" s="15"/>
      <c r="E125" s="27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0"/>
      <c r="AD125" s="30"/>
      <c r="AE125" s="30"/>
      <c r="AF125" s="30"/>
    </row>
    <row r="126" spans="1:32" x14ac:dyDescent="0.3">
      <c r="A126" s="31" t="str">
        <f>+A125</f>
        <v>卫裤</v>
      </c>
      <c r="B126" s="15" t="s">
        <v>377</v>
      </c>
      <c r="C126" s="27" t="s">
        <v>406</v>
      </c>
      <c r="D126" s="15"/>
      <c r="E126" s="27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0"/>
      <c r="AD126" s="30"/>
      <c r="AE126" s="30"/>
      <c r="AF126" s="30"/>
    </row>
    <row r="127" spans="1:32" x14ac:dyDescent="0.3">
      <c r="A127" s="31" t="str">
        <f>+A126</f>
        <v>卫裤</v>
      </c>
      <c r="B127" s="15" t="s">
        <v>230</v>
      </c>
      <c r="C127" s="27" t="s">
        <v>407</v>
      </c>
      <c r="D127" s="15"/>
      <c r="E127" s="27"/>
      <c r="AC127" s="30"/>
      <c r="AD127" s="30"/>
      <c r="AE127" s="30"/>
      <c r="AF127" s="30"/>
    </row>
    <row r="128" spans="1:32" x14ac:dyDescent="0.3">
      <c r="A128" s="31" t="s">
        <v>408</v>
      </c>
      <c r="B128" s="15" t="s">
        <v>409</v>
      </c>
      <c r="C128" s="27" t="s">
        <v>410</v>
      </c>
      <c r="D128" s="15"/>
      <c r="E128" s="27"/>
      <c r="AC128" s="30"/>
      <c r="AD128" s="30"/>
      <c r="AE128" s="30"/>
      <c r="AF128" s="30"/>
    </row>
    <row r="129" spans="1:32" x14ac:dyDescent="0.3">
      <c r="A129" s="31" t="str">
        <f>+A128</f>
        <v>579裤</v>
      </c>
      <c r="B129" s="15" t="s">
        <v>411</v>
      </c>
      <c r="C129" s="27" t="s">
        <v>412</v>
      </c>
      <c r="D129" s="15"/>
      <c r="E129" s="27"/>
      <c r="AC129" s="30"/>
      <c r="AD129" s="30"/>
      <c r="AE129" s="30"/>
      <c r="AF129" s="30"/>
    </row>
    <row r="130" spans="1:32" x14ac:dyDescent="0.3">
      <c r="A130" s="31" t="str">
        <f>+A129</f>
        <v>579裤</v>
      </c>
      <c r="B130" s="15" t="s">
        <v>413</v>
      </c>
      <c r="C130" s="27" t="s">
        <v>414</v>
      </c>
      <c r="D130" s="15"/>
      <c r="E130" s="27"/>
      <c r="AC130" s="30"/>
      <c r="AD130" s="30"/>
      <c r="AE130" s="30"/>
      <c r="AF130" s="30"/>
    </row>
    <row r="131" spans="1:32" x14ac:dyDescent="0.3">
      <c r="A131" s="31" t="str">
        <f>+A130</f>
        <v>579裤</v>
      </c>
      <c r="B131" s="15" t="s">
        <v>230</v>
      </c>
      <c r="C131" s="27" t="s">
        <v>415</v>
      </c>
      <c r="D131" s="15"/>
      <c r="E131" s="27"/>
      <c r="AC131" s="30"/>
      <c r="AD131" s="30"/>
      <c r="AE131" s="30"/>
      <c r="AF131" s="30"/>
    </row>
    <row r="132" spans="1:32" x14ac:dyDescent="0.3">
      <c r="A132" s="31" t="s">
        <v>416</v>
      </c>
      <c r="B132" s="15" t="s">
        <v>417</v>
      </c>
      <c r="C132" s="27" t="s">
        <v>418</v>
      </c>
      <c r="D132" s="15"/>
      <c r="E132" s="27"/>
      <c r="AC132" s="30"/>
      <c r="AD132" s="30"/>
      <c r="AE132" s="30"/>
      <c r="AF132" s="30"/>
    </row>
    <row r="133" spans="1:32" x14ac:dyDescent="0.3">
      <c r="A133" s="31" t="s">
        <v>416</v>
      </c>
      <c r="B133" s="15" t="s">
        <v>419</v>
      </c>
      <c r="C133" s="27" t="s">
        <v>420</v>
      </c>
      <c r="D133" s="15"/>
      <c r="E133" s="27"/>
      <c r="AC133" s="30"/>
      <c r="AD133" s="30"/>
      <c r="AE133" s="30"/>
      <c r="AF133" s="30"/>
    </row>
    <row r="134" spans="1:32" x14ac:dyDescent="0.3">
      <c r="A134" s="31" t="s">
        <v>416</v>
      </c>
      <c r="B134" s="15" t="s">
        <v>421</v>
      </c>
      <c r="C134" s="27" t="s">
        <v>422</v>
      </c>
      <c r="D134" s="15"/>
      <c r="E134" s="27"/>
      <c r="AC134" s="30"/>
      <c r="AD134" s="30"/>
      <c r="AE134" s="30"/>
      <c r="AF134" s="30"/>
    </row>
    <row r="135" spans="1:32" x14ac:dyDescent="0.3">
      <c r="A135" s="31" t="s">
        <v>416</v>
      </c>
      <c r="B135" s="15" t="s">
        <v>423</v>
      </c>
      <c r="C135" s="27" t="s">
        <v>424</v>
      </c>
      <c r="D135" s="15"/>
      <c r="E135" s="27"/>
      <c r="AC135" s="30"/>
      <c r="AD135" s="30"/>
      <c r="AE135" s="30"/>
      <c r="AF135" s="30"/>
    </row>
    <row r="136" spans="1:32" x14ac:dyDescent="0.3">
      <c r="A136" s="31" t="s">
        <v>416</v>
      </c>
      <c r="B136" s="15" t="s">
        <v>425</v>
      </c>
      <c r="C136" s="27" t="s">
        <v>426</v>
      </c>
      <c r="D136" s="15"/>
      <c r="E136" s="27"/>
      <c r="AC136" s="30"/>
      <c r="AD136" s="30"/>
      <c r="AE136" s="30"/>
      <c r="AF136" s="30"/>
    </row>
  </sheetData>
  <mergeCells count="3">
    <mergeCell ref="A1:A3"/>
    <mergeCell ref="B1:B3"/>
    <mergeCell ref="C1:C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"/>
    </sheetView>
  </sheetViews>
  <sheetFormatPr defaultRowHeight="14" x14ac:dyDescent="0.3"/>
  <sheetData>
    <row r="1" spans="1:20" x14ac:dyDescent="0.3">
      <c r="A1" s="56" t="s">
        <v>427</v>
      </c>
      <c r="B1" s="33"/>
      <c r="C1" s="57" t="s">
        <v>428</v>
      </c>
      <c r="D1" s="60" t="s">
        <v>429</v>
      </c>
      <c r="E1" s="60" t="s">
        <v>430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3">
      <c r="A2" s="56"/>
      <c r="B2" s="34" t="s">
        <v>8</v>
      </c>
      <c r="C2" s="58"/>
      <c r="D2" s="61"/>
      <c r="E2" s="61"/>
      <c r="F2" s="19" t="s">
        <v>431</v>
      </c>
      <c r="G2" s="19" t="s">
        <v>432</v>
      </c>
      <c r="H2" s="19" t="s">
        <v>433</v>
      </c>
      <c r="I2" s="19" t="s">
        <v>434</v>
      </c>
      <c r="J2" s="19" t="s">
        <v>435</v>
      </c>
      <c r="K2" s="19" t="s">
        <v>436</v>
      </c>
      <c r="L2" s="19" t="s">
        <v>437</v>
      </c>
      <c r="M2" s="19" t="s">
        <v>438</v>
      </c>
      <c r="N2" s="19" t="s">
        <v>439</v>
      </c>
      <c r="O2" s="19" t="s">
        <v>440</v>
      </c>
      <c r="P2" s="19" t="s">
        <v>441</v>
      </c>
      <c r="Q2" s="19" t="s">
        <v>442</v>
      </c>
      <c r="R2" s="19" t="s">
        <v>443</v>
      </c>
      <c r="S2" s="19" t="s">
        <v>444</v>
      </c>
      <c r="T2" s="19" t="s">
        <v>445</v>
      </c>
    </row>
    <row r="3" spans="1:20" x14ac:dyDescent="0.3">
      <c r="A3" s="56"/>
      <c r="B3" s="35"/>
      <c r="C3" s="59"/>
      <c r="D3" s="62"/>
      <c r="E3" s="62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3">
      <c r="A4" s="26" t="s">
        <v>446</v>
      </c>
      <c r="B4" s="26" t="s">
        <v>447</v>
      </c>
      <c r="C4" s="15" t="s">
        <v>448</v>
      </c>
      <c r="D4" s="28">
        <v>10000</v>
      </c>
      <c r="E4" s="28">
        <v>2</v>
      </c>
      <c r="F4" s="28">
        <v>2</v>
      </c>
      <c r="G4" s="36">
        <v>0.2</v>
      </c>
      <c r="H4" s="28">
        <v>200</v>
      </c>
      <c r="I4" s="28">
        <v>200</v>
      </c>
      <c r="J4" s="36">
        <v>0.9</v>
      </c>
      <c r="K4" s="36">
        <v>0.9</v>
      </c>
      <c r="L4" s="36">
        <v>0.1</v>
      </c>
      <c r="M4" s="36">
        <v>0.1</v>
      </c>
      <c r="N4" s="36">
        <v>0.7</v>
      </c>
      <c r="O4" s="36">
        <v>0.7</v>
      </c>
      <c r="P4" s="28" t="s">
        <v>449</v>
      </c>
      <c r="Q4" s="28" t="s">
        <v>450</v>
      </c>
      <c r="R4" s="36">
        <v>0.02</v>
      </c>
      <c r="S4" s="36">
        <v>0.1</v>
      </c>
      <c r="T4" s="28">
        <v>11000</v>
      </c>
    </row>
    <row r="5" spans="1:20" x14ac:dyDescent="0.3">
      <c r="A5" s="26" t="s">
        <v>451</v>
      </c>
      <c r="B5" s="26" t="s">
        <v>452</v>
      </c>
      <c r="C5" s="15" t="s">
        <v>453</v>
      </c>
      <c r="D5" s="28">
        <v>15000</v>
      </c>
      <c r="E5" s="28">
        <v>1</v>
      </c>
      <c r="F5" s="28">
        <v>1</v>
      </c>
      <c r="G5" s="36">
        <v>0.2</v>
      </c>
      <c r="H5" s="28">
        <v>150</v>
      </c>
      <c r="I5" s="28">
        <v>150</v>
      </c>
      <c r="J5" s="36"/>
      <c r="K5" s="36"/>
      <c r="L5" s="36"/>
      <c r="M5" s="36"/>
      <c r="N5" s="36"/>
      <c r="O5" s="36"/>
      <c r="P5" s="28"/>
      <c r="Q5" s="28"/>
      <c r="R5" s="36"/>
      <c r="S5" s="36"/>
      <c r="T5" s="28"/>
    </row>
    <row r="6" spans="1:20" x14ac:dyDescent="0.3">
      <c r="A6" s="26" t="s">
        <v>451</v>
      </c>
      <c r="B6" s="26" t="s">
        <v>452</v>
      </c>
      <c r="C6" s="15" t="s">
        <v>454</v>
      </c>
      <c r="D6" s="28">
        <v>22000</v>
      </c>
      <c r="E6" s="28">
        <v>2</v>
      </c>
      <c r="F6" s="28">
        <v>1</v>
      </c>
      <c r="G6" s="36">
        <v>0.15</v>
      </c>
      <c r="H6" s="28">
        <v>150</v>
      </c>
      <c r="I6" s="28">
        <v>150</v>
      </c>
      <c r="J6" s="36"/>
      <c r="K6" s="36"/>
      <c r="L6" s="36"/>
      <c r="M6" s="36"/>
      <c r="N6" s="36"/>
      <c r="O6" s="36"/>
      <c r="P6" s="28"/>
      <c r="Q6" s="28"/>
      <c r="R6" s="36"/>
      <c r="S6" s="36"/>
      <c r="T6" s="28"/>
    </row>
    <row r="7" spans="1:20" x14ac:dyDescent="0.3">
      <c r="A7" s="26" t="str">
        <f>+A5</f>
        <v>上海杨浦店</v>
      </c>
      <c r="B7" s="26" t="s">
        <v>452</v>
      </c>
      <c r="C7" s="15" t="s">
        <v>259</v>
      </c>
      <c r="D7" s="28">
        <v>100000</v>
      </c>
      <c r="E7" s="28">
        <v>1</v>
      </c>
      <c r="F7" s="28">
        <v>1</v>
      </c>
      <c r="G7" s="36">
        <v>0.25</v>
      </c>
      <c r="H7" s="28">
        <v>100</v>
      </c>
      <c r="I7" s="28">
        <v>100</v>
      </c>
      <c r="J7" s="36"/>
      <c r="K7" s="36"/>
      <c r="L7" s="36"/>
      <c r="M7" s="36"/>
      <c r="N7" s="36"/>
      <c r="O7" s="36"/>
      <c r="P7" s="28"/>
      <c r="Q7" s="28"/>
      <c r="R7" s="36"/>
      <c r="S7" s="36"/>
      <c r="T7" s="28"/>
    </row>
    <row r="8" spans="1:20" x14ac:dyDescent="0.3">
      <c r="A8" s="26" t="str">
        <f>+A7</f>
        <v>上海杨浦店</v>
      </c>
      <c r="B8" s="26" t="s">
        <v>452</v>
      </c>
      <c r="C8" s="15" t="s">
        <v>455</v>
      </c>
      <c r="D8" s="28">
        <v>100000</v>
      </c>
      <c r="E8" s="28">
        <v>3</v>
      </c>
      <c r="F8" s="28">
        <v>2</v>
      </c>
      <c r="G8" s="36">
        <v>0.2</v>
      </c>
      <c r="H8" s="28">
        <v>200</v>
      </c>
      <c r="I8" s="28">
        <v>200</v>
      </c>
      <c r="J8" s="36"/>
      <c r="K8" s="36"/>
      <c r="L8" s="36"/>
      <c r="M8" s="36"/>
      <c r="N8" s="36"/>
      <c r="O8" s="36"/>
      <c r="P8" s="28"/>
      <c r="Q8" s="28"/>
      <c r="R8" s="36"/>
      <c r="S8" s="36"/>
      <c r="T8" s="28"/>
    </row>
    <row r="9" spans="1:20" x14ac:dyDescent="0.3">
      <c r="A9" s="37" t="s">
        <v>446</v>
      </c>
      <c r="B9" s="26" t="s">
        <v>447</v>
      </c>
      <c r="C9" s="38" t="s">
        <v>456</v>
      </c>
      <c r="D9" s="39">
        <f>SUM(D4:D8)</f>
        <v>247000</v>
      </c>
      <c r="E9" s="39">
        <f>SUM(E4:E8)</f>
        <v>9</v>
      </c>
      <c r="F9" s="39">
        <v>7</v>
      </c>
      <c r="G9" s="39">
        <f>SUM(G4:G8)</f>
        <v>1</v>
      </c>
      <c r="H9" s="39">
        <f>SUM(H4:H8)</f>
        <v>800</v>
      </c>
      <c r="I9" s="39">
        <f>SUM(I4:I8)</f>
        <v>800</v>
      </c>
      <c r="J9" s="40">
        <v>0.9</v>
      </c>
      <c r="K9" s="40">
        <v>0.9</v>
      </c>
      <c r="L9" s="40">
        <v>0.1</v>
      </c>
      <c r="M9" s="40">
        <v>0.1</v>
      </c>
      <c r="N9" s="40">
        <v>0.7</v>
      </c>
      <c r="O9" s="40">
        <v>0.7</v>
      </c>
      <c r="P9" s="39" t="s">
        <v>457</v>
      </c>
      <c r="Q9" s="39" t="s">
        <v>458</v>
      </c>
      <c r="R9" s="40">
        <v>0.02</v>
      </c>
      <c r="S9" s="40">
        <v>0.1</v>
      </c>
      <c r="T9" s="39">
        <v>271400</v>
      </c>
    </row>
    <row r="10" spans="1:20" x14ac:dyDescent="0.3">
      <c r="A10" s="26" t="s">
        <v>459</v>
      </c>
      <c r="B10" s="26" t="s">
        <v>452</v>
      </c>
      <c r="C10" s="15" t="s">
        <v>460</v>
      </c>
      <c r="D10" s="28">
        <v>70000</v>
      </c>
      <c r="E10" s="28">
        <v>4</v>
      </c>
      <c r="F10" s="28">
        <v>3</v>
      </c>
      <c r="G10" s="36">
        <v>0.3</v>
      </c>
      <c r="H10" s="28">
        <v>260</v>
      </c>
      <c r="I10" s="28">
        <v>260</v>
      </c>
      <c r="J10" s="36"/>
      <c r="K10" s="36"/>
      <c r="L10" s="36"/>
      <c r="M10" s="36"/>
      <c r="N10" s="36"/>
      <c r="O10" s="36"/>
      <c r="P10" s="28"/>
      <c r="Q10" s="28"/>
      <c r="R10" s="36">
        <f>-2%</f>
        <v>-0.02</v>
      </c>
      <c r="S10" s="36"/>
      <c r="T10" s="28"/>
    </row>
    <row r="11" spans="1:20" x14ac:dyDescent="0.3">
      <c r="A11" s="26" t="str">
        <f>+A10</f>
        <v>上海静安店</v>
      </c>
      <c r="B11" s="26" t="s">
        <v>452</v>
      </c>
      <c r="C11" s="15" t="s">
        <v>461</v>
      </c>
      <c r="D11" s="28">
        <v>8900</v>
      </c>
      <c r="E11" s="28">
        <v>1</v>
      </c>
      <c r="F11" s="28">
        <v>2</v>
      </c>
      <c r="G11" s="36">
        <v>0.2</v>
      </c>
      <c r="H11" s="28">
        <v>180</v>
      </c>
      <c r="I11" s="28">
        <v>180</v>
      </c>
      <c r="J11" s="36"/>
      <c r="K11" s="36"/>
      <c r="L11" s="36"/>
      <c r="M11" s="36"/>
      <c r="N11" s="36"/>
      <c r="O11" s="36"/>
      <c r="P11" s="28"/>
      <c r="Q11" s="28"/>
      <c r="R11" s="36"/>
      <c r="S11" s="36"/>
      <c r="T11" s="28"/>
    </row>
    <row r="12" spans="1:20" x14ac:dyDescent="0.3">
      <c r="A12" s="26" t="str">
        <f>+A11</f>
        <v>上海静安店</v>
      </c>
      <c r="B12" s="26" t="s">
        <v>452</v>
      </c>
      <c r="C12" s="15" t="s">
        <v>454</v>
      </c>
      <c r="D12" s="28">
        <v>28000</v>
      </c>
      <c r="E12" s="28">
        <v>1</v>
      </c>
      <c r="F12" s="28">
        <v>1</v>
      </c>
      <c r="G12" s="36">
        <v>0.25</v>
      </c>
      <c r="H12" s="28">
        <v>120</v>
      </c>
      <c r="I12" s="28">
        <v>120</v>
      </c>
      <c r="J12" s="36"/>
      <c r="K12" s="36"/>
      <c r="L12" s="36"/>
      <c r="M12" s="36"/>
      <c r="N12" s="36"/>
      <c r="O12" s="36"/>
      <c r="P12" s="28"/>
      <c r="Q12" s="28"/>
      <c r="R12" s="36"/>
      <c r="S12" s="36"/>
      <c r="T12" s="28"/>
    </row>
    <row r="13" spans="1:20" x14ac:dyDescent="0.3">
      <c r="A13" s="26" t="str">
        <f>+A12</f>
        <v>上海静安店</v>
      </c>
      <c r="B13" s="26" t="s">
        <v>462</v>
      </c>
      <c r="C13" s="15" t="s">
        <v>463</v>
      </c>
      <c r="D13" s="28">
        <v>10000</v>
      </c>
      <c r="E13" s="28">
        <v>1</v>
      </c>
      <c r="F13" s="28">
        <v>1</v>
      </c>
      <c r="G13" s="36">
        <v>0.25</v>
      </c>
      <c r="H13" s="28">
        <v>100</v>
      </c>
      <c r="I13" s="28">
        <v>100</v>
      </c>
      <c r="J13" s="36"/>
      <c r="K13" s="36"/>
      <c r="L13" s="36"/>
      <c r="M13" s="36"/>
      <c r="N13" s="36"/>
      <c r="O13" s="36"/>
      <c r="P13" s="28"/>
      <c r="Q13" s="28"/>
      <c r="R13" s="36"/>
      <c r="S13" s="36"/>
      <c r="T13" s="28"/>
    </row>
    <row r="14" spans="1:20" x14ac:dyDescent="0.3">
      <c r="A14" s="41" t="s">
        <v>464</v>
      </c>
      <c r="B14" s="41" t="s">
        <v>465</v>
      </c>
      <c r="C14" s="42" t="s">
        <v>456</v>
      </c>
      <c r="D14" s="43" t="s">
        <v>466</v>
      </c>
      <c r="E14" s="43" t="s">
        <v>467</v>
      </c>
      <c r="F14" s="43">
        <v>9</v>
      </c>
      <c r="G14" s="44" t="s">
        <v>466</v>
      </c>
      <c r="H14" s="43" t="s">
        <v>468</v>
      </c>
      <c r="I14" s="43">
        <v>900</v>
      </c>
      <c r="J14" s="44"/>
      <c r="K14" s="44"/>
      <c r="L14" s="44"/>
      <c r="M14" s="44"/>
      <c r="N14" s="44"/>
      <c r="O14" s="44"/>
      <c r="P14" s="43"/>
      <c r="Q14" s="43"/>
      <c r="R14" s="44"/>
      <c r="S14" s="44"/>
      <c r="T14" s="43"/>
    </row>
  </sheetData>
  <mergeCells count="4">
    <mergeCell ref="A1:A3"/>
    <mergeCell ref="C1:C3"/>
    <mergeCell ref="D1:D3"/>
    <mergeCell ref="E1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销售情况数据库特征</vt:lpstr>
      <vt:lpstr>库存情况数据库特征</vt:lpstr>
      <vt:lpstr>店铺进货调货记录</vt:lpstr>
      <vt:lpstr>采购单完成维度</vt:lpstr>
      <vt:lpstr>统计量-门店维度</vt:lpstr>
      <vt:lpstr>统计量-单品维度</vt:lpstr>
      <vt:lpstr>其他可能有参考意义的数据</vt:lpstr>
      <vt:lpstr>商品企划草稿输出-选款用</vt:lpstr>
      <vt:lpstr>商品企划草稿输出-财务用</vt:lpstr>
      <vt:lpstr>企划依据图形化说明输出</vt:lpstr>
      <vt:lpstr>铺货企划初步方案输出</vt:lpstr>
      <vt:lpstr>调配方案输出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2019-04-01T00:57:36Z</dcterms:modified>
</cp:coreProperties>
</file>