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col\OneDrive\Documents\Drexel\Senior_Design\Instrument-Recognition\Keras\Model_results\"/>
    </mc:Choice>
  </mc:AlternateContent>
  <xr:revisionPtr revIDLastSave="0" documentId="13_ncr:1_{782A4BB2-2F69-434F-82FC-20B4C6777300}" xr6:coauthVersionLast="43" xr6:coauthVersionMax="43" xr10:uidLastSave="{00000000-0000-0000-0000-000000000000}"/>
  <bookViews>
    <workbookView xWindow="-120" yWindow="-120" windowWidth="29040" windowHeight="16440" firstSheet="7" activeTab="9" xr2:uid="{85FCB97B-74E0-4043-BCA2-F2501C45CD91}"/>
  </bookViews>
  <sheets>
    <sheet name="Train Results" sheetId="10" r:id="rId1"/>
    <sheet name="Micro" sheetId="1" r:id="rId2"/>
    <sheet name="Macro" sheetId="9" r:id="rId3"/>
    <sheet name="Han_recreate_weights" sheetId="3" r:id="rId4"/>
    <sheet name="IRMAS_Nsynth_weights" sheetId="4" r:id="rId5"/>
    <sheet name="IRMAS_extended_weights" sheetId="5" r:id="rId6"/>
    <sheet name="IRMAS_extended_Nsynth_weights" sheetId="6" r:id="rId7"/>
    <sheet name="IRMAS_extended_aug" sheetId="8" r:id="rId8"/>
    <sheet name="Best_values" sheetId="11" r:id="rId9"/>
    <sheet name="IRMAS_ext_Nsynth_aug" sheetId="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2" i="9"/>
  <c r="H3" i="1"/>
  <c r="H4" i="1"/>
  <c r="H5" i="1"/>
  <c r="H6" i="1"/>
  <c r="H7" i="1"/>
  <c r="H8" i="1"/>
  <c r="H2" i="1"/>
  <c r="C2" i="7"/>
  <c r="D2" i="7"/>
  <c r="C3" i="7"/>
  <c r="D3" i="7"/>
  <c r="C4" i="7"/>
  <c r="D4" i="7"/>
  <c r="C5" i="7"/>
  <c r="D5" i="7"/>
  <c r="C6" i="7"/>
  <c r="D6" i="7"/>
  <c r="C8" i="7"/>
  <c r="D8" i="7"/>
  <c r="C9" i="7"/>
  <c r="D9" i="7"/>
  <c r="C10" i="7"/>
  <c r="D10" i="7"/>
  <c r="B3" i="7"/>
  <c r="B4" i="7"/>
  <c r="B5" i="7"/>
  <c r="B6" i="7"/>
  <c r="B8" i="7"/>
  <c r="B9" i="7"/>
  <c r="B10" i="7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A2" i="5"/>
  <c r="A3" i="5"/>
  <c r="A4" i="5"/>
  <c r="A5" i="5"/>
  <c r="A6" i="5"/>
  <c r="A7" i="5"/>
  <c r="A8" i="5"/>
  <c r="A1" i="5"/>
  <c r="B1" i="6"/>
  <c r="C1" i="6"/>
  <c r="B2" i="6"/>
  <c r="C2" i="6"/>
  <c r="B3" i="6"/>
  <c r="C3" i="6"/>
  <c r="B4" i="6"/>
  <c r="C4" i="6"/>
  <c r="B5" i="6"/>
  <c r="C5" i="6"/>
  <c r="B6" i="6"/>
  <c r="C6" i="6"/>
  <c r="B7" i="6"/>
  <c r="C7" i="6"/>
  <c r="B8" i="6"/>
  <c r="C8" i="6"/>
  <c r="A2" i="6"/>
  <c r="A3" i="6"/>
  <c r="A4" i="6"/>
  <c r="A5" i="6"/>
  <c r="A6" i="6"/>
  <c r="A7" i="6"/>
  <c r="A8" i="6"/>
  <c r="A1" i="6"/>
  <c r="B1" i="4"/>
  <c r="C1" i="4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A2" i="4"/>
  <c r="A3" i="4"/>
  <c r="A4" i="4"/>
  <c r="A5" i="4"/>
  <c r="A6" i="4"/>
  <c r="A7" i="4"/>
  <c r="A8" i="4"/>
  <c r="A1" i="4"/>
  <c r="B3" i="10"/>
  <c r="B2" i="10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B1" i="3"/>
  <c r="C1" i="3"/>
  <c r="A1" i="3"/>
  <c r="B1" i="8" l="1"/>
  <c r="C1" i="8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A2" i="8"/>
  <c r="A3" i="8"/>
  <c r="A4" i="8"/>
  <c r="A5" i="8"/>
  <c r="A6" i="8"/>
  <c r="A7" i="8"/>
  <c r="A8" i="8"/>
  <c r="A1" i="8"/>
  <c r="G3" i="9" l="1"/>
  <c r="G4" i="9"/>
  <c r="G5" i="9"/>
  <c r="G6" i="9"/>
  <c r="G7" i="9"/>
  <c r="G8" i="9"/>
  <c r="G2" i="9"/>
  <c r="F3" i="9"/>
  <c r="F4" i="9"/>
  <c r="F5" i="9"/>
  <c r="F6" i="9"/>
  <c r="F7" i="9"/>
  <c r="F8" i="9"/>
  <c r="F2" i="9"/>
  <c r="E3" i="9"/>
  <c r="E4" i="9"/>
  <c r="E5" i="9"/>
  <c r="E6" i="9"/>
  <c r="E7" i="9"/>
  <c r="E8" i="9"/>
  <c r="E2" i="9"/>
  <c r="D3" i="9"/>
  <c r="D4" i="9"/>
  <c r="D5" i="9"/>
  <c r="D6" i="9"/>
  <c r="D7" i="9"/>
  <c r="D8" i="9"/>
  <c r="D2" i="9"/>
  <c r="C3" i="9"/>
  <c r="C4" i="9"/>
  <c r="C5" i="9"/>
  <c r="C6" i="9"/>
  <c r="C7" i="9"/>
  <c r="C8" i="9"/>
  <c r="C2" i="9"/>
  <c r="B3" i="9"/>
  <c r="B4" i="9"/>
  <c r="B5" i="9"/>
  <c r="B6" i="9"/>
  <c r="B7" i="9"/>
  <c r="B8" i="9"/>
  <c r="B2" i="9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<sst xmlns="http://schemas.openxmlformats.org/spreadsheetml/2006/main" count="45" uniqueCount="18">
  <si>
    <t>Average F1</t>
  </si>
  <si>
    <t>Average Precision</t>
  </si>
  <si>
    <t>Average Recall</t>
  </si>
  <si>
    <t>F1 Standard Dev</t>
  </si>
  <si>
    <t>F1</t>
  </si>
  <si>
    <t>Precision</t>
  </si>
  <si>
    <t>Recall</t>
  </si>
  <si>
    <t>Han_Recreate</t>
  </si>
  <si>
    <t>Micro</t>
  </si>
  <si>
    <t>Macro</t>
  </si>
  <si>
    <t>IRMAS_Nsynth</t>
  </si>
  <si>
    <t>IRMAS_Extended</t>
  </si>
  <si>
    <t>IRMAS_extended_Nsynth</t>
  </si>
  <si>
    <t>IRMAS-Extended_Aug</t>
  </si>
  <si>
    <t>IRMAS_E_Nsynth_Aug</t>
  </si>
  <si>
    <t>Accuracy</t>
  </si>
  <si>
    <t>Loss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</si>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</sst>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  <a:r>
              <a:rPr lang="en-US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 Results'!$B$1</c:f>
              <c:strCache>
                <c:ptCount val="1"/>
                <c:pt idx="0">
                  <c:v>Han_Recreate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 Results'!$A$3</c:f>
              <c:strCache>
                <c:ptCount val="1"/>
                <c:pt idx="0">
                  <c:v>Loss</c:v>
                </c:pt>
              </c:strCache>
            </c:strRef>
          </c:cat>
          <c:val>
            <c:numRef>
              <c:f>'Train Results'!$B$3</c:f>
              <c:numCache>
                <c:formatCode>General</c:formatCode>
                <c:ptCount val="1"/>
                <c:pt idx="0">
                  <c:v>1.2670999999999999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4F40-8A26-16B021B3AD20}"/>
            </c:ext>
          </c:extLst>
        </c:ser>
        <c:ser>
          <c:idx val="1"/>
          <c:order val="1"/>
          <c:tx>
            <c:strRef>
              <c:f>'Train Results'!$C$1</c:f>
              <c:strCache>
                <c:ptCount val="1"/>
                <c:pt idx="0">
                  <c:v>IRMAS_Nsynth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 Results'!$A$3</c:f>
              <c:strCache>
                <c:ptCount val="1"/>
                <c:pt idx="0">
                  <c:v>Loss</c:v>
                </c:pt>
              </c:strCache>
            </c:strRef>
          </c:cat>
          <c:val>
            <c:numRef>
              <c:f>'Train Results'!$C$3</c:f>
              <c:numCache>
                <c:formatCode>General</c:formatCode>
                <c:ptCount val="1"/>
                <c:pt idx="0">
                  <c:v>1.3251999999999999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2-4F40-8A26-16B021B3AD20}"/>
            </c:ext>
          </c:extLst>
        </c:ser>
        <c:ser>
          <c:idx val="2"/>
          <c:order val="2"/>
          <c:tx>
            <c:strRef>
              <c:f>'Train Results'!$D$1</c:f>
              <c:strCache>
                <c:ptCount val="1"/>
                <c:pt idx="0">
                  <c:v>IRMAS_Extended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 Results'!$A$3</c:f>
              <c:strCache>
                <c:ptCount val="1"/>
                <c:pt idx="0">
                  <c:v>Loss</c:v>
                </c:pt>
              </c:strCache>
            </c:strRef>
          </c:cat>
          <c:val>
            <c:numRef>
              <c:f>'Train Results'!$D$3</c:f>
              <c:numCache>
                <c:formatCode>General</c:formatCode>
                <c:ptCount val="1"/>
                <c:pt idx="0">
                  <c:v>0.79969392200429501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2-4F40-8A26-16B021B3AD20}"/>
            </c:ext>
          </c:extLst>
        </c:ser>
        <c:ser>
          <c:idx val="3"/>
          <c:order val="3"/>
          <c:tx>
            <c:strRef>
              <c:f>'Train Results'!$E$1</c:f>
              <c:strCache>
                <c:ptCount val="1"/>
                <c:pt idx="0">
                  <c:v>IRMAS_extended_Nsynth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 Results'!$A$3</c:f>
              <c:strCache>
                <c:ptCount val="1"/>
                <c:pt idx="0">
                  <c:v>Loss</c:v>
                </c:pt>
              </c:strCache>
            </c:strRef>
          </c:cat>
          <c:val>
            <c:numRef>
              <c:f>'Train Results'!$E$3</c:f>
              <c:numCache>
                <c:formatCode>General</c:formatCode>
                <c:ptCount val="1"/>
                <c:pt idx="0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2-4F40-8A26-16B021B3AD20}"/>
            </c:ext>
          </c:extLst>
        </c:ser>
        <c:ser>
          <c:idx val="4"/>
          <c:order val="4"/>
          <c:tx>
            <c:strRef>
              <c:f>'Train Results'!$F$1</c:f>
              <c:strCache>
                <c:ptCount val="1"/>
                <c:pt idx="0">
                  <c:v>IRMAS-Extended_Aug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 Results'!$A$3</c:f>
              <c:strCache>
                <c:ptCount val="1"/>
                <c:pt idx="0">
                  <c:v>Loss</c:v>
                </c:pt>
              </c:strCache>
            </c:strRef>
          </c:cat>
          <c:val>
            <c:numRef>
              <c:f>'Train Results'!$F$3</c:f>
              <c:numCache>
                <c:formatCode>General</c:formatCode>
                <c:ptCount val="1"/>
                <c:pt idx="0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2-4F40-8A26-16B021B3AD20}"/>
            </c:ext>
          </c:extLst>
        </c:ser>
        <c:ser>
          <c:idx val="5"/>
          <c:order val="5"/>
          <c:tx>
            <c:strRef>
              <c:f>'Train Results'!$G$1</c:f>
              <c:strCache>
                <c:ptCount val="1"/>
                <c:pt idx="0">
                  <c:v>IRMAS_E_Nsynth_Aug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'Train Results'!$A$3</c:f>
              <c:strCache>
                <c:ptCount val="1"/>
                <c:pt idx="0">
                  <c:v>Loss</c:v>
                </c:pt>
              </c:strCache>
            </c:strRef>
          </c:cat>
          <c:val>
            <c:numRef>
              <c:f>'Train Results'!$G$3</c:f>
              <c:numCache>
                <c:formatCode>General</c:formatCode>
                <c:ptCount val="1"/>
                <c:pt idx="0">
                  <c:v>0.96860000000000002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22-4F40-8A26-16B021B3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871920"/>
        <c:axId val="582872248"/>
      </c:barChart>
      <c:catAx>
        <c:axId val="5828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248"/>
        <c:crosses val="autoZero"/>
        <c:auto val="1"/>
        <c:lblAlgn val="ctr"/>
        <c:lblOffset val="100"/>
        <c:noMultiLvlLbl val="0"/>
      </c:catAx>
      <c:valAx>
        <c:axId val="5828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 Results'!$B$1</c:f>
              <c:strCache>
                <c:ptCount val="1"/>
                <c:pt idx="0">
                  <c:v>Han_Recreate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 Results'!$A$2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'Train Results'!$B$2</c:f>
              <c:numCache>
                <c:formatCode>General</c:formatCode>
                <c:ptCount val="1"/>
                <c:pt idx="0">
                  <c:v>0.62129999999999996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B-4F28-A678-5FDB5965F035}"/>
            </c:ext>
          </c:extLst>
        </c:ser>
        <c:ser>
          <c:idx val="1"/>
          <c:order val="1"/>
          <c:tx>
            <c:strRef>
              <c:f>'Train Results'!$C$1</c:f>
              <c:strCache>
                <c:ptCount val="1"/>
                <c:pt idx="0">
                  <c:v>IRMAS_Nsynth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 Results'!$A$2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'Train Results'!$C$2</c:f>
              <c:numCache>
                <c:formatCode>General</c:formatCode>
                <c:ptCount val="1"/>
                <c:pt idx="0">
                  <c:v>0.58050000000000002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B-4F28-A678-5FDB5965F035}"/>
            </c:ext>
          </c:extLst>
        </c:ser>
        <c:ser>
          <c:idx val="2"/>
          <c:order val="2"/>
          <c:tx>
            <c:strRef>
              <c:f>'Train Results'!$D$1</c:f>
              <c:strCache>
                <c:ptCount val="1"/>
                <c:pt idx="0">
                  <c:v>IRMAS_Extended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 Results'!$A$2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'Train Results'!$D$2</c:f>
              <c:numCache>
                <c:formatCode>General</c:formatCode>
                <c:ptCount val="1"/>
                <c:pt idx="0">
                  <c:v>0.76905235247235904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B-4F28-A678-5FDB5965F035}"/>
            </c:ext>
          </c:extLst>
        </c:ser>
        <c:ser>
          <c:idx val="3"/>
          <c:order val="3"/>
          <c:tx>
            <c:strRef>
              <c:f>'Train Results'!$E$1</c:f>
              <c:strCache>
                <c:ptCount val="1"/>
                <c:pt idx="0">
                  <c:v>IRMAS_extended_Nsynth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 Results'!$A$2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'Train Results'!$E$2</c:f>
              <c:numCache>
                <c:formatCode>General</c:formatCode>
                <c:ptCount val="1"/>
                <c:pt idx="0">
                  <c:v>0.7137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B-4F28-A678-5FDB5965F035}"/>
            </c:ext>
          </c:extLst>
        </c:ser>
        <c:ser>
          <c:idx val="4"/>
          <c:order val="4"/>
          <c:tx>
            <c:strRef>
              <c:f>'Train Results'!$F$1</c:f>
              <c:strCache>
                <c:ptCount val="1"/>
                <c:pt idx="0">
                  <c:v>IRMAS-Extended_Aug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 Results'!$A$2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'Train Results'!$F$2</c:f>
              <c:numCache>
                <c:formatCode>General</c:formatCode>
                <c:ptCount val="1"/>
                <c:pt idx="0">
                  <c:v>0.72070000000000001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B-4F28-A678-5FDB5965F035}"/>
            </c:ext>
          </c:extLst>
        </c:ser>
        <c:ser>
          <c:idx val="5"/>
          <c:order val="5"/>
          <c:tx>
            <c:strRef>
              <c:f>'Train Results'!$G$1</c:f>
              <c:strCache>
                <c:ptCount val="1"/>
                <c:pt idx="0">
                  <c:v>IRMAS_E_Nsynth_Aug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'Train Results'!$A$2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'Train Results'!$G$2</c:f>
              <c:numCache>
                <c:formatCode>General</c:formatCode>
                <c:ptCount val="1"/>
                <c:pt idx="0">
                  <c:v>0.7329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B-4F28-A678-5FDB5965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871920"/>
        <c:axId val="582872248"/>
      </c:barChart>
      <c:catAx>
        <c:axId val="5828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248"/>
        <c:crosses val="autoZero"/>
        <c:auto val="1"/>
        <c:lblAlgn val="ctr"/>
        <c:lblOffset val="100"/>
        <c:noMultiLvlLbl val="0"/>
      </c:catAx>
      <c:valAx>
        <c:axId val="5828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Micro!$B$1</c:f>
              <c:strCache>
                <c:ptCount val="1"/>
                <c:pt idx="0">
                  <c:v>Han_Recreate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Micro!$B$2:$B$5</c:f>
              <c:numCache>
                <c:formatCode>General</c:formatCode>
                <c:ptCount val="4"/>
                <c:pt idx="0">
                  <c:v>0.55411157428036595</c:v>
                </c:pt>
                <c:pt idx="1">
                  <c:v>0.60615982182316297</c:v>
                </c:pt>
                <c:pt idx="2">
                  <c:v>0.42857142857142799</c:v>
                </c:pt>
                <c:pt idx="3">
                  <c:v>0.168287925055286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3-4CD0-A151-DA555F1A899E}"/>
            </c:ext>
          </c:extLst>
        </c:ser>
        <c:ser>
          <c:idx val="1"/>
          <c:order val="1"/>
          <c:tx>
            <c:strRef>
              <c:f>Micro!$C$1</c:f>
              <c:strCache>
                <c:ptCount val="1"/>
                <c:pt idx="0">
                  <c:v>IRMAS_Nsynth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Micro!$C$2:$C$5</c:f>
              <c:numCache>
                <c:formatCode>General</c:formatCode>
                <c:ptCount val="4"/>
                <c:pt idx="0">
                  <c:v>0.50019477784531896</c:v>
                </c:pt>
                <c:pt idx="1">
                  <c:v>0.53297141863389996</c:v>
                </c:pt>
                <c:pt idx="2">
                  <c:v>0.5</c:v>
                </c:pt>
                <c:pt idx="3">
                  <c:v>0.162063860413445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3-4CD0-A151-DA555F1A899E}"/>
            </c:ext>
          </c:extLst>
        </c:ser>
        <c:ser>
          <c:idx val="2"/>
          <c:order val="2"/>
          <c:tx>
            <c:strRef>
              <c:f>Micro!$D$1</c:f>
              <c:strCache>
                <c:ptCount val="1"/>
                <c:pt idx="0">
                  <c:v>IRMAS_Extended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Micro!$D$2:$D$5</c:f>
              <c:numCache>
                <c:formatCode>General</c:formatCode>
                <c:ptCount val="4"/>
                <c:pt idx="0">
                  <c:v>0.59707700048419698</c:v>
                </c:pt>
                <c:pt idx="1">
                  <c:v>0.70406836418475005</c:v>
                </c:pt>
                <c:pt idx="2">
                  <c:v>0.42857142857142799</c:v>
                </c:pt>
                <c:pt idx="3">
                  <c:v>0.15739186171514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3-4CD0-A151-DA555F1A899E}"/>
            </c:ext>
          </c:extLst>
        </c:ser>
        <c:ser>
          <c:idx val="3"/>
          <c:order val="3"/>
          <c:tx>
            <c:strRef>
              <c:f>Micro!$E$1</c:f>
              <c:strCache>
                <c:ptCount val="1"/>
                <c:pt idx="0">
                  <c:v>IRMAS_extended_Nsynth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Micro!$E$2:$E$5</c:f>
              <c:numCache>
                <c:formatCode>General</c:formatCode>
                <c:ptCount val="4"/>
                <c:pt idx="0">
                  <c:v>0.60287011749921005</c:v>
                </c:pt>
                <c:pt idx="1">
                  <c:v>0.69444080358402605</c:v>
                </c:pt>
                <c:pt idx="2">
                  <c:v>0.42857142857142799</c:v>
                </c:pt>
                <c:pt idx="3">
                  <c:v>0.14202006092112099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3-4CD0-A151-DA555F1A899E}"/>
            </c:ext>
          </c:extLst>
        </c:ser>
        <c:ser>
          <c:idx val="4"/>
          <c:order val="4"/>
          <c:tx>
            <c:strRef>
              <c:f>Micro!$F$1</c:f>
              <c:strCache>
                <c:ptCount val="1"/>
                <c:pt idx="0">
                  <c:v>IRMAS-Extended_Aug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Micro!$F$2:$F$5</c:f>
              <c:numCache>
                <c:formatCode>General</c:formatCode>
                <c:ptCount val="4"/>
                <c:pt idx="0">
                  <c:v>0.60688165081427003</c:v>
                </c:pt>
                <c:pt idx="1">
                  <c:v>0.70929372410853897</c:v>
                </c:pt>
                <c:pt idx="2">
                  <c:v>0.42857142857142799</c:v>
                </c:pt>
                <c:pt idx="3">
                  <c:v>0.13139554621381599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3-4CD0-A151-DA555F1A899E}"/>
            </c:ext>
          </c:extLst>
        </c:ser>
        <c:ser>
          <c:idx val="5"/>
          <c:order val="5"/>
          <c:tx>
            <c:strRef>
              <c:f>Micro!$G$1</c:f>
              <c:strCache>
                <c:ptCount val="1"/>
                <c:pt idx="0">
                  <c:v>IRMAS_E_Nsynth_Aug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Micro!$G$2:$G$5</c:f>
              <c:numCache>
                <c:formatCode>General</c:formatCode>
                <c:ptCount val="4"/>
                <c:pt idx="0">
                  <c:v>0.62367256757168399</c:v>
                </c:pt>
                <c:pt idx="1">
                  <c:v>0.73432069423354795</c:v>
                </c:pt>
                <c:pt idx="2">
                  <c:v>0.42857142857142799</c:v>
                </c:pt>
                <c:pt idx="3">
                  <c:v>0.14832911859707401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3-4CD0-A151-DA555F1A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082864"/>
        <c:axId val="889081880"/>
      </c:barChart>
      <c:catAx>
        <c:axId val="8890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1880"/>
        <c:crosses val="autoZero"/>
        <c:auto val="1"/>
        <c:lblAlgn val="ctr"/>
        <c:lblOffset val="100"/>
        <c:noMultiLvlLbl val="0"/>
      </c:catAx>
      <c:valAx>
        <c:axId val="8890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Macro!$B$1</c:f>
              <c:strCache>
                <c:ptCount val="1"/>
                <c:pt idx="0">
                  <c:v>Han_Recreate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Macro!$B$2:$B$5</c:f>
              <c:numCache>
                <c:formatCode>General</c:formatCode>
                <c:ptCount val="4"/>
                <c:pt idx="0">
                  <c:v>0.58674576753041097</c:v>
                </c:pt>
                <c:pt idx="1">
                  <c:v>0.64858200173893998</c:v>
                </c:pt>
                <c:pt idx="2">
                  <c:v>0.42857142857142799</c:v>
                </c:pt>
                <c:pt idx="3">
                  <c:v>0.16577850988224599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8-41FA-A175-8FD718A099AD}"/>
            </c:ext>
          </c:extLst>
        </c:ser>
        <c:ser>
          <c:idx val="1"/>
          <c:order val="1"/>
          <c:tx>
            <c:strRef>
              <c:f>Macro!$C$1</c:f>
              <c:strCache>
                <c:ptCount val="1"/>
                <c:pt idx="0">
                  <c:v>IRMAS_Nsynth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Macro!$C$2:$C$5</c:f>
              <c:numCache>
                <c:formatCode>General</c:formatCode>
                <c:ptCount val="4"/>
                <c:pt idx="0">
                  <c:v>0.54297168617389102</c:v>
                </c:pt>
                <c:pt idx="1">
                  <c:v>0.58206292562348305</c:v>
                </c:pt>
                <c:pt idx="2">
                  <c:v>0.5</c:v>
                </c:pt>
                <c:pt idx="3">
                  <c:v>0.169241415515716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8-41FA-A175-8FD718A099AD}"/>
            </c:ext>
          </c:extLst>
        </c:ser>
        <c:ser>
          <c:idx val="2"/>
          <c:order val="2"/>
          <c:tx>
            <c:strRef>
              <c:f>Macro!$D$1</c:f>
              <c:strCache>
                <c:ptCount val="1"/>
                <c:pt idx="0">
                  <c:v>IRMAS_Extended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Macro!$D$2:$D$5</c:f>
              <c:numCache>
                <c:formatCode>General</c:formatCode>
                <c:ptCount val="4"/>
                <c:pt idx="0">
                  <c:v>0.64613247051032696</c:v>
                </c:pt>
                <c:pt idx="1">
                  <c:v>0.75507350902412596</c:v>
                </c:pt>
                <c:pt idx="2">
                  <c:v>0.42857142857142799</c:v>
                </c:pt>
                <c:pt idx="3">
                  <c:v>0.16504887227725301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8-41FA-A175-8FD718A099AD}"/>
            </c:ext>
          </c:extLst>
        </c:ser>
        <c:ser>
          <c:idx val="3"/>
          <c:order val="3"/>
          <c:tx>
            <c:strRef>
              <c:f>Macro!$E$1</c:f>
              <c:strCache>
                <c:ptCount val="1"/>
                <c:pt idx="0">
                  <c:v>IRMAS_extended_Nsynth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Macro!$E$2:$E$5</c:f>
              <c:numCache>
                <c:formatCode>General</c:formatCode>
                <c:ptCount val="4"/>
                <c:pt idx="0">
                  <c:v>0.65676535606987996</c:v>
                </c:pt>
                <c:pt idx="1">
                  <c:v>0.74322430655763905</c:v>
                </c:pt>
                <c:pt idx="2">
                  <c:v>0.42857142857142799</c:v>
                </c:pt>
                <c:pt idx="3">
                  <c:v>0.15498156389284401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8-41FA-A175-8FD718A099AD}"/>
            </c:ext>
          </c:extLst>
        </c:ser>
        <c:ser>
          <c:idx val="4"/>
          <c:order val="4"/>
          <c:tx>
            <c:strRef>
              <c:f>Macro!$F$1</c:f>
              <c:strCache>
                <c:ptCount val="1"/>
                <c:pt idx="0">
                  <c:v>IRMAS-Extended_Aug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Macro!$F$2:$F$5</c:f>
              <c:numCache>
                <c:formatCode>General</c:formatCode>
                <c:ptCount val="4"/>
                <c:pt idx="0">
                  <c:v>0.64969940705397899</c:v>
                </c:pt>
                <c:pt idx="1">
                  <c:v>0.74727204379982104</c:v>
                </c:pt>
                <c:pt idx="2">
                  <c:v>0.42857142857142799</c:v>
                </c:pt>
                <c:pt idx="3">
                  <c:v>0.14023402488553099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8-41FA-A175-8FD718A099AD}"/>
            </c:ext>
          </c:extLst>
        </c:ser>
        <c:ser>
          <c:idx val="5"/>
          <c:order val="5"/>
          <c:tx>
            <c:strRef>
              <c:f>Macro!$G$1</c:f>
              <c:strCache>
                <c:ptCount val="1"/>
                <c:pt idx="0">
                  <c:v>IRMAS_E_Nsynth_Aug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Macro!$A$2:$A$5</c:f>
              <c:strCache>
                <c:ptCount val="4"/>
                <c:pt idx="0">
                  <c:v>Average F1</c:v>
                </c:pt>
                <c:pt idx="1">
                  <c:v>Average Precision</c:v>
                </c:pt>
                <c:pt idx="2">
                  <c:v>Average Recall</c:v>
                </c:pt>
                <c:pt idx="3">
                  <c:v>F1 Standard Dev</c:v>
                </c:pt>
              </c:strCache>
            </c:strRef>
          </c:cat>
          <c:val>
            <c:numRef>
              <c:f>Macro!$G$2:$G$5</c:f>
              <c:numCache>
                <c:formatCode>General</c:formatCode>
                <c:ptCount val="4"/>
                <c:pt idx="0">
                  <c:v>0.664657976532262</c:v>
                </c:pt>
                <c:pt idx="1">
                  <c:v>0.76546373950694901</c:v>
                </c:pt>
                <c:pt idx="2">
                  <c:v>0.42857142857142799</c:v>
                </c:pt>
                <c:pt idx="3">
                  <c:v>0.15656692478486101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8-41FA-A175-8FD718A0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082864"/>
        <c:axId val="889081880"/>
      </c:barChart>
      <c:catAx>
        <c:axId val="8890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1880"/>
        <c:crosses val="autoZero"/>
        <c:auto val="1"/>
        <c:lblAlgn val="ctr"/>
        <c:lblOffset val="100"/>
        <c:noMultiLvlLbl val="0"/>
      </c:catAx>
      <c:valAx>
        <c:axId val="8890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10</xdr:row>
      <xdr:rowOff>152400</xdr:rowOff>
    </xdr:from>
    <xdr:to>
      <xdr:col>18</xdr:col>
      <xdr:colOff>561975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83E4-136E-4832-BE26-C50067628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4</xdr:row>
      <xdr:rowOff>114299</xdr:rowOff>
    </xdr:from>
    <xdr:to>
      <xdr:col>9</xdr:col>
      <xdr:colOff>142874</xdr:colOff>
      <xdr:row>22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2DCC3-23DB-4C09-AF89-3FD5AEAEA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66675</xdr:rowOff>
    </xdr:from>
    <xdr:to>
      <xdr:col>20</xdr:col>
      <xdr:colOff>9525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B26FC-015F-4761-AF4E-824CF2DFF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95250</xdr:rowOff>
    </xdr:from>
    <xdr:to>
      <xdr:col>14</xdr:col>
      <xdr:colOff>114300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2B03A-5705-45B4-9B18-7D8484825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_recreate_weigh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RMAS_Nsynth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RMAS_extende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RMAS_extended_Nsynt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RMAS_extended_aug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RMAS_extended_Nsynth_au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_recreate_weights"/>
    </sheetNames>
    <sheetDataSet>
      <sheetData sheetId="0">
        <row r="1">
          <cell r="B1" t="str">
            <v>Micro</v>
          </cell>
          <cell r="C1" t="str">
            <v>Macro</v>
          </cell>
        </row>
        <row r="2">
          <cell r="A2" t="str">
            <v>Average F1</v>
          </cell>
          <cell r="B2">
            <v>0.55411157428036595</v>
          </cell>
          <cell r="C2">
            <v>0.58674576753041097</v>
          </cell>
        </row>
        <row r="3">
          <cell r="A3" t="str">
            <v>Average Precision</v>
          </cell>
          <cell r="B3">
            <v>0.60615982182316297</v>
          </cell>
          <cell r="C3">
            <v>0.64858200173893998</v>
          </cell>
        </row>
        <row r="4">
          <cell r="A4" t="str">
            <v>Average Recall</v>
          </cell>
          <cell r="B4">
            <v>0.42857142857142799</v>
          </cell>
          <cell r="C4">
            <v>0.42857142857142799</v>
          </cell>
        </row>
        <row r="5">
          <cell r="A5" t="str">
            <v>F1 Standard Dev</v>
          </cell>
          <cell r="B5">
            <v>0.168287925055286</v>
          </cell>
          <cell r="C5">
            <v>0.16577850988224599</v>
          </cell>
        </row>
        <row r="6">
          <cell r="A6" t="str">
            <v>F1</v>
          </cell>
          <cell r="B6">
            <v>0.54060066740823098</v>
          </cell>
          <cell r="C6">
            <v>0.52447132151338405</v>
          </cell>
        </row>
        <row r="7">
          <cell r="A7" t="str">
            <v>Precision</v>
          </cell>
          <cell r="B7">
            <v>0.57628458498023705</v>
          </cell>
          <cell r="C7">
            <v>0.60867519790167901</v>
          </cell>
        </row>
        <row r="8">
          <cell r="A8" t="str">
            <v>Recall</v>
          </cell>
          <cell r="B8">
            <v>0.50907821229050199</v>
          </cell>
          <cell r="C8">
            <v>0.46073362187052203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MAS_Nsynth"/>
    </sheetNames>
    <sheetDataSet>
      <sheetData sheetId="0">
        <row r="1">
          <cell r="B1" t="str">
            <v>Micro</v>
          </cell>
          <cell r="C1" t="str">
            <v>Macro</v>
          </cell>
        </row>
        <row r="2">
          <cell r="A2" t="str">
            <v>Average F1</v>
          </cell>
          <cell r="B2">
            <v>0.50019477784531896</v>
          </cell>
          <cell r="C2">
            <v>0.54297168617389102</v>
          </cell>
        </row>
        <row r="3">
          <cell r="A3" t="str">
            <v>Average Precision</v>
          </cell>
          <cell r="B3">
            <v>0.53297141863389996</v>
          </cell>
          <cell r="C3">
            <v>0.58206292562348305</v>
          </cell>
        </row>
        <row r="4">
          <cell r="A4" t="str">
            <v>Average Recall</v>
          </cell>
          <cell r="B4">
            <v>0.5</v>
          </cell>
          <cell r="C4">
            <v>0.5</v>
          </cell>
        </row>
        <row r="5">
          <cell r="A5" t="str">
            <v>F1 Standard Dev</v>
          </cell>
          <cell r="B5">
            <v>0.162063860413445</v>
          </cell>
          <cell r="C5">
            <v>0.169241415515716</v>
          </cell>
        </row>
        <row r="6">
          <cell r="A6" t="str">
            <v>F1</v>
          </cell>
          <cell r="B6">
            <v>0.48338809784592901</v>
          </cell>
          <cell r="C6">
            <v>0.45646123927125198</v>
          </cell>
        </row>
        <row r="7">
          <cell r="A7" t="str">
            <v>Precision</v>
          </cell>
          <cell r="B7">
            <v>0.506503442999234</v>
          </cell>
          <cell r="C7">
            <v>0.49470418680442602</v>
          </cell>
        </row>
        <row r="8">
          <cell r="A8" t="str">
            <v>Recall</v>
          </cell>
          <cell r="B8">
            <v>0.46229050279329598</v>
          </cell>
          <cell r="C8">
            <v>0.42370672742632998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MAS_extended"/>
    </sheetNames>
    <sheetDataSet>
      <sheetData sheetId="0">
        <row r="1">
          <cell r="B1" t="str">
            <v>Micro</v>
          </cell>
          <cell r="C1" t="str">
            <v>Macro</v>
          </cell>
        </row>
        <row r="2">
          <cell r="A2" t="str">
            <v>Average F1</v>
          </cell>
          <cell r="B2">
            <v>0.59707700048419698</v>
          </cell>
          <cell r="C2">
            <v>0.64613247051032696</v>
          </cell>
        </row>
        <row r="3">
          <cell r="A3" t="str">
            <v>Average Precision</v>
          </cell>
          <cell r="B3">
            <v>0.70406836418475005</v>
          </cell>
          <cell r="C3">
            <v>0.75507350902412596</v>
          </cell>
        </row>
        <row r="4">
          <cell r="A4" t="str">
            <v>Average Recall</v>
          </cell>
          <cell r="B4">
            <v>0.42857142857142799</v>
          </cell>
          <cell r="C4">
            <v>0.42857142857142799</v>
          </cell>
        </row>
        <row r="5">
          <cell r="A5" t="str">
            <v>F1 Standard Dev</v>
          </cell>
          <cell r="B5">
            <v>0.15739186171514</v>
          </cell>
          <cell r="C5">
            <v>0.16504887227725301</v>
          </cell>
        </row>
        <row r="6">
          <cell r="A6" t="str">
            <v>F1</v>
          </cell>
          <cell r="B6">
            <v>0.58299919807538003</v>
          </cell>
          <cell r="C6">
            <v>0.56738160845991104</v>
          </cell>
        </row>
        <row r="7">
          <cell r="A7" t="str">
            <v>Precision</v>
          </cell>
          <cell r="B7">
            <v>0.68455743879472697</v>
          </cell>
          <cell r="C7">
            <v>0.70910175202772896</v>
          </cell>
        </row>
        <row r="8">
          <cell r="A8" t="str">
            <v>Recall</v>
          </cell>
          <cell r="B8">
            <v>0.50768156424581001</v>
          </cell>
          <cell r="C8">
            <v>0.472873693907014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MAS_extended_Nsynth"/>
    </sheetNames>
    <sheetDataSet>
      <sheetData sheetId="0">
        <row r="1">
          <cell r="B1" t="str">
            <v>Micro</v>
          </cell>
          <cell r="C1" t="str">
            <v>Macro</v>
          </cell>
        </row>
        <row r="2">
          <cell r="A2" t="str">
            <v>Average F1</v>
          </cell>
          <cell r="B2">
            <v>0.60287011749921005</v>
          </cell>
          <cell r="C2">
            <v>0.65676535606987996</v>
          </cell>
        </row>
        <row r="3">
          <cell r="A3" t="str">
            <v>Average Precision</v>
          </cell>
          <cell r="B3">
            <v>0.69444080358402605</v>
          </cell>
          <cell r="C3">
            <v>0.74322430655763905</v>
          </cell>
        </row>
        <row r="4">
          <cell r="A4" t="str">
            <v>Average Recall</v>
          </cell>
          <cell r="B4">
            <v>0.42857142857142799</v>
          </cell>
          <cell r="C4">
            <v>0.42857142857142799</v>
          </cell>
        </row>
        <row r="5">
          <cell r="A5" t="str">
            <v>F1 Standard Dev</v>
          </cell>
          <cell r="B5">
            <v>0.14202006092112099</v>
          </cell>
          <cell r="C5">
            <v>0.15498156389284401</v>
          </cell>
        </row>
        <row r="6">
          <cell r="A6" t="str">
            <v>F1</v>
          </cell>
          <cell r="B6">
            <v>0.58914728682170503</v>
          </cell>
          <cell r="C6">
            <v>0.59260976093575002</v>
          </cell>
        </row>
        <row r="7">
          <cell r="A7" t="str">
            <v>Precision</v>
          </cell>
          <cell r="B7">
            <v>0.66202090592334495</v>
          </cell>
          <cell r="C7">
            <v>0.69627586861036905</v>
          </cell>
        </row>
        <row r="8">
          <cell r="A8" t="str">
            <v>Recall</v>
          </cell>
          <cell r="B8">
            <v>0.53072625698324005</v>
          </cell>
          <cell r="C8">
            <v>0.51581225673238396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MAS_extended_aug"/>
    </sheetNames>
    <sheetDataSet>
      <sheetData sheetId="0">
        <row r="1">
          <cell r="B1" t="str">
            <v>Micro</v>
          </cell>
          <cell r="C1" t="str">
            <v>Macro</v>
          </cell>
        </row>
        <row r="2">
          <cell r="A2" t="str">
            <v>Average F1</v>
          </cell>
          <cell r="B2">
            <v>0.60688165081427003</v>
          </cell>
          <cell r="C2">
            <v>0.64969940705397899</v>
          </cell>
        </row>
        <row r="3">
          <cell r="A3" t="str">
            <v>Average Precision</v>
          </cell>
          <cell r="B3">
            <v>0.70929372410853897</v>
          </cell>
          <cell r="C3">
            <v>0.74727204379982104</v>
          </cell>
        </row>
        <row r="4">
          <cell r="A4" t="str">
            <v>Average Recall</v>
          </cell>
          <cell r="B4">
            <v>0.42857142857142799</v>
          </cell>
          <cell r="C4">
            <v>0.42857142857142799</v>
          </cell>
        </row>
        <row r="5">
          <cell r="A5" t="str">
            <v>F1 Standard Dev</v>
          </cell>
          <cell r="B5">
            <v>0.13139554621381599</v>
          </cell>
          <cell r="C5">
            <v>0.14023402488553099</v>
          </cell>
        </row>
        <row r="6">
          <cell r="A6" t="str">
            <v>F1</v>
          </cell>
          <cell r="B6">
            <v>0.59596359319351</v>
          </cell>
          <cell r="C6">
            <v>0.57493866629424695</v>
          </cell>
        </row>
        <row r="7">
          <cell r="A7" t="str">
            <v>Precision</v>
          </cell>
          <cell r="B7">
            <v>0.68767123287671195</v>
          </cell>
          <cell r="C7">
            <v>0.70644956826615002</v>
          </cell>
        </row>
        <row r="8">
          <cell r="A8" t="str">
            <v>Recall</v>
          </cell>
          <cell r="B8">
            <v>0.52583798882681498</v>
          </cell>
          <cell r="C8">
            <v>0.48470684120421698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MAS_extended_Nsynth_aug"/>
    </sheetNames>
    <sheetDataSet>
      <sheetData sheetId="0">
        <row r="1">
          <cell r="B1" t="str">
            <v>Micro</v>
          </cell>
          <cell r="C1" t="str">
            <v>Macro</v>
          </cell>
        </row>
        <row r="2">
          <cell r="A2" t="str">
            <v>Average F1</v>
          </cell>
          <cell r="B2">
            <v>0.62367256757168399</v>
          </cell>
          <cell r="C2">
            <v>0.664657976532262</v>
          </cell>
        </row>
        <row r="3">
          <cell r="A3" t="str">
            <v>Average Precision</v>
          </cell>
          <cell r="B3">
            <v>0.73432069423354795</v>
          </cell>
          <cell r="C3">
            <v>0.76546373950694901</v>
          </cell>
        </row>
        <row r="4">
          <cell r="A4" t="str">
            <v>Average Recall</v>
          </cell>
          <cell r="B4">
            <v>0.42857142857142799</v>
          </cell>
          <cell r="C4">
            <v>0.42857142857142799</v>
          </cell>
        </row>
        <row r="5">
          <cell r="A5" t="str">
            <v>F1 Standard Dev</v>
          </cell>
          <cell r="B5">
            <v>0.14832911859707401</v>
          </cell>
          <cell r="C5">
            <v>0.15656692478486101</v>
          </cell>
        </row>
        <row r="6">
          <cell r="A6" t="str">
            <v>F1</v>
          </cell>
          <cell r="B6">
            <v>0.61186848436246899</v>
          </cell>
          <cell r="C6">
            <v>0.56872987105768302</v>
          </cell>
        </row>
        <row r="7">
          <cell r="A7" t="str">
            <v>Precision</v>
          </cell>
          <cell r="B7">
            <v>0.71845574387947198</v>
          </cell>
          <cell r="C7">
            <v>0.69845787025398098</v>
          </cell>
        </row>
        <row r="8">
          <cell r="A8" t="str">
            <v>Recall</v>
          </cell>
          <cell r="B8">
            <v>0.53282122905027895</v>
          </cell>
          <cell r="C8">
            <v>0.47964336164349203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61BD-2F4F-40BD-BA27-FDF2FF369A5F}">
  <dimension ref="A1:G3"/>
  <sheetViews>
    <sheetView workbookViewId="0">
      <selection activeCell="E3" sqref="E3"/>
    </sheetView>
  </sheetViews>
  <sheetFormatPr defaultRowHeight="15" x14ac:dyDescent="0.25"/>
  <sheetData>
    <row r="1" spans="1:7" x14ac:dyDescent="0.25"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15</v>
      </c>
      <c r="B2">
        <f>0.6213</f>
        <v>0.62129999999999996</v>
      </c>
      <c r="C2">
        <v>0.58050000000000002</v>
      </c>
      <c r="D2">
        <v>0.76905235247235904</v>
      </c>
      <c r="E2">
        <v>0.7137</v>
      </c>
      <c r="F2">
        <v>0.72070000000000001</v>
      </c>
      <c r="G2">
        <v>0.7329</v>
      </c>
    </row>
    <row r="3" spans="1:7" x14ac:dyDescent="0.25">
      <c r="A3" t="s">
        <v>16</v>
      </c>
      <c r="B3">
        <f>1.2671</f>
        <v>1.2670999999999999</v>
      </c>
      <c r="C3">
        <v>1.3251999999999999</v>
      </c>
      <c r="D3">
        <v>0.79969392200429501</v>
      </c>
      <c r="E3">
        <v>0.89080000000000004</v>
      </c>
      <c r="F3">
        <v>0.91600000000000004</v>
      </c>
      <c r="G3">
        <v>0.96860000000000002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E1B9-9244-48D7-ABB6-DBD8243EB91F}">
  <dimension ref="A1:E10"/>
  <sheetViews>
    <sheetView tabSelected="1" workbookViewId="0">
      <selection activeCell="B18" sqref="B18"/>
    </sheetView>
  </sheetViews>
  <sheetFormatPr defaultRowHeight="15" x14ac:dyDescent="0.25"/>
  <cols>
    <col min="2" max="2" width="18.28515625" customWidth="1"/>
    <col min="3" max="3" width="9.5703125" customWidth="1"/>
    <col min="4" max="4" width="9.42578125" customWidth="1"/>
  </cols>
  <sheetData>
    <row r="1" spans="1:5" ht="15.75" thickBot="1" x14ac:dyDescent="0.3">
      <c r="A1" s="4"/>
      <c r="B1" s="3"/>
      <c r="C1" s="3"/>
      <c r="D1" s="3"/>
      <c r="E1" s="4"/>
    </row>
    <row r="2" spans="1:5" ht="15.75" thickTop="1" x14ac:dyDescent="0.25">
      <c r="A2" s="4"/>
      <c r="B2" s="1"/>
      <c r="C2" s="1" t="str">
        <f>[6]IRMAS_extended_Nsynth_aug!B1</f>
        <v>Micro</v>
      </c>
      <c r="D2" s="1" t="str">
        <f>[6]IRMAS_extended_Nsynth_aug!C1</f>
        <v>Macro</v>
      </c>
      <c r="E2" s="4"/>
    </row>
    <row r="3" spans="1:5" x14ac:dyDescent="0.25">
      <c r="A3" s="4"/>
      <c r="B3" s="2" t="str">
        <f>[6]IRMAS_extended_Nsynth_aug!A2</f>
        <v>Average F1</v>
      </c>
      <c r="C3" s="2">
        <f>[6]IRMAS_extended_Nsynth_aug!B2</f>
        <v>0.62367256757168399</v>
      </c>
      <c r="D3" s="2">
        <f>[6]IRMAS_extended_Nsynth_aug!C2</f>
        <v>0.664657976532262</v>
      </c>
      <c r="E3" s="4"/>
    </row>
    <row r="4" spans="1:5" x14ac:dyDescent="0.25">
      <c r="A4" s="4"/>
      <c r="B4" s="2" t="str">
        <f>[6]IRMAS_extended_Nsynth_aug!A3</f>
        <v>Average Precision</v>
      </c>
      <c r="C4" s="2">
        <f>[6]IRMAS_extended_Nsynth_aug!B3</f>
        <v>0.73432069423354795</v>
      </c>
      <c r="D4" s="2">
        <f>[6]IRMAS_extended_Nsynth_aug!C3</f>
        <v>0.76546373950694901</v>
      </c>
      <c r="E4" s="4"/>
    </row>
    <row r="5" spans="1:5" x14ac:dyDescent="0.25">
      <c r="A5" s="4"/>
      <c r="B5" s="2" t="str">
        <f>[6]IRMAS_extended_Nsynth_aug!A4</f>
        <v>Average Recall</v>
      </c>
      <c r="C5" s="2">
        <f>[6]IRMAS_extended_Nsynth_aug!B4</f>
        <v>0.42857142857142799</v>
      </c>
      <c r="D5" s="2">
        <f>[6]IRMAS_extended_Nsynth_aug!C4</f>
        <v>0.42857142857142799</v>
      </c>
      <c r="E5" s="4"/>
    </row>
    <row r="6" spans="1:5" ht="15.75" thickBot="1" x14ac:dyDescent="0.3">
      <c r="A6" s="4"/>
      <c r="B6" s="3" t="str">
        <f>[6]IRMAS_extended_Nsynth_aug!A5</f>
        <v>F1 Standard Dev</v>
      </c>
      <c r="C6" s="3">
        <f>[6]IRMAS_extended_Nsynth_aug!B5</f>
        <v>0.14832911859707401</v>
      </c>
      <c r="D6" s="3">
        <f>[6]IRMAS_extended_Nsynth_aug!C5</f>
        <v>0.15656692478486101</v>
      </c>
      <c r="E6" s="4"/>
    </row>
    <row r="7" spans="1:5" ht="15.75" thickTop="1" x14ac:dyDescent="0.25">
      <c r="A7" s="4"/>
      <c r="B7" s="4"/>
      <c r="C7" s="4"/>
      <c r="D7" s="4"/>
      <c r="E7" s="4"/>
    </row>
    <row r="8" spans="1:5" x14ac:dyDescent="0.25">
      <c r="B8" t="str">
        <f>[6]IRMAS_extended_Nsynth_aug!A6</f>
        <v>F1</v>
      </c>
      <c r="C8">
        <f>[6]IRMAS_extended_Nsynth_aug!B6</f>
        <v>0.61186848436246899</v>
      </c>
      <c r="D8">
        <f>[6]IRMAS_extended_Nsynth_aug!C6</f>
        <v>0.56872987105768302</v>
      </c>
    </row>
    <row r="9" spans="1:5" x14ac:dyDescent="0.25">
      <c r="B9" t="str">
        <f>[6]IRMAS_extended_Nsynth_aug!A7</f>
        <v>Precision</v>
      </c>
      <c r="C9">
        <f>[6]IRMAS_extended_Nsynth_aug!B7</f>
        <v>0.71845574387947198</v>
      </c>
      <c r="D9">
        <f>[6]IRMAS_extended_Nsynth_aug!C7</f>
        <v>0.69845787025398098</v>
      </c>
    </row>
    <row r="10" spans="1:5" x14ac:dyDescent="0.25">
      <c r="B10" t="str">
        <f>[6]IRMAS_extended_Nsynth_aug!A8</f>
        <v>Recall</v>
      </c>
      <c r="C10">
        <f>[6]IRMAS_extended_Nsynth_aug!B8</f>
        <v>0.53282122905027895</v>
      </c>
      <c r="D10">
        <f>[6]IRMAS_extended_Nsynth_aug!C8</f>
        <v>0.47964336164349203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7350-76C5-46D1-9094-5B9D4EF6FB2A}">
  <dimension ref="A1:H8"/>
  <sheetViews>
    <sheetView workbookViewId="0">
      <selection activeCell="I13" sqref="I13"/>
    </sheetView>
  </sheetViews>
  <sheetFormatPr defaultRowHeight="15" x14ac:dyDescent="0.25"/>
  <cols>
    <col min="1" max="1" width="18" customWidth="1"/>
  </cols>
  <sheetData>
    <row r="1" spans="1:8" x14ac:dyDescent="0.25"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17</v>
      </c>
    </row>
    <row r="2" spans="1:8" x14ac:dyDescent="0.25">
      <c r="A2" t="s">
        <v>0</v>
      </c>
      <c r="B2">
        <f>Han_recreate_weights!B2</f>
        <v>0.55411157428036595</v>
      </c>
      <c r="C2">
        <f>IRMAS_Nsynth_weights!B2</f>
        <v>0.50019477784531896</v>
      </c>
      <c r="D2">
        <f>IRMAS_extended_weights!B2</f>
        <v>0.59707700048419698</v>
      </c>
      <c r="E2">
        <f>IRMAS_extended_Nsynth_weights!B2</f>
        <v>0.60287011749921005</v>
      </c>
      <c r="F2">
        <f>IRMAS_extended_aug!B2</f>
        <v>0.60688165081427003</v>
      </c>
      <c r="G2">
        <f>IRMAS_ext_Nsynth_aug!C3</f>
        <v>0.62367256757168399</v>
      </c>
      <c r="H2">
        <f>Best_values!B2</f>
        <v>0.623940497267921</v>
      </c>
    </row>
    <row r="3" spans="1:8" x14ac:dyDescent="0.25">
      <c r="A3" t="s">
        <v>1</v>
      </c>
      <c r="B3">
        <f>Han_recreate_weights!B3</f>
        <v>0.60615982182316297</v>
      </c>
      <c r="C3">
        <f>IRMAS_Nsynth_weights!B3</f>
        <v>0.53297141863389996</v>
      </c>
      <c r="D3">
        <f>IRMAS_extended_weights!B3</f>
        <v>0.70406836418475005</v>
      </c>
      <c r="E3">
        <f>IRMAS_extended_Nsynth_weights!B3</f>
        <v>0.69444080358402605</v>
      </c>
      <c r="F3">
        <f>IRMAS_extended_aug!B3</f>
        <v>0.70929372410853897</v>
      </c>
      <c r="G3">
        <f>IRMAS_ext_Nsynth_aug!C4</f>
        <v>0.73432069423354795</v>
      </c>
      <c r="H3">
        <f>Best_values!B3</f>
        <v>0.73473827673173997</v>
      </c>
    </row>
    <row r="4" spans="1:8" x14ac:dyDescent="0.25">
      <c r="A4" t="s">
        <v>2</v>
      </c>
      <c r="B4">
        <f>Han_recreate_weights!B4</f>
        <v>0.42857142857142799</v>
      </c>
      <c r="C4">
        <f>IRMAS_Nsynth_weights!B4</f>
        <v>0.5</v>
      </c>
      <c r="D4">
        <f>IRMAS_extended_weights!B4</f>
        <v>0.42857142857142799</v>
      </c>
      <c r="E4">
        <f>IRMAS_extended_Nsynth_weights!B4</f>
        <v>0.42857142857142799</v>
      </c>
      <c r="F4">
        <f>IRMAS_extended_aug!B4</f>
        <v>0.42857142857142799</v>
      </c>
      <c r="G4">
        <f>IRMAS_ext_Nsynth_aug!C5</f>
        <v>0.42857142857142799</v>
      </c>
      <c r="H4">
        <f>Best_values!B4</f>
        <v>0.5</v>
      </c>
    </row>
    <row r="5" spans="1:8" x14ac:dyDescent="0.25">
      <c r="A5" t="s">
        <v>3</v>
      </c>
      <c r="B5">
        <f>Han_recreate_weights!B5</f>
        <v>0.168287925055286</v>
      </c>
      <c r="C5">
        <f>IRMAS_Nsynth_weights!B5</f>
        <v>0.162063860413445</v>
      </c>
      <c r="D5">
        <f>IRMAS_extended_weights!B5</f>
        <v>0.15739186171514</v>
      </c>
      <c r="E5">
        <f>IRMAS_extended_Nsynth_weights!B5</f>
        <v>0.14202006092112099</v>
      </c>
      <c r="F5">
        <f>IRMAS_extended_aug!B5</f>
        <v>0.13139554621381599</v>
      </c>
      <c r="G5">
        <f>IRMAS_ext_Nsynth_aug!C6</f>
        <v>0.14832911859707401</v>
      </c>
      <c r="H5">
        <f>Best_values!B5</f>
        <v>0.13107935636187901</v>
      </c>
    </row>
    <row r="6" spans="1:8" x14ac:dyDescent="0.25">
      <c r="A6" t="s">
        <v>4</v>
      </c>
      <c r="B6">
        <f>Han_recreate_weights!B6</f>
        <v>0.54060066740823098</v>
      </c>
      <c r="C6">
        <f>IRMAS_Nsynth_weights!B6</f>
        <v>0.48338809784592901</v>
      </c>
      <c r="D6">
        <f>IRMAS_extended_weights!B6</f>
        <v>0.58299919807538003</v>
      </c>
      <c r="E6">
        <f>IRMAS_extended_Nsynth_weights!B6</f>
        <v>0.58914728682170503</v>
      </c>
      <c r="F6">
        <f>IRMAS_extended_aug!B6</f>
        <v>0.59596359319351</v>
      </c>
      <c r="G6">
        <f>IRMAS_ext_Nsynth_aug!C8</f>
        <v>0.61186848436246899</v>
      </c>
      <c r="H6">
        <f>Best_values!B6</f>
        <v>0.61193432118542201</v>
      </c>
    </row>
    <row r="7" spans="1:8" x14ac:dyDescent="0.25">
      <c r="A7" t="s">
        <v>5</v>
      </c>
      <c r="B7">
        <f>Han_recreate_weights!B7</f>
        <v>0.57628458498023705</v>
      </c>
      <c r="C7">
        <f>IRMAS_Nsynth_weights!B7</f>
        <v>0.506503442999234</v>
      </c>
      <c r="D7">
        <f>IRMAS_extended_weights!B7</f>
        <v>0.68455743879472697</v>
      </c>
      <c r="E7">
        <f>IRMAS_extended_Nsynth_weights!B7</f>
        <v>0.66202090592334495</v>
      </c>
      <c r="F7">
        <f>IRMAS_extended_aug!B7</f>
        <v>0.68767123287671195</v>
      </c>
      <c r="G7">
        <f>IRMAS_ext_Nsynth_aug!C9</f>
        <v>0.71845574387947198</v>
      </c>
      <c r="H7">
        <f>Best_values!B7</f>
        <v>0.71737089201877902</v>
      </c>
    </row>
    <row r="8" spans="1:8" x14ac:dyDescent="0.25">
      <c r="A8" t="s">
        <v>6</v>
      </c>
      <c r="B8">
        <f>Han_recreate_weights!B8</f>
        <v>0.50907821229050199</v>
      </c>
      <c r="C8">
        <f>IRMAS_Nsynth_weights!B8</f>
        <v>0.46229050279329598</v>
      </c>
      <c r="D8">
        <f>IRMAS_extended_weights!B8</f>
        <v>0.50768156424581001</v>
      </c>
      <c r="E8">
        <f>IRMAS_extended_Nsynth_weights!B8</f>
        <v>0.53072625698324005</v>
      </c>
      <c r="F8">
        <f>IRMAS_extended_aug!B8</f>
        <v>0.52583798882681498</v>
      </c>
      <c r="G8">
        <f>IRMAS_ext_Nsynth_aug!C10</f>
        <v>0.53282122905027895</v>
      </c>
      <c r="H8">
        <f>Best_values!B8</f>
        <v>0.533519553072625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FB01-8D48-401E-A550-7E2DACAEDDE1}">
  <dimension ref="A1:H8"/>
  <sheetViews>
    <sheetView workbookViewId="0">
      <selection activeCell="D1" sqref="C1:D1"/>
    </sheetView>
  </sheetViews>
  <sheetFormatPr defaultRowHeight="15" x14ac:dyDescent="0.25"/>
  <cols>
    <col min="1" max="1" width="18" customWidth="1"/>
  </cols>
  <sheetData>
    <row r="1" spans="1:8" x14ac:dyDescent="0.25"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17</v>
      </c>
    </row>
    <row r="2" spans="1:8" x14ac:dyDescent="0.25">
      <c r="A2" t="s">
        <v>0</v>
      </c>
      <c r="B2">
        <f>Han_recreate_weights!C2</f>
        <v>0.58674576753041097</v>
      </c>
      <c r="C2">
        <f>IRMAS_Nsynth_weights!C2</f>
        <v>0.54297168617389102</v>
      </c>
      <c r="D2">
        <f>IRMAS_extended_weights!C2</f>
        <v>0.64613247051032696</v>
      </c>
      <c r="E2">
        <f>IRMAS_extended_Nsynth_weights!C2</f>
        <v>0.65676535606987996</v>
      </c>
      <c r="F2">
        <f>IRMAS_extended_aug!C2</f>
        <v>0.64969940705397899</v>
      </c>
      <c r="G2">
        <f>IRMAS_ext_Nsynth_aug!D3</f>
        <v>0.664657976532262</v>
      </c>
      <c r="H2">
        <f>Best_values!C2</f>
        <v>0.66738337918519997</v>
      </c>
    </row>
    <row r="3" spans="1:8" x14ac:dyDescent="0.25">
      <c r="A3" t="s">
        <v>1</v>
      </c>
      <c r="B3">
        <f>Han_recreate_weights!C3</f>
        <v>0.64858200173893998</v>
      </c>
      <c r="C3">
        <f>IRMAS_Nsynth_weights!C3</f>
        <v>0.58206292562348305</v>
      </c>
      <c r="D3">
        <f>IRMAS_extended_weights!C3</f>
        <v>0.75507350902412596</v>
      </c>
      <c r="E3">
        <f>IRMAS_extended_Nsynth_weights!C3</f>
        <v>0.74322430655763905</v>
      </c>
      <c r="F3">
        <f>IRMAS_extended_aug!C3</f>
        <v>0.74727204379982104</v>
      </c>
      <c r="G3">
        <f>IRMAS_ext_Nsynth_aug!D4</f>
        <v>0.76546373950694901</v>
      </c>
      <c r="H3">
        <f>Best_values!C3</f>
        <v>0.77713367079879403</v>
      </c>
    </row>
    <row r="4" spans="1:8" x14ac:dyDescent="0.25">
      <c r="A4" t="s">
        <v>2</v>
      </c>
      <c r="B4">
        <f>Han_recreate_weights!C4</f>
        <v>0.42857142857142799</v>
      </c>
      <c r="C4">
        <f>IRMAS_Nsynth_weights!C4</f>
        <v>0.5</v>
      </c>
      <c r="D4">
        <f>IRMAS_extended_weights!C4</f>
        <v>0.42857142857142799</v>
      </c>
      <c r="E4">
        <f>IRMAS_extended_Nsynth_weights!C4</f>
        <v>0.42857142857142799</v>
      </c>
      <c r="F4">
        <f>IRMAS_extended_aug!C4</f>
        <v>0.42857142857142799</v>
      </c>
      <c r="G4">
        <f>IRMAS_ext_Nsynth_aug!D5</f>
        <v>0.42857142857142799</v>
      </c>
      <c r="H4">
        <f>Best_values!C4</f>
        <v>0.5</v>
      </c>
    </row>
    <row r="5" spans="1:8" x14ac:dyDescent="0.25">
      <c r="A5" t="s">
        <v>3</v>
      </c>
      <c r="B5">
        <f>Han_recreate_weights!C5</f>
        <v>0.16577850988224599</v>
      </c>
      <c r="C5">
        <f>IRMAS_Nsynth_weights!C5</f>
        <v>0.169241415515716</v>
      </c>
      <c r="D5">
        <f>IRMAS_extended_weights!C5</f>
        <v>0.16504887227725301</v>
      </c>
      <c r="E5">
        <f>IRMAS_extended_Nsynth_weights!C5</f>
        <v>0.15498156389284401</v>
      </c>
      <c r="F5">
        <f>IRMAS_extended_aug!C5</f>
        <v>0.14023402488553099</v>
      </c>
      <c r="G5">
        <f>IRMAS_ext_Nsynth_aug!D6</f>
        <v>0.15656692478486101</v>
      </c>
      <c r="H5">
        <f>Best_values!C5</f>
        <v>0.13957006488950399</v>
      </c>
    </row>
    <row r="6" spans="1:8" x14ac:dyDescent="0.25">
      <c r="A6" t="s">
        <v>4</v>
      </c>
      <c r="B6">
        <f>Han_recreate_weights!C6</f>
        <v>0.52447132151338405</v>
      </c>
      <c r="C6">
        <f>IRMAS_Nsynth_weights!C6</f>
        <v>0.45646123927125198</v>
      </c>
      <c r="D6">
        <f>IRMAS_extended_weights!C6</f>
        <v>0.56738160845991104</v>
      </c>
      <c r="E6">
        <f>IRMAS_extended_Nsynth_weights!C6</f>
        <v>0.59260976093575002</v>
      </c>
      <c r="F6">
        <f>IRMAS_extended_aug!C6</f>
        <v>0.57493866629424695</v>
      </c>
      <c r="G6">
        <f>IRMAS_ext_Nsynth_aug!D8</f>
        <v>0.56872987105768302</v>
      </c>
      <c r="H6">
        <f>Best_values!C6</f>
        <v>0.61642910169796905</v>
      </c>
    </row>
    <row r="7" spans="1:8" x14ac:dyDescent="0.25">
      <c r="A7" t="s">
        <v>5</v>
      </c>
      <c r="B7">
        <f>Han_recreate_weights!C7</f>
        <v>0.60867519790167901</v>
      </c>
      <c r="C7">
        <f>IRMAS_Nsynth_weights!C7</f>
        <v>0.49470418680442602</v>
      </c>
      <c r="D7">
        <f>IRMAS_extended_weights!C7</f>
        <v>0.70910175202772896</v>
      </c>
      <c r="E7">
        <f>IRMAS_extended_Nsynth_weights!C7</f>
        <v>0.69627586861036905</v>
      </c>
      <c r="F7">
        <f>IRMAS_extended_aug!C7</f>
        <v>0.70644956826615002</v>
      </c>
      <c r="G7">
        <f>IRMAS_ext_Nsynth_aug!D9</f>
        <v>0.69845787025398098</v>
      </c>
      <c r="H7">
        <f>Best_values!C7</f>
        <v>0.78630025948289595</v>
      </c>
    </row>
    <row r="8" spans="1:8" x14ac:dyDescent="0.25">
      <c r="A8" t="s">
        <v>6</v>
      </c>
      <c r="B8">
        <f>Han_recreate_weights!C8</f>
        <v>0.46073362187052203</v>
      </c>
      <c r="C8">
        <f>IRMAS_Nsynth_weights!C8</f>
        <v>0.42370672742632998</v>
      </c>
      <c r="D8">
        <f>IRMAS_extended_weights!C8</f>
        <v>0.472873693907014</v>
      </c>
      <c r="E8">
        <f>IRMAS_extended_Nsynth_weights!C8</f>
        <v>0.51581225673238396</v>
      </c>
      <c r="F8">
        <f>IRMAS_extended_aug!C8</f>
        <v>0.48470684120421698</v>
      </c>
      <c r="G8">
        <f>IRMAS_ext_Nsynth_aug!D10</f>
        <v>0.47964336164349203</v>
      </c>
      <c r="H8">
        <f>Best_values!C8</f>
        <v>0.50691576203240296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8CCD-F5C7-463E-934E-BBAB47FDE15E}">
  <dimension ref="A1:C8"/>
  <sheetViews>
    <sheetView workbookViewId="0">
      <selection activeCell="B5" sqref="B5"/>
    </sheetView>
  </sheetViews>
  <sheetFormatPr defaultRowHeight="15" x14ac:dyDescent="0.25"/>
  <sheetData>
    <row r="1" spans="1:3" x14ac:dyDescent="0.25">
      <c r="A1">
        <f>[1]Han_recreate_weights!A1</f>
        <v>0</v>
      </c>
      <c r="B1" t="str">
        <f>[1]Han_recreate_weights!B1</f>
        <v>Micro</v>
      </c>
      <c r="C1" t="str">
        <f>[1]Han_recreate_weights!C1</f>
        <v>Macro</v>
      </c>
    </row>
    <row r="2" spans="1:3" x14ac:dyDescent="0.25">
      <c r="A2" t="str">
        <f>[1]Han_recreate_weights!A2</f>
        <v>Average F1</v>
      </c>
      <c r="B2">
        <f>[1]Han_recreate_weights!B2</f>
        <v>0.55411157428036595</v>
      </c>
      <c r="C2">
        <f>[1]Han_recreate_weights!C2</f>
        <v>0.58674576753041097</v>
      </c>
    </row>
    <row r="3" spans="1:3" x14ac:dyDescent="0.25">
      <c r="A3" t="str">
        <f>[1]Han_recreate_weights!A3</f>
        <v>Average Precision</v>
      </c>
      <c r="B3">
        <f>[1]Han_recreate_weights!B3</f>
        <v>0.60615982182316297</v>
      </c>
      <c r="C3">
        <f>[1]Han_recreate_weights!C3</f>
        <v>0.64858200173893998</v>
      </c>
    </row>
    <row r="4" spans="1:3" x14ac:dyDescent="0.25">
      <c r="A4" t="str">
        <f>[1]Han_recreate_weights!A4</f>
        <v>Average Recall</v>
      </c>
      <c r="B4">
        <f>[1]Han_recreate_weights!B4</f>
        <v>0.42857142857142799</v>
      </c>
      <c r="C4">
        <f>[1]Han_recreate_weights!C4</f>
        <v>0.42857142857142799</v>
      </c>
    </row>
    <row r="5" spans="1:3" x14ac:dyDescent="0.25">
      <c r="A5" t="str">
        <f>[1]Han_recreate_weights!A5</f>
        <v>F1 Standard Dev</v>
      </c>
      <c r="B5">
        <f>[1]Han_recreate_weights!B5</f>
        <v>0.168287925055286</v>
      </c>
      <c r="C5">
        <f>[1]Han_recreate_weights!C5</f>
        <v>0.16577850988224599</v>
      </c>
    </row>
    <row r="6" spans="1:3" x14ac:dyDescent="0.25">
      <c r="A6" t="str">
        <f>[1]Han_recreate_weights!A6</f>
        <v>F1</v>
      </c>
      <c r="B6">
        <f>[1]Han_recreate_weights!B6</f>
        <v>0.54060066740823098</v>
      </c>
      <c r="C6">
        <f>[1]Han_recreate_weights!C6</f>
        <v>0.52447132151338405</v>
      </c>
    </row>
    <row r="7" spans="1:3" x14ac:dyDescent="0.25">
      <c r="A7" t="str">
        <f>[1]Han_recreate_weights!A7</f>
        <v>Precision</v>
      </c>
      <c r="B7">
        <f>[1]Han_recreate_weights!B7</f>
        <v>0.57628458498023705</v>
      </c>
      <c r="C7">
        <f>[1]Han_recreate_weights!C7</f>
        <v>0.60867519790167901</v>
      </c>
    </row>
    <row r="8" spans="1:3" x14ac:dyDescent="0.25">
      <c r="A8" t="str">
        <f>[1]Han_recreate_weights!A8</f>
        <v>Recall</v>
      </c>
      <c r="B8">
        <f>[1]Han_recreate_weights!B8</f>
        <v>0.50907821229050199</v>
      </c>
      <c r="C8">
        <f>[1]Han_recreate_weights!C8</f>
        <v>0.46073362187052203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35D2-7FBA-4701-8AD0-02CF12894785}">
  <dimension ref="A1:C8"/>
  <sheetViews>
    <sheetView workbookViewId="0">
      <selection activeCell="B5" sqref="B5"/>
    </sheetView>
  </sheetViews>
  <sheetFormatPr defaultRowHeight="15" x14ac:dyDescent="0.25"/>
  <sheetData>
    <row r="1" spans="1:3" x14ac:dyDescent="0.25">
      <c r="A1">
        <f>[2]IRMAS_Nsynth!A1</f>
        <v>0</v>
      </c>
      <c r="B1" t="str">
        <f>[2]IRMAS_Nsynth!B1</f>
        <v>Micro</v>
      </c>
      <c r="C1" t="str">
        <f>[2]IRMAS_Nsynth!C1</f>
        <v>Macro</v>
      </c>
    </row>
    <row r="2" spans="1:3" x14ac:dyDescent="0.25">
      <c r="A2" t="str">
        <f>[2]IRMAS_Nsynth!A2</f>
        <v>Average F1</v>
      </c>
      <c r="B2">
        <f>[2]IRMAS_Nsynth!B2</f>
        <v>0.50019477784531896</v>
      </c>
      <c r="C2">
        <f>[2]IRMAS_Nsynth!C2</f>
        <v>0.54297168617389102</v>
      </c>
    </row>
    <row r="3" spans="1:3" x14ac:dyDescent="0.25">
      <c r="A3" t="str">
        <f>[2]IRMAS_Nsynth!A3</f>
        <v>Average Precision</v>
      </c>
      <c r="B3">
        <f>[2]IRMAS_Nsynth!B3</f>
        <v>0.53297141863389996</v>
      </c>
      <c r="C3">
        <f>[2]IRMAS_Nsynth!C3</f>
        <v>0.58206292562348305</v>
      </c>
    </row>
    <row r="4" spans="1:3" x14ac:dyDescent="0.25">
      <c r="A4" t="str">
        <f>[2]IRMAS_Nsynth!A4</f>
        <v>Average Recall</v>
      </c>
      <c r="B4">
        <f>[2]IRMAS_Nsynth!B4</f>
        <v>0.5</v>
      </c>
      <c r="C4">
        <f>[2]IRMAS_Nsynth!C4</f>
        <v>0.5</v>
      </c>
    </row>
    <row r="5" spans="1:3" x14ac:dyDescent="0.25">
      <c r="A5" t="str">
        <f>[2]IRMAS_Nsynth!A5</f>
        <v>F1 Standard Dev</v>
      </c>
      <c r="B5">
        <f>[2]IRMAS_Nsynth!B5</f>
        <v>0.162063860413445</v>
      </c>
      <c r="C5">
        <f>[2]IRMAS_Nsynth!C5</f>
        <v>0.169241415515716</v>
      </c>
    </row>
    <row r="6" spans="1:3" x14ac:dyDescent="0.25">
      <c r="A6" t="str">
        <f>[2]IRMAS_Nsynth!A6</f>
        <v>F1</v>
      </c>
      <c r="B6">
        <f>[2]IRMAS_Nsynth!B6</f>
        <v>0.48338809784592901</v>
      </c>
      <c r="C6">
        <f>[2]IRMAS_Nsynth!C6</f>
        <v>0.45646123927125198</v>
      </c>
    </row>
    <row r="7" spans="1:3" x14ac:dyDescent="0.25">
      <c r="A7" t="str">
        <f>[2]IRMAS_Nsynth!A7</f>
        <v>Precision</v>
      </c>
      <c r="B7">
        <f>[2]IRMAS_Nsynth!B7</f>
        <v>0.506503442999234</v>
      </c>
      <c r="C7">
        <f>[2]IRMAS_Nsynth!C7</f>
        <v>0.49470418680442602</v>
      </c>
    </row>
    <row r="8" spans="1:3" x14ac:dyDescent="0.25">
      <c r="A8" t="str">
        <f>[2]IRMAS_Nsynth!A8</f>
        <v>Recall</v>
      </c>
      <c r="B8">
        <f>[2]IRMAS_Nsynth!B8</f>
        <v>0.46229050279329598</v>
      </c>
      <c r="C8">
        <f>[2]IRMAS_Nsynth!C8</f>
        <v>0.42370672742632998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B8E1-C671-4956-9FED-02842CE8053D}">
  <dimension ref="A1:C8"/>
  <sheetViews>
    <sheetView workbookViewId="0">
      <selection activeCell="C12" sqref="C12"/>
    </sheetView>
  </sheetViews>
  <sheetFormatPr defaultRowHeight="15" x14ac:dyDescent="0.25"/>
  <sheetData>
    <row r="1" spans="1:3" x14ac:dyDescent="0.25">
      <c r="A1">
        <f>[3]IRMAS_extended!A1</f>
        <v>0</v>
      </c>
      <c r="B1" t="str">
        <f>[3]IRMAS_extended!B1</f>
        <v>Micro</v>
      </c>
      <c r="C1" t="str">
        <f>[3]IRMAS_extended!C1</f>
        <v>Macro</v>
      </c>
    </row>
    <row r="2" spans="1:3" x14ac:dyDescent="0.25">
      <c r="A2" t="str">
        <f>[3]IRMAS_extended!A2</f>
        <v>Average F1</v>
      </c>
      <c r="B2">
        <f>[3]IRMAS_extended!B2</f>
        <v>0.59707700048419698</v>
      </c>
      <c r="C2">
        <f>[3]IRMAS_extended!C2</f>
        <v>0.64613247051032696</v>
      </c>
    </row>
    <row r="3" spans="1:3" x14ac:dyDescent="0.25">
      <c r="A3" t="str">
        <f>[3]IRMAS_extended!A3</f>
        <v>Average Precision</v>
      </c>
      <c r="B3">
        <f>[3]IRMAS_extended!B3</f>
        <v>0.70406836418475005</v>
      </c>
      <c r="C3">
        <f>[3]IRMAS_extended!C3</f>
        <v>0.75507350902412596</v>
      </c>
    </row>
    <row r="4" spans="1:3" x14ac:dyDescent="0.25">
      <c r="A4" t="str">
        <f>[3]IRMAS_extended!A4</f>
        <v>Average Recall</v>
      </c>
      <c r="B4">
        <f>[3]IRMAS_extended!B4</f>
        <v>0.42857142857142799</v>
      </c>
      <c r="C4">
        <f>[3]IRMAS_extended!C4</f>
        <v>0.42857142857142799</v>
      </c>
    </row>
    <row r="5" spans="1:3" x14ac:dyDescent="0.25">
      <c r="A5" t="str">
        <f>[3]IRMAS_extended!A5</f>
        <v>F1 Standard Dev</v>
      </c>
      <c r="B5">
        <f>[3]IRMAS_extended!B5</f>
        <v>0.15739186171514</v>
      </c>
      <c r="C5">
        <f>[3]IRMAS_extended!C5</f>
        <v>0.16504887227725301</v>
      </c>
    </row>
    <row r="6" spans="1:3" x14ac:dyDescent="0.25">
      <c r="A6" t="str">
        <f>[3]IRMAS_extended!A6</f>
        <v>F1</v>
      </c>
      <c r="B6">
        <f>[3]IRMAS_extended!B6</f>
        <v>0.58299919807538003</v>
      </c>
      <c r="C6">
        <f>[3]IRMAS_extended!C6</f>
        <v>0.56738160845991104</v>
      </c>
    </row>
    <row r="7" spans="1:3" x14ac:dyDescent="0.25">
      <c r="A7" t="str">
        <f>[3]IRMAS_extended!A7</f>
        <v>Precision</v>
      </c>
      <c r="B7">
        <f>[3]IRMAS_extended!B7</f>
        <v>0.68455743879472697</v>
      </c>
      <c r="C7">
        <f>[3]IRMAS_extended!C7</f>
        <v>0.70910175202772896</v>
      </c>
    </row>
    <row r="8" spans="1:3" x14ac:dyDescent="0.25">
      <c r="A8" t="str">
        <f>[3]IRMAS_extended!A8</f>
        <v>Recall</v>
      </c>
      <c r="B8">
        <f>[3]IRMAS_extended!B8</f>
        <v>0.50768156424581001</v>
      </c>
      <c r="C8">
        <f>[3]IRMAS_extended!C8</f>
        <v>0.472873693907014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FC94-A42B-47C9-99F9-754C369704C4}">
  <dimension ref="A1:C8"/>
  <sheetViews>
    <sheetView workbookViewId="0">
      <selection activeCell="B1" sqref="B1"/>
    </sheetView>
  </sheetViews>
  <sheetFormatPr defaultRowHeight="15" x14ac:dyDescent="0.25"/>
  <sheetData>
    <row r="1" spans="1:3" x14ac:dyDescent="0.25">
      <c r="A1">
        <f>[4]IRMAS_extended_Nsynth!A1</f>
        <v>0</v>
      </c>
      <c r="B1" t="str">
        <f>[4]IRMAS_extended_Nsynth!B1</f>
        <v>Micro</v>
      </c>
      <c r="C1" t="str">
        <f>[4]IRMAS_extended_Nsynth!C1</f>
        <v>Macro</v>
      </c>
    </row>
    <row r="2" spans="1:3" x14ac:dyDescent="0.25">
      <c r="A2" t="str">
        <f>[4]IRMAS_extended_Nsynth!A2</f>
        <v>Average F1</v>
      </c>
      <c r="B2">
        <f>[4]IRMAS_extended_Nsynth!B2</f>
        <v>0.60287011749921005</v>
      </c>
      <c r="C2">
        <f>[4]IRMAS_extended_Nsynth!C2</f>
        <v>0.65676535606987996</v>
      </c>
    </row>
    <row r="3" spans="1:3" x14ac:dyDescent="0.25">
      <c r="A3" t="str">
        <f>[4]IRMAS_extended_Nsynth!A3</f>
        <v>Average Precision</v>
      </c>
      <c r="B3">
        <f>[4]IRMAS_extended_Nsynth!B3</f>
        <v>0.69444080358402605</v>
      </c>
      <c r="C3">
        <f>[4]IRMAS_extended_Nsynth!C3</f>
        <v>0.74322430655763905</v>
      </c>
    </row>
    <row r="4" spans="1:3" x14ac:dyDescent="0.25">
      <c r="A4" t="str">
        <f>[4]IRMAS_extended_Nsynth!A4</f>
        <v>Average Recall</v>
      </c>
      <c r="B4">
        <f>[4]IRMAS_extended_Nsynth!B4</f>
        <v>0.42857142857142799</v>
      </c>
      <c r="C4">
        <f>[4]IRMAS_extended_Nsynth!C4</f>
        <v>0.42857142857142799</v>
      </c>
    </row>
    <row r="5" spans="1:3" x14ac:dyDescent="0.25">
      <c r="A5" t="str">
        <f>[4]IRMAS_extended_Nsynth!A5</f>
        <v>F1 Standard Dev</v>
      </c>
      <c r="B5">
        <f>[4]IRMAS_extended_Nsynth!B5</f>
        <v>0.14202006092112099</v>
      </c>
      <c r="C5">
        <f>[4]IRMAS_extended_Nsynth!C5</f>
        <v>0.15498156389284401</v>
      </c>
    </row>
    <row r="6" spans="1:3" x14ac:dyDescent="0.25">
      <c r="A6" t="str">
        <f>[4]IRMAS_extended_Nsynth!A6</f>
        <v>F1</v>
      </c>
      <c r="B6">
        <f>[4]IRMAS_extended_Nsynth!B6</f>
        <v>0.58914728682170503</v>
      </c>
      <c r="C6">
        <f>[4]IRMAS_extended_Nsynth!C6</f>
        <v>0.59260976093575002</v>
      </c>
    </row>
    <row r="7" spans="1:3" x14ac:dyDescent="0.25">
      <c r="A7" t="str">
        <f>[4]IRMAS_extended_Nsynth!A7</f>
        <v>Precision</v>
      </c>
      <c r="B7">
        <f>[4]IRMAS_extended_Nsynth!B7</f>
        <v>0.66202090592334495</v>
      </c>
      <c r="C7">
        <f>[4]IRMAS_extended_Nsynth!C7</f>
        <v>0.69627586861036905</v>
      </c>
    </row>
    <row r="8" spans="1:3" x14ac:dyDescent="0.25">
      <c r="A8" t="str">
        <f>[4]IRMAS_extended_Nsynth!A8</f>
        <v>Recall</v>
      </c>
      <c r="B8">
        <f>[4]IRMAS_extended_Nsynth!B8</f>
        <v>0.53072625698324005</v>
      </c>
      <c r="C8">
        <f>[4]IRMAS_extended_Nsynth!C8</f>
        <v>0.51581225673238396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B79-231E-4000-97A1-115D487CA44F}">
  <dimension ref="A1:C8"/>
  <sheetViews>
    <sheetView workbookViewId="0">
      <selection sqref="A1:C8"/>
    </sheetView>
  </sheetViews>
  <sheetFormatPr defaultRowHeight="15" x14ac:dyDescent="0.25"/>
  <sheetData>
    <row r="1" spans="1:3" x14ac:dyDescent="0.25">
      <c r="A1">
        <f>[5]IRMAS_extended_aug!A1</f>
        <v>0</v>
      </c>
      <c r="B1" t="str">
        <f>[5]IRMAS_extended_aug!B1</f>
        <v>Micro</v>
      </c>
      <c r="C1" t="str">
        <f>[5]IRMAS_extended_aug!C1</f>
        <v>Macro</v>
      </c>
    </row>
    <row r="2" spans="1:3" x14ac:dyDescent="0.25">
      <c r="A2" t="str">
        <f>[5]IRMAS_extended_aug!A2</f>
        <v>Average F1</v>
      </c>
      <c r="B2">
        <f>[5]IRMAS_extended_aug!B2</f>
        <v>0.60688165081427003</v>
      </c>
      <c r="C2">
        <f>[5]IRMAS_extended_aug!C2</f>
        <v>0.64969940705397899</v>
      </c>
    </row>
    <row r="3" spans="1:3" x14ac:dyDescent="0.25">
      <c r="A3" t="str">
        <f>[5]IRMAS_extended_aug!A3</f>
        <v>Average Precision</v>
      </c>
      <c r="B3">
        <f>[5]IRMAS_extended_aug!B3</f>
        <v>0.70929372410853897</v>
      </c>
      <c r="C3">
        <f>[5]IRMAS_extended_aug!C3</f>
        <v>0.74727204379982104</v>
      </c>
    </row>
    <row r="4" spans="1:3" x14ac:dyDescent="0.25">
      <c r="A4" t="str">
        <f>[5]IRMAS_extended_aug!A4</f>
        <v>Average Recall</v>
      </c>
      <c r="B4">
        <f>[5]IRMAS_extended_aug!B4</f>
        <v>0.42857142857142799</v>
      </c>
      <c r="C4">
        <f>[5]IRMAS_extended_aug!C4</f>
        <v>0.42857142857142799</v>
      </c>
    </row>
    <row r="5" spans="1:3" x14ac:dyDescent="0.25">
      <c r="A5" t="str">
        <f>[5]IRMAS_extended_aug!A5</f>
        <v>F1 Standard Dev</v>
      </c>
      <c r="B5">
        <f>[5]IRMAS_extended_aug!B5</f>
        <v>0.13139554621381599</v>
      </c>
      <c r="C5">
        <f>[5]IRMAS_extended_aug!C5</f>
        <v>0.14023402488553099</v>
      </c>
    </row>
    <row r="6" spans="1:3" x14ac:dyDescent="0.25">
      <c r="A6" t="str">
        <f>[5]IRMAS_extended_aug!A6</f>
        <v>F1</v>
      </c>
      <c r="B6">
        <f>[5]IRMAS_extended_aug!B6</f>
        <v>0.59596359319351</v>
      </c>
      <c r="C6">
        <f>[5]IRMAS_extended_aug!C6</f>
        <v>0.57493866629424695</v>
      </c>
    </row>
    <row r="7" spans="1:3" x14ac:dyDescent="0.25">
      <c r="A7" t="str">
        <f>[5]IRMAS_extended_aug!A7</f>
        <v>Precision</v>
      </c>
      <c r="B7">
        <f>[5]IRMAS_extended_aug!B7</f>
        <v>0.68767123287671195</v>
      </c>
      <c r="C7">
        <f>[5]IRMAS_extended_aug!C7</f>
        <v>0.70644956826615002</v>
      </c>
    </row>
    <row r="8" spans="1:3" x14ac:dyDescent="0.25">
      <c r="A8" t="str">
        <f>[5]IRMAS_extended_aug!A8</f>
        <v>Recall</v>
      </c>
      <c r="B8">
        <f>[5]IRMAS_extended_aug!B8</f>
        <v>0.52583798882681498</v>
      </c>
      <c r="C8">
        <f>[5]IRMAS_extended_aug!C8</f>
        <v>0.48470684120421698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E16D-44B6-4E2E-9668-1090B884AA34}">
  <dimension ref="A1:C8"/>
  <sheetViews>
    <sheetView workbookViewId="0">
      <selection sqref="A1:C8"/>
    </sheetView>
  </sheetViews>
  <sheetFormatPr defaultRowHeight="15" x14ac:dyDescent="0.25"/>
  <sheetData>
    <row r="1" spans="1:3" x14ac:dyDescent="0.25">
      <c r="A1">
        <v>0</v>
      </c>
      <c r="B1" t="s">
        <v>8</v>
      </c>
      <c r="C1" t="s">
        <v>9</v>
      </c>
    </row>
    <row r="2" spans="1:3" x14ac:dyDescent="0.25">
      <c r="A2" t="s">
        <v>0</v>
      </c>
      <c r="B2">
        <v>0.623940497267921</v>
      </c>
      <c r="C2">
        <v>0.66738337918519997</v>
      </c>
    </row>
    <row r="3" spans="1:3" x14ac:dyDescent="0.25">
      <c r="A3" t="s">
        <v>1</v>
      </c>
      <c r="B3">
        <v>0.73473827673173997</v>
      </c>
      <c r="C3">
        <v>0.77713367079879403</v>
      </c>
    </row>
    <row r="4" spans="1:3" x14ac:dyDescent="0.25">
      <c r="A4" t="s">
        <v>2</v>
      </c>
      <c r="B4">
        <v>0.5</v>
      </c>
      <c r="C4">
        <v>0.5</v>
      </c>
    </row>
    <row r="5" spans="1:3" x14ac:dyDescent="0.25">
      <c r="A5" t="s">
        <v>3</v>
      </c>
      <c r="B5">
        <v>0.13107935636187901</v>
      </c>
      <c r="C5">
        <v>0.13957006488950399</v>
      </c>
    </row>
    <row r="6" spans="1:3" x14ac:dyDescent="0.25">
      <c r="A6" t="s">
        <v>4</v>
      </c>
      <c r="B6">
        <v>0.61193432118542201</v>
      </c>
      <c r="C6">
        <v>0.61642910169796905</v>
      </c>
    </row>
    <row r="7" spans="1:3" x14ac:dyDescent="0.25">
      <c r="A7" t="s">
        <v>5</v>
      </c>
      <c r="B7">
        <v>0.71737089201877902</v>
      </c>
      <c r="C7">
        <v>0.78630025948289595</v>
      </c>
    </row>
    <row r="8" spans="1:3" x14ac:dyDescent="0.25">
      <c r="A8" t="s">
        <v>6</v>
      </c>
      <c r="B8">
        <v>0.533519553072625</v>
      </c>
      <c r="C8">
        <v>0.50691576203240296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Train Results</vt:lpstr>
      <vt:lpstr>Micro</vt:lpstr>
      <vt:lpstr>Macro</vt:lpstr>
      <vt:lpstr>Han_recreate_weights</vt:lpstr>
      <vt:lpstr>IRMAS_Nsynth_weights</vt:lpstr>
      <vt:lpstr>IRMAS_extended_weights</vt:lpstr>
      <vt:lpstr>IRMAS_extended_Nsynth_weights</vt:lpstr>
      <vt:lpstr>IRMAS_extended_aug</vt:lpstr>
      <vt:lpstr>Best_values</vt:lpstr>
      <vt:lpstr>IRMAS_ext_Nsynth_aug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Collins</dc:creator>
  <cp:lastModifiedBy>Gabriel Collins</cp:lastModifiedBy>
  <dcterms:created xsi:type="dcterms:W3CDTF">2019-05-23T04:33:43Z</dcterms:created>
  <dcterms:modified xsi:type="dcterms:W3CDTF">2019-05-28T05:42:10Z</dcterms:modified>
</cp:coreProperties>
</file>