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5A98FCD-EC84-499F-A11B-9E3381422DC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ask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G19" i="1" s="1"/>
  <c r="H23" i="1"/>
  <c r="G23" i="1" s="1"/>
  <c r="H26" i="1"/>
  <c r="G26" i="1" s="1"/>
  <c r="H24" i="1"/>
  <c r="G24" i="1" s="1"/>
  <c r="H22" i="1"/>
  <c r="G22" i="1" s="1"/>
  <c r="E26" i="1"/>
  <c r="E25" i="1"/>
  <c r="H25" i="1" s="1"/>
  <c r="G25" i="1" s="1"/>
  <c r="E23" i="1"/>
  <c r="E24" i="1"/>
  <c r="E22" i="1"/>
  <c r="E19" i="1"/>
  <c r="E21" i="1"/>
  <c r="H21" i="1" s="1"/>
  <c r="G21" i="1" s="1"/>
  <c r="E17" i="1"/>
  <c r="H17" i="1" s="1"/>
  <c r="G17" i="1" s="1"/>
  <c r="E18" i="1"/>
  <c r="H18" i="1" s="1"/>
  <c r="G18" i="1" s="1"/>
  <c r="E16" i="1"/>
  <c r="H16" i="1" s="1"/>
  <c r="G16" i="1" s="1"/>
  <c r="E15" i="1"/>
  <c r="H15" i="1" s="1"/>
  <c r="G15" i="1" s="1"/>
  <c r="E13" i="1"/>
  <c r="H13" i="1" s="1"/>
  <c r="G13" i="1" s="1"/>
  <c r="E14" i="1"/>
  <c r="H14" i="1" s="1"/>
  <c r="G14" i="1" s="1"/>
  <c r="E20" i="1"/>
  <c r="H20" i="1" s="1"/>
  <c r="G20" i="1" s="1"/>
  <c r="E11" i="1"/>
  <c r="E10" i="1"/>
  <c r="H10" i="1" s="1"/>
  <c r="G10" i="1" s="1"/>
  <c r="E7" i="1" l="1"/>
  <c r="E6" i="1"/>
  <c r="E5" i="1"/>
  <c r="E8" i="1"/>
  <c r="E9" i="1"/>
  <c r="E12" i="1"/>
  <c r="H12" i="1" s="1"/>
  <c r="G12" i="1" s="1"/>
  <c r="E4" i="1"/>
</calcChain>
</file>

<file path=xl/sharedStrings.xml><?xml version="1.0" encoding="utf-8"?>
<sst xmlns="http://schemas.openxmlformats.org/spreadsheetml/2006/main" count="29" uniqueCount="29">
  <si>
    <t>Task</t>
  </si>
  <si>
    <t>Start Date</t>
  </si>
  <si>
    <t>End Date</t>
  </si>
  <si>
    <t>PQF submission</t>
  </si>
  <si>
    <t>Research</t>
  </si>
  <si>
    <t>Determine Data Set</t>
  </si>
  <si>
    <t>Scikit Learn Set up</t>
  </si>
  <si>
    <t>Build feature Extractor</t>
  </si>
  <si>
    <t>Test  Karas Models</t>
  </si>
  <si>
    <t>Train Binary Scikit Classifier</t>
  </si>
  <si>
    <t>Nsynth Parser</t>
  </si>
  <si>
    <t>Feature Extractor Updates</t>
  </si>
  <si>
    <t>Hardware Orders</t>
  </si>
  <si>
    <t>Model Analysis</t>
  </si>
  <si>
    <t>Custom TensorFlow Model</t>
  </si>
  <si>
    <t>Winter Progress Report</t>
  </si>
  <si>
    <t>Bench Mark Machine</t>
  </si>
  <si>
    <t>Train Final Model</t>
  </si>
  <si>
    <t>Final Report and Presentation</t>
  </si>
  <si>
    <t>Buffer Time (25% Alloted Time)</t>
  </si>
  <si>
    <t>Buffer</t>
  </si>
  <si>
    <t>Planned</t>
  </si>
  <si>
    <t>Interim Progress Report</t>
  </si>
  <si>
    <t>Evaluate Model Types</t>
  </si>
  <si>
    <t>Hardware evaluation</t>
  </si>
  <si>
    <t>TensorFlow Feature Integration</t>
  </si>
  <si>
    <t>Interim Progress Report 2</t>
  </si>
  <si>
    <t>Audio Combination</t>
  </si>
  <si>
    <t>Multi Instance Models SciKit/Tensor (new Data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</si>
</sst>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1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Instrument Recognition</a:t>
            </a:r>
            <a:r>
              <a:rPr lang="en-US" sz="2000" baseline="0"/>
              <a:t> Tasking </a:t>
            </a:r>
            <a:r>
              <a:rPr lang="en-US" sz="2000"/>
              <a:t>Gantt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83403582117241"/>
          <c:y val="0.16151589072252656"/>
          <c:w val="0.83449533558986211"/>
          <c:h val="0.788859304733797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'Task table'!$D$3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'Task table'!$C$4:$C$26</c:f>
              <c:strCache>
                <c:ptCount val="23"/>
                <c:pt idx="0">
                  <c:v>PQF submission</c:v>
                </c:pt>
                <c:pt idx="1">
                  <c:v>Research</c:v>
                </c:pt>
                <c:pt idx="2">
                  <c:v>Determine Data Set</c:v>
                </c:pt>
                <c:pt idx="3">
                  <c:v>Interim Progress Report</c:v>
                </c:pt>
                <c:pt idx="4">
                  <c:v>Scikit Learn Set up</c:v>
                </c:pt>
                <c:pt idx="5">
                  <c:v>Build feature Extractor</c:v>
                </c:pt>
                <c:pt idx="6">
                  <c:v>Train Binary Scikit Classifier</c:v>
                </c:pt>
                <c:pt idx="7">
                  <c:v>Nsynth Parser</c:v>
                </c:pt>
                <c:pt idx="8">
                  <c:v>Test  Karas Models</c:v>
                </c:pt>
                <c:pt idx="9">
                  <c:v>Feature Extractor Updates</c:v>
                </c:pt>
                <c:pt idx="10">
                  <c:v>Evaluate Model Types</c:v>
                </c:pt>
                <c:pt idx="11">
                  <c:v>Hardware evaluation</c:v>
                </c:pt>
                <c:pt idx="12">
                  <c:v>Hardware Orders</c:v>
                </c:pt>
                <c:pt idx="13">
                  <c:v>TensorFlow Feature Integration</c:v>
                </c:pt>
                <c:pt idx="14">
                  <c:v>Model Analysis</c:v>
                </c:pt>
                <c:pt idx="15">
                  <c:v>Interim Progress Report 2</c:v>
                </c:pt>
                <c:pt idx="16">
                  <c:v>Multi Instance Models SciKit/Tensor (new Data set)</c:v>
                </c:pt>
                <c:pt idx="17">
                  <c:v>Audio Combination</c:v>
                </c:pt>
                <c:pt idx="18">
                  <c:v>Custom TensorFlow Model</c:v>
                </c:pt>
                <c:pt idx="19">
                  <c:v>Winter Progress Report</c:v>
                </c:pt>
                <c:pt idx="20">
                  <c:v>Bench Mark Machine</c:v>
                </c:pt>
                <c:pt idx="21">
                  <c:v>Train Final Model</c:v>
                </c:pt>
                <c:pt idx="22">
                  <c:v>Final Report and Presentation</c:v>
                </c:pt>
              </c:strCache>
            </c:strRef>
          </c:cat>
          <c:val>
            <c:numRef>
              <c:f>'Task table'!$D$4:$D$26</c:f>
              <c:numCache>
                <c:formatCode>m/d/yyyy</c:formatCode>
                <c:ptCount val="23"/>
                <c:pt idx="0">
                  <c:v>43367</c:v>
                </c:pt>
                <c:pt idx="1">
                  <c:v>43378</c:v>
                </c:pt>
                <c:pt idx="2">
                  <c:v>43378</c:v>
                </c:pt>
                <c:pt idx="3">
                  <c:v>43395</c:v>
                </c:pt>
                <c:pt idx="4">
                  <c:v>43395</c:v>
                </c:pt>
                <c:pt idx="5">
                  <c:v>43395</c:v>
                </c:pt>
                <c:pt idx="6">
                  <c:v>43405</c:v>
                </c:pt>
                <c:pt idx="7">
                  <c:v>43406</c:v>
                </c:pt>
                <c:pt idx="8">
                  <c:v>43426</c:v>
                </c:pt>
                <c:pt idx="9">
                  <c:v>43451</c:v>
                </c:pt>
                <c:pt idx="10">
                  <c:v>43451</c:v>
                </c:pt>
                <c:pt idx="11">
                  <c:v>43451</c:v>
                </c:pt>
                <c:pt idx="12">
                  <c:v>43472</c:v>
                </c:pt>
                <c:pt idx="13">
                  <c:v>43472</c:v>
                </c:pt>
                <c:pt idx="14">
                  <c:v>43483</c:v>
                </c:pt>
                <c:pt idx="15">
                  <c:v>43489</c:v>
                </c:pt>
                <c:pt idx="16">
                  <c:v>43490</c:v>
                </c:pt>
                <c:pt idx="17">
                  <c:v>43497</c:v>
                </c:pt>
                <c:pt idx="18">
                  <c:v>43504</c:v>
                </c:pt>
                <c:pt idx="19">
                  <c:v>43521</c:v>
                </c:pt>
                <c:pt idx="20">
                  <c:v>43525</c:v>
                </c:pt>
                <c:pt idx="21">
                  <c:v>43556</c:v>
                </c:pt>
                <c:pt idx="22">
                  <c:v>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F9-4F43-99D5-5A78999583E7}"/>
            </c:ext>
          </c:extLst>
        </c:ser>
        <c:ser>
          <c:idx val="1"/>
          <c:order val="1"/>
          <c:tx>
            <c:strRef>
              <c:f>'Task table'!$E$3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'Task table'!$C$4:$C$26</c:f>
              <c:strCache>
                <c:ptCount val="23"/>
                <c:pt idx="0">
                  <c:v>PQF submission</c:v>
                </c:pt>
                <c:pt idx="1">
                  <c:v>Research</c:v>
                </c:pt>
                <c:pt idx="2">
                  <c:v>Determine Data Set</c:v>
                </c:pt>
                <c:pt idx="3">
                  <c:v>Interim Progress Report</c:v>
                </c:pt>
                <c:pt idx="4">
                  <c:v>Scikit Learn Set up</c:v>
                </c:pt>
                <c:pt idx="5">
                  <c:v>Build feature Extractor</c:v>
                </c:pt>
                <c:pt idx="6">
                  <c:v>Train Binary Scikit Classifier</c:v>
                </c:pt>
                <c:pt idx="7">
                  <c:v>Nsynth Parser</c:v>
                </c:pt>
                <c:pt idx="8">
                  <c:v>Test  Karas Models</c:v>
                </c:pt>
                <c:pt idx="9">
                  <c:v>Feature Extractor Updates</c:v>
                </c:pt>
                <c:pt idx="10">
                  <c:v>Evaluate Model Types</c:v>
                </c:pt>
                <c:pt idx="11">
                  <c:v>Hardware evaluation</c:v>
                </c:pt>
                <c:pt idx="12">
                  <c:v>Hardware Orders</c:v>
                </c:pt>
                <c:pt idx="13">
                  <c:v>TensorFlow Feature Integration</c:v>
                </c:pt>
                <c:pt idx="14">
                  <c:v>Model Analysis</c:v>
                </c:pt>
                <c:pt idx="15">
                  <c:v>Interim Progress Report 2</c:v>
                </c:pt>
                <c:pt idx="16">
                  <c:v>Multi Instance Models SciKit/Tensor (new Data set)</c:v>
                </c:pt>
                <c:pt idx="17">
                  <c:v>Audio Combination</c:v>
                </c:pt>
                <c:pt idx="18">
                  <c:v>Custom TensorFlow Model</c:v>
                </c:pt>
                <c:pt idx="19">
                  <c:v>Winter Progress Report</c:v>
                </c:pt>
                <c:pt idx="20">
                  <c:v>Bench Mark Machine</c:v>
                </c:pt>
                <c:pt idx="21">
                  <c:v>Train Final Model</c:v>
                </c:pt>
                <c:pt idx="22">
                  <c:v>Final Report and Presentation</c:v>
                </c:pt>
              </c:strCache>
            </c:strRef>
          </c:cat>
          <c:val>
            <c:numRef>
              <c:f>'Task table'!$E$4:$E$26</c:f>
              <c:numCache>
                <c:formatCode>General</c:formatCode>
                <c:ptCount val="23"/>
                <c:pt idx="0">
                  <c:v>11</c:v>
                </c:pt>
                <c:pt idx="1">
                  <c:v>46</c:v>
                </c:pt>
                <c:pt idx="2">
                  <c:v>11</c:v>
                </c:pt>
                <c:pt idx="3">
                  <c:v>11</c:v>
                </c:pt>
                <c:pt idx="4">
                  <c:v>15</c:v>
                </c:pt>
                <c:pt idx="5">
                  <c:v>13</c:v>
                </c:pt>
                <c:pt idx="6">
                  <c:v>29</c:v>
                </c:pt>
                <c:pt idx="7">
                  <c:v>14</c:v>
                </c:pt>
                <c:pt idx="8">
                  <c:v>17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8</c:v>
                </c:pt>
                <c:pt idx="13">
                  <c:v>24</c:v>
                </c:pt>
                <c:pt idx="14">
                  <c:v>28</c:v>
                </c:pt>
                <c:pt idx="15">
                  <c:v>8</c:v>
                </c:pt>
                <c:pt idx="16">
                  <c:v>11</c:v>
                </c:pt>
                <c:pt idx="17">
                  <c:v>27</c:v>
                </c:pt>
                <c:pt idx="18">
                  <c:v>20</c:v>
                </c:pt>
                <c:pt idx="19">
                  <c:v>11</c:v>
                </c:pt>
                <c:pt idx="20">
                  <c:v>14</c:v>
                </c:pt>
                <c:pt idx="21">
                  <c:v>18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F9-4F43-99D5-5A78999583E7}"/>
            </c:ext>
          </c:extLst>
        </c:ser>
        <c:ser>
          <c:idx val="3"/>
          <c:order val="3"/>
          <c:tx>
            <c:strRef>
              <c:f>'Task table'!$G$3</c:f>
              <c:strCache>
                <c:ptCount val="1"/>
                <c:pt idx="0">
                  <c:v>Buffer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'Task table'!$C$4:$C$26</c:f>
              <c:strCache>
                <c:ptCount val="23"/>
                <c:pt idx="0">
                  <c:v>PQF submission</c:v>
                </c:pt>
                <c:pt idx="1">
                  <c:v>Research</c:v>
                </c:pt>
                <c:pt idx="2">
                  <c:v>Determine Data Set</c:v>
                </c:pt>
                <c:pt idx="3">
                  <c:v>Interim Progress Report</c:v>
                </c:pt>
                <c:pt idx="4">
                  <c:v>Scikit Learn Set up</c:v>
                </c:pt>
                <c:pt idx="5">
                  <c:v>Build feature Extractor</c:v>
                </c:pt>
                <c:pt idx="6">
                  <c:v>Train Binary Scikit Classifier</c:v>
                </c:pt>
                <c:pt idx="7">
                  <c:v>Nsynth Parser</c:v>
                </c:pt>
                <c:pt idx="8">
                  <c:v>Test  Karas Models</c:v>
                </c:pt>
                <c:pt idx="9">
                  <c:v>Feature Extractor Updates</c:v>
                </c:pt>
                <c:pt idx="10">
                  <c:v>Evaluate Model Types</c:v>
                </c:pt>
                <c:pt idx="11">
                  <c:v>Hardware evaluation</c:v>
                </c:pt>
                <c:pt idx="12">
                  <c:v>Hardware Orders</c:v>
                </c:pt>
                <c:pt idx="13">
                  <c:v>TensorFlow Feature Integration</c:v>
                </c:pt>
                <c:pt idx="14">
                  <c:v>Model Analysis</c:v>
                </c:pt>
                <c:pt idx="15">
                  <c:v>Interim Progress Report 2</c:v>
                </c:pt>
                <c:pt idx="16">
                  <c:v>Multi Instance Models SciKit/Tensor (new Data set)</c:v>
                </c:pt>
                <c:pt idx="17">
                  <c:v>Audio Combination</c:v>
                </c:pt>
                <c:pt idx="18">
                  <c:v>Custom TensorFlow Model</c:v>
                </c:pt>
                <c:pt idx="19">
                  <c:v>Winter Progress Report</c:v>
                </c:pt>
                <c:pt idx="20">
                  <c:v>Bench Mark Machine</c:v>
                </c:pt>
                <c:pt idx="21">
                  <c:v>Train Final Model</c:v>
                </c:pt>
                <c:pt idx="22">
                  <c:v>Final Report and Presentation</c:v>
                </c:pt>
              </c:strCache>
            </c:strRef>
          </c:cat>
          <c:val>
            <c:numRef>
              <c:f>'Task table'!$G$4:$G$26</c:f>
              <c:numCache>
                <c:formatCode>m/d/yyyy</c:formatCode>
                <c:ptCount val="23"/>
                <c:pt idx="6" formatCode="0.00">
                  <c:v>7</c:v>
                </c:pt>
                <c:pt idx="8" formatCode="0.00">
                  <c:v>4</c:v>
                </c:pt>
                <c:pt idx="9" formatCode="0.00">
                  <c:v>5</c:v>
                </c:pt>
                <c:pt idx="10" formatCode="0.00">
                  <c:v>5</c:v>
                </c:pt>
                <c:pt idx="11" formatCode="0.00">
                  <c:v>5</c:v>
                </c:pt>
                <c:pt idx="12" formatCode="0.00">
                  <c:v>2</c:v>
                </c:pt>
                <c:pt idx="13" formatCode="0.00">
                  <c:v>6</c:v>
                </c:pt>
                <c:pt idx="14" formatCode="0.00">
                  <c:v>7</c:v>
                </c:pt>
                <c:pt idx="15" formatCode="0.00">
                  <c:v>0</c:v>
                </c:pt>
                <c:pt idx="16" formatCode="0.00">
                  <c:v>3</c:v>
                </c:pt>
                <c:pt idx="17" formatCode="0.00">
                  <c:v>7</c:v>
                </c:pt>
                <c:pt idx="18" formatCode="0.00">
                  <c:v>5</c:v>
                </c:pt>
                <c:pt idx="19" formatCode="0.00">
                  <c:v>0</c:v>
                </c:pt>
                <c:pt idx="20" formatCode="0.00">
                  <c:v>4</c:v>
                </c:pt>
                <c:pt idx="21" formatCode="0.00">
                  <c:v>5</c:v>
                </c:pt>
                <c:pt idx="22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9-4FD7-AA62-73F5A6BA2C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9056944"/>
        <c:axId val="4269815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'Task table'!$F$3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'Task table'!$C$4:$C$26</c15:sqref>
                        </c15:formulaRef>
                      </c:ext>
                    </c:extLst>
                    <c:strCache>
                      <c:ptCount val="23"/>
                      <c:pt idx="0">
                        <c:v>PQF submission</c:v>
                      </c:pt>
                      <c:pt idx="1">
                        <c:v>Research</c:v>
                      </c:pt>
                      <c:pt idx="2">
                        <c:v>Determine Data Set</c:v>
                      </c:pt>
                      <c:pt idx="3">
                        <c:v>Interim Progress Report</c:v>
                      </c:pt>
                      <c:pt idx="4">
                        <c:v>Scikit Learn Set up</c:v>
                      </c:pt>
                      <c:pt idx="5">
                        <c:v>Build feature Extractor</c:v>
                      </c:pt>
                      <c:pt idx="6">
                        <c:v>Train Binary Scikit Classifier</c:v>
                      </c:pt>
                      <c:pt idx="7">
                        <c:v>Nsynth Parser</c:v>
                      </c:pt>
                      <c:pt idx="8">
                        <c:v>Test  Karas Models</c:v>
                      </c:pt>
                      <c:pt idx="9">
                        <c:v>Feature Extractor Updates</c:v>
                      </c:pt>
                      <c:pt idx="10">
                        <c:v>Evaluate Model Types</c:v>
                      </c:pt>
                      <c:pt idx="11">
                        <c:v>Hardware evaluation</c:v>
                      </c:pt>
                      <c:pt idx="12">
                        <c:v>Hardware Orders</c:v>
                      </c:pt>
                      <c:pt idx="13">
                        <c:v>TensorFlow Feature Integration</c:v>
                      </c:pt>
                      <c:pt idx="14">
                        <c:v>Model Analysis</c:v>
                      </c:pt>
                      <c:pt idx="15">
                        <c:v>Interim Progress Report 2</c:v>
                      </c:pt>
                      <c:pt idx="16">
                        <c:v>Multi Instance Models SciKit/Tensor (new Data set)</c:v>
                      </c:pt>
                      <c:pt idx="17">
                        <c:v>Audio Combination</c:v>
                      </c:pt>
                      <c:pt idx="18">
                        <c:v>Custom TensorFlow Model</c:v>
                      </c:pt>
                      <c:pt idx="19">
                        <c:v>Winter Progress Report</c:v>
                      </c:pt>
                      <c:pt idx="20">
                        <c:v>Bench Mark Machine</c:v>
                      </c:pt>
                      <c:pt idx="21">
                        <c:v>Train Final Model</c:v>
                      </c:pt>
                      <c:pt idx="22">
                        <c:v>Final Report and Presentation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'Task table'!$F$4:$F$26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43378</c:v>
                      </c:pt>
                      <c:pt idx="1">
                        <c:v>43424</c:v>
                      </c:pt>
                      <c:pt idx="2">
                        <c:v>43389</c:v>
                      </c:pt>
                      <c:pt idx="3">
                        <c:v>43406</c:v>
                      </c:pt>
                      <c:pt idx="4">
                        <c:v>43410</c:v>
                      </c:pt>
                      <c:pt idx="5">
                        <c:v>43408</c:v>
                      </c:pt>
                      <c:pt idx="6">
                        <c:v>43434</c:v>
                      </c:pt>
                      <c:pt idx="7">
                        <c:v>43420</c:v>
                      </c:pt>
                      <c:pt idx="8">
                        <c:v>43443</c:v>
                      </c:pt>
                      <c:pt idx="9">
                        <c:v>43472</c:v>
                      </c:pt>
                      <c:pt idx="10">
                        <c:v>43472</c:v>
                      </c:pt>
                      <c:pt idx="11">
                        <c:v>43472</c:v>
                      </c:pt>
                      <c:pt idx="12">
                        <c:v>43480</c:v>
                      </c:pt>
                      <c:pt idx="13">
                        <c:v>43496</c:v>
                      </c:pt>
                      <c:pt idx="14">
                        <c:v>43511</c:v>
                      </c:pt>
                      <c:pt idx="15">
                        <c:v>43497</c:v>
                      </c:pt>
                      <c:pt idx="16">
                        <c:v>43501</c:v>
                      </c:pt>
                      <c:pt idx="17">
                        <c:v>43524</c:v>
                      </c:pt>
                      <c:pt idx="18">
                        <c:v>43524</c:v>
                      </c:pt>
                      <c:pt idx="19">
                        <c:v>43532</c:v>
                      </c:pt>
                      <c:pt idx="20">
                        <c:v>43539</c:v>
                      </c:pt>
                      <c:pt idx="21">
                        <c:v>43574</c:v>
                      </c:pt>
                      <c:pt idx="22">
                        <c:v>43595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6F9-4F43-99D5-5A78999583E7}"/>
                  </c:ext>
                </c:extLst>
              </c15:ser>
            </c15:filteredBarSeries>
          </c:ext>
        </c:extLst>
      </c:barChart>
      <c:catAx>
        <c:axId val="479056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81584"/>
        <c:crosses val="autoZero"/>
        <c:auto val="1"/>
        <c:lblAlgn val="ctr"/>
        <c:lblOffset val="100"/>
        <c:noMultiLvlLbl val="0"/>
      </c:catAx>
      <c:valAx>
        <c:axId val="426981584"/>
        <c:scaling>
          <c:orientation val="minMax"/>
          <c:max val="43595"/>
          <c:min val="433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36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6944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383774613890352"/>
          <c:y val="0.21487336697152198"/>
          <c:w val="9.2219381783277043E-2"/>
          <c:h val="0.12309389270233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247091</xdr:colOff>
      <xdr:row>0</xdr:row>
      <xdr:rowOff>180414</xdr:rowOff>
    </xdr:from>
    <xdr:to>
      <xdr:col>31</xdr:col>
      <xdr:colOff>504267</xdr:colOff>
      <xdr:row>39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21F37-1803-4E78-85C1-4CFF503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FFDEE-D442-4AEA-8817-9A22ABB8FBC0}" name="Table1" displayName="Table1" ref="C3:H26" totalsRowShown="0">
  <autoFilter ref="C3:H26" xr:uid="{C43A9808-EFD3-4510-8DEC-E03C1882893C}"/>
  <sortState xmlns:xlrd2="http://schemas.microsoft.com/office/spreadsheetml/2017/richdata2" ref="C4:H26">
    <sortCondition ref="D3:D26"/>
  </sortState>
  <tableColumns count="6">
    <tableColumn id="1" xr3:uid="{DC8B294D-9AF6-40AD-A4C2-93B07B36693D}" name="Task"/>
    <tableColumn id="2" xr3:uid="{3D158434-3F6F-4714-9667-59DC777754CC}" name="Start Date" dataDxfId="3"/>
    <tableColumn id="3" xr3:uid="{42F827A8-B6E5-4FF5-865A-4132B64569AD}" name="Planned">
      <calculatedColumnFormula>F4-D4</calculatedColumnFormula>
    </tableColumn>
    <tableColumn id="4" xr3:uid="{65A06E9B-9AAB-47E3-BC0C-F53455373C60}" name="End Date" dataDxfId="2"/>
    <tableColumn id="6" xr3:uid="{1F33CF20-8692-4CC1-B56E-0B634ED80CF1}" name="Buffer" dataDxfId="1">
      <calculatedColumnFormula>Table1[[#This Row],[Buffer Time (25% Alloted Time)]]-Table1[[#This Row],[End Date]]</calculatedColumnFormula>
    </tableColumn>
    <tableColumn id="5" xr3:uid="{31F73E29-6C07-452E-AA96-63DD81796332}" name="Buffer Time (25% Alloted Tim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30"/>
  <sheetViews>
    <sheetView tabSelected="1" topLeftCell="L1" zoomScale="85" zoomScaleNormal="85" workbookViewId="0">
      <selection activeCell="J23" sqref="J23"/>
    </sheetView>
  </sheetViews>
  <sheetFormatPr defaultRowHeight="15" x14ac:dyDescent="0.25"/>
  <cols>
    <col min="3" max="3" width="38.5703125" customWidth="1"/>
    <col min="4" max="4" width="11.85546875" customWidth="1"/>
    <col min="5" max="5" width="10.85546875" customWidth="1"/>
    <col min="6" max="6" width="11" customWidth="1"/>
    <col min="7" max="7" width="30.85546875" customWidth="1"/>
    <col min="8" max="8" width="31.5703125" bestFit="1" customWidth="1"/>
  </cols>
  <sheetData>
    <row r="3" spans="3:8" x14ac:dyDescent="0.25">
      <c r="C3" t="s">
        <v>0</v>
      </c>
      <c r="D3" t="s">
        <v>1</v>
      </c>
      <c r="E3" t="s">
        <v>21</v>
      </c>
      <c r="F3" t="s">
        <v>2</v>
      </c>
      <c r="G3" t="s">
        <v>20</v>
      </c>
      <c r="H3" t="s">
        <v>19</v>
      </c>
    </row>
    <row r="4" spans="3:8" x14ac:dyDescent="0.25">
      <c r="C4" t="s">
        <v>3</v>
      </c>
      <c r="D4" s="1">
        <v>43367</v>
      </c>
      <c r="E4">
        <f>F4-D4</f>
        <v>11</v>
      </c>
      <c r="F4" s="1">
        <v>43378</v>
      </c>
      <c r="G4" s="1"/>
    </row>
    <row r="5" spans="3:8" x14ac:dyDescent="0.25">
      <c r="C5" t="s">
        <v>4</v>
      </c>
      <c r="D5" s="1">
        <v>43378</v>
      </c>
      <c r="E5">
        <f>F5-D5</f>
        <v>46</v>
      </c>
      <c r="F5" s="1">
        <v>43424</v>
      </c>
      <c r="G5" s="1"/>
    </row>
    <row r="6" spans="3:8" x14ac:dyDescent="0.25">
      <c r="C6" t="s">
        <v>5</v>
      </c>
      <c r="D6" s="1">
        <v>43378</v>
      </c>
      <c r="E6">
        <f>F6-D6</f>
        <v>11</v>
      </c>
      <c r="F6" s="1">
        <v>43389</v>
      </c>
      <c r="G6" s="1"/>
    </row>
    <row r="7" spans="3:8" x14ac:dyDescent="0.25">
      <c r="C7" t="s">
        <v>22</v>
      </c>
      <c r="D7" s="1">
        <v>43395</v>
      </c>
      <c r="E7">
        <f>F7-D7</f>
        <v>11</v>
      </c>
      <c r="F7" s="1">
        <v>43406</v>
      </c>
      <c r="G7" s="1"/>
    </row>
    <row r="8" spans="3:8" x14ac:dyDescent="0.25">
      <c r="C8" t="s">
        <v>6</v>
      </c>
      <c r="D8" s="1">
        <v>43395</v>
      </c>
      <c r="E8">
        <f>F8-D8</f>
        <v>15</v>
      </c>
      <c r="F8" s="1">
        <v>43410</v>
      </c>
      <c r="G8" s="1"/>
    </row>
    <row r="9" spans="3:8" x14ac:dyDescent="0.25">
      <c r="C9" t="s">
        <v>7</v>
      </c>
      <c r="D9" s="1">
        <v>43395</v>
      </c>
      <c r="E9">
        <f>F9-D9</f>
        <v>13</v>
      </c>
      <c r="F9" s="1">
        <v>43408</v>
      </c>
      <c r="G9" s="1"/>
    </row>
    <row r="10" spans="3:8" x14ac:dyDescent="0.25">
      <c r="C10" t="s">
        <v>9</v>
      </c>
      <c r="D10" s="1">
        <v>43405</v>
      </c>
      <c r="E10">
        <f>F10-D10</f>
        <v>29</v>
      </c>
      <c r="F10" s="1">
        <v>43434</v>
      </c>
      <c r="G10" s="3">
        <f>Table1[[#This Row],[Buffer Time (25% Alloted Time)]]-Table1[[#This Row],[End Date]]</f>
        <v>7</v>
      </c>
      <c r="H10" s="1">
        <f>F10+ROUND(E10*0.25,0)</f>
        <v>43441</v>
      </c>
    </row>
    <row r="11" spans="3:8" x14ac:dyDescent="0.25">
      <c r="C11" t="s">
        <v>10</v>
      </c>
      <c r="D11" s="1">
        <v>43406</v>
      </c>
      <c r="E11">
        <f>F11-D11</f>
        <v>14</v>
      </c>
      <c r="F11" s="1">
        <v>43420</v>
      </c>
      <c r="G11" s="1"/>
    </row>
    <row r="12" spans="3:8" x14ac:dyDescent="0.25">
      <c r="C12" t="s">
        <v>8</v>
      </c>
      <c r="D12" s="1">
        <v>43426</v>
      </c>
      <c r="E12">
        <f>F12-D12</f>
        <v>17</v>
      </c>
      <c r="F12" s="1">
        <v>43443</v>
      </c>
      <c r="G12" s="3">
        <f>Table1[[#This Row],[Buffer Time (25% Alloted Time)]]-Table1[[#This Row],[End Date]]</f>
        <v>4</v>
      </c>
      <c r="H12" s="1">
        <f>F12+ROUND(E12*0.25,0)</f>
        <v>43447</v>
      </c>
    </row>
    <row r="13" spans="3:8" x14ac:dyDescent="0.25">
      <c r="C13" t="s">
        <v>11</v>
      </c>
      <c r="D13" s="1">
        <v>43451</v>
      </c>
      <c r="E13">
        <f>F13-D13</f>
        <v>21</v>
      </c>
      <c r="F13" s="1">
        <v>43472</v>
      </c>
      <c r="G13" s="3">
        <f>Table1[[#This Row],[Buffer Time (25% Alloted Time)]]-Table1[[#This Row],[End Date]]</f>
        <v>5</v>
      </c>
      <c r="H13" s="1">
        <f>F13+ROUND(E13*0.25,0)</f>
        <v>43477</v>
      </c>
    </row>
    <row r="14" spans="3:8" x14ac:dyDescent="0.25">
      <c r="C14" t="s">
        <v>23</v>
      </c>
      <c r="D14" s="1">
        <v>43451</v>
      </c>
      <c r="E14">
        <f>F14-D14</f>
        <v>21</v>
      </c>
      <c r="F14" s="1">
        <v>43472</v>
      </c>
      <c r="G14" s="3">
        <f>Table1[[#This Row],[Buffer Time (25% Alloted Time)]]-Table1[[#This Row],[End Date]]</f>
        <v>5</v>
      </c>
      <c r="H14" s="1">
        <f>F14+ROUND(E14*0.25,0)</f>
        <v>43477</v>
      </c>
    </row>
    <row r="15" spans="3:8" x14ac:dyDescent="0.25">
      <c r="C15" t="s">
        <v>24</v>
      </c>
      <c r="D15" s="1">
        <v>43451</v>
      </c>
      <c r="E15">
        <f>F15-D15</f>
        <v>21</v>
      </c>
      <c r="F15" s="1">
        <v>43472</v>
      </c>
      <c r="G15" s="3">
        <f>Table1[[#This Row],[Buffer Time (25% Alloted Time)]]-Table1[[#This Row],[End Date]]</f>
        <v>5</v>
      </c>
      <c r="H15" s="1">
        <f>F15+ROUND(E15*0.25,0)</f>
        <v>43477</v>
      </c>
    </row>
    <row r="16" spans="3:8" x14ac:dyDescent="0.25">
      <c r="C16" t="s">
        <v>12</v>
      </c>
      <c r="D16" s="1">
        <v>43472</v>
      </c>
      <c r="E16">
        <f>F16-D16</f>
        <v>8</v>
      </c>
      <c r="F16" s="1">
        <v>43480</v>
      </c>
      <c r="G16" s="3">
        <f>Table1[[#This Row],[Buffer Time (25% Alloted Time)]]-Table1[[#This Row],[End Date]]</f>
        <v>2</v>
      </c>
      <c r="H16" s="1">
        <f>F16+ROUND(E16*0.25,0)</f>
        <v>43482</v>
      </c>
    </row>
    <row r="17" spans="3:8" x14ac:dyDescent="0.25">
      <c r="C17" t="s">
        <v>25</v>
      </c>
      <c r="D17" s="1">
        <v>43472</v>
      </c>
      <c r="E17">
        <f>F17-D17</f>
        <v>24</v>
      </c>
      <c r="F17" s="1">
        <v>43496</v>
      </c>
      <c r="G17" s="3">
        <f>Table1[[#This Row],[Buffer Time (25% Alloted Time)]]-Table1[[#This Row],[End Date]]</f>
        <v>6</v>
      </c>
      <c r="H17" s="1">
        <f>F17+ROUND(E17*0.25,0)</f>
        <v>43502</v>
      </c>
    </row>
    <row r="18" spans="3:8" x14ac:dyDescent="0.25">
      <c r="C18" t="s">
        <v>13</v>
      </c>
      <c r="D18" s="1">
        <v>43483</v>
      </c>
      <c r="E18">
        <f>F18-D18</f>
        <v>28</v>
      </c>
      <c r="F18" s="1">
        <v>43511</v>
      </c>
      <c r="G18" s="3">
        <f>Table1[[#This Row],[Buffer Time (25% Alloted Time)]]-Table1[[#This Row],[End Date]]</f>
        <v>7</v>
      </c>
      <c r="H18" s="1">
        <f>F18+ROUND(E18*0.25,0)</f>
        <v>43518</v>
      </c>
    </row>
    <row r="19" spans="3:8" x14ac:dyDescent="0.25">
      <c r="C19" t="s">
        <v>26</v>
      </c>
      <c r="D19" s="1">
        <v>43489</v>
      </c>
      <c r="E19">
        <f>F19-D19</f>
        <v>8</v>
      </c>
      <c r="F19" s="1">
        <v>43497</v>
      </c>
      <c r="G19" s="3">
        <f>Table1[[#This Row],[Buffer Time (25% Alloted Time)]]-Table1[[#This Row],[End Date]]</f>
        <v>0</v>
      </c>
      <c r="H19" s="1">
        <f>F19</f>
        <v>43497</v>
      </c>
    </row>
    <row r="20" spans="3:8" x14ac:dyDescent="0.25">
      <c r="C20" t="s">
        <v>28</v>
      </c>
      <c r="D20" s="1">
        <v>43490</v>
      </c>
      <c r="E20">
        <f>F20-D20</f>
        <v>11</v>
      </c>
      <c r="F20" s="1">
        <v>43501</v>
      </c>
      <c r="G20" s="3">
        <f>Table1[[#This Row],[Buffer Time (25% Alloted Time)]]-Table1[[#This Row],[End Date]]</f>
        <v>3</v>
      </c>
      <c r="H20" s="1">
        <f>F20+ROUND(E20*0.25,0)</f>
        <v>43504</v>
      </c>
    </row>
    <row r="21" spans="3:8" x14ac:dyDescent="0.25">
      <c r="C21" t="s">
        <v>27</v>
      </c>
      <c r="D21" s="1">
        <v>43497</v>
      </c>
      <c r="E21">
        <f>F21-D21</f>
        <v>27</v>
      </c>
      <c r="F21" s="1">
        <v>43524</v>
      </c>
      <c r="G21" s="3">
        <f>Table1[[#This Row],[Buffer Time (25% Alloted Time)]]-Table1[[#This Row],[End Date]]</f>
        <v>7</v>
      </c>
      <c r="H21" s="1">
        <f>F21+ROUND(E21*0.25,0)</f>
        <v>43531</v>
      </c>
    </row>
    <row r="22" spans="3:8" x14ac:dyDescent="0.25">
      <c r="C22" t="s">
        <v>14</v>
      </c>
      <c r="D22" s="1">
        <v>43504</v>
      </c>
      <c r="E22">
        <f>F22-D22</f>
        <v>20</v>
      </c>
      <c r="F22" s="1">
        <v>43524</v>
      </c>
      <c r="G22" s="3">
        <f>Table1[[#This Row],[Buffer Time (25% Alloted Time)]]-Table1[[#This Row],[End Date]]</f>
        <v>5</v>
      </c>
      <c r="H22" s="1">
        <f>F22+ROUND(E22*0.25,0)</f>
        <v>43529</v>
      </c>
    </row>
    <row r="23" spans="3:8" x14ac:dyDescent="0.25">
      <c r="C23" t="s">
        <v>15</v>
      </c>
      <c r="D23" s="1">
        <v>43521</v>
      </c>
      <c r="E23">
        <f>F23-D23</f>
        <v>11</v>
      </c>
      <c r="F23" s="1">
        <v>43532</v>
      </c>
      <c r="G23" s="3">
        <f>Table1[[#This Row],[Buffer Time (25% Alloted Time)]]-Table1[[#This Row],[End Date]]</f>
        <v>0</v>
      </c>
      <c r="H23" s="1">
        <f>F23</f>
        <v>43532</v>
      </c>
    </row>
    <row r="24" spans="3:8" x14ac:dyDescent="0.25">
      <c r="C24" t="s">
        <v>16</v>
      </c>
      <c r="D24" s="1">
        <v>43525</v>
      </c>
      <c r="E24">
        <f>F24-D24</f>
        <v>14</v>
      </c>
      <c r="F24" s="1">
        <v>43539</v>
      </c>
      <c r="G24" s="3">
        <f>Table1[[#This Row],[Buffer Time (25% Alloted Time)]]-Table1[[#This Row],[End Date]]</f>
        <v>4</v>
      </c>
      <c r="H24" s="1">
        <f>F24+ROUND(E24*0.25,0)</f>
        <v>43543</v>
      </c>
    </row>
    <row r="25" spans="3:8" x14ac:dyDescent="0.25">
      <c r="C25" t="s">
        <v>17</v>
      </c>
      <c r="D25" s="1">
        <v>43556</v>
      </c>
      <c r="E25">
        <f>F25-D25</f>
        <v>18</v>
      </c>
      <c r="F25" s="1">
        <v>43574</v>
      </c>
      <c r="G25" s="3">
        <f>Table1[[#This Row],[Buffer Time (25% Alloted Time)]]-Table1[[#This Row],[End Date]]</f>
        <v>5</v>
      </c>
      <c r="H25" s="1">
        <f>F25+ROUND(E25*0.25,0)</f>
        <v>43579</v>
      </c>
    </row>
    <row r="26" spans="3:8" x14ac:dyDescent="0.25">
      <c r="C26" t="s">
        <v>18</v>
      </c>
      <c r="D26" s="1">
        <v>43584</v>
      </c>
      <c r="E26">
        <f>F26-D26</f>
        <v>11</v>
      </c>
      <c r="F26" s="1">
        <v>43595</v>
      </c>
      <c r="G26" s="3">
        <f>Table1[[#This Row],[Buffer Time (25% Alloted Time)]]-Table1[[#This Row],[End Date]]</f>
        <v>0</v>
      </c>
      <c r="H26" s="1">
        <f>F26</f>
        <v>43595</v>
      </c>
    </row>
    <row r="30" spans="3:8" x14ac:dyDescent="0.25">
      <c r="F30" s="2">
        <v>43595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2019-01-24T21:44:11Z</dcterms:modified>
</cp:coreProperties>
</file>