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tungen/Library/Mobile Documents/com~apple~CloudDocs/Tipping/2019 VM på ski i Seefeld/"/>
    </mc:Choice>
  </mc:AlternateContent>
  <xr:revisionPtr revIDLastSave="0" documentId="13_ncr:1_{16916AE5-FF2F-8048-8188-D13BAC45C853}" xr6:coauthVersionLast="36" xr6:coauthVersionMax="36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Info" sheetId="6" r:id="rId1"/>
    <sheet name="Totaloversikt" sheetId="1" r:id="rId2"/>
    <sheet name="Tabell" sheetId="4" r:id="rId3"/>
    <sheet name="Tabellutregning" sheetId="5" r:id="rId4"/>
    <sheet name="Lists" sheetId="10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AntallDeltakere" localSheetId="2">Tabell!$O$20</definedName>
    <definedName name="DatoTabell" localSheetId="2">Tabell!$B$7</definedName>
    <definedName name="Innsats" localSheetId="2">Tabell!$O$19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0" i="4" l="1"/>
  <c r="V40" i="4"/>
  <c r="I31" i="4"/>
  <c r="W33" i="4"/>
  <c r="V33" i="4"/>
  <c r="I11" i="4"/>
  <c r="W34" i="4"/>
  <c r="V34" i="4"/>
  <c r="I12" i="4"/>
  <c r="W12" i="4"/>
  <c r="V12" i="4"/>
  <c r="I13" i="4"/>
  <c r="W28" i="4"/>
  <c r="V28" i="4"/>
  <c r="I14" i="4"/>
  <c r="W25" i="4"/>
  <c r="V25" i="4"/>
  <c r="I15" i="4"/>
  <c r="W37" i="4"/>
  <c r="V37" i="4"/>
  <c r="I16" i="4"/>
  <c r="W20" i="4"/>
  <c r="V20" i="4"/>
  <c r="I17" i="4"/>
  <c r="W38" i="4"/>
  <c r="V38" i="4"/>
  <c r="I18" i="4"/>
  <c r="W13" i="4"/>
  <c r="V13" i="4"/>
  <c r="I19" i="4"/>
  <c r="W14" i="4"/>
  <c r="V14" i="4"/>
  <c r="I20" i="4"/>
  <c r="W18" i="4"/>
  <c r="V18" i="4"/>
  <c r="I21" i="4"/>
  <c r="W26" i="4"/>
  <c r="V26" i="4"/>
  <c r="I22" i="4"/>
  <c r="W30" i="4"/>
  <c r="V30" i="4"/>
  <c r="I23" i="4"/>
  <c r="W36" i="4"/>
  <c r="V36" i="4"/>
  <c r="I24" i="4"/>
  <c r="W24" i="4"/>
  <c r="V24" i="4"/>
  <c r="I25" i="4"/>
  <c r="W31" i="4"/>
  <c r="V31" i="4"/>
  <c r="I26" i="4"/>
  <c r="W21" i="4"/>
  <c r="V21" i="4"/>
  <c r="I27" i="4"/>
  <c r="W32" i="4"/>
  <c r="V32" i="4"/>
  <c r="I28" i="4"/>
  <c r="W35" i="4"/>
  <c r="V35" i="4"/>
  <c r="I29" i="4"/>
  <c r="W39" i="4"/>
  <c r="V39" i="4"/>
  <c r="I30" i="4"/>
  <c r="W15" i="4"/>
  <c r="V15" i="4"/>
  <c r="I32" i="4"/>
  <c r="W19" i="4"/>
  <c r="V19" i="4"/>
  <c r="I33" i="4"/>
  <c r="W27" i="4"/>
  <c r="V27" i="4"/>
  <c r="I34" i="4"/>
  <c r="W17" i="4"/>
  <c r="V17" i="4"/>
  <c r="I35" i="4"/>
  <c r="W16" i="4"/>
  <c r="V16" i="4"/>
  <c r="I36" i="4"/>
  <c r="W23" i="4"/>
  <c r="V23" i="4"/>
  <c r="I37" i="4"/>
  <c r="W11" i="4"/>
  <c r="V11" i="4"/>
  <c r="I38" i="4"/>
  <c r="W29" i="4"/>
  <c r="V29" i="4"/>
  <c r="I39" i="4"/>
  <c r="W22" i="4"/>
  <c r="V22" i="4"/>
  <c r="I40" i="4"/>
  <c r="G31" i="4"/>
  <c r="S40" i="4"/>
  <c r="E33" i="4"/>
  <c r="AF5" i="5"/>
  <c r="AF21" i="5"/>
  <c r="C5" i="5"/>
  <c r="C21" i="5"/>
  <c r="D5" i="5"/>
  <c r="D21" i="5"/>
  <c r="E5" i="5"/>
  <c r="E21" i="5"/>
  <c r="F5" i="5"/>
  <c r="F21" i="5"/>
  <c r="G5" i="5"/>
  <c r="G21" i="5"/>
  <c r="H5" i="5"/>
  <c r="H21" i="5"/>
  <c r="I5" i="5"/>
  <c r="I21" i="5"/>
  <c r="J5" i="5"/>
  <c r="J21" i="5"/>
  <c r="K5" i="5"/>
  <c r="K21" i="5"/>
  <c r="L5" i="5"/>
  <c r="L21" i="5"/>
  <c r="M5" i="5"/>
  <c r="M21" i="5"/>
  <c r="N5" i="5"/>
  <c r="N21" i="5"/>
  <c r="O5" i="5"/>
  <c r="O21" i="5"/>
  <c r="P5" i="5"/>
  <c r="P21" i="5"/>
  <c r="Q5" i="5"/>
  <c r="Q21" i="5"/>
  <c r="R5" i="5"/>
  <c r="R21" i="5"/>
  <c r="S5" i="5"/>
  <c r="S21" i="5"/>
  <c r="T5" i="5"/>
  <c r="T21" i="5"/>
  <c r="U5" i="5"/>
  <c r="U21" i="5"/>
  <c r="V5" i="5"/>
  <c r="V21" i="5"/>
  <c r="W5" i="5"/>
  <c r="W21" i="5"/>
  <c r="X5" i="5"/>
  <c r="X21" i="5"/>
  <c r="Y5" i="5"/>
  <c r="Y21" i="5"/>
  <c r="Z5" i="5"/>
  <c r="Z21" i="5"/>
  <c r="AA5" i="5"/>
  <c r="AA21" i="5"/>
  <c r="AB5" i="5"/>
  <c r="AB21" i="5"/>
  <c r="AC5" i="5"/>
  <c r="AC21" i="5"/>
  <c r="AF37" i="5"/>
  <c r="AF6" i="5"/>
  <c r="AF22" i="5"/>
  <c r="C6" i="5"/>
  <c r="C22" i="5"/>
  <c r="D6" i="5"/>
  <c r="D22" i="5"/>
  <c r="E6" i="5"/>
  <c r="E22" i="5"/>
  <c r="F6" i="5"/>
  <c r="F22" i="5"/>
  <c r="G6" i="5"/>
  <c r="G22" i="5"/>
  <c r="H6" i="5"/>
  <c r="H22" i="5"/>
  <c r="I6" i="5"/>
  <c r="I22" i="5"/>
  <c r="J6" i="5"/>
  <c r="J22" i="5"/>
  <c r="K6" i="5"/>
  <c r="K22" i="5"/>
  <c r="L6" i="5"/>
  <c r="L22" i="5"/>
  <c r="M6" i="5"/>
  <c r="M22" i="5"/>
  <c r="N6" i="5"/>
  <c r="N22" i="5"/>
  <c r="O6" i="5"/>
  <c r="O22" i="5"/>
  <c r="P6" i="5"/>
  <c r="P22" i="5"/>
  <c r="Q6" i="5"/>
  <c r="Q22" i="5"/>
  <c r="R6" i="5"/>
  <c r="R22" i="5"/>
  <c r="S6" i="5"/>
  <c r="S22" i="5"/>
  <c r="T6" i="5"/>
  <c r="T22" i="5"/>
  <c r="U6" i="5"/>
  <c r="U22" i="5"/>
  <c r="V6" i="5"/>
  <c r="V22" i="5"/>
  <c r="W6" i="5"/>
  <c r="W22" i="5"/>
  <c r="X6" i="5"/>
  <c r="X22" i="5"/>
  <c r="Y6" i="5"/>
  <c r="Y22" i="5"/>
  <c r="Z6" i="5"/>
  <c r="Z22" i="5"/>
  <c r="AA6" i="5"/>
  <c r="AA22" i="5"/>
  <c r="AB6" i="5"/>
  <c r="AB22" i="5"/>
  <c r="AC6" i="5"/>
  <c r="AC22" i="5"/>
  <c r="AF38" i="5"/>
  <c r="N37" i="5"/>
  <c r="N38" i="5"/>
  <c r="B40" i="4"/>
  <c r="S25" i="4"/>
  <c r="E14" i="4"/>
  <c r="S33" i="4"/>
  <c r="E11" i="4"/>
  <c r="S28" i="4"/>
  <c r="E12" i="4"/>
  <c r="S34" i="4"/>
  <c r="E13" i="4"/>
  <c r="S37" i="4"/>
  <c r="E15" i="4"/>
  <c r="S12" i="4"/>
  <c r="E16" i="4"/>
  <c r="S20" i="4"/>
  <c r="E17" i="4"/>
  <c r="S38" i="4"/>
  <c r="E18" i="4"/>
  <c r="S13" i="4"/>
  <c r="E19" i="4"/>
  <c r="S14" i="4"/>
  <c r="E20" i="4"/>
  <c r="S18" i="4"/>
  <c r="E21" i="4"/>
  <c r="S26" i="4"/>
  <c r="E22" i="4"/>
  <c r="S30" i="4"/>
  <c r="E23" i="4"/>
  <c r="S36" i="4"/>
  <c r="E24" i="4"/>
  <c r="S15" i="4"/>
  <c r="E25" i="4"/>
  <c r="S24" i="4"/>
  <c r="E26" i="4"/>
  <c r="S31" i="4"/>
  <c r="E27" i="4"/>
  <c r="S17" i="4"/>
  <c r="E28" i="4"/>
  <c r="S21" i="4"/>
  <c r="E29" i="4"/>
  <c r="S32" i="4"/>
  <c r="E30" i="4"/>
  <c r="S35" i="4"/>
  <c r="E31" i="4"/>
  <c r="S39" i="4"/>
  <c r="E32" i="4"/>
  <c r="S19" i="4"/>
  <c r="E34" i="4"/>
  <c r="S27" i="4"/>
  <c r="E35" i="4"/>
  <c r="S11" i="4"/>
  <c r="E36" i="4"/>
  <c r="S16" i="4"/>
  <c r="E37" i="4"/>
  <c r="S23" i="4"/>
  <c r="E38" i="4"/>
  <c r="S29" i="4"/>
  <c r="E39" i="4"/>
  <c r="S22" i="4"/>
  <c r="E40" i="4"/>
  <c r="C14" i="4"/>
  <c r="C22" i="4"/>
  <c r="C24" i="4"/>
  <c r="C15" i="4"/>
  <c r="C37" i="4"/>
  <c r="C23" i="4"/>
  <c r="C20" i="4"/>
  <c r="C25" i="4"/>
  <c r="C30" i="4"/>
  <c r="C11" i="4"/>
  <c r="C32" i="4"/>
  <c r="C35" i="4"/>
  <c r="C40" i="4"/>
  <c r="C39" i="4"/>
  <c r="C27" i="4"/>
  <c r="C29" i="4"/>
  <c r="C34" i="4"/>
  <c r="C17" i="4"/>
  <c r="C13" i="4"/>
  <c r="C26" i="4"/>
  <c r="C18" i="4"/>
  <c r="C12" i="4"/>
  <c r="C21" i="4"/>
  <c r="C31" i="4"/>
  <c r="C16" i="4"/>
  <c r="C28" i="4"/>
  <c r="C38" i="4"/>
  <c r="C36" i="4"/>
  <c r="C19" i="4"/>
  <c r="C33" i="4"/>
  <c r="U37" i="5"/>
  <c r="U38" i="5"/>
  <c r="B39" i="4"/>
  <c r="O37" i="5"/>
  <c r="O38" i="5"/>
  <c r="B38" i="4"/>
  <c r="H37" i="5"/>
  <c r="H38" i="5"/>
  <c r="B37" i="4"/>
  <c r="C37" i="5"/>
  <c r="C38" i="5"/>
  <c r="B36" i="4"/>
  <c r="S37" i="5"/>
  <c r="S38" i="5"/>
  <c r="B35" i="4"/>
  <c r="K37" i="5"/>
  <c r="K38" i="5"/>
  <c r="B34" i="4"/>
  <c r="B33" i="4"/>
  <c r="AE5" i="5"/>
  <c r="AE21" i="5"/>
  <c r="AE37" i="5"/>
  <c r="AE6" i="5"/>
  <c r="AE22" i="5"/>
  <c r="AE38" i="5"/>
  <c r="B32" i="4"/>
  <c r="AA37" i="5"/>
  <c r="AA38" i="5"/>
  <c r="B31" i="4"/>
  <c r="X37" i="5"/>
  <c r="X38" i="5"/>
  <c r="B30" i="4"/>
  <c r="M37" i="5"/>
  <c r="M38" i="5"/>
  <c r="B29" i="4"/>
  <c r="I37" i="5"/>
  <c r="I38" i="5"/>
  <c r="B28" i="4"/>
  <c r="W37" i="5"/>
  <c r="W38" i="5"/>
  <c r="B27" i="4"/>
  <c r="P37" i="5"/>
  <c r="P38" i="5"/>
  <c r="B26" i="4"/>
  <c r="G37" i="5"/>
  <c r="G38" i="5"/>
  <c r="B25" i="4"/>
  <c r="AB37" i="5"/>
  <c r="AB38" i="5"/>
  <c r="B24" i="4"/>
  <c r="V37" i="5"/>
  <c r="V38" i="5"/>
  <c r="B23" i="4"/>
  <c r="R37" i="5"/>
  <c r="R38" i="5"/>
  <c r="B22" i="4"/>
  <c r="J37" i="5"/>
  <c r="J38" i="5"/>
  <c r="B21" i="4"/>
  <c r="F37" i="5"/>
  <c r="F38" i="5"/>
  <c r="B20" i="4"/>
  <c r="E37" i="5"/>
  <c r="E38" i="5"/>
  <c r="B19" i="4"/>
  <c r="AD5" i="5"/>
  <c r="AD21" i="5"/>
  <c r="AD37" i="5"/>
  <c r="AD6" i="5"/>
  <c r="AD22" i="5"/>
  <c r="AD38" i="5"/>
  <c r="B18" i="4"/>
  <c r="L37" i="5"/>
  <c r="L38" i="5"/>
  <c r="B17" i="4"/>
  <c r="D37" i="5"/>
  <c r="D38" i="5"/>
  <c r="B16" i="4"/>
  <c r="AC37" i="5"/>
  <c r="AC38" i="5"/>
  <c r="B15" i="4"/>
  <c r="Q37" i="5"/>
  <c r="Q38" i="5"/>
  <c r="B14" i="4"/>
  <c r="Z37" i="5"/>
  <c r="Z38" i="5"/>
  <c r="B13" i="4"/>
  <c r="T37" i="5"/>
  <c r="T38" i="5"/>
  <c r="B12" i="4"/>
  <c r="Y37" i="5"/>
  <c r="Y38" i="5"/>
  <c r="B11" i="4"/>
  <c r="AF3" i="5"/>
  <c r="CP9" i="1"/>
  <c r="CP10" i="1"/>
  <c r="CP11" i="1"/>
  <c r="CP12" i="1"/>
  <c r="CP13" i="1"/>
  <c r="CP14" i="1"/>
  <c r="AF7" i="5"/>
  <c r="AF8" i="5"/>
  <c r="AF9" i="5"/>
  <c r="AF10" i="5"/>
  <c r="AF11" i="5"/>
  <c r="AF12" i="5"/>
  <c r="AF13" i="5"/>
  <c r="AF14" i="5"/>
  <c r="AF15" i="5"/>
  <c r="AF16" i="5"/>
  <c r="AF19" i="5"/>
  <c r="AF20" i="5"/>
  <c r="AF23" i="5"/>
  <c r="AF24" i="5"/>
  <c r="AF25" i="5"/>
  <c r="AF26" i="5"/>
  <c r="AF27" i="5"/>
  <c r="AF28" i="5"/>
  <c r="AF29" i="5"/>
  <c r="AF30" i="5"/>
  <c r="AF31" i="5"/>
  <c r="AF32" i="5"/>
  <c r="AF35" i="5"/>
  <c r="AF36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J9" i="1"/>
  <c r="J10" i="1"/>
  <c r="J11" i="1"/>
  <c r="J12" i="1"/>
  <c r="J13" i="1"/>
  <c r="J14" i="1"/>
  <c r="M9" i="1"/>
  <c r="M10" i="1"/>
  <c r="M11" i="1"/>
  <c r="M12" i="1"/>
  <c r="M13" i="1"/>
  <c r="M14" i="1"/>
  <c r="P9" i="1"/>
  <c r="P10" i="1"/>
  <c r="P11" i="1"/>
  <c r="P12" i="1"/>
  <c r="P13" i="1"/>
  <c r="P14" i="1"/>
  <c r="S9" i="1"/>
  <c r="S10" i="1"/>
  <c r="S11" i="1"/>
  <c r="S12" i="1"/>
  <c r="S13" i="1"/>
  <c r="S14" i="1"/>
  <c r="V9" i="1"/>
  <c r="V10" i="1"/>
  <c r="V11" i="1"/>
  <c r="V12" i="1"/>
  <c r="V13" i="1"/>
  <c r="V14" i="1"/>
  <c r="Y9" i="1"/>
  <c r="Y10" i="1"/>
  <c r="Y11" i="1"/>
  <c r="Y12" i="1"/>
  <c r="Y13" i="1"/>
  <c r="Y14" i="1"/>
  <c r="AB9" i="1"/>
  <c r="AB10" i="1"/>
  <c r="AB11" i="1"/>
  <c r="AB12" i="1"/>
  <c r="AB13" i="1"/>
  <c r="AB14" i="1"/>
  <c r="AE9" i="1"/>
  <c r="AE10" i="1"/>
  <c r="AE11" i="1"/>
  <c r="AE12" i="1"/>
  <c r="AE13" i="1"/>
  <c r="AE14" i="1"/>
  <c r="AH9" i="1"/>
  <c r="AH10" i="1"/>
  <c r="AH11" i="1"/>
  <c r="AH12" i="1"/>
  <c r="AH13" i="1"/>
  <c r="AH14" i="1"/>
  <c r="AK9" i="1"/>
  <c r="AK10" i="1"/>
  <c r="AK11" i="1"/>
  <c r="AK12" i="1"/>
  <c r="AK13" i="1"/>
  <c r="AK14" i="1"/>
  <c r="AN9" i="1"/>
  <c r="AN10" i="1"/>
  <c r="AN11" i="1"/>
  <c r="AN12" i="1"/>
  <c r="AN13" i="1"/>
  <c r="AN14" i="1"/>
  <c r="AQ9" i="1"/>
  <c r="AQ10" i="1"/>
  <c r="AQ11" i="1"/>
  <c r="AQ12" i="1"/>
  <c r="AQ13" i="1"/>
  <c r="AQ14" i="1"/>
  <c r="AT9" i="1"/>
  <c r="AT10" i="1"/>
  <c r="AT11" i="1"/>
  <c r="AT12" i="1"/>
  <c r="AT13" i="1"/>
  <c r="AT14" i="1"/>
  <c r="AW9" i="1"/>
  <c r="AW10" i="1"/>
  <c r="AW11" i="1"/>
  <c r="AW12" i="1"/>
  <c r="AW13" i="1"/>
  <c r="AW14" i="1"/>
  <c r="AZ9" i="1"/>
  <c r="AZ10" i="1"/>
  <c r="AZ11" i="1"/>
  <c r="AZ12" i="1"/>
  <c r="AZ13" i="1"/>
  <c r="AZ14" i="1"/>
  <c r="BC9" i="1"/>
  <c r="BC10" i="1"/>
  <c r="BC11" i="1"/>
  <c r="BC12" i="1"/>
  <c r="BC13" i="1"/>
  <c r="BC14" i="1"/>
  <c r="BF9" i="1"/>
  <c r="BF10" i="1"/>
  <c r="BF11" i="1"/>
  <c r="BF12" i="1"/>
  <c r="BF13" i="1"/>
  <c r="BF14" i="1"/>
  <c r="BI9" i="1"/>
  <c r="BI10" i="1"/>
  <c r="BI11" i="1"/>
  <c r="BI12" i="1"/>
  <c r="BI13" i="1"/>
  <c r="BI14" i="1"/>
  <c r="BL9" i="1"/>
  <c r="BL10" i="1"/>
  <c r="BL11" i="1"/>
  <c r="BL12" i="1"/>
  <c r="BL13" i="1"/>
  <c r="BL14" i="1"/>
  <c r="BO9" i="1"/>
  <c r="BO10" i="1"/>
  <c r="BO11" i="1"/>
  <c r="BO12" i="1"/>
  <c r="BO13" i="1"/>
  <c r="BO14" i="1"/>
  <c r="BR9" i="1"/>
  <c r="BR10" i="1"/>
  <c r="BR11" i="1"/>
  <c r="BR12" i="1"/>
  <c r="BR13" i="1"/>
  <c r="BR14" i="1"/>
  <c r="BU9" i="1"/>
  <c r="BU10" i="1"/>
  <c r="BU11" i="1"/>
  <c r="BU12" i="1"/>
  <c r="BU13" i="1"/>
  <c r="BU14" i="1"/>
  <c r="BX9" i="1"/>
  <c r="BX10" i="1"/>
  <c r="BX11" i="1"/>
  <c r="BX12" i="1"/>
  <c r="BX13" i="1"/>
  <c r="BX14" i="1"/>
  <c r="CA9" i="1"/>
  <c r="CA10" i="1"/>
  <c r="CA11" i="1"/>
  <c r="CA12" i="1"/>
  <c r="CA13" i="1"/>
  <c r="CA14" i="1"/>
  <c r="CD9" i="1"/>
  <c r="CD10" i="1"/>
  <c r="CD11" i="1"/>
  <c r="CD12" i="1"/>
  <c r="CD13" i="1"/>
  <c r="CD14" i="1"/>
  <c r="CG9" i="1"/>
  <c r="CG10" i="1"/>
  <c r="CG11" i="1"/>
  <c r="CG12" i="1"/>
  <c r="CG13" i="1"/>
  <c r="CG14" i="1"/>
  <c r="CJ9" i="1"/>
  <c r="CJ10" i="1"/>
  <c r="CJ11" i="1"/>
  <c r="CJ12" i="1"/>
  <c r="CJ13" i="1"/>
  <c r="CJ14" i="1"/>
  <c r="C7" i="5"/>
  <c r="C23" i="5"/>
  <c r="D7" i="5"/>
  <c r="D23" i="5"/>
  <c r="E7" i="5"/>
  <c r="E23" i="5"/>
  <c r="F7" i="5"/>
  <c r="F23" i="5"/>
  <c r="G7" i="5"/>
  <c r="G23" i="5"/>
  <c r="H7" i="5"/>
  <c r="H23" i="5"/>
  <c r="I7" i="5"/>
  <c r="I23" i="5"/>
  <c r="J7" i="5"/>
  <c r="J23" i="5"/>
  <c r="K7" i="5"/>
  <c r="K23" i="5"/>
  <c r="L7" i="5"/>
  <c r="L23" i="5"/>
  <c r="M7" i="5"/>
  <c r="M23" i="5"/>
  <c r="N7" i="5"/>
  <c r="N23" i="5"/>
  <c r="O7" i="5"/>
  <c r="O23" i="5"/>
  <c r="P7" i="5"/>
  <c r="P23" i="5"/>
  <c r="Q7" i="5"/>
  <c r="Q23" i="5"/>
  <c r="R7" i="5"/>
  <c r="R23" i="5"/>
  <c r="S7" i="5"/>
  <c r="S23" i="5"/>
  <c r="T7" i="5"/>
  <c r="T23" i="5"/>
  <c r="U7" i="5"/>
  <c r="U23" i="5"/>
  <c r="V7" i="5"/>
  <c r="V23" i="5"/>
  <c r="W7" i="5"/>
  <c r="W23" i="5"/>
  <c r="X7" i="5"/>
  <c r="X23" i="5"/>
  <c r="Y7" i="5"/>
  <c r="Y23" i="5"/>
  <c r="Z7" i="5"/>
  <c r="Z23" i="5"/>
  <c r="AA7" i="5"/>
  <c r="AA23" i="5"/>
  <c r="AB7" i="5"/>
  <c r="AB23" i="5"/>
  <c r="AC7" i="5"/>
  <c r="AC23" i="5"/>
  <c r="AF39" i="5"/>
  <c r="C8" i="5"/>
  <c r="C24" i="5"/>
  <c r="D8" i="5"/>
  <c r="D24" i="5"/>
  <c r="E8" i="5"/>
  <c r="E24" i="5"/>
  <c r="F8" i="5"/>
  <c r="F24" i="5"/>
  <c r="G8" i="5"/>
  <c r="G24" i="5"/>
  <c r="H8" i="5"/>
  <c r="H24" i="5"/>
  <c r="I8" i="5"/>
  <c r="I24" i="5"/>
  <c r="J8" i="5"/>
  <c r="J24" i="5"/>
  <c r="K8" i="5"/>
  <c r="K24" i="5"/>
  <c r="L8" i="5"/>
  <c r="L24" i="5"/>
  <c r="M8" i="5"/>
  <c r="M24" i="5"/>
  <c r="N8" i="5"/>
  <c r="N24" i="5"/>
  <c r="O8" i="5"/>
  <c r="O24" i="5"/>
  <c r="P8" i="5"/>
  <c r="P24" i="5"/>
  <c r="Q8" i="5"/>
  <c r="Q24" i="5"/>
  <c r="R8" i="5"/>
  <c r="R24" i="5"/>
  <c r="S8" i="5"/>
  <c r="S24" i="5"/>
  <c r="T8" i="5"/>
  <c r="T24" i="5"/>
  <c r="U8" i="5"/>
  <c r="U24" i="5"/>
  <c r="V8" i="5"/>
  <c r="V24" i="5"/>
  <c r="W8" i="5"/>
  <c r="W24" i="5"/>
  <c r="X8" i="5"/>
  <c r="X24" i="5"/>
  <c r="Y8" i="5"/>
  <c r="Y24" i="5"/>
  <c r="Z8" i="5"/>
  <c r="Z24" i="5"/>
  <c r="AA8" i="5"/>
  <c r="AA24" i="5"/>
  <c r="AB8" i="5"/>
  <c r="AB24" i="5"/>
  <c r="AC8" i="5"/>
  <c r="AC24" i="5"/>
  <c r="AF40" i="5"/>
  <c r="C9" i="5"/>
  <c r="C25" i="5"/>
  <c r="D9" i="5"/>
  <c r="D25" i="5"/>
  <c r="E9" i="5"/>
  <c r="E25" i="5"/>
  <c r="F9" i="5"/>
  <c r="F25" i="5"/>
  <c r="G9" i="5"/>
  <c r="G25" i="5"/>
  <c r="H9" i="5"/>
  <c r="H25" i="5"/>
  <c r="I9" i="5"/>
  <c r="I25" i="5"/>
  <c r="J9" i="5"/>
  <c r="J25" i="5"/>
  <c r="K9" i="5"/>
  <c r="K25" i="5"/>
  <c r="L9" i="5"/>
  <c r="L25" i="5"/>
  <c r="M9" i="5"/>
  <c r="M25" i="5"/>
  <c r="N9" i="5"/>
  <c r="N25" i="5"/>
  <c r="O9" i="5"/>
  <c r="O25" i="5"/>
  <c r="P9" i="5"/>
  <c r="P25" i="5"/>
  <c r="Q9" i="5"/>
  <c r="Q25" i="5"/>
  <c r="R9" i="5"/>
  <c r="R25" i="5"/>
  <c r="S9" i="5"/>
  <c r="S25" i="5"/>
  <c r="T9" i="5"/>
  <c r="T25" i="5"/>
  <c r="U9" i="5"/>
  <c r="U25" i="5"/>
  <c r="V9" i="5"/>
  <c r="V25" i="5"/>
  <c r="W9" i="5"/>
  <c r="W25" i="5"/>
  <c r="X9" i="5"/>
  <c r="X25" i="5"/>
  <c r="Y9" i="5"/>
  <c r="Y25" i="5"/>
  <c r="Z9" i="5"/>
  <c r="Z25" i="5"/>
  <c r="AA9" i="5"/>
  <c r="AA25" i="5"/>
  <c r="AB9" i="5"/>
  <c r="AB25" i="5"/>
  <c r="AC9" i="5"/>
  <c r="AC25" i="5"/>
  <c r="AF41" i="5"/>
  <c r="C10" i="5"/>
  <c r="C26" i="5"/>
  <c r="D10" i="5"/>
  <c r="D26" i="5"/>
  <c r="E10" i="5"/>
  <c r="E26" i="5"/>
  <c r="F10" i="5"/>
  <c r="F26" i="5"/>
  <c r="G10" i="5"/>
  <c r="G26" i="5"/>
  <c r="H10" i="5"/>
  <c r="H26" i="5"/>
  <c r="I10" i="5"/>
  <c r="I26" i="5"/>
  <c r="J10" i="5"/>
  <c r="J26" i="5"/>
  <c r="K10" i="5"/>
  <c r="K26" i="5"/>
  <c r="L10" i="5"/>
  <c r="L26" i="5"/>
  <c r="M10" i="5"/>
  <c r="M26" i="5"/>
  <c r="N10" i="5"/>
  <c r="N26" i="5"/>
  <c r="O10" i="5"/>
  <c r="O26" i="5"/>
  <c r="P10" i="5"/>
  <c r="P26" i="5"/>
  <c r="Q10" i="5"/>
  <c r="Q26" i="5"/>
  <c r="R10" i="5"/>
  <c r="R26" i="5"/>
  <c r="S10" i="5"/>
  <c r="S26" i="5"/>
  <c r="T10" i="5"/>
  <c r="T26" i="5"/>
  <c r="U10" i="5"/>
  <c r="U26" i="5"/>
  <c r="V10" i="5"/>
  <c r="V26" i="5"/>
  <c r="W10" i="5"/>
  <c r="W26" i="5"/>
  <c r="X10" i="5"/>
  <c r="X26" i="5"/>
  <c r="Y10" i="5"/>
  <c r="Y26" i="5"/>
  <c r="Z10" i="5"/>
  <c r="Z26" i="5"/>
  <c r="AA10" i="5"/>
  <c r="AA26" i="5"/>
  <c r="AB10" i="5"/>
  <c r="AB26" i="5"/>
  <c r="AC10" i="5"/>
  <c r="AC26" i="5"/>
  <c r="AF42" i="5"/>
  <c r="C11" i="5"/>
  <c r="C27" i="5"/>
  <c r="D11" i="5"/>
  <c r="D27" i="5"/>
  <c r="E11" i="5"/>
  <c r="E27" i="5"/>
  <c r="F11" i="5"/>
  <c r="F27" i="5"/>
  <c r="G11" i="5"/>
  <c r="G27" i="5"/>
  <c r="H11" i="5"/>
  <c r="H27" i="5"/>
  <c r="I11" i="5"/>
  <c r="I27" i="5"/>
  <c r="J11" i="5"/>
  <c r="J27" i="5"/>
  <c r="K11" i="5"/>
  <c r="K27" i="5"/>
  <c r="L11" i="5"/>
  <c r="L27" i="5"/>
  <c r="M11" i="5"/>
  <c r="M27" i="5"/>
  <c r="N11" i="5"/>
  <c r="N27" i="5"/>
  <c r="O11" i="5"/>
  <c r="O27" i="5"/>
  <c r="P11" i="5"/>
  <c r="P27" i="5"/>
  <c r="Q11" i="5"/>
  <c r="Q27" i="5"/>
  <c r="R11" i="5"/>
  <c r="R27" i="5"/>
  <c r="S11" i="5"/>
  <c r="S27" i="5"/>
  <c r="T11" i="5"/>
  <c r="T27" i="5"/>
  <c r="U11" i="5"/>
  <c r="U27" i="5"/>
  <c r="V11" i="5"/>
  <c r="V27" i="5"/>
  <c r="W11" i="5"/>
  <c r="W27" i="5"/>
  <c r="X11" i="5"/>
  <c r="X27" i="5"/>
  <c r="Y11" i="5"/>
  <c r="Y27" i="5"/>
  <c r="Z11" i="5"/>
  <c r="Z27" i="5"/>
  <c r="AA11" i="5"/>
  <c r="AA27" i="5"/>
  <c r="AB11" i="5"/>
  <c r="AB27" i="5"/>
  <c r="AC11" i="5"/>
  <c r="AC27" i="5"/>
  <c r="AF43" i="5"/>
  <c r="C12" i="5"/>
  <c r="C28" i="5"/>
  <c r="D12" i="5"/>
  <c r="D28" i="5"/>
  <c r="E12" i="5"/>
  <c r="E28" i="5"/>
  <c r="F12" i="5"/>
  <c r="F28" i="5"/>
  <c r="G12" i="5"/>
  <c r="G28" i="5"/>
  <c r="H12" i="5"/>
  <c r="H28" i="5"/>
  <c r="I12" i="5"/>
  <c r="I28" i="5"/>
  <c r="J12" i="5"/>
  <c r="J28" i="5"/>
  <c r="K12" i="5"/>
  <c r="K28" i="5"/>
  <c r="L12" i="5"/>
  <c r="L28" i="5"/>
  <c r="M12" i="5"/>
  <c r="M28" i="5"/>
  <c r="N12" i="5"/>
  <c r="N28" i="5"/>
  <c r="O12" i="5"/>
  <c r="O28" i="5"/>
  <c r="P12" i="5"/>
  <c r="P28" i="5"/>
  <c r="Q12" i="5"/>
  <c r="Q28" i="5"/>
  <c r="R12" i="5"/>
  <c r="R28" i="5"/>
  <c r="S12" i="5"/>
  <c r="S28" i="5"/>
  <c r="T12" i="5"/>
  <c r="T28" i="5"/>
  <c r="U12" i="5"/>
  <c r="U28" i="5"/>
  <c r="V12" i="5"/>
  <c r="V28" i="5"/>
  <c r="W12" i="5"/>
  <c r="W28" i="5"/>
  <c r="X12" i="5"/>
  <c r="X28" i="5"/>
  <c r="Y12" i="5"/>
  <c r="Y28" i="5"/>
  <c r="Z12" i="5"/>
  <c r="Z28" i="5"/>
  <c r="AA12" i="5"/>
  <c r="AA28" i="5"/>
  <c r="AB12" i="5"/>
  <c r="AB28" i="5"/>
  <c r="AC12" i="5"/>
  <c r="AC28" i="5"/>
  <c r="AF44" i="5"/>
  <c r="C13" i="5"/>
  <c r="C29" i="5"/>
  <c r="D13" i="5"/>
  <c r="D29" i="5"/>
  <c r="E13" i="5"/>
  <c r="E29" i="5"/>
  <c r="F13" i="5"/>
  <c r="F29" i="5"/>
  <c r="G13" i="5"/>
  <c r="G29" i="5"/>
  <c r="H13" i="5"/>
  <c r="H29" i="5"/>
  <c r="I13" i="5"/>
  <c r="I29" i="5"/>
  <c r="J13" i="5"/>
  <c r="J29" i="5"/>
  <c r="K13" i="5"/>
  <c r="K29" i="5"/>
  <c r="L13" i="5"/>
  <c r="L29" i="5"/>
  <c r="M13" i="5"/>
  <c r="M29" i="5"/>
  <c r="N13" i="5"/>
  <c r="N29" i="5"/>
  <c r="O13" i="5"/>
  <c r="O29" i="5"/>
  <c r="P13" i="5"/>
  <c r="P29" i="5"/>
  <c r="Q13" i="5"/>
  <c r="Q29" i="5"/>
  <c r="R13" i="5"/>
  <c r="R29" i="5"/>
  <c r="S13" i="5"/>
  <c r="S29" i="5"/>
  <c r="T13" i="5"/>
  <c r="T29" i="5"/>
  <c r="U13" i="5"/>
  <c r="U29" i="5"/>
  <c r="V13" i="5"/>
  <c r="V29" i="5"/>
  <c r="W13" i="5"/>
  <c r="W29" i="5"/>
  <c r="X13" i="5"/>
  <c r="X29" i="5"/>
  <c r="Y13" i="5"/>
  <c r="Y29" i="5"/>
  <c r="Z13" i="5"/>
  <c r="Z29" i="5"/>
  <c r="AA13" i="5"/>
  <c r="AA29" i="5"/>
  <c r="AB13" i="5"/>
  <c r="AB29" i="5"/>
  <c r="AC13" i="5"/>
  <c r="AC29" i="5"/>
  <c r="AF45" i="5"/>
  <c r="C14" i="5"/>
  <c r="C30" i="5"/>
  <c r="D14" i="5"/>
  <c r="D30" i="5"/>
  <c r="E14" i="5"/>
  <c r="E30" i="5"/>
  <c r="F14" i="5"/>
  <c r="F30" i="5"/>
  <c r="G14" i="5"/>
  <c r="G30" i="5"/>
  <c r="H14" i="5"/>
  <c r="H30" i="5"/>
  <c r="I14" i="5"/>
  <c r="I30" i="5"/>
  <c r="J14" i="5"/>
  <c r="J30" i="5"/>
  <c r="K14" i="5"/>
  <c r="K30" i="5"/>
  <c r="L14" i="5"/>
  <c r="L30" i="5"/>
  <c r="M14" i="5"/>
  <c r="M30" i="5"/>
  <c r="N14" i="5"/>
  <c r="N30" i="5"/>
  <c r="O14" i="5"/>
  <c r="O30" i="5"/>
  <c r="P14" i="5"/>
  <c r="P30" i="5"/>
  <c r="Q14" i="5"/>
  <c r="Q30" i="5"/>
  <c r="R14" i="5"/>
  <c r="R30" i="5"/>
  <c r="S14" i="5"/>
  <c r="S30" i="5"/>
  <c r="T14" i="5"/>
  <c r="T30" i="5"/>
  <c r="U14" i="5"/>
  <c r="U30" i="5"/>
  <c r="V14" i="5"/>
  <c r="V30" i="5"/>
  <c r="W14" i="5"/>
  <c r="W30" i="5"/>
  <c r="X14" i="5"/>
  <c r="X30" i="5"/>
  <c r="Y14" i="5"/>
  <c r="Y30" i="5"/>
  <c r="Z14" i="5"/>
  <c r="Z30" i="5"/>
  <c r="AA14" i="5"/>
  <c r="AA30" i="5"/>
  <c r="AB14" i="5"/>
  <c r="AB30" i="5"/>
  <c r="AC14" i="5"/>
  <c r="AC30" i="5"/>
  <c r="AF46" i="5"/>
  <c r="C15" i="5"/>
  <c r="C31" i="5"/>
  <c r="D15" i="5"/>
  <c r="D31" i="5"/>
  <c r="E15" i="5"/>
  <c r="E31" i="5"/>
  <c r="F15" i="5"/>
  <c r="F31" i="5"/>
  <c r="G15" i="5"/>
  <c r="G31" i="5"/>
  <c r="H15" i="5"/>
  <c r="H31" i="5"/>
  <c r="I15" i="5"/>
  <c r="I31" i="5"/>
  <c r="J15" i="5"/>
  <c r="J31" i="5"/>
  <c r="K15" i="5"/>
  <c r="K31" i="5"/>
  <c r="L15" i="5"/>
  <c r="L31" i="5"/>
  <c r="M15" i="5"/>
  <c r="M31" i="5"/>
  <c r="N15" i="5"/>
  <c r="N31" i="5"/>
  <c r="O15" i="5"/>
  <c r="O31" i="5"/>
  <c r="P15" i="5"/>
  <c r="P31" i="5"/>
  <c r="Q15" i="5"/>
  <c r="Q31" i="5"/>
  <c r="R15" i="5"/>
  <c r="R31" i="5"/>
  <c r="S15" i="5"/>
  <c r="S31" i="5"/>
  <c r="T15" i="5"/>
  <c r="T31" i="5"/>
  <c r="U15" i="5"/>
  <c r="U31" i="5"/>
  <c r="V15" i="5"/>
  <c r="V31" i="5"/>
  <c r="W15" i="5"/>
  <c r="W31" i="5"/>
  <c r="X15" i="5"/>
  <c r="X31" i="5"/>
  <c r="Y15" i="5"/>
  <c r="Y31" i="5"/>
  <c r="Z15" i="5"/>
  <c r="Z31" i="5"/>
  <c r="AA15" i="5"/>
  <c r="AA31" i="5"/>
  <c r="AB15" i="5"/>
  <c r="AB31" i="5"/>
  <c r="AC15" i="5"/>
  <c r="AC31" i="5"/>
  <c r="AF47" i="5"/>
  <c r="C16" i="5"/>
  <c r="C32" i="5"/>
  <c r="D16" i="5"/>
  <c r="D32" i="5"/>
  <c r="E16" i="5"/>
  <c r="E32" i="5"/>
  <c r="F16" i="5"/>
  <c r="F32" i="5"/>
  <c r="G16" i="5"/>
  <c r="G32" i="5"/>
  <c r="H16" i="5"/>
  <c r="H32" i="5"/>
  <c r="I16" i="5"/>
  <c r="I32" i="5"/>
  <c r="J16" i="5"/>
  <c r="J32" i="5"/>
  <c r="K16" i="5"/>
  <c r="K32" i="5"/>
  <c r="L16" i="5"/>
  <c r="L32" i="5"/>
  <c r="M16" i="5"/>
  <c r="M32" i="5"/>
  <c r="N16" i="5"/>
  <c r="N32" i="5"/>
  <c r="O16" i="5"/>
  <c r="O32" i="5"/>
  <c r="P16" i="5"/>
  <c r="P32" i="5"/>
  <c r="Q16" i="5"/>
  <c r="Q32" i="5"/>
  <c r="R16" i="5"/>
  <c r="R32" i="5"/>
  <c r="S16" i="5"/>
  <c r="S32" i="5"/>
  <c r="T16" i="5"/>
  <c r="T32" i="5"/>
  <c r="U16" i="5"/>
  <c r="U32" i="5"/>
  <c r="V16" i="5"/>
  <c r="V32" i="5"/>
  <c r="W16" i="5"/>
  <c r="W32" i="5"/>
  <c r="X16" i="5"/>
  <c r="X32" i="5"/>
  <c r="Y16" i="5"/>
  <c r="Y32" i="5"/>
  <c r="Z16" i="5"/>
  <c r="Z32" i="5"/>
  <c r="AA16" i="5"/>
  <c r="AA32" i="5"/>
  <c r="AB16" i="5"/>
  <c r="AB32" i="5"/>
  <c r="AC16" i="5"/>
  <c r="AC32" i="5"/>
  <c r="AF48" i="5"/>
  <c r="CP3" i="1"/>
  <c r="CM9" i="1"/>
  <c r="CM10" i="1"/>
  <c r="CM11" i="1"/>
  <c r="CM12" i="1"/>
  <c r="CM13" i="1"/>
  <c r="CM14" i="1"/>
  <c r="CM3" i="1"/>
  <c r="CJ3" i="1"/>
  <c r="CG3" i="1"/>
  <c r="CD3" i="1"/>
  <c r="CA3" i="1"/>
  <c r="BX3" i="1"/>
  <c r="BU3" i="1"/>
  <c r="BR3" i="1"/>
  <c r="BO3" i="1"/>
  <c r="BL3" i="1"/>
  <c r="BI3" i="1"/>
  <c r="BF3" i="1"/>
  <c r="BC3" i="1"/>
  <c r="AZ3" i="1"/>
  <c r="AW3" i="1"/>
  <c r="AT3" i="1"/>
  <c r="AQ3" i="1"/>
  <c r="AN3" i="1"/>
  <c r="AK3" i="1"/>
  <c r="AH3" i="1"/>
  <c r="AE3" i="1"/>
  <c r="AB3" i="1"/>
  <c r="Y3" i="1"/>
  <c r="V3" i="1"/>
  <c r="S3" i="1"/>
  <c r="P3" i="1"/>
  <c r="M3" i="1"/>
  <c r="J3" i="1"/>
  <c r="P17" i="4"/>
  <c r="P18" i="4"/>
  <c r="P13" i="4"/>
  <c r="P12" i="4"/>
  <c r="P24" i="4"/>
  <c r="AE3" i="5"/>
  <c r="AD3" i="5"/>
  <c r="G18" i="4"/>
  <c r="G30" i="4"/>
  <c r="Y10" i="4"/>
  <c r="Y11" i="4"/>
  <c r="Y12" i="4"/>
  <c r="Y13" i="4"/>
  <c r="Y14" i="4"/>
  <c r="Y15" i="4"/>
  <c r="Y16" i="4"/>
  <c r="Y17" i="4"/>
  <c r="Y18" i="4"/>
  <c r="Y19" i="4"/>
  <c r="Y20" i="4"/>
  <c r="B38" i="5"/>
  <c r="B39" i="5"/>
  <c r="B40" i="5"/>
  <c r="B41" i="5"/>
  <c r="B42" i="5"/>
  <c r="B43" i="5"/>
  <c r="B44" i="5"/>
  <c r="B45" i="5"/>
  <c r="B46" i="5"/>
  <c r="B47" i="5"/>
  <c r="B48" i="5"/>
  <c r="B22" i="5"/>
  <c r="B23" i="5"/>
  <c r="B24" i="5"/>
  <c r="B25" i="5"/>
  <c r="B26" i="5"/>
  <c r="B27" i="5"/>
  <c r="B28" i="5"/>
  <c r="B29" i="5"/>
  <c r="B30" i="5"/>
  <c r="B31" i="5"/>
  <c r="B32" i="5"/>
  <c r="AD19" i="5"/>
  <c r="AD35" i="5"/>
  <c r="AE19" i="5"/>
  <c r="AE35" i="5"/>
  <c r="AD36" i="5"/>
  <c r="AE36" i="5"/>
  <c r="AD7" i="5"/>
  <c r="AD23" i="5"/>
  <c r="AD39" i="5"/>
  <c r="AE7" i="5"/>
  <c r="AE23" i="5"/>
  <c r="AE39" i="5"/>
  <c r="AD8" i="5"/>
  <c r="AD24" i="5"/>
  <c r="AD40" i="5"/>
  <c r="AE8" i="5"/>
  <c r="AE24" i="5"/>
  <c r="AE40" i="5"/>
  <c r="AD9" i="5"/>
  <c r="AD25" i="5"/>
  <c r="AD41" i="5"/>
  <c r="AE9" i="5"/>
  <c r="AE25" i="5"/>
  <c r="AE41" i="5"/>
  <c r="AD10" i="5"/>
  <c r="AD26" i="5"/>
  <c r="AD42" i="5"/>
  <c r="AE10" i="5"/>
  <c r="AE26" i="5"/>
  <c r="AE42" i="5"/>
  <c r="AD11" i="5"/>
  <c r="AD27" i="5"/>
  <c r="AD43" i="5"/>
  <c r="AE11" i="5"/>
  <c r="AE27" i="5"/>
  <c r="AE43" i="5"/>
  <c r="AD12" i="5"/>
  <c r="AD28" i="5"/>
  <c r="AD44" i="5"/>
  <c r="AE12" i="5"/>
  <c r="AE28" i="5"/>
  <c r="AE44" i="5"/>
  <c r="AD13" i="5"/>
  <c r="AD29" i="5"/>
  <c r="AD45" i="5"/>
  <c r="AE13" i="5"/>
  <c r="AE29" i="5"/>
  <c r="AE45" i="5"/>
  <c r="AD14" i="5"/>
  <c r="AD30" i="5"/>
  <c r="AD46" i="5"/>
  <c r="AE14" i="5"/>
  <c r="AE30" i="5"/>
  <c r="AE46" i="5"/>
  <c r="AD15" i="5"/>
  <c r="AD31" i="5"/>
  <c r="AD47" i="5"/>
  <c r="AE15" i="5"/>
  <c r="AE31" i="5"/>
  <c r="AE47" i="5"/>
  <c r="AD16" i="5"/>
  <c r="AD32" i="5"/>
  <c r="AD48" i="5"/>
  <c r="AE16" i="5"/>
  <c r="AE32" i="5"/>
  <c r="AE48" i="5"/>
  <c r="AD20" i="5"/>
  <c r="AE20" i="5"/>
  <c r="B6" i="5"/>
  <c r="B7" i="5"/>
  <c r="B8" i="5"/>
  <c r="P23" i="4"/>
  <c r="B97" i="1"/>
  <c r="B98" i="1"/>
  <c r="B99" i="1"/>
  <c r="B100" i="1"/>
  <c r="B101" i="1"/>
  <c r="B102" i="1"/>
  <c r="B103" i="1"/>
  <c r="B104" i="1"/>
  <c r="B105" i="1"/>
  <c r="B106" i="1"/>
  <c r="B96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80" i="1"/>
  <c r="B70" i="1"/>
  <c r="B71" i="1"/>
  <c r="B72" i="1"/>
  <c r="B73" i="1"/>
  <c r="B74" i="1"/>
  <c r="B75" i="1"/>
  <c r="B76" i="1"/>
  <c r="B77" i="1"/>
  <c r="B78" i="1"/>
  <c r="B69" i="1"/>
  <c r="B62" i="1"/>
  <c r="B63" i="1"/>
  <c r="B64" i="1"/>
  <c r="B65" i="1"/>
  <c r="B66" i="1"/>
  <c r="B67" i="1"/>
  <c r="B61" i="1"/>
  <c r="B55" i="1"/>
  <c r="B56" i="1"/>
  <c r="B57" i="1"/>
  <c r="B58" i="1"/>
  <c r="B59" i="1"/>
  <c r="B54" i="1"/>
  <c r="B46" i="1"/>
  <c r="B47" i="1"/>
  <c r="B48" i="1"/>
  <c r="B49" i="1"/>
  <c r="B50" i="1"/>
  <c r="B51" i="1"/>
  <c r="B52" i="1"/>
  <c r="B45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9" i="1"/>
  <c r="B20" i="1"/>
  <c r="B21" i="1"/>
  <c r="B22" i="1"/>
  <c r="B23" i="1"/>
  <c r="B24" i="1"/>
  <c r="B25" i="1"/>
  <c r="B26" i="1"/>
  <c r="B27" i="1"/>
  <c r="B19" i="1"/>
  <c r="B17" i="1"/>
  <c r="B16" i="1"/>
  <c r="B14" i="1"/>
  <c r="B13" i="1"/>
  <c r="B12" i="1"/>
  <c r="B11" i="1"/>
  <c r="B10" i="1"/>
  <c r="B8" i="1"/>
  <c r="B7" i="1"/>
  <c r="P25" i="4"/>
  <c r="J6" i="1"/>
  <c r="J8" i="1"/>
  <c r="J7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BU6" i="1"/>
  <c r="BU7" i="1"/>
  <c r="BU8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CD6" i="1"/>
  <c r="CD7" i="1"/>
  <c r="CD8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O14" i="4"/>
  <c r="O13" i="4"/>
  <c r="O12" i="4"/>
  <c r="P11" i="4"/>
  <c r="O11" i="4"/>
  <c r="DW106" i="1"/>
  <c r="DT106" i="1"/>
  <c r="DQ106" i="1"/>
  <c r="DN106" i="1"/>
  <c r="DK106" i="1"/>
  <c r="DH106" i="1"/>
  <c r="DE106" i="1"/>
  <c r="DB106" i="1"/>
  <c r="CY106" i="1"/>
  <c r="CV106" i="1"/>
  <c r="CS106" i="1"/>
  <c r="CP106" i="1"/>
  <c r="DW105" i="1"/>
  <c r="DT105" i="1"/>
  <c r="DQ105" i="1"/>
  <c r="DN105" i="1"/>
  <c r="DK105" i="1"/>
  <c r="DH105" i="1"/>
  <c r="DE105" i="1"/>
  <c r="DB105" i="1"/>
  <c r="CY105" i="1"/>
  <c r="CV105" i="1"/>
  <c r="CS105" i="1"/>
  <c r="CP105" i="1"/>
  <c r="DW104" i="1"/>
  <c r="DT104" i="1"/>
  <c r="DQ104" i="1"/>
  <c r="DN104" i="1"/>
  <c r="DK104" i="1"/>
  <c r="DH104" i="1"/>
  <c r="DE104" i="1"/>
  <c r="DB104" i="1"/>
  <c r="CY104" i="1"/>
  <c r="CV104" i="1"/>
  <c r="CS104" i="1"/>
  <c r="CP104" i="1"/>
  <c r="DW103" i="1"/>
  <c r="DT103" i="1"/>
  <c r="DQ103" i="1"/>
  <c r="DN103" i="1"/>
  <c r="DK103" i="1"/>
  <c r="DH103" i="1"/>
  <c r="DE103" i="1"/>
  <c r="DB103" i="1"/>
  <c r="CY103" i="1"/>
  <c r="CV103" i="1"/>
  <c r="CS103" i="1"/>
  <c r="CP103" i="1"/>
  <c r="DW102" i="1"/>
  <c r="DT102" i="1"/>
  <c r="DQ102" i="1"/>
  <c r="DN102" i="1"/>
  <c r="DK102" i="1"/>
  <c r="DH102" i="1"/>
  <c r="DE102" i="1"/>
  <c r="DB102" i="1"/>
  <c r="CY102" i="1"/>
  <c r="CV102" i="1"/>
  <c r="CS102" i="1"/>
  <c r="CP102" i="1"/>
  <c r="DW101" i="1"/>
  <c r="DT101" i="1"/>
  <c r="DQ101" i="1"/>
  <c r="DN101" i="1"/>
  <c r="DK101" i="1"/>
  <c r="DH101" i="1"/>
  <c r="DE101" i="1"/>
  <c r="DB101" i="1"/>
  <c r="CY101" i="1"/>
  <c r="CV101" i="1"/>
  <c r="CS101" i="1"/>
  <c r="CP101" i="1"/>
  <c r="DW100" i="1"/>
  <c r="DT100" i="1"/>
  <c r="DQ100" i="1"/>
  <c r="DN100" i="1"/>
  <c r="DK100" i="1"/>
  <c r="DH100" i="1"/>
  <c r="DE100" i="1"/>
  <c r="DB100" i="1"/>
  <c r="CY100" i="1"/>
  <c r="CV100" i="1"/>
  <c r="CS100" i="1"/>
  <c r="CP100" i="1"/>
  <c r="DW99" i="1"/>
  <c r="DT99" i="1"/>
  <c r="DQ99" i="1"/>
  <c r="DN99" i="1"/>
  <c r="DK99" i="1"/>
  <c r="DH99" i="1"/>
  <c r="DE99" i="1"/>
  <c r="DB99" i="1"/>
  <c r="CY99" i="1"/>
  <c r="CV99" i="1"/>
  <c r="CS99" i="1"/>
  <c r="CP99" i="1"/>
  <c r="DW98" i="1"/>
  <c r="DT98" i="1"/>
  <c r="DQ98" i="1"/>
  <c r="DN98" i="1"/>
  <c r="DK98" i="1"/>
  <c r="DH98" i="1"/>
  <c r="DE98" i="1"/>
  <c r="DB98" i="1"/>
  <c r="CY98" i="1"/>
  <c r="CV98" i="1"/>
  <c r="CS98" i="1"/>
  <c r="CP98" i="1"/>
  <c r="DW97" i="1"/>
  <c r="DT97" i="1"/>
  <c r="DQ97" i="1"/>
  <c r="DN97" i="1"/>
  <c r="DK97" i="1"/>
  <c r="DH97" i="1"/>
  <c r="DE97" i="1"/>
  <c r="DB97" i="1"/>
  <c r="CY97" i="1"/>
  <c r="CV97" i="1"/>
  <c r="CS97" i="1"/>
  <c r="CP97" i="1"/>
  <c r="DW96" i="1"/>
  <c r="DT96" i="1"/>
  <c r="DQ96" i="1"/>
  <c r="DN96" i="1"/>
  <c r="DK96" i="1"/>
  <c r="DH96" i="1"/>
  <c r="DE96" i="1"/>
  <c r="DB96" i="1"/>
  <c r="CY96" i="1"/>
  <c r="CV96" i="1"/>
  <c r="CS96" i="1"/>
  <c r="CP96" i="1"/>
  <c r="DW95" i="1"/>
  <c r="DT95" i="1"/>
  <c r="DQ95" i="1"/>
  <c r="DN95" i="1"/>
  <c r="DK95" i="1"/>
  <c r="DH95" i="1"/>
  <c r="DE95" i="1"/>
  <c r="DB95" i="1"/>
  <c r="CY95" i="1"/>
  <c r="CV95" i="1"/>
  <c r="CS95" i="1"/>
  <c r="CP95" i="1"/>
  <c r="DW94" i="1"/>
  <c r="DT94" i="1"/>
  <c r="DQ94" i="1"/>
  <c r="DN94" i="1"/>
  <c r="DK94" i="1"/>
  <c r="DH94" i="1"/>
  <c r="DE94" i="1"/>
  <c r="DB94" i="1"/>
  <c r="CY94" i="1"/>
  <c r="CV94" i="1"/>
  <c r="CS94" i="1"/>
  <c r="CP94" i="1"/>
  <c r="DW93" i="1"/>
  <c r="DT93" i="1"/>
  <c r="DQ93" i="1"/>
  <c r="DN93" i="1"/>
  <c r="DK93" i="1"/>
  <c r="DH93" i="1"/>
  <c r="DE93" i="1"/>
  <c r="DB93" i="1"/>
  <c r="CY93" i="1"/>
  <c r="CV93" i="1"/>
  <c r="CS93" i="1"/>
  <c r="CP93" i="1"/>
  <c r="DW92" i="1"/>
  <c r="DT92" i="1"/>
  <c r="DQ92" i="1"/>
  <c r="DN92" i="1"/>
  <c r="DK92" i="1"/>
  <c r="DH92" i="1"/>
  <c r="DE92" i="1"/>
  <c r="DB92" i="1"/>
  <c r="CY92" i="1"/>
  <c r="CV92" i="1"/>
  <c r="CS92" i="1"/>
  <c r="CP92" i="1"/>
  <c r="DW91" i="1"/>
  <c r="DT91" i="1"/>
  <c r="DQ91" i="1"/>
  <c r="DN91" i="1"/>
  <c r="DK91" i="1"/>
  <c r="DH91" i="1"/>
  <c r="DE91" i="1"/>
  <c r="DB91" i="1"/>
  <c r="CY91" i="1"/>
  <c r="CV91" i="1"/>
  <c r="CS91" i="1"/>
  <c r="CP91" i="1"/>
  <c r="DW90" i="1"/>
  <c r="DT90" i="1"/>
  <c r="DQ90" i="1"/>
  <c r="DN90" i="1"/>
  <c r="DK90" i="1"/>
  <c r="DH90" i="1"/>
  <c r="DE90" i="1"/>
  <c r="DB90" i="1"/>
  <c r="CY90" i="1"/>
  <c r="CV90" i="1"/>
  <c r="CS90" i="1"/>
  <c r="CP90" i="1"/>
  <c r="DW89" i="1"/>
  <c r="DT89" i="1"/>
  <c r="DQ89" i="1"/>
  <c r="DN89" i="1"/>
  <c r="DK89" i="1"/>
  <c r="DH89" i="1"/>
  <c r="DE89" i="1"/>
  <c r="DB89" i="1"/>
  <c r="CY89" i="1"/>
  <c r="CV89" i="1"/>
  <c r="CS89" i="1"/>
  <c r="CP89" i="1"/>
  <c r="DW88" i="1"/>
  <c r="DT88" i="1"/>
  <c r="DQ88" i="1"/>
  <c r="DN88" i="1"/>
  <c r="DK88" i="1"/>
  <c r="DH88" i="1"/>
  <c r="DE88" i="1"/>
  <c r="DB88" i="1"/>
  <c r="CY88" i="1"/>
  <c r="CV88" i="1"/>
  <c r="CS88" i="1"/>
  <c r="CP88" i="1"/>
  <c r="DW87" i="1"/>
  <c r="DT87" i="1"/>
  <c r="DQ87" i="1"/>
  <c r="DN87" i="1"/>
  <c r="DK87" i="1"/>
  <c r="DH87" i="1"/>
  <c r="DE87" i="1"/>
  <c r="DB87" i="1"/>
  <c r="CY87" i="1"/>
  <c r="CV87" i="1"/>
  <c r="CS87" i="1"/>
  <c r="CP87" i="1"/>
  <c r="DW86" i="1"/>
  <c r="DT86" i="1"/>
  <c r="DQ86" i="1"/>
  <c r="DN86" i="1"/>
  <c r="DK86" i="1"/>
  <c r="DH86" i="1"/>
  <c r="DE86" i="1"/>
  <c r="DB86" i="1"/>
  <c r="CY86" i="1"/>
  <c r="CV86" i="1"/>
  <c r="CS86" i="1"/>
  <c r="CP86" i="1"/>
  <c r="DW85" i="1"/>
  <c r="DT85" i="1"/>
  <c r="DQ85" i="1"/>
  <c r="DN85" i="1"/>
  <c r="DK85" i="1"/>
  <c r="DH85" i="1"/>
  <c r="DE85" i="1"/>
  <c r="DB85" i="1"/>
  <c r="CY85" i="1"/>
  <c r="CV85" i="1"/>
  <c r="CS85" i="1"/>
  <c r="CP85" i="1"/>
  <c r="DW84" i="1"/>
  <c r="DT84" i="1"/>
  <c r="DQ84" i="1"/>
  <c r="DN84" i="1"/>
  <c r="DK84" i="1"/>
  <c r="DH84" i="1"/>
  <c r="DE84" i="1"/>
  <c r="DB84" i="1"/>
  <c r="CY84" i="1"/>
  <c r="CV84" i="1"/>
  <c r="CS84" i="1"/>
  <c r="CP84" i="1"/>
  <c r="DW83" i="1"/>
  <c r="DT83" i="1"/>
  <c r="DQ83" i="1"/>
  <c r="DN83" i="1"/>
  <c r="DK83" i="1"/>
  <c r="DH83" i="1"/>
  <c r="DE83" i="1"/>
  <c r="DB83" i="1"/>
  <c r="CY83" i="1"/>
  <c r="CV83" i="1"/>
  <c r="CS83" i="1"/>
  <c r="CP83" i="1"/>
  <c r="DW82" i="1"/>
  <c r="DT82" i="1"/>
  <c r="DQ82" i="1"/>
  <c r="DN82" i="1"/>
  <c r="DK82" i="1"/>
  <c r="DH82" i="1"/>
  <c r="DE82" i="1"/>
  <c r="DB82" i="1"/>
  <c r="CY82" i="1"/>
  <c r="CV82" i="1"/>
  <c r="CS82" i="1"/>
  <c r="CP82" i="1"/>
  <c r="DW81" i="1"/>
  <c r="DT81" i="1"/>
  <c r="DQ81" i="1"/>
  <c r="DN81" i="1"/>
  <c r="DK81" i="1"/>
  <c r="DH81" i="1"/>
  <c r="DE81" i="1"/>
  <c r="DB81" i="1"/>
  <c r="CY81" i="1"/>
  <c r="CV81" i="1"/>
  <c r="CS81" i="1"/>
  <c r="CP81" i="1"/>
  <c r="DW80" i="1"/>
  <c r="DT80" i="1"/>
  <c r="DQ80" i="1"/>
  <c r="DN80" i="1"/>
  <c r="DK80" i="1"/>
  <c r="DH80" i="1"/>
  <c r="DE80" i="1"/>
  <c r="DB80" i="1"/>
  <c r="CY80" i="1"/>
  <c r="CV80" i="1"/>
  <c r="CS80" i="1"/>
  <c r="CP80" i="1"/>
  <c r="DW79" i="1"/>
  <c r="DT79" i="1"/>
  <c r="DQ79" i="1"/>
  <c r="DN79" i="1"/>
  <c r="DK79" i="1"/>
  <c r="DH79" i="1"/>
  <c r="DE79" i="1"/>
  <c r="DB79" i="1"/>
  <c r="CY79" i="1"/>
  <c r="CV79" i="1"/>
  <c r="CS79" i="1"/>
  <c r="CP79" i="1"/>
  <c r="DW78" i="1"/>
  <c r="DT78" i="1"/>
  <c r="DQ78" i="1"/>
  <c r="DN78" i="1"/>
  <c r="DK78" i="1"/>
  <c r="DH78" i="1"/>
  <c r="DE78" i="1"/>
  <c r="DB78" i="1"/>
  <c r="CY78" i="1"/>
  <c r="CV78" i="1"/>
  <c r="CS78" i="1"/>
  <c r="CP78" i="1"/>
  <c r="DW77" i="1"/>
  <c r="DT77" i="1"/>
  <c r="DQ77" i="1"/>
  <c r="DN77" i="1"/>
  <c r="DK77" i="1"/>
  <c r="DH77" i="1"/>
  <c r="DE77" i="1"/>
  <c r="DB77" i="1"/>
  <c r="CY77" i="1"/>
  <c r="CV77" i="1"/>
  <c r="CS77" i="1"/>
  <c r="CP77" i="1"/>
  <c r="DW76" i="1"/>
  <c r="DT76" i="1"/>
  <c r="DQ76" i="1"/>
  <c r="DN76" i="1"/>
  <c r="DK76" i="1"/>
  <c r="DH76" i="1"/>
  <c r="DE76" i="1"/>
  <c r="DB76" i="1"/>
  <c r="CY76" i="1"/>
  <c r="CV76" i="1"/>
  <c r="CS76" i="1"/>
  <c r="CP76" i="1"/>
  <c r="DW75" i="1"/>
  <c r="DT75" i="1"/>
  <c r="DQ75" i="1"/>
  <c r="DN75" i="1"/>
  <c r="DK75" i="1"/>
  <c r="DH75" i="1"/>
  <c r="DE75" i="1"/>
  <c r="DB75" i="1"/>
  <c r="CY75" i="1"/>
  <c r="CV75" i="1"/>
  <c r="CS75" i="1"/>
  <c r="CP75" i="1"/>
  <c r="DW74" i="1"/>
  <c r="DT74" i="1"/>
  <c r="DQ74" i="1"/>
  <c r="DN74" i="1"/>
  <c r="DK74" i="1"/>
  <c r="DH74" i="1"/>
  <c r="DE74" i="1"/>
  <c r="DB74" i="1"/>
  <c r="CY74" i="1"/>
  <c r="CV74" i="1"/>
  <c r="CS74" i="1"/>
  <c r="CP74" i="1"/>
  <c r="DW73" i="1"/>
  <c r="DT73" i="1"/>
  <c r="DQ73" i="1"/>
  <c r="DN73" i="1"/>
  <c r="DK73" i="1"/>
  <c r="DH73" i="1"/>
  <c r="DE73" i="1"/>
  <c r="DB73" i="1"/>
  <c r="CY73" i="1"/>
  <c r="CV73" i="1"/>
  <c r="CS73" i="1"/>
  <c r="CP73" i="1"/>
  <c r="DW72" i="1"/>
  <c r="DT72" i="1"/>
  <c r="DQ72" i="1"/>
  <c r="DN72" i="1"/>
  <c r="DK72" i="1"/>
  <c r="DH72" i="1"/>
  <c r="DE72" i="1"/>
  <c r="DB72" i="1"/>
  <c r="CY72" i="1"/>
  <c r="CV72" i="1"/>
  <c r="CS72" i="1"/>
  <c r="CP72" i="1"/>
  <c r="DW71" i="1"/>
  <c r="DT71" i="1"/>
  <c r="DQ71" i="1"/>
  <c r="DN71" i="1"/>
  <c r="DK71" i="1"/>
  <c r="DH71" i="1"/>
  <c r="DE71" i="1"/>
  <c r="DB71" i="1"/>
  <c r="CY71" i="1"/>
  <c r="CV71" i="1"/>
  <c r="CS71" i="1"/>
  <c r="CP71" i="1"/>
  <c r="DW70" i="1"/>
  <c r="DT70" i="1"/>
  <c r="DQ70" i="1"/>
  <c r="DN70" i="1"/>
  <c r="DK70" i="1"/>
  <c r="DH70" i="1"/>
  <c r="DE70" i="1"/>
  <c r="DB70" i="1"/>
  <c r="CY70" i="1"/>
  <c r="CV70" i="1"/>
  <c r="CS70" i="1"/>
  <c r="CP70" i="1"/>
  <c r="DW69" i="1"/>
  <c r="DT69" i="1"/>
  <c r="DQ69" i="1"/>
  <c r="DN69" i="1"/>
  <c r="DK69" i="1"/>
  <c r="DH69" i="1"/>
  <c r="DE69" i="1"/>
  <c r="DB69" i="1"/>
  <c r="CY69" i="1"/>
  <c r="CV69" i="1"/>
  <c r="CS69" i="1"/>
  <c r="CP69" i="1"/>
  <c r="DW68" i="1"/>
  <c r="DT68" i="1"/>
  <c r="DQ68" i="1"/>
  <c r="DN68" i="1"/>
  <c r="DK68" i="1"/>
  <c r="DH68" i="1"/>
  <c r="DE68" i="1"/>
  <c r="DB68" i="1"/>
  <c r="CY68" i="1"/>
  <c r="CV68" i="1"/>
  <c r="CS68" i="1"/>
  <c r="CP68" i="1"/>
  <c r="DW67" i="1"/>
  <c r="DT67" i="1"/>
  <c r="DQ67" i="1"/>
  <c r="DN67" i="1"/>
  <c r="DK67" i="1"/>
  <c r="DH67" i="1"/>
  <c r="DE67" i="1"/>
  <c r="DB67" i="1"/>
  <c r="CY67" i="1"/>
  <c r="CV67" i="1"/>
  <c r="CS67" i="1"/>
  <c r="CP67" i="1"/>
  <c r="DW66" i="1"/>
  <c r="DT66" i="1"/>
  <c r="DQ66" i="1"/>
  <c r="DN66" i="1"/>
  <c r="DK66" i="1"/>
  <c r="DH66" i="1"/>
  <c r="DE66" i="1"/>
  <c r="DB66" i="1"/>
  <c r="CY66" i="1"/>
  <c r="CV66" i="1"/>
  <c r="CS66" i="1"/>
  <c r="CP66" i="1"/>
  <c r="DW65" i="1"/>
  <c r="DT65" i="1"/>
  <c r="DQ65" i="1"/>
  <c r="DN65" i="1"/>
  <c r="DK65" i="1"/>
  <c r="DH65" i="1"/>
  <c r="DE65" i="1"/>
  <c r="DB65" i="1"/>
  <c r="CY65" i="1"/>
  <c r="CV65" i="1"/>
  <c r="CS65" i="1"/>
  <c r="CP65" i="1"/>
  <c r="DW64" i="1"/>
  <c r="DT64" i="1"/>
  <c r="DQ64" i="1"/>
  <c r="DN64" i="1"/>
  <c r="DK64" i="1"/>
  <c r="DH64" i="1"/>
  <c r="DE64" i="1"/>
  <c r="DB64" i="1"/>
  <c r="CY64" i="1"/>
  <c r="CV64" i="1"/>
  <c r="CS64" i="1"/>
  <c r="CP64" i="1"/>
  <c r="DW63" i="1"/>
  <c r="DT63" i="1"/>
  <c r="DQ63" i="1"/>
  <c r="DN63" i="1"/>
  <c r="DK63" i="1"/>
  <c r="DH63" i="1"/>
  <c r="DE63" i="1"/>
  <c r="DB63" i="1"/>
  <c r="CY63" i="1"/>
  <c r="CV63" i="1"/>
  <c r="CS63" i="1"/>
  <c r="CP63" i="1"/>
  <c r="DW62" i="1"/>
  <c r="DT62" i="1"/>
  <c r="DQ62" i="1"/>
  <c r="DN62" i="1"/>
  <c r="DK62" i="1"/>
  <c r="DH62" i="1"/>
  <c r="DE62" i="1"/>
  <c r="DB62" i="1"/>
  <c r="CY62" i="1"/>
  <c r="CV62" i="1"/>
  <c r="CS62" i="1"/>
  <c r="CP62" i="1"/>
  <c r="DW61" i="1"/>
  <c r="DT61" i="1"/>
  <c r="DQ61" i="1"/>
  <c r="DN61" i="1"/>
  <c r="DK61" i="1"/>
  <c r="DH61" i="1"/>
  <c r="DE61" i="1"/>
  <c r="DB61" i="1"/>
  <c r="CY61" i="1"/>
  <c r="CV61" i="1"/>
  <c r="CS61" i="1"/>
  <c r="CP61" i="1"/>
  <c r="DW60" i="1"/>
  <c r="DT60" i="1"/>
  <c r="DQ60" i="1"/>
  <c r="DN60" i="1"/>
  <c r="DK60" i="1"/>
  <c r="DH60" i="1"/>
  <c r="DE60" i="1"/>
  <c r="DB60" i="1"/>
  <c r="CY60" i="1"/>
  <c r="CV60" i="1"/>
  <c r="CS60" i="1"/>
  <c r="CP60" i="1"/>
  <c r="DW59" i="1"/>
  <c r="DT59" i="1"/>
  <c r="DQ59" i="1"/>
  <c r="DN59" i="1"/>
  <c r="DK59" i="1"/>
  <c r="DH59" i="1"/>
  <c r="DE59" i="1"/>
  <c r="DB59" i="1"/>
  <c r="CY59" i="1"/>
  <c r="CV59" i="1"/>
  <c r="CS59" i="1"/>
  <c r="CP59" i="1"/>
  <c r="DW58" i="1"/>
  <c r="DT58" i="1"/>
  <c r="DQ58" i="1"/>
  <c r="DN58" i="1"/>
  <c r="DK58" i="1"/>
  <c r="DH58" i="1"/>
  <c r="DE58" i="1"/>
  <c r="DB58" i="1"/>
  <c r="CY58" i="1"/>
  <c r="CV58" i="1"/>
  <c r="CS58" i="1"/>
  <c r="CP58" i="1"/>
  <c r="DW57" i="1"/>
  <c r="DT57" i="1"/>
  <c r="DQ57" i="1"/>
  <c r="DN57" i="1"/>
  <c r="DK57" i="1"/>
  <c r="DH57" i="1"/>
  <c r="DE57" i="1"/>
  <c r="DB57" i="1"/>
  <c r="CY57" i="1"/>
  <c r="CV57" i="1"/>
  <c r="CS57" i="1"/>
  <c r="CP57" i="1"/>
  <c r="DW56" i="1"/>
  <c r="DT56" i="1"/>
  <c r="DQ56" i="1"/>
  <c r="DN56" i="1"/>
  <c r="DK56" i="1"/>
  <c r="DH56" i="1"/>
  <c r="DE56" i="1"/>
  <c r="DB56" i="1"/>
  <c r="CY56" i="1"/>
  <c r="CV56" i="1"/>
  <c r="CS56" i="1"/>
  <c r="CP56" i="1"/>
  <c r="DW55" i="1"/>
  <c r="DT55" i="1"/>
  <c r="DQ55" i="1"/>
  <c r="DN55" i="1"/>
  <c r="DK55" i="1"/>
  <c r="DH55" i="1"/>
  <c r="DE55" i="1"/>
  <c r="DB55" i="1"/>
  <c r="CY55" i="1"/>
  <c r="CV55" i="1"/>
  <c r="CS55" i="1"/>
  <c r="CP55" i="1"/>
  <c r="DW54" i="1"/>
  <c r="DT54" i="1"/>
  <c r="DQ54" i="1"/>
  <c r="DN54" i="1"/>
  <c r="DK54" i="1"/>
  <c r="DH54" i="1"/>
  <c r="DE54" i="1"/>
  <c r="DB54" i="1"/>
  <c r="CY54" i="1"/>
  <c r="CV54" i="1"/>
  <c r="CS54" i="1"/>
  <c r="CP54" i="1"/>
  <c r="DW53" i="1"/>
  <c r="DT53" i="1"/>
  <c r="DQ53" i="1"/>
  <c r="DN53" i="1"/>
  <c r="DK53" i="1"/>
  <c r="DH53" i="1"/>
  <c r="DE53" i="1"/>
  <c r="DB53" i="1"/>
  <c r="CY53" i="1"/>
  <c r="CV53" i="1"/>
  <c r="CS53" i="1"/>
  <c r="CP53" i="1"/>
  <c r="DW52" i="1"/>
  <c r="DT52" i="1"/>
  <c r="DQ52" i="1"/>
  <c r="DN52" i="1"/>
  <c r="DK52" i="1"/>
  <c r="DH52" i="1"/>
  <c r="DE52" i="1"/>
  <c r="DB52" i="1"/>
  <c r="CY52" i="1"/>
  <c r="CV52" i="1"/>
  <c r="CS52" i="1"/>
  <c r="CP52" i="1"/>
  <c r="DW51" i="1"/>
  <c r="DT51" i="1"/>
  <c r="DQ51" i="1"/>
  <c r="DN51" i="1"/>
  <c r="DK51" i="1"/>
  <c r="DH51" i="1"/>
  <c r="DE51" i="1"/>
  <c r="DB51" i="1"/>
  <c r="CY51" i="1"/>
  <c r="CV51" i="1"/>
  <c r="CS51" i="1"/>
  <c r="CP51" i="1"/>
  <c r="DW50" i="1"/>
  <c r="DT50" i="1"/>
  <c r="DQ50" i="1"/>
  <c r="DN50" i="1"/>
  <c r="DK50" i="1"/>
  <c r="DH50" i="1"/>
  <c r="DE50" i="1"/>
  <c r="DB50" i="1"/>
  <c r="CY50" i="1"/>
  <c r="CV50" i="1"/>
  <c r="CS50" i="1"/>
  <c r="CP50" i="1"/>
  <c r="DW49" i="1"/>
  <c r="DT49" i="1"/>
  <c r="DQ49" i="1"/>
  <c r="DN49" i="1"/>
  <c r="DK49" i="1"/>
  <c r="DH49" i="1"/>
  <c r="DE49" i="1"/>
  <c r="DB49" i="1"/>
  <c r="CY49" i="1"/>
  <c r="CV49" i="1"/>
  <c r="CS49" i="1"/>
  <c r="CP49" i="1"/>
  <c r="DW48" i="1"/>
  <c r="DT48" i="1"/>
  <c r="DQ48" i="1"/>
  <c r="DN48" i="1"/>
  <c r="DK48" i="1"/>
  <c r="DH48" i="1"/>
  <c r="DE48" i="1"/>
  <c r="DB48" i="1"/>
  <c r="CY48" i="1"/>
  <c r="CV48" i="1"/>
  <c r="CS48" i="1"/>
  <c r="CP48" i="1"/>
  <c r="DW47" i="1"/>
  <c r="DT47" i="1"/>
  <c r="DQ47" i="1"/>
  <c r="DN47" i="1"/>
  <c r="DK47" i="1"/>
  <c r="DH47" i="1"/>
  <c r="DE47" i="1"/>
  <c r="DB47" i="1"/>
  <c r="CY47" i="1"/>
  <c r="CV47" i="1"/>
  <c r="CS47" i="1"/>
  <c r="CP47" i="1"/>
  <c r="DW46" i="1"/>
  <c r="DT46" i="1"/>
  <c r="DQ46" i="1"/>
  <c r="DN46" i="1"/>
  <c r="DK46" i="1"/>
  <c r="DH46" i="1"/>
  <c r="DE46" i="1"/>
  <c r="DB46" i="1"/>
  <c r="CY46" i="1"/>
  <c r="CV46" i="1"/>
  <c r="CS46" i="1"/>
  <c r="CP46" i="1"/>
  <c r="DW45" i="1"/>
  <c r="DT45" i="1"/>
  <c r="DQ45" i="1"/>
  <c r="DN45" i="1"/>
  <c r="DK45" i="1"/>
  <c r="DH45" i="1"/>
  <c r="DE45" i="1"/>
  <c r="DB45" i="1"/>
  <c r="CY45" i="1"/>
  <c r="CV45" i="1"/>
  <c r="CS45" i="1"/>
  <c r="CP45" i="1"/>
  <c r="DW44" i="1"/>
  <c r="DT44" i="1"/>
  <c r="DQ44" i="1"/>
  <c r="DN44" i="1"/>
  <c r="DK44" i="1"/>
  <c r="DH44" i="1"/>
  <c r="DE44" i="1"/>
  <c r="DB44" i="1"/>
  <c r="CY44" i="1"/>
  <c r="CV44" i="1"/>
  <c r="CS44" i="1"/>
  <c r="CP44" i="1"/>
  <c r="DW43" i="1"/>
  <c r="DT43" i="1"/>
  <c r="DQ43" i="1"/>
  <c r="DN43" i="1"/>
  <c r="DK43" i="1"/>
  <c r="DH43" i="1"/>
  <c r="DE43" i="1"/>
  <c r="DB43" i="1"/>
  <c r="CY43" i="1"/>
  <c r="CV43" i="1"/>
  <c r="CS43" i="1"/>
  <c r="CP43" i="1"/>
  <c r="DW42" i="1"/>
  <c r="DT42" i="1"/>
  <c r="DQ42" i="1"/>
  <c r="DN42" i="1"/>
  <c r="DK42" i="1"/>
  <c r="DH42" i="1"/>
  <c r="DE42" i="1"/>
  <c r="DB42" i="1"/>
  <c r="CY42" i="1"/>
  <c r="CV42" i="1"/>
  <c r="CS42" i="1"/>
  <c r="CP42" i="1"/>
  <c r="DW41" i="1"/>
  <c r="DT41" i="1"/>
  <c r="DQ41" i="1"/>
  <c r="DN41" i="1"/>
  <c r="DK41" i="1"/>
  <c r="DH41" i="1"/>
  <c r="DE41" i="1"/>
  <c r="DB41" i="1"/>
  <c r="CY41" i="1"/>
  <c r="CV41" i="1"/>
  <c r="CS41" i="1"/>
  <c r="CP41" i="1"/>
  <c r="DW40" i="1"/>
  <c r="DT40" i="1"/>
  <c r="DQ40" i="1"/>
  <c r="DN40" i="1"/>
  <c r="DK40" i="1"/>
  <c r="DH40" i="1"/>
  <c r="DE40" i="1"/>
  <c r="DB40" i="1"/>
  <c r="CY40" i="1"/>
  <c r="CV40" i="1"/>
  <c r="CS40" i="1"/>
  <c r="CP40" i="1"/>
  <c r="DW39" i="1"/>
  <c r="DT39" i="1"/>
  <c r="DQ39" i="1"/>
  <c r="DN39" i="1"/>
  <c r="DK39" i="1"/>
  <c r="DH39" i="1"/>
  <c r="DE39" i="1"/>
  <c r="DB39" i="1"/>
  <c r="CY39" i="1"/>
  <c r="CV39" i="1"/>
  <c r="CS39" i="1"/>
  <c r="CP39" i="1"/>
  <c r="DW38" i="1"/>
  <c r="DT38" i="1"/>
  <c r="DQ38" i="1"/>
  <c r="DN38" i="1"/>
  <c r="DK38" i="1"/>
  <c r="DH38" i="1"/>
  <c r="DE38" i="1"/>
  <c r="DB38" i="1"/>
  <c r="CY38" i="1"/>
  <c r="CV38" i="1"/>
  <c r="CS38" i="1"/>
  <c r="CP38" i="1"/>
  <c r="DW37" i="1"/>
  <c r="DT37" i="1"/>
  <c r="DQ37" i="1"/>
  <c r="DN37" i="1"/>
  <c r="DK37" i="1"/>
  <c r="DH37" i="1"/>
  <c r="DE37" i="1"/>
  <c r="DB37" i="1"/>
  <c r="CY37" i="1"/>
  <c r="CV37" i="1"/>
  <c r="CS37" i="1"/>
  <c r="CP37" i="1"/>
  <c r="DW36" i="1"/>
  <c r="DT36" i="1"/>
  <c r="DQ36" i="1"/>
  <c r="DN36" i="1"/>
  <c r="DK36" i="1"/>
  <c r="DH36" i="1"/>
  <c r="DE36" i="1"/>
  <c r="DB36" i="1"/>
  <c r="CY36" i="1"/>
  <c r="CV36" i="1"/>
  <c r="CS36" i="1"/>
  <c r="CP36" i="1"/>
  <c r="DW35" i="1"/>
  <c r="DT35" i="1"/>
  <c r="DQ35" i="1"/>
  <c r="DN35" i="1"/>
  <c r="DK35" i="1"/>
  <c r="DH35" i="1"/>
  <c r="DE35" i="1"/>
  <c r="DB35" i="1"/>
  <c r="CY35" i="1"/>
  <c r="CV35" i="1"/>
  <c r="CS35" i="1"/>
  <c r="CP35" i="1"/>
  <c r="DW34" i="1"/>
  <c r="DT34" i="1"/>
  <c r="DQ34" i="1"/>
  <c r="DN34" i="1"/>
  <c r="DK34" i="1"/>
  <c r="DH34" i="1"/>
  <c r="DE34" i="1"/>
  <c r="DB34" i="1"/>
  <c r="CY34" i="1"/>
  <c r="CV34" i="1"/>
  <c r="CS34" i="1"/>
  <c r="CP34" i="1"/>
  <c r="DW33" i="1"/>
  <c r="DT33" i="1"/>
  <c r="DQ33" i="1"/>
  <c r="DN33" i="1"/>
  <c r="DK33" i="1"/>
  <c r="DH33" i="1"/>
  <c r="DE33" i="1"/>
  <c r="DB33" i="1"/>
  <c r="CY33" i="1"/>
  <c r="CV33" i="1"/>
  <c r="CS33" i="1"/>
  <c r="CP33" i="1"/>
  <c r="DW32" i="1"/>
  <c r="DT32" i="1"/>
  <c r="DQ32" i="1"/>
  <c r="DN32" i="1"/>
  <c r="DK32" i="1"/>
  <c r="DH32" i="1"/>
  <c r="DE32" i="1"/>
  <c r="DB32" i="1"/>
  <c r="CY32" i="1"/>
  <c r="CV32" i="1"/>
  <c r="CS32" i="1"/>
  <c r="CP32" i="1"/>
  <c r="DW31" i="1"/>
  <c r="DT31" i="1"/>
  <c r="DQ31" i="1"/>
  <c r="DN31" i="1"/>
  <c r="DK31" i="1"/>
  <c r="DH31" i="1"/>
  <c r="DE31" i="1"/>
  <c r="DB31" i="1"/>
  <c r="CY31" i="1"/>
  <c r="CV31" i="1"/>
  <c r="CS31" i="1"/>
  <c r="CP31" i="1"/>
  <c r="DW30" i="1"/>
  <c r="DT30" i="1"/>
  <c r="DQ30" i="1"/>
  <c r="DN30" i="1"/>
  <c r="DK30" i="1"/>
  <c r="DH30" i="1"/>
  <c r="DE30" i="1"/>
  <c r="DB30" i="1"/>
  <c r="CY30" i="1"/>
  <c r="CV30" i="1"/>
  <c r="CS30" i="1"/>
  <c r="CP30" i="1"/>
  <c r="DW29" i="1"/>
  <c r="DT29" i="1"/>
  <c r="DQ29" i="1"/>
  <c r="DN29" i="1"/>
  <c r="DK29" i="1"/>
  <c r="DH29" i="1"/>
  <c r="DE29" i="1"/>
  <c r="DB29" i="1"/>
  <c r="CY29" i="1"/>
  <c r="CV29" i="1"/>
  <c r="CS29" i="1"/>
  <c r="CP29" i="1"/>
  <c r="DW28" i="1"/>
  <c r="DT28" i="1"/>
  <c r="DQ28" i="1"/>
  <c r="DN28" i="1"/>
  <c r="DK28" i="1"/>
  <c r="DH28" i="1"/>
  <c r="DE28" i="1"/>
  <c r="DB28" i="1"/>
  <c r="CY28" i="1"/>
  <c r="CV28" i="1"/>
  <c r="CS28" i="1"/>
  <c r="CP28" i="1"/>
  <c r="DW27" i="1"/>
  <c r="DT27" i="1"/>
  <c r="DQ27" i="1"/>
  <c r="DN27" i="1"/>
  <c r="DK27" i="1"/>
  <c r="DH27" i="1"/>
  <c r="DE27" i="1"/>
  <c r="DB27" i="1"/>
  <c r="CY27" i="1"/>
  <c r="CV27" i="1"/>
  <c r="CS27" i="1"/>
  <c r="CP27" i="1"/>
  <c r="DW26" i="1"/>
  <c r="DT26" i="1"/>
  <c r="DQ26" i="1"/>
  <c r="DN26" i="1"/>
  <c r="DK26" i="1"/>
  <c r="DH26" i="1"/>
  <c r="DE26" i="1"/>
  <c r="DB26" i="1"/>
  <c r="CY26" i="1"/>
  <c r="CV26" i="1"/>
  <c r="CS26" i="1"/>
  <c r="CP26" i="1"/>
  <c r="DW25" i="1"/>
  <c r="DT25" i="1"/>
  <c r="DQ25" i="1"/>
  <c r="DN25" i="1"/>
  <c r="DK25" i="1"/>
  <c r="DH25" i="1"/>
  <c r="DE25" i="1"/>
  <c r="DB25" i="1"/>
  <c r="CY25" i="1"/>
  <c r="CV25" i="1"/>
  <c r="CS25" i="1"/>
  <c r="CP25" i="1"/>
  <c r="DW24" i="1"/>
  <c r="DT24" i="1"/>
  <c r="DQ24" i="1"/>
  <c r="DN24" i="1"/>
  <c r="DK24" i="1"/>
  <c r="DH24" i="1"/>
  <c r="DE24" i="1"/>
  <c r="DB24" i="1"/>
  <c r="CY24" i="1"/>
  <c r="CV24" i="1"/>
  <c r="CS24" i="1"/>
  <c r="CP24" i="1"/>
  <c r="DW23" i="1"/>
  <c r="DT23" i="1"/>
  <c r="DQ23" i="1"/>
  <c r="DN23" i="1"/>
  <c r="DK23" i="1"/>
  <c r="DH23" i="1"/>
  <c r="DE23" i="1"/>
  <c r="DB23" i="1"/>
  <c r="CY23" i="1"/>
  <c r="CV23" i="1"/>
  <c r="CS23" i="1"/>
  <c r="CP23" i="1"/>
  <c r="DW22" i="1"/>
  <c r="DT22" i="1"/>
  <c r="DQ22" i="1"/>
  <c r="DN22" i="1"/>
  <c r="DK22" i="1"/>
  <c r="DH22" i="1"/>
  <c r="DE22" i="1"/>
  <c r="DB22" i="1"/>
  <c r="CY22" i="1"/>
  <c r="CV22" i="1"/>
  <c r="CS22" i="1"/>
  <c r="CP22" i="1"/>
  <c r="DW21" i="1"/>
  <c r="DT21" i="1"/>
  <c r="DQ21" i="1"/>
  <c r="DN21" i="1"/>
  <c r="DK21" i="1"/>
  <c r="DH21" i="1"/>
  <c r="DE21" i="1"/>
  <c r="DB21" i="1"/>
  <c r="CY21" i="1"/>
  <c r="CV21" i="1"/>
  <c r="CS21" i="1"/>
  <c r="CP21" i="1"/>
  <c r="DW20" i="1"/>
  <c r="DT20" i="1"/>
  <c r="DQ20" i="1"/>
  <c r="DN20" i="1"/>
  <c r="DK20" i="1"/>
  <c r="DH20" i="1"/>
  <c r="DE20" i="1"/>
  <c r="DB20" i="1"/>
  <c r="CY20" i="1"/>
  <c r="CV20" i="1"/>
  <c r="CS20" i="1"/>
  <c r="CP20" i="1"/>
  <c r="DW19" i="1"/>
  <c r="DT19" i="1"/>
  <c r="DQ19" i="1"/>
  <c r="DN19" i="1"/>
  <c r="DK19" i="1"/>
  <c r="DH19" i="1"/>
  <c r="DE19" i="1"/>
  <c r="DB19" i="1"/>
  <c r="CY19" i="1"/>
  <c r="CV19" i="1"/>
  <c r="CS19" i="1"/>
  <c r="CP19" i="1"/>
  <c r="DW18" i="1"/>
  <c r="DT18" i="1"/>
  <c r="DQ18" i="1"/>
  <c r="DN18" i="1"/>
  <c r="DK18" i="1"/>
  <c r="DH18" i="1"/>
  <c r="DE18" i="1"/>
  <c r="DB18" i="1"/>
  <c r="CY18" i="1"/>
  <c r="CV18" i="1"/>
  <c r="CS18" i="1"/>
  <c r="CP18" i="1"/>
  <c r="DW17" i="1"/>
  <c r="DT17" i="1"/>
  <c r="DQ17" i="1"/>
  <c r="DN17" i="1"/>
  <c r="DK17" i="1"/>
  <c r="DH17" i="1"/>
  <c r="DE17" i="1"/>
  <c r="DB17" i="1"/>
  <c r="CY17" i="1"/>
  <c r="CV17" i="1"/>
  <c r="CS17" i="1"/>
  <c r="CP17" i="1"/>
  <c r="DW16" i="1"/>
  <c r="DT16" i="1"/>
  <c r="DQ16" i="1"/>
  <c r="DN16" i="1"/>
  <c r="DK16" i="1"/>
  <c r="DH16" i="1"/>
  <c r="DE16" i="1"/>
  <c r="DB16" i="1"/>
  <c r="CY16" i="1"/>
  <c r="CV16" i="1"/>
  <c r="CS16" i="1"/>
  <c r="CP16" i="1"/>
  <c r="DW15" i="1"/>
  <c r="DT15" i="1"/>
  <c r="DQ15" i="1"/>
  <c r="DN15" i="1"/>
  <c r="DK15" i="1"/>
  <c r="DH15" i="1"/>
  <c r="DE15" i="1"/>
  <c r="DB15" i="1"/>
  <c r="CY15" i="1"/>
  <c r="CV15" i="1"/>
  <c r="CS15" i="1"/>
  <c r="CP15" i="1"/>
  <c r="DW14" i="1"/>
  <c r="DT14" i="1"/>
  <c r="DQ14" i="1"/>
  <c r="DN14" i="1"/>
  <c r="DK14" i="1"/>
  <c r="DH14" i="1"/>
  <c r="DE14" i="1"/>
  <c r="DB14" i="1"/>
  <c r="CY14" i="1"/>
  <c r="CV14" i="1"/>
  <c r="CS14" i="1"/>
  <c r="DW13" i="1"/>
  <c r="DT13" i="1"/>
  <c r="DQ13" i="1"/>
  <c r="DN13" i="1"/>
  <c r="DK13" i="1"/>
  <c r="DH13" i="1"/>
  <c r="DE13" i="1"/>
  <c r="DB13" i="1"/>
  <c r="CY13" i="1"/>
  <c r="CV13" i="1"/>
  <c r="CS13" i="1"/>
  <c r="DW12" i="1"/>
  <c r="DT12" i="1"/>
  <c r="DQ12" i="1"/>
  <c r="DN12" i="1"/>
  <c r="DK12" i="1"/>
  <c r="DH12" i="1"/>
  <c r="DE12" i="1"/>
  <c r="DB12" i="1"/>
  <c r="CY12" i="1"/>
  <c r="CV12" i="1"/>
  <c r="CS12" i="1"/>
  <c r="DW11" i="1"/>
  <c r="DT11" i="1"/>
  <c r="DQ11" i="1"/>
  <c r="DN11" i="1"/>
  <c r="DK11" i="1"/>
  <c r="DH11" i="1"/>
  <c r="DE11" i="1"/>
  <c r="DB11" i="1"/>
  <c r="CY11" i="1"/>
  <c r="CV11" i="1"/>
  <c r="CS11" i="1"/>
  <c r="DW10" i="1"/>
  <c r="DT10" i="1"/>
  <c r="DQ10" i="1"/>
  <c r="DN10" i="1"/>
  <c r="DK10" i="1"/>
  <c r="DH10" i="1"/>
  <c r="DE10" i="1"/>
  <c r="DB10" i="1"/>
  <c r="CY10" i="1"/>
  <c r="CV10" i="1"/>
  <c r="CS10" i="1"/>
  <c r="DW9" i="1"/>
  <c r="DT9" i="1"/>
  <c r="DQ9" i="1"/>
  <c r="DN9" i="1"/>
  <c r="DK9" i="1"/>
  <c r="DH9" i="1"/>
  <c r="DE9" i="1"/>
  <c r="DB9" i="1"/>
  <c r="CY9" i="1"/>
  <c r="CV9" i="1"/>
  <c r="CS9" i="1"/>
  <c r="DW8" i="1"/>
  <c r="DT8" i="1"/>
  <c r="DQ8" i="1"/>
  <c r="DN8" i="1"/>
  <c r="DK8" i="1"/>
  <c r="DH8" i="1"/>
  <c r="DE8" i="1"/>
  <c r="DB8" i="1"/>
  <c r="CY8" i="1"/>
  <c r="CV8" i="1"/>
  <c r="CS8" i="1"/>
  <c r="CP8" i="1"/>
  <c r="DW7" i="1"/>
  <c r="DT7" i="1"/>
  <c r="DQ7" i="1"/>
  <c r="DN7" i="1"/>
  <c r="DK7" i="1"/>
  <c r="DH7" i="1"/>
  <c r="DE7" i="1"/>
  <c r="DB7" i="1"/>
  <c r="CY7" i="1"/>
  <c r="CV7" i="1"/>
  <c r="CS7" i="1"/>
  <c r="CP7" i="1"/>
  <c r="DW6" i="1"/>
  <c r="DT6" i="1"/>
  <c r="DQ6" i="1"/>
  <c r="DN6" i="1"/>
  <c r="DK6" i="1"/>
  <c r="DH6" i="1"/>
  <c r="DE6" i="1"/>
  <c r="DB6" i="1"/>
  <c r="CY6" i="1"/>
  <c r="CV6" i="1"/>
  <c r="CS6" i="1"/>
  <c r="CP6" i="1"/>
  <c r="DW3" i="1"/>
  <c r="DT3" i="1"/>
  <c r="DQ3" i="1"/>
  <c r="DN3" i="1"/>
  <c r="DK3" i="1"/>
  <c r="DH3" i="1"/>
  <c r="DE3" i="1"/>
  <c r="DB3" i="1"/>
  <c r="CY3" i="1"/>
  <c r="CV3" i="1"/>
  <c r="CS3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  <c r="CM16" i="1"/>
  <c r="CM15" i="1"/>
  <c r="CM8" i="1"/>
  <c r="CM7" i="1"/>
  <c r="CM6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8" i="1"/>
  <c r="CJ7" i="1"/>
  <c r="CJ6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8" i="1"/>
  <c r="CG7" i="1"/>
  <c r="CG6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A106" i="1"/>
  <c r="CA105" i="1"/>
  <c r="CA104" i="1"/>
  <c r="CA103" i="1"/>
  <c r="CA102" i="1"/>
  <c r="CA101" i="1"/>
  <c r="CA100" i="1"/>
  <c r="CA99" i="1"/>
  <c r="CA98" i="1"/>
  <c r="CA97" i="1"/>
  <c r="CA96" i="1"/>
  <c r="CA95" i="1"/>
  <c r="CA94" i="1"/>
  <c r="CA93" i="1"/>
  <c r="CA92" i="1"/>
  <c r="CA91" i="1"/>
  <c r="CA90" i="1"/>
  <c r="CA89" i="1"/>
  <c r="CA88" i="1"/>
  <c r="CA87" i="1"/>
  <c r="CA86" i="1"/>
  <c r="CA85" i="1"/>
  <c r="CA84" i="1"/>
  <c r="CA83" i="1"/>
  <c r="CA82" i="1"/>
  <c r="CA81" i="1"/>
  <c r="CA80" i="1"/>
  <c r="CA79" i="1"/>
  <c r="CA78" i="1"/>
  <c r="CA77" i="1"/>
  <c r="CA76" i="1"/>
  <c r="CA75" i="1"/>
  <c r="CA74" i="1"/>
  <c r="CA73" i="1"/>
  <c r="CA72" i="1"/>
  <c r="CA71" i="1"/>
  <c r="CA70" i="1"/>
  <c r="CA69" i="1"/>
  <c r="CA68" i="1"/>
  <c r="CA67" i="1"/>
  <c r="CA66" i="1"/>
  <c r="CA65" i="1"/>
  <c r="CA64" i="1"/>
  <c r="CA63" i="1"/>
  <c r="CA62" i="1"/>
  <c r="CA61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8" i="1"/>
  <c r="CA7" i="1"/>
  <c r="CA6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8" i="1"/>
  <c r="BX7" i="1"/>
  <c r="BX6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8" i="1"/>
  <c r="BR7" i="1"/>
  <c r="BR6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8" i="1"/>
  <c r="BO7" i="1"/>
  <c r="BO6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8" i="1"/>
  <c r="BL7" i="1"/>
  <c r="BL6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8" i="1"/>
  <c r="BI7" i="1"/>
  <c r="BI6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8" i="1"/>
  <c r="BF7" i="1"/>
  <c r="BF6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8" i="1"/>
  <c r="BC7" i="1"/>
  <c r="BC6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8" i="1"/>
  <c r="AZ7" i="1"/>
  <c r="AZ6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8" i="1"/>
  <c r="AW7" i="1"/>
  <c r="AW6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8" i="1"/>
  <c r="AT7" i="1"/>
  <c r="AT6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8" i="1"/>
  <c r="AQ7" i="1"/>
  <c r="AQ6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8" i="1"/>
  <c r="AN7" i="1"/>
  <c r="AN6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8" i="1"/>
  <c r="AK7" i="1"/>
  <c r="AK6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8" i="1"/>
  <c r="AH7" i="1"/>
  <c r="AH6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8" i="1"/>
  <c r="AE7" i="1"/>
  <c r="AE6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8" i="1"/>
  <c r="AB7" i="1"/>
  <c r="AB6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8" i="1"/>
  <c r="Y7" i="1"/>
  <c r="Y6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8" i="1"/>
  <c r="V7" i="1"/>
  <c r="V6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8" i="1"/>
  <c r="S7" i="1"/>
  <c r="S6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8" i="1"/>
  <c r="P7" i="1"/>
  <c r="P6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8" i="1"/>
  <c r="M7" i="1"/>
  <c r="M6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E10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B9" i="1"/>
  <c r="B15" i="1"/>
  <c r="B18" i="1"/>
  <c r="B28" i="1"/>
  <c r="B43" i="1"/>
  <c r="B44" i="1"/>
  <c r="B53" i="1"/>
  <c r="B60" i="1"/>
  <c r="B68" i="1"/>
  <c r="B79" i="1"/>
  <c r="B95" i="1"/>
  <c r="AC20" i="5"/>
  <c r="AC36" i="5"/>
  <c r="AB20" i="5"/>
  <c r="AB36" i="5"/>
  <c r="AA20" i="5"/>
  <c r="AA36" i="5"/>
  <c r="Z20" i="5"/>
  <c r="Z36" i="5"/>
  <c r="Y20" i="5"/>
  <c r="Y36" i="5"/>
  <c r="X20" i="5"/>
  <c r="X36" i="5"/>
  <c r="W20" i="5"/>
  <c r="W36" i="5"/>
  <c r="V20" i="5"/>
  <c r="V36" i="5"/>
  <c r="U20" i="5"/>
  <c r="U36" i="5"/>
  <c r="T20" i="5"/>
  <c r="T36" i="5"/>
  <c r="S20" i="5"/>
  <c r="S36" i="5"/>
  <c r="R20" i="5"/>
  <c r="R36" i="5"/>
  <c r="Q20" i="5"/>
  <c r="Q36" i="5"/>
  <c r="P20" i="5"/>
  <c r="P36" i="5"/>
  <c r="O20" i="5"/>
  <c r="O36" i="5"/>
  <c r="N20" i="5"/>
  <c r="N36" i="5"/>
  <c r="M20" i="5"/>
  <c r="M36" i="5"/>
  <c r="L20" i="5"/>
  <c r="L36" i="5"/>
  <c r="K20" i="5"/>
  <c r="K36" i="5"/>
  <c r="J20" i="5"/>
  <c r="J36" i="5"/>
  <c r="I20" i="5"/>
  <c r="I36" i="5"/>
  <c r="H20" i="5"/>
  <c r="H36" i="5"/>
  <c r="G20" i="5"/>
  <c r="G36" i="5"/>
  <c r="F20" i="5"/>
  <c r="F36" i="5"/>
  <c r="E20" i="5"/>
  <c r="E36" i="5"/>
  <c r="D20" i="5"/>
  <c r="D36" i="5"/>
  <c r="C20" i="5"/>
  <c r="C36" i="5"/>
  <c r="B9" i="5"/>
  <c r="B10" i="5"/>
  <c r="B11" i="5"/>
  <c r="B12" i="5"/>
  <c r="B13" i="5"/>
  <c r="B14" i="5"/>
  <c r="B15" i="5"/>
  <c r="B16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X39" i="5"/>
  <c r="X40" i="5"/>
  <c r="V39" i="5"/>
  <c r="V40" i="5"/>
  <c r="V41" i="5"/>
  <c r="V42" i="5"/>
  <c r="T39" i="5"/>
  <c r="T42" i="5"/>
  <c r="T41" i="5"/>
  <c r="T40" i="5"/>
  <c r="T43" i="5"/>
  <c r="T44" i="5"/>
  <c r="X43" i="5"/>
  <c r="X44" i="5"/>
  <c r="X45" i="5"/>
  <c r="X46" i="5"/>
  <c r="X47" i="5"/>
  <c r="T46" i="5"/>
  <c r="T47" i="5"/>
  <c r="AB46" i="5"/>
  <c r="AB47" i="5"/>
  <c r="W39" i="5"/>
  <c r="W40" i="5"/>
  <c r="J39" i="5"/>
  <c r="J40" i="5"/>
  <c r="J41" i="5"/>
  <c r="J42" i="5"/>
  <c r="V43" i="5"/>
  <c r="X42" i="5"/>
  <c r="J43" i="5"/>
  <c r="J44" i="5"/>
  <c r="J45" i="5"/>
  <c r="R44" i="5"/>
  <c r="R45" i="5"/>
  <c r="R46" i="5"/>
  <c r="R47" i="5"/>
  <c r="W46" i="5"/>
  <c r="W47" i="5"/>
  <c r="P46" i="5"/>
  <c r="P47" i="5"/>
  <c r="X41" i="5"/>
  <c r="C39" i="5"/>
  <c r="C42" i="5"/>
  <c r="C41" i="5"/>
  <c r="C40" i="5"/>
  <c r="C43" i="5"/>
  <c r="V44" i="5"/>
  <c r="Y43" i="5"/>
  <c r="Y44" i="5"/>
  <c r="Y45" i="5"/>
  <c r="D44" i="5"/>
  <c r="D45" i="5"/>
  <c r="AB44" i="5"/>
  <c r="AB45" i="5"/>
  <c r="D46" i="5"/>
  <c r="D47" i="5"/>
  <c r="D39" i="5"/>
  <c r="D40" i="5"/>
  <c r="F39" i="5"/>
  <c r="F40" i="5"/>
  <c r="F41" i="5"/>
  <c r="F42" i="5"/>
  <c r="F43" i="5"/>
  <c r="F44" i="5"/>
  <c r="AB43" i="5"/>
  <c r="F45" i="5"/>
  <c r="F46" i="5"/>
  <c r="F47" i="5"/>
  <c r="J46" i="5"/>
  <c r="J47" i="5"/>
  <c r="G46" i="5"/>
  <c r="G47" i="5"/>
  <c r="W41" i="5"/>
  <c r="W42" i="5"/>
  <c r="D42" i="5"/>
  <c r="D41" i="5"/>
  <c r="D43" i="5"/>
  <c r="S42" i="5"/>
  <c r="S43" i="5"/>
  <c r="S44" i="5"/>
  <c r="V45" i="5"/>
  <c r="V46" i="5"/>
  <c r="V47" i="5"/>
  <c r="Y46" i="5"/>
  <c r="Y47" i="5"/>
  <c r="AB39" i="5"/>
  <c r="AB40" i="5"/>
  <c r="S39" i="5"/>
  <c r="S41" i="5"/>
  <c r="S40" i="5"/>
  <c r="O46" i="5"/>
  <c r="O47" i="5"/>
  <c r="Y39" i="5"/>
  <c r="Y40" i="5"/>
  <c r="W43" i="5"/>
  <c r="W44" i="5"/>
  <c r="G43" i="5"/>
  <c r="G44" i="5"/>
  <c r="G45" i="5"/>
  <c r="W45" i="5"/>
  <c r="S45" i="5"/>
  <c r="S46" i="5"/>
  <c r="S47" i="5"/>
  <c r="I46" i="5"/>
  <c r="I47" i="5"/>
  <c r="G42" i="5"/>
  <c r="U39" i="5"/>
  <c r="U40" i="5"/>
  <c r="AB41" i="5"/>
  <c r="AB42" i="5"/>
  <c r="G39" i="5"/>
  <c r="G41" i="5"/>
  <c r="G40" i="5"/>
  <c r="C44" i="5"/>
  <c r="Y41" i="5"/>
  <c r="Y42" i="5"/>
  <c r="M39" i="5"/>
  <c r="M42" i="5"/>
  <c r="M41" i="5"/>
  <c r="M40" i="5"/>
  <c r="M43" i="5"/>
  <c r="R42" i="5"/>
  <c r="R43" i="5"/>
  <c r="Z39" i="5"/>
  <c r="Z40" i="5"/>
  <c r="O43" i="5"/>
  <c r="O44" i="5"/>
  <c r="O45" i="5"/>
  <c r="P44" i="5"/>
  <c r="P45" i="5"/>
  <c r="E39" i="5"/>
  <c r="E40" i="5"/>
  <c r="E41" i="5"/>
  <c r="E42" i="5"/>
  <c r="O39" i="5"/>
  <c r="O42" i="5"/>
  <c r="O41" i="5"/>
  <c r="O40" i="5"/>
  <c r="E43" i="5"/>
  <c r="E44" i="5"/>
  <c r="E45" i="5"/>
  <c r="C45" i="5"/>
  <c r="Z44" i="5"/>
  <c r="Z45" i="5"/>
  <c r="Z46" i="5"/>
  <c r="Z47" i="5"/>
  <c r="AC46" i="5"/>
  <c r="AC47" i="5"/>
  <c r="M46" i="5"/>
  <c r="M47" i="5"/>
  <c r="P39" i="5"/>
  <c r="P42" i="5"/>
  <c r="P41" i="5"/>
  <c r="P40" i="5"/>
  <c r="P43" i="5"/>
  <c r="Z42" i="5"/>
  <c r="Z43" i="5"/>
  <c r="C46" i="5"/>
  <c r="C47" i="5"/>
  <c r="E46" i="5"/>
  <c r="E47" i="5"/>
  <c r="Q39" i="5"/>
  <c r="Q40" i="5"/>
  <c r="Q41" i="5"/>
  <c r="Q42" i="5"/>
  <c r="R39" i="5"/>
  <c r="R41" i="5"/>
  <c r="R40" i="5"/>
  <c r="M44" i="5"/>
  <c r="Z41" i="5"/>
  <c r="AC39" i="5"/>
  <c r="AC40" i="5"/>
  <c r="AC41" i="5"/>
  <c r="AC42" i="5"/>
  <c r="AC43" i="5"/>
  <c r="AC44" i="5"/>
  <c r="M45" i="5"/>
  <c r="AC45" i="5"/>
  <c r="U43" i="5"/>
  <c r="U44" i="5"/>
  <c r="U45" i="5"/>
  <c r="L46" i="5"/>
  <c r="L47" i="5"/>
  <c r="L39" i="5"/>
  <c r="L40" i="5"/>
  <c r="U41" i="5"/>
  <c r="U42" i="5"/>
  <c r="I44" i="5"/>
  <c r="I45" i="5"/>
  <c r="H46" i="5"/>
  <c r="H47" i="5"/>
  <c r="I39" i="5"/>
  <c r="I42" i="5"/>
  <c r="I41" i="5"/>
  <c r="I40" i="5"/>
  <c r="I43" i="5"/>
  <c r="U46" i="5"/>
  <c r="U47" i="5"/>
  <c r="Q43" i="5"/>
  <c r="Q44" i="5"/>
  <c r="Q45" i="5"/>
  <c r="K44" i="5"/>
  <c r="K45" i="5"/>
  <c r="K46" i="5"/>
  <c r="K47" i="5"/>
  <c r="N39" i="5"/>
  <c r="N40" i="5"/>
  <c r="N41" i="5"/>
  <c r="N42" i="5"/>
  <c r="N43" i="5"/>
  <c r="K42" i="5"/>
  <c r="K43" i="5"/>
  <c r="L44" i="5"/>
  <c r="L45" i="5"/>
  <c r="K39" i="5"/>
  <c r="K40" i="5"/>
  <c r="K41" i="5"/>
  <c r="N44" i="5"/>
  <c r="N45" i="5"/>
  <c r="AA44" i="5"/>
  <c r="AA45" i="5"/>
  <c r="Q46" i="5"/>
  <c r="Q47" i="5"/>
  <c r="H39" i="5"/>
  <c r="H40" i="5"/>
  <c r="L41" i="5"/>
  <c r="L42" i="5"/>
  <c r="L43" i="5"/>
  <c r="AA46" i="5"/>
  <c r="AA47" i="5"/>
  <c r="H41" i="5"/>
  <c r="H42" i="5"/>
  <c r="H43" i="5"/>
  <c r="AA42" i="5"/>
  <c r="AA43" i="5"/>
  <c r="H44" i="5"/>
  <c r="H45" i="5"/>
  <c r="AA39" i="5"/>
  <c r="AA40" i="5"/>
  <c r="AA41" i="5"/>
  <c r="N46" i="5"/>
  <c r="N47" i="5"/>
  <c r="T45" i="5"/>
  <c r="D19" i="5"/>
  <c r="D35" i="5"/>
  <c r="E19" i="5"/>
  <c r="E35" i="5"/>
  <c r="F19" i="5"/>
  <c r="F35" i="5"/>
  <c r="G19" i="5"/>
  <c r="G35" i="5"/>
  <c r="H19" i="5"/>
  <c r="H35" i="5"/>
  <c r="I19" i="5"/>
  <c r="I35" i="5"/>
  <c r="J19" i="5"/>
  <c r="J35" i="5"/>
  <c r="K19" i="5"/>
  <c r="K35" i="5"/>
  <c r="L19" i="5"/>
  <c r="L35" i="5"/>
  <c r="M19" i="5"/>
  <c r="M35" i="5"/>
  <c r="N19" i="5"/>
  <c r="N35" i="5"/>
  <c r="O19" i="5"/>
  <c r="O35" i="5"/>
  <c r="P19" i="5"/>
  <c r="P35" i="5"/>
  <c r="Q19" i="5"/>
  <c r="Q35" i="5"/>
  <c r="R19" i="5"/>
  <c r="R35" i="5"/>
  <c r="S19" i="5"/>
  <c r="S35" i="5"/>
  <c r="T19" i="5"/>
  <c r="T35" i="5"/>
  <c r="U19" i="5"/>
  <c r="U35" i="5"/>
  <c r="V19" i="5"/>
  <c r="V35" i="5"/>
  <c r="W19" i="5"/>
  <c r="W35" i="5"/>
  <c r="X19" i="5"/>
  <c r="X35" i="5"/>
  <c r="Y19" i="5"/>
  <c r="Y35" i="5"/>
  <c r="Z19" i="5"/>
  <c r="Z35" i="5"/>
  <c r="AA19" i="5"/>
  <c r="AA35" i="5"/>
  <c r="AB19" i="5"/>
  <c r="AB35" i="5"/>
  <c r="AC19" i="5"/>
  <c r="AC35" i="5"/>
  <c r="C19" i="5"/>
  <c r="C35" i="5"/>
  <c r="G15" i="4"/>
  <c r="G24" i="4"/>
  <c r="G37" i="4"/>
  <c r="G34" i="4"/>
  <c r="G26" i="4"/>
  <c r="G32" i="4"/>
  <c r="G28" i="4"/>
  <c r="G27" i="4"/>
  <c r="G33" i="4"/>
  <c r="G38" i="4"/>
  <c r="G25" i="4"/>
  <c r="G21" i="4"/>
  <c r="G23" i="4"/>
  <c r="G11" i="4"/>
  <c r="G14" i="4"/>
  <c r="G36" i="4"/>
  <c r="G40" i="4"/>
  <c r="G12" i="4"/>
  <c r="G19" i="4"/>
  <c r="G35" i="4"/>
  <c r="G39" i="4"/>
  <c r="G20" i="4"/>
  <c r="G13" i="4"/>
  <c r="G16" i="4"/>
  <c r="G22" i="4"/>
  <c r="G29" i="4"/>
  <c r="G17" i="4"/>
</calcChain>
</file>

<file path=xl/sharedStrings.xml><?xml version="1.0" encoding="utf-8"?>
<sst xmlns="http://schemas.openxmlformats.org/spreadsheetml/2006/main" count="3571" uniqueCount="395">
  <si>
    <t>INFO</t>
  </si>
  <si>
    <t>BRUKSANVISNING</t>
  </si>
  <si>
    <t>Generelt: Kolonne "F" i arket "Tippeskjema" skal fylles inn. For hvert spørsmål er det begrenset hvilke svar som kan angis. Svarene velges fra en rullgardinliste som dere får opp ved å trykke på trekanten som kommer når cellen er markert. Antall poeng hvert spørsmål gir er gitt i kolonnen ved siden av. Skulle noe være uklart  er det bare å ta det opp i Facebook-gruppen. Det gjelder også om det ikke skulle fungere rent teknisk.</t>
  </si>
  <si>
    <t>REGLER</t>
  </si>
  <si>
    <t>PREMIEFORDELING</t>
  </si>
  <si>
    <t>Mr. Fasit</t>
  </si>
  <si>
    <t>Totalt</t>
  </si>
  <si>
    <t>Mox</t>
  </si>
  <si>
    <t>Team Dombås</t>
  </si>
  <si>
    <t>Dato</t>
  </si>
  <si>
    <t>Nr.</t>
  </si>
  <si>
    <t>Spørsmål</t>
  </si>
  <si>
    <t>Poeng</t>
  </si>
  <si>
    <t>Svar</t>
  </si>
  <si>
    <t>Ferdig?</t>
  </si>
  <si>
    <t>23/02/2017</t>
  </si>
  <si>
    <t>Vinner Sprint Friteknikk Kvinner</t>
  </si>
  <si>
    <t>Ja</t>
  </si>
  <si>
    <t>Kommer det en ikke-nordisk dame til finalen i Sprint Friteknikk Kvinner?</t>
  </si>
  <si>
    <t>Nei</t>
  </si>
  <si>
    <t>Vinner Sprint Friteknikk Menn</t>
  </si>
  <si>
    <t>Noen andre</t>
  </si>
  <si>
    <t>Hvor mange nordmenn kommer til finalen i Sprint Friteknikk Menn?</t>
  </si>
  <si>
    <t>24/02/2017</t>
  </si>
  <si>
    <t>Vinner Hopp Normalbakke Kvinner</t>
  </si>
  <si>
    <t>25/02/2017</t>
  </si>
  <si>
    <t>Vinner 15 km Skiathlon Kvinner</t>
  </si>
  <si>
    <t>Blir seiersmarginen større enn 1 sekund på 15 km Skiathlon Kvinner?</t>
  </si>
  <si>
    <t>Vinner 30 km Skiathlon Menn</t>
  </si>
  <si>
    <t>Blir seiersmarginen større enn 0.4 sekund på 30 km Skiathlon Menn?</t>
  </si>
  <si>
    <t>TANDE Daniel André</t>
  </si>
  <si>
    <t>26/02/2017</t>
  </si>
  <si>
    <t>Tyskland</t>
  </si>
  <si>
    <t>Vinner Lagsprint Klassisk Kvinner</t>
  </si>
  <si>
    <t>Norge</t>
  </si>
  <si>
    <t>Sverige</t>
  </si>
  <si>
    <t>Hvem går Lagsprint Klassisk Kvinner for Norge  (1 poeng for riktig utøver, 2 poeng ekstra for riktig etappe)?</t>
  </si>
  <si>
    <t>Vinner Lagsprint Klassisk Menn</t>
  </si>
  <si>
    <t>Russland</t>
  </si>
  <si>
    <t>Hvem går Lagsprint Klassisk Menn for Norge  (1 poeng for riktig utøver, 2 poeng ekstra for riktig etappe)?</t>
  </si>
  <si>
    <t>Østerrike</t>
  </si>
  <si>
    <t>Japan</t>
  </si>
  <si>
    <t>FANNEMEL Anders</t>
  </si>
  <si>
    <t>27/02/2017</t>
  </si>
  <si>
    <t>Blir en utøver tatt i doping på hviledagen?</t>
  </si>
  <si>
    <t>28/02/2017</t>
  </si>
  <si>
    <t>Vinner 10 km Klassisk Kvinner</t>
  </si>
  <si>
    <t>Kommer Charlotte Kalla på pallen i 10 km Klassisk Kvinner?</t>
  </si>
  <si>
    <t>Hvor stor blir seiersmarginen i 10 km Klassisk Kvinner?</t>
  </si>
  <si>
    <t>&gt;15 s</t>
  </si>
  <si>
    <t>5-10 s</t>
  </si>
  <si>
    <t>0.5-2 s</t>
  </si>
  <si>
    <t>10-15 s</t>
  </si>
  <si>
    <t>2-5 s</t>
  </si>
  <si>
    <t>Vinner 15 km Klassisk Menn</t>
  </si>
  <si>
    <t>Hvor mange nordmenn kommer på pallen i 15 km Klassisk Menn?</t>
  </si>
  <si>
    <t>Hvor stor blir seiersmarginen i 15 km Klassisk Menn?</t>
  </si>
  <si>
    <t>Vinner Hopp Stor Bakke Menn</t>
  </si>
  <si>
    <t>Hvem blir beste norske hopper i Hopp Stor Bakke Menn?</t>
  </si>
  <si>
    <t>128.5-131 m</t>
  </si>
  <si>
    <t>131.5-133 m</t>
  </si>
  <si>
    <t>133.5-135 m</t>
  </si>
  <si>
    <t>&gt;137 m</t>
  </si>
  <si>
    <t>125.5-128 m</t>
  </si>
  <si>
    <t>Vinner 4x7.5 km Stafett Kvinner</t>
  </si>
  <si>
    <t>Hvilke fire utøvere går 4x7.5 km Stafett Kvinner for Norge (1 poeng for riktig utøver, 2 poeng ekstra for riktig etappe)?</t>
  </si>
  <si>
    <t>Vinner 4x10 km Stafett Menn</t>
  </si>
  <si>
    <t>Hvilke fire utøvere går 4x10 km Stafett Menn for Norge (1 poeng for riktig utøver, 2 poeng ekstra for riktig etappe)?</t>
  </si>
  <si>
    <t>HOLUND Hans Christer</t>
  </si>
  <si>
    <t>Hvor stor blir seiersmarginen i 4x10 km Stafett Menn?</t>
  </si>
  <si>
    <t>&lt;0.5 s</t>
  </si>
  <si>
    <t>Vinner Kombinert Sprint Lag</t>
  </si>
  <si>
    <t>Hvilke to utøvere går Kombinert Sprint Lag for Norge (1 poeng for riktig utøver, 2 poeng ekstra for riktig etappe)?</t>
  </si>
  <si>
    <t>Vinner 30 km Fellesstart Friteknikk Kvinner</t>
  </si>
  <si>
    <t>Annet land</t>
  </si>
  <si>
    <t>Finland</t>
  </si>
  <si>
    <t>Slovenia</t>
  </si>
  <si>
    <t>Vinner 50 km Fellesstart Friteknikk Menn</t>
  </si>
  <si>
    <t>Hvor stor blir seiersmarginen på 50 km Fellesstart Friteknikk Menn?</t>
  </si>
  <si>
    <t>Hvor mange medaljer tar Norge totalt?</t>
  </si>
  <si>
    <t>Hvor mange gull tar Norge totalt?</t>
  </si>
  <si>
    <t>Hvem blir beste nasjon i medaljeoversikten (rangeres etter antall gull, så antall sølv...)?</t>
  </si>
  <si>
    <t>Hvor mange ganger blir det trippelt norsk på seierspallen?</t>
  </si>
  <si>
    <t>Hvor langt blir det lengste skihoppet gjennom hele VM (både kombinert og hopp)?</t>
  </si>
  <si>
    <t>Tabell</t>
  </si>
  <si>
    <t>Dagens klatrere</t>
  </si>
  <si>
    <t>Betalt</t>
  </si>
  <si>
    <t>Premie</t>
  </si>
  <si>
    <t>Idag</t>
  </si>
  <si>
    <t>Datoer</t>
  </si>
  <si>
    <t>+/-</t>
  </si>
  <si>
    <t>Plass</t>
  </si>
  <si>
    <t>Deltaker</t>
  </si>
  <si>
    <t>Ja/Nei</t>
  </si>
  <si>
    <t>Sum</t>
  </si>
  <si>
    <t>Offset</t>
  </si>
  <si>
    <t>1. plass</t>
  </si>
  <si>
    <t>2. plass</t>
  </si>
  <si>
    <t>3. plass</t>
  </si>
  <si>
    <t>Jumboplass</t>
  </si>
  <si>
    <t>Dagssum</t>
  </si>
  <si>
    <t>Kummulativ sum</t>
  </si>
  <si>
    <t>Plassering</t>
  </si>
  <si>
    <t>Langrenn Damer</t>
  </si>
  <si>
    <t>Langrenn Menn</t>
  </si>
  <si>
    <t>Hopp Menn</t>
  </si>
  <si>
    <t>Hopp Damer</t>
  </si>
  <si>
    <t>Kombinert</t>
  </si>
  <si>
    <t>Land</t>
  </si>
  <si>
    <t>Langrenn Damer Norge</t>
  </si>
  <si>
    <t>Langrenn Menn Norge</t>
  </si>
  <si>
    <t>Hopp Menn Norge</t>
  </si>
  <si>
    <t>Hopp Mixed Norge</t>
  </si>
  <si>
    <t>Kombinert Norge</t>
  </si>
  <si>
    <t>Lengste Hopp</t>
  </si>
  <si>
    <t>Seiersmargin</t>
  </si>
  <si>
    <t>Frankrike</t>
  </si>
  <si>
    <t>EIDE Mari</t>
  </si>
  <si>
    <t>USA</t>
  </si>
  <si>
    <t>Sveits</t>
  </si>
  <si>
    <t>Italia</t>
  </si>
  <si>
    <t>Ukraina</t>
  </si>
  <si>
    <t>Hviterussland</t>
  </si>
  <si>
    <t>Lativa</t>
  </si>
  <si>
    <t>Litauen</t>
  </si>
  <si>
    <t>Estland</t>
  </si>
  <si>
    <t>Tsjekkia</t>
  </si>
  <si>
    <t>Slovakia</t>
  </si>
  <si>
    <t>Romania</t>
  </si>
  <si>
    <t>Bulgaria</t>
  </si>
  <si>
    <r>
      <t xml:space="preserve">Excel-arket sendes til rtungen@gmail.com innen </t>
    </r>
    <r>
      <rPr>
        <b/>
        <sz val="12"/>
        <color theme="1"/>
        <rFont val="Calibri"/>
        <family val="2"/>
        <scheme val="minor"/>
      </rPr>
      <t>start 10 km kvalifisering menn onsdag 20. februar 2019 (ser ut til å være 14:00)</t>
    </r>
    <r>
      <rPr>
        <sz val="12"/>
        <color theme="1"/>
        <rFont val="Calibri"/>
        <family val="2"/>
        <scheme val="minor"/>
      </rPr>
      <t>. Lagre Excel-filen med &lt;FornavnEtternavn.xlsx&gt; (altså dine navn) før du sender den. I tillegg må 200 kr. være innbetalt med Vipps til 911 61 467 eller til kontonummer 1644.09.30429. Dette må selvfølgelig også merkes med navn. Det er tillatt å delta som par eller lag :) Dette kan være gunstig for noen.
Som nevnt er poengene for hvert spørsmål angitt. Eventuelle klager tas opp i Facebook-gruppen hvor en demokratisk avgjørelse tas. Skulle demokratiet falle sammen, forbeholder jeg meg retten til å fatte en avgjørelse basert på "regelverket".</t>
    </r>
  </si>
  <si>
    <t>1. plass: 60 %
2. plass: 30 %
3. plass: 10 %
Tentativt, avhengig av antall dtakere</t>
  </si>
  <si>
    <t>Tippekonkurranse VM i Seefeld 2019</t>
  </si>
  <si>
    <t>Hvor lang tid bruker Andreas OLSEN på 10 km klassisk kvalifisering? (*se nederst)</t>
  </si>
  <si>
    <t>Hvor lang tid bak vinneren blir Andreas OLSEN på 10 km klassisk kvalifisering? (*se nederst)</t>
  </si>
  <si>
    <t>Blir Andreas OLSEN topp 50 % på 10 km klassisk kvalifisering? (*se nederst)</t>
  </si>
  <si>
    <t>Hvor mange svensker kommer til finalen i Sprint Friteknikk Kvinner?</t>
  </si>
  <si>
    <t>Vinner Johannes HØSFLOT KLÆBO prologen og alle heatene i Sprint Friteknikk Menn?</t>
  </si>
  <si>
    <t>Vinner Kombinert stor bakke+10 km</t>
  </si>
  <si>
    <t>Hvem vinner hopprennet i Kombinert stor bakke+10 km?</t>
  </si>
  <si>
    <t>Vil vinneren av hopprennet i Kombinert stor bakke+10 km også vinner hele konkurransen?</t>
  </si>
  <si>
    <t>Hvem blir best av DIGGINS og BELORUKOVA på 15 km Skiathlon Kvinner?</t>
  </si>
  <si>
    <t>Hvem blir best av FLUGSTAD ØSTBERG, NEPRYAEVA og KALLA på 15 km Skiathlon Kvinner?</t>
  </si>
  <si>
    <t>Hvem blir best av KLÆBO, BOLSHUNOV og RØTHE på 30 km Skiathlon Menn?</t>
  </si>
  <si>
    <t>Vil lederen av første omgang også vinne Hopp Stor Bakke Menn?</t>
  </si>
  <si>
    <t>Tar Norge medalje i Kombinert Sprint Lag?</t>
  </si>
  <si>
    <t>Vinner Hopp Stor Bakke Lag Menn</t>
  </si>
  <si>
    <t>Hvilke fire utøvere deltar i Hopp Stor Bakke Lag Menn for Norge (1 poeng for riktig utøver, 2 poeng ekstra for riktig etappe)?</t>
  </si>
  <si>
    <t>Hvem blir best av NEPRYAEVA og PARMAKOSKI på 10 km Klassisk Kvinner?</t>
  </si>
  <si>
    <t>Vinner Hopp Normalbakke Lag Kvinner</t>
  </si>
  <si>
    <t>Hvilke fire utøvere deltar i Hopp Normalbakke Lag Kvinner for Norge (1 poeng for riktig utøver, 2 poeng ekstra for riktig etappe)?</t>
  </si>
  <si>
    <t>Hvem blir best av TØNSETH, JOHNSRUD SUNDBY og IVERSEN på 15 km klassisk Menn?</t>
  </si>
  <si>
    <t>Hva blir seiersmarginen i Hopp Normalbakke Kvinner?</t>
  </si>
  <si>
    <t>Hvor mange nordmenn kommer topp 15 i hopp normalbakke kvinner?</t>
  </si>
  <si>
    <t>Vinner Kombinert normalbakke+10 km</t>
  </si>
  <si>
    <t>Hvem vinner hopprennet i Kombinert normalbakke+10 km?</t>
  </si>
  <si>
    <t>Vil vinneren av hopprennet i Kombinert normalbakke+10 km også vinner hele konkurransen?</t>
  </si>
  <si>
    <t>Vil Norge slå Russland med et rykk eller en spurt på siste etappe i 4x10 km Stafett Menn?</t>
  </si>
  <si>
    <t>Hvem vinner Hopp normalbakke Menn?</t>
  </si>
  <si>
    <t>Hva blir seiersmarginen i Hopp normalbakke Menn?</t>
  </si>
  <si>
    <t>Vil lederen av første omgang også vinne Hopp normalbakke Menn?</t>
  </si>
  <si>
    <t>Hvor mange nordmenn kommer topp 10 i Hopp normalbakke Menn?</t>
  </si>
  <si>
    <t>Vinner Kombinert Lagkonkuranse</t>
  </si>
  <si>
    <t>Hvilke fire utøvere går Kombinert Lagkonkurrase for Norge (1 poeng for riktig utøver, 2 poeng ekstra for riktig etappe)?</t>
  </si>
  <si>
    <t>Hvor stor blir seiersmarginen i Kombinert Lagkonkurranse?</t>
  </si>
  <si>
    <t>Kommer Østerrike på pallen i Kombinert Lagkonkurranse?</t>
  </si>
  <si>
    <t>Hvem blir best av PARMAKOSKI og NEPRYAEVA på 30 km Fellesstart Friteknikk Kvinner?</t>
  </si>
  <si>
    <t>Hvem blir best av FLUGSTAD ØSTBERG, ANDERSSON og KALLA på 30 km Fellesstart Friteknikk Kvinner?</t>
  </si>
  <si>
    <t>Hvem vinner Hopp Mixed Lag?</t>
  </si>
  <si>
    <t>Hvilke fire utøvere stiller for Norge i Hopp Mixed Lag (1 poeng for riktig utøver, 2 poeng ekstra for riktig etappe)?</t>
  </si>
  <si>
    <t>Vil laget som leder etter første omgang også vinne Hopp Mixed Lag?</t>
  </si>
  <si>
    <t>Hvem blir best av RØTHE, JOHNSRUD SUNDBY og KRUGER på 50 km Fellesstart Friteknikk Menn?</t>
  </si>
  <si>
    <t>Hvor mange medaljer tar Johannes HØSFLOT KLÆBO?</t>
  </si>
  <si>
    <t>Hvor mange gull tar Therese JOHAUG?</t>
  </si>
  <si>
    <t>Blir det satt bakkerekord for menn (stor bakke eller normalbakke) under VM?</t>
  </si>
  <si>
    <t>Blir det satt bakkerekord for kvinner (normalbakke) under VM?</t>
  </si>
  <si>
    <r>
      <t>*Norsk-madagaskanske Andreas H.F. Olsen har gjennom sesongen kvalifisert seg til å gå 10 km klassisk kvalifisering for Madagaskar. Resultatene fra FIS-renn sesongen 2018/19 kan finnes på fis-ski.com (https://www.fis-ski.com/DB/general/athlete-biography.html?sectorcode=cc&amp;competitorid=186894), samtidig kan Strava (https://www.strava.com/athletes/2923244?oq=andreas%20)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og Instgram (@andreastilseefeld) benyttes for ytterligere research. Svaralternativene har han selv gitt innspill til så disse skal være kalibrert med hans målsetninger.</t>
    </r>
  </si>
  <si>
    <t>Tall</t>
  </si>
  <si>
    <t>Hopp Kvinner Norge</t>
  </si>
  <si>
    <t>Skiathlon damer</t>
  </si>
  <si>
    <t>30 km friteknikk damer</t>
  </si>
  <si>
    <t>Olsen 10 km</t>
  </si>
  <si>
    <t>Olsen bak vinner</t>
  </si>
  <si>
    <t>Seiersmargin hopp normalbakke</t>
  </si>
  <si>
    <t>50 km friteknikk menn</t>
  </si>
  <si>
    <t>OESTBERG Ingvild Flugstad </t>
  </si>
  <si>
    <t>KLAEBO Johannes Hoesflot </t>
  </si>
  <si>
    <t>KOBAYASHI Ryoyu </t>
  </si>
  <si>
    <t>LUNDBY Maren </t>
  </si>
  <si>
    <t>RIIBER Jarl Magnus </t>
  </si>
  <si>
    <t>JOHANSSON Robert </t>
  </si>
  <si>
    <t>&lt;=125 m</t>
  </si>
  <si>
    <t>&lt;30 min</t>
  </si>
  <si>
    <t>&lt;4 min</t>
  </si>
  <si>
    <t>&lt;2.0 p</t>
  </si>
  <si>
    <t>ROETHE Sjur </t>
  </si>
  <si>
    <t>NEPRYAEVA Natalia </t>
  </si>
  <si>
    <t>BOLSHUNOV Alexander </t>
  </si>
  <si>
    <t>STOCH Kamil </t>
  </si>
  <si>
    <t>ALTHAUS Katharina </t>
  </si>
  <si>
    <t>RYDZEK Johannes </t>
  </si>
  <si>
    <t>JOHAUG Therese </t>
  </si>
  <si>
    <t>FORFANG Johann Andre </t>
  </si>
  <si>
    <t>STROEM Anna Odine </t>
  </si>
  <si>
    <t>GRAABAK Joergen </t>
  </si>
  <si>
    <t>ANDERSSON Ebba </t>
  </si>
  <si>
    <t>30:00-31:59 min</t>
  </si>
  <si>
    <t>4:00-5:59 min</t>
  </si>
  <si>
    <t>2.0 - 3.9 p</t>
  </si>
  <si>
    <t>KRUEGER Simen Hegstad </t>
  </si>
  <si>
    <t>PARMAKOSKI Krista </t>
  </si>
  <si>
    <t>KRAFT Stefan </t>
  </si>
  <si>
    <t>TAKANASHI Sara </t>
  </si>
  <si>
    <t>REHRL Franz-Josef </t>
  </si>
  <si>
    <t>WENG Heidi </t>
  </si>
  <si>
    <t>GRANERUD Halvor Egner </t>
  </si>
  <si>
    <t>OPSETH Silje </t>
  </si>
  <si>
    <t>BJOERNSTAD Espen </t>
  </si>
  <si>
    <t>KALLA Charlotte </t>
  </si>
  <si>
    <t>32:00-33:59 min</t>
  </si>
  <si>
    <t>6:00-7:59 min</t>
  </si>
  <si>
    <t>4.0 - 5.9 p</t>
  </si>
  <si>
    <t>SUNDBY Martin Johnsrud </t>
  </si>
  <si>
    <t>TOENSETH Didrik </t>
  </si>
  <si>
    <t>ZYLA Piotr </t>
  </si>
  <si>
    <t>SEYFARTH Juliane </t>
  </si>
  <si>
    <t>GEIGER Vinzenz </t>
  </si>
  <si>
    <t>FALLA Maiken Caspersen </t>
  </si>
  <si>
    <t>STJERNEN Andreas </t>
  </si>
  <si>
    <t>BRAATEN Ingebjoerg Saglien</t>
  </si>
  <si>
    <t>SCHMID Jan </t>
  </si>
  <si>
    <t>&gt;=34 min</t>
  </si>
  <si>
    <t>8:00-9:59 min</t>
  </si>
  <si>
    <t>6.0 - 7.9 p</t>
  </si>
  <si>
    <t>BELORUKOVA Yulia </t>
  </si>
  <si>
    <t>KUBACKI Dawid </t>
  </si>
  <si>
    <t>VOGT Carina </t>
  </si>
  <si>
    <t>WATABE Akito </t>
  </si>
  <si>
    <t>SLIND Kari Oeyre </t>
  </si>
  <si>
    <t>RØSTAD Karoline</t>
  </si>
  <si>
    <t>KROG Magnus </t>
  </si>
  <si>
    <t>&gt;=10 min</t>
  </si>
  <si>
    <t>&gt;=8.0 p</t>
  </si>
  <si>
    <t>DIGGINS Jessica </t>
  </si>
  <si>
    <t>USTIUGOV Sergey </t>
  </si>
  <si>
    <t>IRASCHKO-STOLZ Daniela </t>
  </si>
  <si>
    <t>SEIDL Mario </t>
  </si>
  <si>
    <t>WENG Tiril Udnes </t>
  </si>
  <si>
    <t>IVERSEN Emil </t>
  </si>
  <si>
    <t>ANDERSEN Espen </t>
  </si>
  <si>
    <t>135.5-137 m</t>
  </si>
  <si>
    <t>NILSSON Stina </t>
  </si>
  <si>
    <t>LEYHE Stephan </t>
  </si>
  <si>
    <t>PINKELNIG Eva </t>
  </si>
  <si>
    <t>RIESSLE Fabian </t>
  </si>
  <si>
    <t>JACOBSEN Astrid Uhrenholdt </t>
  </si>
  <si>
    <t>SKAR Sindre Bjoernestad </t>
  </si>
  <si>
    <t>OFTEBRO Einar Luraas </t>
  </si>
  <si>
    <t>ZAJC Timi </t>
  </si>
  <si>
    <t>KRIZNAR Nika </t>
  </si>
  <si>
    <t>HAGA Ragnhild </t>
  </si>
  <si>
    <t>BRANDSDAL Eirik </t>
  </si>
  <si>
    <t>MOAN Magnus Hovdal </t>
  </si>
  <si>
    <t>SEDOVA Anastasia </t>
  </si>
  <si>
    <t>HALFVARSSON Calle </t>
  </si>
  <si>
    <t>SKISTAD Kristine Stavås</t>
  </si>
  <si>
    <t>KROGH Finn Haagen </t>
  </si>
  <si>
    <t>MELNICHENKO Andrey </t>
  </si>
  <si>
    <t>EISENBICHLER Markus </t>
  </si>
  <si>
    <t>IAKOVLEVA Lidiia </t>
  </si>
  <si>
    <t>FAISST Manuel </t>
  </si>
  <si>
    <t>WENG Lotta Udnes </t>
  </si>
  <si>
    <t>DE FABIANI Francesco </t>
  </si>
  <si>
    <t>GEIGER Karl </t>
  </si>
  <si>
    <t>STRAUB Ramona </t>
  </si>
  <si>
    <t>FRENZEL Eric </t>
  </si>
  <si>
    <t>INGEMARSDOTTER Ida </t>
  </si>
  <si>
    <t>LARKOV Andrey </t>
  </si>
  <si>
    <t>KOUDELKA Roman </t>
  </si>
  <si>
    <t>BOGATAJ Ursa </t>
  </si>
  <si>
    <t>FRITZ Martin </t>
  </si>
  <si>
    <t>STENSETH Ane Appelkvist</t>
  </si>
  <si>
    <t>DAHLQVIST Maja </t>
  </si>
  <si>
    <t>KLIMOV Evgeniy </t>
  </si>
  <si>
    <t>HOELZL Chiara </t>
  </si>
  <si>
    <t>BJORNSEN Sadie </t>
  </si>
  <si>
    <t>SPITSOV Denis </t>
  </si>
  <si>
    <t>ITO Yuki </t>
  </si>
  <si>
    <t>HEROLA Ilkka </t>
  </si>
  <si>
    <t>PELLEGRINO Federico </t>
  </si>
  <si>
    <t>HUBER Daniel </t>
  </si>
  <si>
    <t>TIKHONOVA Sofia </t>
  </si>
  <si>
    <t>KLAPFER Lukas </t>
  </si>
  <si>
    <t>HOLUND Hans Christer </t>
  </si>
  <si>
    <t>WELLINGER Andreas </t>
  </si>
  <si>
    <t>KLINEC Ema </t>
  </si>
  <si>
    <t>STADLOBER Teresa </t>
  </si>
  <si>
    <t>THORN Viktor </t>
  </si>
  <si>
    <t>KUSTOVA Alexandra </t>
  </si>
  <si>
    <t>GREIDERER Lukas </t>
  </si>
  <si>
    <t>PEIER Killian </t>
  </si>
  <si>
    <t>RUPPRECHT Anna </t>
  </si>
  <si>
    <t>CALDWELL Sophie </t>
  </si>
  <si>
    <t>NISKANEN Iivo </t>
  </si>
  <si>
    <t>PREVC Domen </t>
  </si>
  <si>
    <t>SEIFRIEDSBERGER Jacqueline </t>
  </si>
  <si>
    <t>WEBER Terence </t>
  </si>
  <si>
    <t>SATO Yukiya </t>
  </si>
  <si>
    <t>MALSINER Lara </t>
  </si>
  <si>
    <t>DENIFL Wilhelm </t>
  </si>
  <si>
    <t>RETIVYKH Gleb </t>
  </si>
  <si>
    <t>AALTO Antti </t>
  </si>
  <si>
    <t>YAMAMOTO Go </t>
  </si>
  <si>
    <t>SUNDLING Jonna </t>
  </si>
  <si>
    <t>MANIFICAT Maurice </t>
  </si>
  <si>
    <t>KOBAYASHI Junshiro </t>
  </si>
  <si>
    <t>MARUYAMA Nozomi </t>
  </si>
  <si>
    <t>WATABE Yoshito </t>
  </si>
  <si>
    <t>ISHIDA Masako </t>
  </si>
  <si>
    <t>MUSGRAVE Andrew </t>
  </si>
  <si>
    <t>LANISEK Anze </t>
  </si>
  <si>
    <t>ROGELJ Spela </t>
  </si>
  <si>
    <t>RINGWALD Sandra </t>
  </si>
  <si>
    <t>GAILLARD Jean Marc </t>
  </si>
  <si>
    <t>WOLNY Jakub </t>
  </si>
  <si>
    <t>RUNGGALDIER Elena </t>
  </si>
  <si>
    <t>PITTIN Alessandro </t>
  </si>
  <si>
    <t>ISTOMINA Mariya </t>
  </si>
  <si>
    <t>BELOV Evgeniy </t>
  </si>
  <si>
    <t>FREITAG Richard </t>
  </si>
  <si>
    <t>SETO Yuka </t>
  </si>
  <si>
    <t>HIRVONEN Eero </t>
  </si>
  <si>
    <t>VON SIEBENTHAL Nathalie </t>
  </si>
  <si>
    <t>HARVEY Alex </t>
  </si>
  <si>
    <t>SEMENIC Anze </t>
  </si>
  <si>
    <t>IWABUCHI Kaori </t>
  </si>
  <si>
    <t>GRUBER Bernhard </t>
  </si>
  <si>
    <t>MONONEN Laura </t>
  </si>
  <si>
    <t>CHANAVAT Lucas </t>
  </si>
  <si>
    <t>FETTNER Manuel </t>
  </si>
  <si>
    <t>LEMARE Lea </t>
  </si>
  <si>
    <t>GERARD Antoine </t>
  </si>
  <si>
    <t>SETTLIN Evelina </t>
  </si>
  <si>
    <t>COLOGNA Dario </t>
  </si>
  <si>
    <t>SIEGEL David </t>
  </si>
  <si>
    <t>MORAT Lucile </t>
  </si>
  <si>
    <t>ORTER Philipp </t>
  </si>
  <si>
    <t>CEBASEK Alenka </t>
  </si>
  <si>
    <t>PARISSE Clement </t>
  </si>
  <si>
    <t>HAYBOECK Michael </t>
  </si>
  <si>
    <t>BRECL Jerneja </t>
  </si>
  <si>
    <t>COSTA Samuel </t>
  </si>
  <si>
    <t>VYLEGZHANIN Maxim </t>
  </si>
  <si>
    <t>ZOGRAFSKI Vladimir </t>
  </si>
  <si>
    <t>VTIC Maja </t>
  </si>
  <si>
    <t>Innsats</t>
  </si>
  <si>
    <t>Antall deltakere</t>
  </si>
  <si>
    <t>Premiepott</t>
  </si>
  <si>
    <t>100 % av innbetalingene går tilbake til deltakerne</t>
  </si>
  <si>
    <t>Dagens stats</t>
  </si>
  <si>
    <t>Antall spørsmål</t>
  </si>
  <si>
    <t>Antall poeng</t>
  </si>
  <si>
    <t>Snitt antall poeng</t>
  </si>
  <si>
    <t>Andel</t>
  </si>
  <si>
    <t>Statistikk per</t>
  </si>
  <si>
    <t>AlexReinikka</t>
  </si>
  <si>
    <t>Andørs Emmkø</t>
  </si>
  <si>
    <t>Arne Jørgen Hauge</t>
  </si>
  <si>
    <t>ErlendLaukvik</t>
  </si>
  <si>
    <t>Fredrik Jonassen</t>
  </si>
  <si>
    <t>&lt;FrøydisEven&gt;</t>
  </si>
  <si>
    <t>nei</t>
  </si>
  <si>
    <t>ja</t>
  </si>
  <si>
    <t>Håvard Haraldsen</t>
  </si>
  <si>
    <t>Vatn</t>
  </si>
  <si>
    <t>Janagan</t>
  </si>
  <si>
    <t>Juan Antonio</t>
  </si>
  <si>
    <t>Kristian Hammer</t>
  </si>
  <si>
    <t>Lene Sæterlid</t>
  </si>
  <si>
    <t>Line Figen</t>
  </si>
  <si>
    <t>Loenlund</t>
  </si>
  <si>
    <t>Mari Astrid &amp; Rune</t>
  </si>
  <si>
    <t xml:space="preserve"> May Britt J </t>
  </si>
  <si>
    <t>Ninja</t>
  </si>
  <si>
    <t>Ola</t>
  </si>
  <si>
    <t>MAD Skiteam</t>
  </si>
  <si>
    <t>Petter Linstad</t>
  </si>
  <si>
    <t>Sigmund Rimstad</t>
  </si>
  <si>
    <t>Sigurd Haga</t>
  </si>
  <si>
    <t>Steinar Holtskog</t>
  </si>
  <si>
    <t>Taleas</t>
  </si>
  <si>
    <t>Tim Mujo</t>
  </si>
  <si>
    <t>Wilhelm Stenbacka</t>
  </si>
  <si>
    <t>Øystein Holm</t>
  </si>
  <si>
    <t>Øystein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</si>
</sst>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;@"/>
    <numFmt numFmtId="165" formatCode="[$-809]dd\ mmmm\ yyyy;@"/>
    <numFmt numFmtId="166" formatCode="_ [$kr-414]\ * #,##0.00_ ;_ [$kr-414]\ * \-#,##0.00_ ;_ [$kr-414]\ * &quot;-&quot;??_ ;_ @_ "/>
    <numFmt numFmtId="167" formatCode="0.0%"/>
    <numFmt numFmtId="168" formatCode="[$-414]d\.\ mmm\.\ yyyy;@"/>
    <numFmt numFmtId="175" formatCode="0.0"/>
  </numFmts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1" fillId="2" borderId="47" applyNumberFormat="0" applyFont="0" applyAlignment="0" applyProtection="0"/>
    <xf numFmtId="0" fontId="11" fillId="0" borderId="0"/>
  </cellStyleXfs>
  <cellXfs count="231">
    <xf numFmtId="0" fontId="0" fillId="0" borderId="0" xfId="0"/>
    <xf numFmtId="0" fontId="3" fillId="0" borderId="0" xfId="0" applyFont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/>
    <xf numFmtId="0" fontId="10" fillId="0" borderId="0" xfId="0" applyFont="1" applyBorder="1"/>
    <xf numFmtId="14" fontId="10" fillId="0" borderId="0" xfId="0" applyNumberFormat="1" applyFont="1" applyBorder="1"/>
    <xf numFmtId="0" fontId="3" fillId="0" borderId="0" xfId="0" applyFont="1" applyBorder="1"/>
    <xf numFmtId="14" fontId="0" fillId="0" borderId="0" xfId="0" applyNumberFormat="1"/>
    <xf numFmtId="0" fontId="4" fillId="0" borderId="33" xfId="0" applyFont="1" applyBorder="1"/>
    <xf numFmtId="0" fontId="0" fillId="0" borderId="31" xfId="0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7" xfId="0" applyBorder="1"/>
    <xf numFmtId="0" fontId="4" fillId="0" borderId="33" xfId="0" applyFont="1" applyFill="1" applyBorder="1"/>
    <xf numFmtId="0" fontId="0" fillId="0" borderId="31" xfId="0" applyFill="1" applyBorder="1"/>
    <xf numFmtId="0" fontId="0" fillId="0" borderId="31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27" xfId="0" applyFill="1" applyBorder="1"/>
    <xf numFmtId="0" fontId="0" fillId="0" borderId="27" xfId="0" applyNumberFormat="1" applyFill="1" applyBorder="1"/>
    <xf numFmtId="0" fontId="4" fillId="0" borderId="31" xfId="0" applyFont="1" applyBorder="1" applyAlignment="1">
      <alignment horizontal="right"/>
    </xf>
    <xf numFmtId="0" fontId="0" fillId="0" borderId="0" xfId="0" applyNumberFormat="1" applyBorder="1"/>
    <xf numFmtId="0" fontId="0" fillId="0" borderId="27" xfId="0" applyFill="1" applyBorder="1" applyAlignment="1">
      <alignment horizontal="right"/>
    </xf>
    <xf numFmtId="0" fontId="0" fillId="0" borderId="0" xfId="0" quotePrefix="1" applyBorder="1"/>
    <xf numFmtId="0" fontId="4" fillId="0" borderId="33" xfId="0" quotePrefix="1" applyFont="1" applyBorder="1"/>
    <xf numFmtId="0" fontId="4" fillId="0" borderId="31" xfId="0" applyFont="1" applyBorder="1" applyAlignment="1">
      <alignment horizontal="center"/>
    </xf>
    <xf numFmtId="166" fontId="0" fillId="0" borderId="31" xfId="0" applyNumberFormat="1" applyBorder="1" applyAlignment="1">
      <alignment horizontal="right"/>
    </xf>
    <xf numFmtId="166" fontId="0" fillId="0" borderId="0" xfId="0" applyNumberFormat="1" applyBorder="1" applyAlignment="1">
      <alignment horizontal="right"/>
    </xf>
    <xf numFmtId="166" fontId="0" fillId="0" borderId="27" xfId="0" applyNumberFormat="1" applyBorder="1" applyAlignment="1">
      <alignment horizontal="right"/>
    </xf>
    <xf numFmtId="0" fontId="0" fillId="3" borderId="14" xfId="0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20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4" fillId="4" borderId="2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/>
    </xf>
    <xf numFmtId="0" fontId="0" fillId="4" borderId="9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1" fontId="0" fillId="5" borderId="9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/>
    </xf>
    <xf numFmtId="0" fontId="0" fillId="4" borderId="12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4" borderId="24" xfId="0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/>
    </xf>
    <xf numFmtId="0" fontId="0" fillId="5" borderId="9" xfId="0" applyFill="1" applyBorder="1" applyAlignment="1">
      <alignment vertical="center" wrapText="1"/>
    </xf>
    <xf numFmtId="1" fontId="0" fillId="4" borderId="4" xfId="0" applyNumberFormat="1" applyFill="1" applyBorder="1" applyAlignment="1">
      <alignment horizont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0" fillId="2" borderId="47" xfId="93" applyFo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4" fillId="4" borderId="4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7" fillId="6" borderId="36" xfId="0" applyFont="1" applyFill="1" applyBorder="1" applyAlignment="1">
      <alignment horizontal="center"/>
    </xf>
    <xf numFmtId="0" fontId="4" fillId="7" borderId="33" xfId="0" applyFont="1" applyFill="1" applyBorder="1"/>
    <xf numFmtId="0" fontId="0" fillId="0" borderId="31" xfId="94" applyFont="1" applyBorder="1"/>
    <xf numFmtId="166" fontId="11" fillId="0" borderId="31" xfId="94" applyNumberFormat="1" applyBorder="1" applyAlignment="1">
      <alignment horizontal="right"/>
    </xf>
    <xf numFmtId="0" fontId="0" fillId="0" borderId="0" xfId="94" applyFont="1" applyBorder="1"/>
    <xf numFmtId="0" fontId="11" fillId="0" borderId="0" xfId="94" applyNumberFormat="1" applyBorder="1" applyAlignment="1">
      <alignment horizontal="right"/>
    </xf>
    <xf numFmtId="0" fontId="0" fillId="0" borderId="27" xfId="94" applyFont="1" applyBorder="1"/>
    <xf numFmtId="166" fontId="11" fillId="0" borderId="27" xfId="94" applyNumberFormat="1" applyBorder="1" applyAlignment="1">
      <alignment horizontal="right"/>
    </xf>
    <xf numFmtId="0" fontId="11" fillId="0" borderId="0" xfId="94"/>
    <xf numFmtId="0" fontId="4" fillId="0" borderId="27" xfId="94" applyFont="1" applyBorder="1"/>
    <xf numFmtId="0" fontId="11" fillId="0" borderId="27" xfId="94" applyBorder="1"/>
    <xf numFmtId="0" fontId="0" fillId="0" borderId="0" xfId="94" applyFont="1"/>
    <xf numFmtId="0" fontId="4" fillId="0" borderId="0" xfId="0" applyFont="1" applyBorder="1" applyAlignment="1">
      <alignment horizontal="center"/>
    </xf>
    <xf numFmtId="166" fontId="11" fillId="0" borderId="0" xfId="94" applyNumberFormat="1" applyBorder="1" applyAlignment="1">
      <alignment horizontal="right"/>
    </xf>
    <xf numFmtId="0" fontId="12" fillId="0" borderId="0" xfId="94" applyFont="1" applyAlignment="1">
      <alignment horizontal="right"/>
    </xf>
    <xf numFmtId="0" fontId="11" fillId="0" borderId="0" xfId="94" applyBorder="1"/>
    <xf numFmtId="167" fontId="0" fillId="0" borderId="31" xfId="92" applyNumberFormat="1" applyFont="1" applyBorder="1"/>
    <xf numFmtId="167" fontId="0" fillId="0" borderId="0" xfId="92" applyNumberFormat="1" applyFont="1" applyBorder="1"/>
    <xf numFmtId="167" fontId="0" fillId="0" borderId="27" xfId="92" applyNumberFormat="1" applyFont="1" applyFill="1" applyBorder="1"/>
    <xf numFmtId="168" fontId="0" fillId="0" borderId="6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168" fontId="0" fillId="5" borderId="6" xfId="0" applyNumberFormat="1" applyFill="1" applyBorder="1" applyAlignment="1">
      <alignment horizontal="center"/>
    </xf>
    <xf numFmtId="168" fontId="0" fillId="5" borderId="1" xfId="0" applyNumberFormat="1" applyFill="1" applyBorder="1" applyAlignment="1">
      <alignment horizontal="center"/>
    </xf>
    <xf numFmtId="168" fontId="0" fillId="5" borderId="9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5" borderId="3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8" fontId="0" fillId="5" borderId="4" xfId="0" applyNumberFormat="1" applyFill="1" applyBorder="1" applyAlignment="1">
      <alignment horizontal="center"/>
    </xf>
    <xf numFmtId="168" fontId="0" fillId="4" borderId="4" xfId="0" applyNumberFormat="1" applyFill="1" applyBorder="1" applyAlignment="1">
      <alignment horizontal="center"/>
    </xf>
    <xf numFmtId="0" fontId="0" fillId="0" borderId="35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165" fontId="6" fillId="3" borderId="35" xfId="0" applyNumberFormat="1" applyFont="1" applyFill="1" applyBorder="1" applyAlignment="1">
      <alignment horizontal="center" vertical="center"/>
    </xf>
    <xf numFmtId="165" fontId="6" fillId="3" borderId="31" xfId="0" applyNumberFormat="1" applyFont="1" applyFill="1" applyBorder="1" applyAlignment="1">
      <alignment horizontal="center" vertical="center"/>
    </xf>
    <xf numFmtId="165" fontId="6" fillId="3" borderId="30" xfId="0" applyNumberFormat="1" applyFont="1" applyFill="1" applyBorder="1" applyAlignment="1">
      <alignment horizontal="center" vertical="center"/>
    </xf>
    <xf numFmtId="165" fontId="6" fillId="3" borderId="28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65" fontId="6" fillId="3" borderId="2" xfId="0" applyNumberFormat="1" applyFont="1" applyFill="1" applyBorder="1" applyAlignment="1">
      <alignment horizontal="center" vertical="center"/>
    </xf>
    <xf numFmtId="165" fontId="6" fillId="3" borderId="26" xfId="0" applyNumberFormat="1" applyFont="1" applyFill="1" applyBorder="1" applyAlignment="1">
      <alignment horizontal="center" vertical="center"/>
    </xf>
    <xf numFmtId="165" fontId="6" fillId="3" borderId="27" xfId="0" applyNumberFormat="1" applyFont="1" applyFill="1" applyBorder="1" applyAlignment="1">
      <alignment horizontal="center" vertical="center"/>
    </xf>
    <xf numFmtId="165" fontId="6" fillId="3" borderId="29" xfId="0" applyNumberFormat="1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top" wrapText="1"/>
    </xf>
    <xf numFmtId="0" fontId="0" fillId="3" borderId="33" xfId="0" applyFill="1" applyBorder="1" applyAlignment="1">
      <alignment horizontal="center" vertical="top" wrapText="1"/>
    </xf>
    <xf numFmtId="0" fontId="0" fillId="3" borderId="34" xfId="0" applyFill="1" applyBorder="1" applyAlignment="1">
      <alignment horizontal="center" vertical="top" wrapText="1"/>
    </xf>
    <xf numFmtId="0" fontId="8" fillId="3" borderId="3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 wrapText="1"/>
    </xf>
    <xf numFmtId="0" fontId="0" fillId="5" borderId="48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left"/>
    </xf>
    <xf numFmtId="0" fontId="4" fillId="3" borderId="39" xfId="0" applyFont="1" applyFill="1" applyBorder="1" applyAlignment="1">
      <alignment horizontal="left"/>
    </xf>
    <xf numFmtId="14" fontId="13" fillId="4" borderId="50" xfId="0" applyNumberFormat="1" applyFont="1" applyFill="1" applyBorder="1" applyAlignment="1">
      <alignment horizontal="center"/>
    </xf>
    <xf numFmtId="14" fontId="13" fillId="4" borderId="39" xfId="0" applyNumberFormat="1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4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12" fillId="0" borderId="0" xfId="94" applyFont="1" applyAlignment="1">
      <alignment horizontal="right"/>
    </xf>
    <xf numFmtId="0" fontId="0" fillId="0" borderId="0" xfId="0" applyFont="1" applyAlignment="1">
      <alignment horizontal="center" vertical="center"/>
    </xf>
    <xf numFmtId="0" fontId="14" fillId="8" borderId="51" xfId="0" applyFont="1" applyFill="1" applyBorder="1" applyAlignment="1">
      <alignment horizontal="center" vertical="center"/>
    </xf>
    <xf numFmtId="0" fontId="15" fillId="0" borderId="52" xfId="0" applyFont="1" applyBorder="1"/>
    <xf numFmtId="0" fontId="15" fillId="0" borderId="53" xfId="0" applyFont="1" applyBorder="1"/>
    <xf numFmtId="0" fontId="16" fillId="9" borderId="53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 vertical="center"/>
    </xf>
    <xf numFmtId="0" fontId="0" fillId="9" borderId="54" xfId="0" applyFont="1" applyFill="1" applyBorder="1" applyAlignment="1">
      <alignment horizontal="center" vertical="center"/>
    </xf>
    <xf numFmtId="0" fontId="0" fillId="9" borderId="55" xfId="0" applyFont="1" applyFill="1" applyBorder="1" applyAlignment="1">
      <alignment horizontal="center" vertical="center"/>
    </xf>
    <xf numFmtId="0" fontId="0" fillId="9" borderId="56" xfId="0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10" borderId="55" xfId="0" applyFont="1" applyFill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0" fillId="9" borderId="57" xfId="0" applyFont="1" applyFill="1" applyBorder="1" applyAlignment="1">
      <alignment horizontal="center" vertical="center"/>
    </xf>
    <xf numFmtId="0" fontId="0" fillId="10" borderId="58" xfId="0" applyFont="1" applyFill="1" applyBorder="1" applyAlignment="1">
      <alignment horizontal="center" vertical="center"/>
    </xf>
    <xf numFmtId="0" fontId="0" fillId="9" borderId="58" xfId="0" applyFont="1" applyFill="1" applyBorder="1" applyAlignment="1">
      <alignment horizontal="center" vertical="center"/>
    </xf>
    <xf numFmtId="0" fontId="0" fillId="10" borderId="59" xfId="0" applyFont="1" applyFill="1" applyBorder="1" applyAlignment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168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75" fontId="11" fillId="0" borderId="27" xfId="94" applyNumberFormat="1" applyBorder="1"/>
  </cellXfs>
  <cellStyles count="95">
    <cellStyle name="Followed Hyperlink" xfId="10" builtinId="9" hidden="1"/>
    <cellStyle name="Followed Hyperlink" xfId="89" builtinId="9" hidden="1"/>
    <cellStyle name="Followed Hyperlink" xfId="76" builtinId="9" hidden="1"/>
    <cellStyle name="Followed Hyperlink" xfId="80" builtinId="9" hidden="1"/>
    <cellStyle name="Followed Hyperlink" xfId="70" builtinId="9" hidden="1"/>
    <cellStyle name="Followed Hyperlink" xfId="88" builtinId="9" hidden="1"/>
    <cellStyle name="Followed Hyperlink" xfId="24" builtinId="9" hidden="1"/>
    <cellStyle name="Followed Hyperlink" xfId="78" builtinId="9" hidden="1"/>
    <cellStyle name="Followed Hyperlink" xfId="86" builtinId="9" hidden="1"/>
    <cellStyle name="Followed Hyperlink" xfId="82" builtinId="9" hidden="1"/>
    <cellStyle name="Followed Hyperlink" xfId="72" builtinId="9" hidden="1"/>
    <cellStyle name="Followed Hyperlink" xfId="32" builtinId="9" hidden="1"/>
    <cellStyle name="Followed Hyperlink" xfId="42" builtinId="9" hidden="1"/>
    <cellStyle name="Followed Hyperlink" xfId="2" builtinId="9" hidden="1"/>
    <cellStyle name="Followed Hyperlink" xfId="36" builtinId="9" hidden="1"/>
    <cellStyle name="Followed Hyperlink" xfId="44" builtinId="9" hidden="1"/>
    <cellStyle name="Followed Hyperlink" xfId="91" builtinId="9" hidden="1"/>
    <cellStyle name="Followed Hyperlink" xfId="46" builtinId="9" hidden="1"/>
    <cellStyle name="Followed Hyperlink" xfId="14" builtinId="9" hidden="1"/>
    <cellStyle name="Followed Hyperlink" xfId="66" builtinId="9" hidden="1"/>
    <cellStyle name="Followed Hyperlink" xfId="28" builtinId="9" hidden="1"/>
    <cellStyle name="Followed Hyperlink" xfId="34" builtinId="9" hidden="1"/>
    <cellStyle name="Followed Hyperlink" xfId="38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54" builtinId="9" hidden="1"/>
    <cellStyle name="Followed Hyperlink" xfId="62" builtinId="9" hidden="1"/>
    <cellStyle name="Followed Hyperlink" xfId="56" builtinId="9" hidden="1"/>
    <cellStyle name="Followed Hyperlink" xfId="68" builtinId="9" hidden="1"/>
    <cellStyle name="Followed Hyperlink" xfId="84" builtinId="9" hidden="1"/>
    <cellStyle name="Followed Hyperlink" xfId="40" builtinId="9" hidden="1"/>
    <cellStyle name="Followed Hyperlink" xfId="4" builtinId="9" hidden="1"/>
    <cellStyle name="Followed Hyperlink" xfId="26" builtinId="9" hidden="1"/>
    <cellStyle name="Followed Hyperlink" xfId="12" builtinId="9" hidden="1"/>
    <cellStyle name="Followed Hyperlink" xfId="22" builtinId="9" hidden="1"/>
    <cellStyle name="Followed Hyperlink" xfId="18" builtinId="9" hidden="1"/>
    <cellStyle name="Followed Hyperlink" xfId="20" builtinId="9" hidden="1"/>
    <cellStyle name="Followed Hyperlink" xfId="30" builtinId="9" hidden="1"/>
    <cellStyle name="Followed Hyperlink" xfId="6" builtinId="9" hidden="1"/>
    <cellStyle name="Followed Hyperlink" xfId="8" builtinId="9" hidden="1"/>
    <cellStyle name="Followed Hyperlink" xfId="16" builtinId="9" hidden="1"/>
    <cellStyle name="Followed Hyperlink" xfId="74" builtinId="9" hidden="1"/>
    <cellStyle name="Hyperlink" xfId="9" builtinId="8" hidden="1"/>
    <cellStyle name="Hyperlink" xfId="33" builtinId="8" hidden="1"/>
    <cellStyle name="Hyperlink" xfId="21" builtinId="8" hidden="1"/>
    <cellStyle name="Hyperlink" xfId="35" builtinId="8" hidden="1"/>
    <cellStyle name="Hyperlink" xfId="49" builtinId="8" hidden="1"/>
    <cellStyle name="Hyperlink" xfId="31" builtinId="8" hidden="1"/>
    <cellStyle name="Hyperlink" xfId="19" builtinId="8" hidden="1"/>
    <cellStyle name="Hyperlink" xfId="13" builtinId="8" hidden="1"/>
    <cellStyle name="Hyperlink" xfId="5" builtinId="8" hidden="1"/>
    <cellStyle name="Hyperlink" xfId="17" builtinId="8" hidden="1"/>
    <cellStyle name="Hyperlink" xfId="53" builtinId="8" hidden="1"/>
    <cellStyle name="Hyperlink" xfId="51" builtinId="8" hidden="1"/>
    <cellStyle name="Hyperlink" xfId="27" builtinId="8" hidden="1"/>
    <cellStyle name="Hyperlink" xfId="1" builtinId="8" hidden="1"/>
    <cellStyle name="Hyperlink" xfId="3" builtinId="8" hidden="1"/>
    <cellStyle name="Hyperlink" xfId="15" builtinId="8" hidden="1"/>
    <cellStyle name="Hyperlink" xfId="39" builtinId="8" hidden="1"/>
    <cellStyle name="Hyperlink" xfId="37" builtinId="8" hidden="1"/>
    <cellStyle name="Hyperlink" xfId="90" builtinId="8" hidden="1"/>
    <cellStyle name="Hyperlink" xfId="87" builtinId="8" hidden="1"/>
    <cellStyle name="Hyperlink" xfId="71" builtinId="8" hidden="1"/>
    <cellStyle name="Hyperlink" xfId="47" builtinId="8" hidden="1"/>
    <cellStyle name="Hyperlink" xfId="65" builtinId="8" hidden="1"/>
    <cellStyle name="Hyperlink" xfId="23" builtinId="8" hidden="1"/>
    <cellStyle name="Hyperlink" xfId="11" builtinId="8" hidden="1"/>
    <cellStyle name="Hyperlink" xfId="55" builtinId="8" hidden="1"/>
    <cellStyle name="Hyperlink" xfId="7" builtinId="8" hidden="1"/>
    <cellStyle name="Hyperlink" xfId="77" builtinId="8" hidden="1"/>
    <cellStyle name="Hyperlink" xfId="67" builtinId="8" hidden="1"/>
    <cellStyle name="Hyperlink" xfId="61" builtinId="8" hidden="1"/>
    <cellStyle name="Hyperlink" xfId="29" builtinId="8" hidden="1"/>
    <cellStyle name="Hyperlink" xfId="83" builtinId="8" hidden="1"/>
    <cellStyle name="Hyperlink" xfId="25" builtinId="8" hidden="1"/>
    <cellStyle name="Hyperlink" xfId="41" builtinId="8" hidden="1"/>
    <cellStyle name="Hyperlink" xfId="75" builtinId="8" hidden="1"/>
    <cellStyle name="Hyperlink" xfId="69" builtinId="8" hidden="1"/>
    <cellStyle name="Hyperlink" xfId="81" builtinId="8" hidden="1"/>
    <cellStyle name="Hyperlink" xfId="73" builtinId="8" hidden="1"/>
    <cellStyle name="Hyperlink" xfId="59" builtinId="8" hidden="1"/>
    <cellStyle name="Hyperlink" xfId="63" builtinId="8" hidden="1"/>
    <cellStyle name="Hyperlink" xfId="79" builtinId="8" hidden="1"/>
    <cellStyle name="Hyperlink" xfId="45" builtinId="8" hidden="1"/>
    <cellStyle name="Hyperlink" xfId="57" builtinId="8" hidden="1"/>
    <cellStyle name="Hyperlink" xfId="43" builtinId="8" hidden="1"/>
    <cellStyle name="Hyperlink" xfId="85" builtinId="8" hidden="1"/>
    <cellStyle name="Normal" xfId="0" builtinId="0"/>
    <cellStyle name="Normal 2 2" xfId="94" xr:uid="{5C999D44-B60A-1F46-B1F8-4CF479C78E72}"/>
    <cellStyle name="Note" xfId="93" builtinId="10"/>
    <cellStyle name="Percent" xfId="92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AlexReinikk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JuanAntonio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KristianHamme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Lene%20S&#230;terli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Line%20Fige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Loenlun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Mari%20Astrid%20&amp;%20Run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May%20Britt%20Jakobse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Ninj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Ola%20Tunge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Olsen&amp;S&#248;dal%20(Mad%20Skiteam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And&#248;rsEmmk&#248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Petter%20Linsta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SigmundRimstad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SigurdHaga%20v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SteinarHoltskog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Talea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Team%20Domba&#778;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Tim%20Mujo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Wilhelm.Stenback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&#216;ystein%20Holm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&#216;ysteinTungen%20VM%20Bet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Arne%20J&#248;rgen%20Hauge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MartinMoxn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ErlendLaukvi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FredrikJonasse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Fr&#248;ydisEve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Ha&#778;vardHaraldse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HegeVat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InnsendteTippeark/JanaganBalasingh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ippeskjema"/>
      <sheetName val="Lists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0:E40" totalsRowShown="0" headerRowDxfId="9" dataDxfId="7" headerRowBorderDxfId="8">
  <autoFilter ref="C10:E40" xr:uid="{00000000-0009-0000-0100-000001000000}"/>
  <sortState ref="C11:E40">
    <sortCondition ref="C10:C40"/>
  </sortState>
  <tableColumns count="3">
    <tableColumn id="1" xr3:uid="{00000000-0010-0000-0000-000001000000}" name="Plass" dataDxfId="6">
      <calculatedColumnFormula>RANK(E11,$E$11:$E$40)</calculatedColumnFormula>
    </tableColumn>
    <tableColumn id="2" xr3:uid="{00000000-0010-0000-0000-000002000000}" name="Deltaker" dataDxfId="5"/>
    <tableColumn id="3" xr3:uid="{00000000-0010-0000-0000-000003000000}" name="Poeng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G10:I40" totalsRowShown="0" headerRowBorderDxfId="3">
  <autoFilter ref="G10:I40" xr:uid="{00000000-0009-0000-0100-000004000000}"/>
  <sortState ref="G11:I40">
    <sortCondition descending="1" ref="I10:I40"/>
  </sortState>
  <tableColumns count="3">
    <tableColumn id="1" xr3:uid="{00000000-0010-0000-0100-000001000000}" name="Plass" dataDxfId="2">
      <calculatedColumnFormula>RANK(Table4[[#This Row],[Poeng]],Table4[Poeng])</calculatedColumnFormula>
    </tableColumn>
    <tableColumn id="2" xr3:uid="{00000000-0010-0000-0100-000002000000}" name="Deltaker"/>
    <tableColumn id="3" xr3:uid="{00000000-0010-0000-0100-000003000000}" name="Poe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8842-A064-EF4E-A10A-50CCEC7ADE5A}">
  <dimension ref="B2:J28"/>
  <sheetViews>
    <sheetView showGridLines="0" zoomScaleNormal="100" workbookViewId="0">
      <selection activeCell="D99" sqref="D99"/>
    </sheetView>
  </sheetViews>
  <sheetFormatPr baseColWidth="10" defaultColWidth="11" defaultRowHeight="16" x14ac:dyDescent="0.2"/>
  <cols>
    <col min="1" max="1" width="2.6640625" customWidth="1"/>
  </cols>
  <sheetData>
    <row r="2" spans="2:10" x14ac:dyDescent="0.2">
      <c r="B2" s="168" t="s">
        <v>0</v>
      </c>
      <c r="C2" s="169"/>
      <c r="D2" s="169"/>
      <c r="E2" s="169"/>
      <c r="F2" s="169"/>
      <c r="G2" s="169"/>
      <c r="H2" s="169"/>
      <c r="I2" s="169"/>
      <c r="J2" s="170"/>
    </row>
    <row r="3" spans="2:10" x14ac:dyDescent="0.2">
      <c r="B3" s="171"/>
      <c r="C3" s="172"/>
      <c r="D3" s="172"/>
      <c r="E3" s="172"/>
      <c r="F3" s="172"/>
      <c r="G3" s="172"/>
      <c r="H3" s="172"/>
      <c r="I3" s="172"/>
      <c r="J3" s="173"/>
    </row>
    <row r="4" spans="2:10" x14ac:dyDescent="0.2">
      <c r="B4" s="171"/>
      <c r="C4" s="172"/>
      <c r="D4" s="172"/>
      <c r="E4" s="172"/>
      <c r="F4" s="172"/>
      <c r="G4" s="172"/>
      <c r="H4" s="172"/>
      <c r="I4" s="172"/>
      <c r="J4" s="173"/>
    </row>
    <row r="5" spans="2:10" x14ac:dyDescent="0.2">
      <c r="B5" s="174"/>
      <c r="C5" s="175"/>
      <c r="D5" s="175"/>
      <c r="E5" s="175"/>
      <c r="F5" s="175"/>
      <c r="G5" s="175"/>
      <c r="H5" s="175"/>
      <c r="I5" s="175"/>
      <c r="J5" s="176"/>
    </row>
    <row r="7" spans="2:10" x14ac:dyDescent="0.2">
      <c r="B7" s="177" t="s">
        <v>1</v>
      </c>
      <c r="C7" s="178"/>
      <c r="D7" s="178"/>
      <c r="E7" s="178"/>
      <c r="F7" s="178"/>
      <c r="G7" s="178"/>
      <c r="H7" s="178"/>
      <c r="I7" s="178"/>
      <c r="J7" s="179"/>
    </row>
    <row r="8" spans="2:10" x14ac:dyDescent="0.2">
      <c r="B8" s="159" t="s">
        <v>2</v>
      </c>
      <c r="C8" s="160"/>
      <c r="D8" s="160"/>
      <c r="E8" s="160"/>
      <c r="F8" s="160"/>
      <c r="G8" s="160"/>
      <c r="H8" s="160"/>
      <c r="I8" s="160"/>
      <c r="J8" s="161"/>
    </row>
    <row r="9" spans="2:10" x14ac:dyDescent="0.2">
      <c r="B9" s="162"/>
      <c r="C9" s="163"/>
      <c r="D9" s="163"/>
      <c r="E9" s="163"/>
      <c r="F9" s="163"/>
      <c r="G9" s="163"/>
      <c r="H9" s="163"/>
      <c r="I9" s="163"/>
      <c r="J9" s="164"/>
    </row>
    <row r="10" spans="2:10" x14ac:dyDescent="0.2">
      <c r="B10" s="162"/>
      <c r="C10" s="163"/>
      <c r="D10" s="163"/>
      <c r="E10" s="163"/>
      <c r="F10" s="163"/>
      <c r="G10" s="163"/>
      <c r="H10" s="163"/>
      <c r="I10" s="163"/>
      <c r="J10" s="164"/>
    </row>
    <row r="11" spans="2:10" x14ac:dyDescent="0.2">
      <c r="B11" s="165"/>
      <c r="C11" s="166"/>
      <c r="D11" s="166"/>
      <c r="E11" s="166"/>
      <c r="F11" s="166"/>
      <c r="G11" s="166"/>
      <c r="H11" s="166"/>
      <c r="I11" s="166"/>
      <c r="J11" s="167"/>
    </row>
    <row r="12" spans="2:10" x14ac:dyDescent="0.2">
      <c r="B12" s="16"/>
      <c r="C12" s="16"/>
      <c r="D12" s="16"/>
      <c r="E12" s="16"/>
      <c r="F12" s="16"/>
      <c r="G12" s="16"/>
      <c r="H12" s="16"/>
      <c r="I12" s="16"/>
      <c r="J12" s="16"/>
    </row>
    <row r="13" spans="2:10" x14ac:dyDescent="0.2">
      <c r="B13" s="177" t="s">
        <v>3</v>
      </c>
      <c r="C13" s="178"/>
      <c r="D13" s="178"/>
      <c r="E13" s="178"/>
      <c r="F13" s="178"/>
      <c r="G13" s="178"/>
      <c r="H13" s="178"/>
      <c r="I13" s="178"/>
      <c r="J13" s="179"/>
    </row>
    <row r="14" spans="2:10" x14ac:dyDescent="0.2">
      <c r="B14" s="159" t="s">
        <v>130</v>
      </c>
      <c r="C14" s="160"/>
      <c r="D14" s="160"/>
      <c r="E14" s="160"/>
      <c r="F14" s="160"/>
      <c r="G14" s="160"/>
      <c r="H14" s="160"/>
      <c r="I14" s="160"/>
      <c r="J14" s="161"/>
    </row>
    <row r="15" spans="2:10" x14ac:dyDescent="0.2">
      <c r="B15" s="162"/>
      <c r="C15" s="163"/>
      <c r="D15" s="163"/>
      <c r="E15" s="163"/>
      <c r="F15" s="163"/>
      <c r="G15" s="163"/>
      <c r="H15" s="163"/>
      <c r="I15" s="163"/>
      <c r="J15" s="164"/>
    </row>
    <row r="16" spans="2:10" x14ac:dyDescent="0.2">
      <c r="B16" s="162"/>
      <c r="C16" s="163"/>
      <c r="D16" s="163"/>
      <c r="E16" s="163"/>
      <c r="F16" s="163"/>
      <c r="G16" s="163"/>
      <c r="H16" s="163"/>
      <c r="I16" s="163"/>
      <c r="J16" s="164"/>
    </row>
    <row r="17" spans="2:10" x14ac:dyDescent="0.2">
      <c r="B17" s="162"/>
      <c r="C17" s="163"/>
      <c r="D17" s="163"/>
      <c r="E17" s="163"/>
      <c r="F17" s="163"/>
      <c r="G17" s="163"/>
      <c r="H17" s="163"/>
      <c r="I17" s="163"/>
      <c r="J17" s="164"/>
    </row>
    <row r="18" spans="2:10" x14ac:dyDescent="0.2">
      <c r="B18" s="162"/>
      <c r="C18" s="163"/>
      <c r="D18" s="163"/>
      <c r="E18" s="163"/>
      <c r="F18" s="163"/>
      <c r="G18" s="163"/>
      <c r="H18" s="163"/>
      <c r="I18" s="163"/>
      <c r="J18" s="164"/>
    </row>
    <row r="19" spans="2:10" x14ac:dyDescent="0.2">
      <c r="B19" s="162"/>
      <c r="C19" s="163"/>
      <c r="D19" s="163"/>
      <c r="E19" s="163"/>
      <c r="F19" s="163"/>
      <c r="G19" s="163"/>
      <c r="H19" s="163"/>
      <c r="I19" s="163"/>
      <c r="J19" s="164"/>
    </row>
    <row r="20" spans="2:10" x14ac:dyDescent="0.2">
      <c r="B20" s="162"/>
      <c r="C20" s="163"/>
      <c r="D20" s="163"/>
      <c r="E20" s="163"/>
      <c r="F20" s="163"/>
      <c r="G20" s="163"/>
      <c r="H20" s="163"/>
      <c r="I20" s="163"/>
      <c r="J20" s="164"/>
    </row>
    <row r="21" spans="2:10" x14ac:dyDescent="0.2">
      <c r="B21" s="165"/>
      <c r="C21" s="166"/>
      <c r="D21" s="166"/>
      <c r="E21" s="166"/>
      <c r="F21" s="166"/>
      <c r="G21" s="166"/>
      <c r="H21" s="166"/>
      <c r="I21" s="166"/>
      <c r="J21" s="167"/>
    </row>
    <row r="22" spans="2:10" x14ac:dyDescent="0.2">
      <c r="B22" s="16"/>
      <c r="C22" s="16"/>
      <c r="D22" s="16"/>
      <c r="E22" s="16"/>
      <c r="F22" s="16"/>
      <c r="G22" s="16"/>
      <c r="H22" s="16"/>
      <c r="I22" s="16"/>
      <c r="J22" s="16"/>
    </row>
    <row r="23" spans="2:10" x14ac:dyDescent="0.2">
      <c r="B23" s="177" t="s">
        <v>4</v>
      </c>
      <c r="C23" s="178"/>
      <c r="D23" s="178"/>
      <c r="E23" s="178"/>
      <c r="F23" s="178"/>
      <c r="G23" s="178"/>
      <c r="H23" s="178"/>
      <c r="I23" s="178"/>
      <c r="J23" s="179"/>
    </row>
    <row r="24" spans="2:10" x14ac:dyDescent="0.2">
      <c r="B24" s="159" t="s">
        <v>131</v>
      </c>
      <c r="C24" s="160"/>
      <c r="D24" s="160"/>
      <c r="E24" s="160"/>
      <c r="F24" s="160"/>
      <c r="G24" s="160"/>
      <c r="H24" s="160"/>
      <c r="I24" s="160"/>
      <c r="J24" s="161"/>
    </row>
    <row r="25" spans="2:10" x14ac:dyDescent="0.2">
      <c r="B25" s="162"/>
      <c r="C25" s="163"/>
      <c r="D25" s="163"/>
      <c r="E25" s="163"/>
      <c r="F25" s="163"/>
      <c r="G25" s="163"/>
      <c r="H25" s="163"/>
      <c r="I25" s="163"/>
      <c r="J25" s="164"/>
    </row>
    <row r="26" spans="2:10" x14ac:dyDescent="0.2">
      <c r="B26" s="162"/>
      <c r="C26" s="163"/>
      <c r="D26" s="163"/>
      <c r="E26" s="163"/>
      <c r="F26" s="163"/>
      <c r="G26" s="163"/>
      <c r="H26" s="163"/>
      <c r="I26" s="163"/>
      <c r="J26" s="164"/>
    </row>
    <row r="27" spans="2:10" x14ac:dyDescent="0.2">
      <c r="B27" s="162"/>
      <c r="C27" s="163"/>
      <c r="D27" s="163"/>
      <c r="E27" s="163"/>
      <c r="F27" s="163"/>
      <c r="G27" s="163"/>
      <c r="H27" s="163"/>
      <c r="I27" s="163"/>
      <c r="J27" s="164"/>
    </row>
    <row r="28" spans="2:10" x14ac:dyDescent="0.2">
      <c r="B28" s="165"/>
      <c r="C28" s="166"/>
      <c r="D28" s="166"/>
      <c r="E28" s="166"/>
      <c r="F28" s="166"/>
      <c r="G28" s="166"/>
      <c r="H28" s="166"/>
      <c r="I28" s="166"/>
      <c r="J28" s="167"/>
    </row>
  </sheetData>
  <mergeCells count="7">
    <mergeCell ref="B24:J28"/>
    <mergeCell ref="B2:J5"/>
    <mergeCell ref="B7:J7"/>
    <mergeCell ref="B8:J11"/>
    <mergeCell ref="B13:J13"/>
    <mergeCell ref="B14:J21"/>
    <mergeCell ref="B23:J23"/>
  </mergeCells>
  <pageMargins left="0.75" right="0.75" top="1" bottom="1" header="0.5" footer="0.5"/>
  <pageSetup paperSize="9" scale="7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DW114"/>
  <sheetViews>
    <sheetView tabSelected="1" topLeftCell="B1" zoomScale="70" zoomScaleNormal="70" zoomScalePageLayoutView="90" workbookViewId="0">
      <pane xSplit="6" ySplit="5" topLeftCell="H6" activePane="bottomRight" state="frozen"/>
      <selection activeCell="B1" sqref="B1"/>
      <selection pane="topRight" activeCell="H1" sqref="H1"/>
      <selection pane="bottomLeft" activeCell="B6" sqref="B6"/>
      <selection pane="bottomRight" activeCell="E25" sqref="E25"/>
    </sheetView>
  </sheetViews>
  <sheetFormatPr baseColWidth="10" defaultColWidth="11" defaultRowHeight="16" x14ac:dyDescent="0.2"/>
  <cols>
    <col min="1" max="1" width="1.33203125" style="18" customWidth="1"/>
    <col min="2" max="2" width="13.6640625" style="2" customWidth="1"/>
    <col min="3" max="3" width="11" style="4"/>
    <col min="4" max="4" width="100.6640625" style="2" bestFit="1" customWidth="1"/>
    <col min="5" max="5" width="11" style="5"/>
    <col min="6" max="6" width="25.5" style="9" bestFit="1" customWidth="1"/>
    <col min="7" max="7" width="7.33203125" style="5" bestFit="1" customWidth="1"/>
    <col min="8" max="8" width="7.33203125" style="109" customWidth="1"/>
    <col min="9" max="9" width="25.5" style="9" bestFit="1" customWidth="1"/>
    <col min="10" max="10" width="11" style="2"/>
    <col min="11" max="11" width="2.5" style="2" customWidth="1"/>
    <col min="12" max="12" width="25.5" style="9" bestFit="1" customWidth="1"/>
    <col min="13" max="13" width="11" style="2"/>
    <col min="14" max="14" width="2.5" style="2" customWidth="1"/>
    <col min="15" max="15" width="25.5" style="9" bestFit="1" customWidth="1"/>
    <col min="16" max="16" width="11" style="2"/>
    <col min="17" max="17" width="2.5" style="2" customWidth="1"/>
    <col min="18" max="18" width="25.5" style="9" bestFit="1" customWidth="1"/>
    <col min="19" max="19" width="11" style="2"/>
    <col min="20" max="20" width="2.5" style="2" customWidth="1"/>
    <col min="21" max="21" width="25.5" style="9" bestFit="1" customWidth="1"/>
    <col min="22" max="22" width="11" style="2"/>
    <col min="23" max="23" width="2.5" style="2" customWidth="1"/>
    <col min="24" max="24" width="25.5" style="9" bestFit="1" customWidth="1"/>
    <col min="25" max="25" width="11" style="2"/>
    <col min="26" max="26" width="2.5" style="2" customWidth="1"/>
    <col min="27" max="27" width="25.5" style="214" bestFit="1" customWidth="1"/>
    <col min="28" max="28" width="11" style="2"/>
    <col min="29" max="29" width="2.5" style="2" customWidth="1"/>
    <col min="30" max="30" width="25.5" style="9" bestFit="1" customWidth="1"/>
    <col min="31" max="31" width="11" style="2"/>
    <col min="32" max="32" width="2.5" style="2" customWidth="1"/>
    <col min="33" max="33" width="25.5" style="9" bestFit="1" customWidth="1"/>
    <col min="34" max="34" width="11" style="2"/>
    <col min="35" max="35" width="2.5" style="2" customWidth="1"/>
    <col min="36" max="36" width="25.5" style="9" bestFit="1" customWidth="1"/>
    <col min="37" max="37" width="11" style="2"/>
    <col min="38" max="38" width="2.5" style="2" customWidth="1"/>
    <col min="39" max="39" width="25.5" style="9" bestFit="1" customWidth="1"/>
    <col min="40" max="40" width="11" style="2"/>
    <col min="41" max="41" width="2.5" style="2" customWidth="1"/>
    <col min="42" max="42" width="25.5" style="9" bestFit="1" customWidth="1"/>
    <col min="43" max="43" width="11" style="2"/>
    <col min="44" max="44" width="2.5" style="2" customWidth="1"/>
    <col min="45" max="45" width="25.5" style="9" bestFit="1" customWidth="1"/>
    <col min="46" max="46" width="11" style="2"/>
    <col min="47" max="47" width="2.5" style="2" customWidth="1"/>
    <col min="48" max="48" width="25.5" style="9" bestFit="1" customWidth="1"/>
    <col min="49" max="49" width="11" style="2"/>
    <col min="50" max="50" width="2.5" style="2" customWidth="1"/>
    <col min="51" max="51" width="25.5" style="9" bestFit="1" customWidth="1"/>
    <col min="52" max="52" width="11" style="2"/>
    <col min="53" max="53" width="2.5" style="2" customWidth="1"/>
    <col min="54" max="54" width="25.5" style="9" bestFit="1" customWidth="1"/>
    <col min="55" max="55" width="11" style="2"/>
    <col min="56" max="56" width="2.5" style="2" customWidth="1"/>
    <col min="57" max="57" width="25.5" style="214" bestFit="1" customWidth="1"/>
    <col min="58" max="58" width="11" style="2"/>
    <col min="59" max="59" width="2.5" style="2" customWidth="1"/>
    <col min="60" max="60" width="25.5" style="9" bestFit="1" customWidth="1"/>
    <col min="61" max="61" width="11" style="2"/>
    <col min="62" max="62" width="2.5" style="2" customWidth="1"/>
    <col min="63" max="63" width="25.5" style="9" bestFit="1" customWidth="1"/>
    <col min="64" max="64" width="11" style="2"/>
    <col min="65" max="65" width="2.5" style="2" customWidth="1"/>
    <col min="66" max="66" width="25.5" style="9" bestFit="1" customWidth="1"/>
    <col min="67" max="67" width="11" style="2"/>
    <col min="68" max="68" width="2.5" style="2" customWidth="1"/>
    <col min="69" max="69" width="25.5" style="9" bestFit="1" customWidth="1"/>
    <col min="70" max="70" width="11" style="2"/>
    <col min="71" max="71" width="2.5" style="2" customWidth="1"/>
    <col min="72" max="72" width="25.5" style="9" bestFit="1" customWidth="1"/>
    <col min="73" max="73" width="11" style="2"/>
    <col min="74" max="74" width="2.5" style="2" customWidth="1"/>
    <col min="75" max="75" width="25.5" style="9" bestFit="1" customWidth="1"/>
    <col min="76" max="76" width="11" style="2"/>
    <col min="77" max="77" width="2.5" style="2" customWidth="1"/>
    <col min="78" max="78" width="25.5" style="9" bestFit="1" customWidth="1"/>
    <col min="79" max="79" width="11" style="2"/>
    <col min="80" max="80" width="2.5" style="2" customWidth="1"/>
    <col min="81" max="81" width="25.5" style="9" bestFit="1" customWidth="1"/>
    <col min="82" max="82" width="11" style="2"/>
    <col min="83" max="83" width="2.5" style="2" customWidth="1"/>
    <col min="84" max="84" width="25.5" style="9" bestFit="1" customWidth="1"/>
    <col min="85" max="85" width="11" style="2"/>
    <col min="86" max="86" width="2.5" style="2" customWidth="1"/>
    <col min="87" max="87" width="25.5" style="213" customWidth="1"/>
    <col min="88" max="88" width="11" style="2"/>
    <col min="89" max="89" width="2.5" style="2" customWidth="1"/>
    <col min="90" max="90" width="25.5" style="9" bestFit="1" customWidth="1"/>
    <col min="91" max="91" width="11" style="2"/>
    <col min="92" max="92" width="2.5" style="2" customWidth="1"/>
    <col min="93" max="93" width="25.5" style="9" bestFit="1" customWidth="1"/>
    <col min="94" max="94" width="11" style="2"/>
    <col min="95" max="95" width="2.5" style="2" customWidth="1"/>
    <col min="96" max="96" width="25.5" style="9" bestFit="1" customWidth="1"/>
    <col min="97" max="97" width="11" style="2"/>
    <col min="98" max="98" width="2.5" style="2" customWidth="1"/>
    <col min="99" max="99" width="25.5" style="9" bestFit="1" customWidth="1"/>
    <col min="100" max="100" width="11" style="2"/>
    <col min="101" max="101" width="2.5" style="2" customWidth="1"/>
    <col min="102" max="102" width="25.5" style="9" bestFit="1" customWidth="1"/>
    <col min="103" max="103" width="11" style="2"/>
    <col min="104" max="104" width="2.5" style="2" customWidth="1"/>
    <col min="105" max="105" width="25.5" style="9" bestFit="1" customWidth="1"/>
    <col min="106" max="106" width="11" style="2"/>
    <col min="107" max="107" width="2.5" style="2" customWidth="1"/>
    <col min="108" max="108" width="25.5" style="9" bestFit="1" customWidth="1"/>
    <col min="109" max="109" width="11" style="2"/>
    <col min="110" max="110" width="2.5" style="2" customWidth="1"/>
    <col min="111" max="111" width="25.5" style="9" bestFit="1" customWidth="1"/>
    <col min="112" max="112" width="11" style="2"/>
    <col min="113" max="113" width="2.5" style="2" customWidth="1"/>
    <col min="114" max="114" width="25.5" style="9" bestFit="1" customWidth="1"/>
    <col min="115" max="115" width="11" style="2"/>
    <col min="116" max="116" width="2.5" style="2" customWidth="1"/>
    <col min="117" max="117" width="25.5" style="9" bestFit="1" customWidth="1"/>
    <col min="118" max="118" width="11" style="2"/>
    <col min="119" max="119" width="2.5" style="2" customWidth="1"/>
    <col min="120" max="120" width="25.5" style="9" bestFit="1" customWidth="1"/>
    <col min="121" max="121" width="11" style="2"/>
    <col min="122" max="122" width="2.5" style="2" customWidth="1"/>
    <col min="123" max="123" width="25.5" style="9" bestFit="1" customWidth="1"/>
    <col min="124" max="124" width="11" style="2"/>
    <col min="125" max="125" width="2.5" style="2" customWidth="1"/>
    <col min="126" max="126" width="25.5" style="9" bestFit="1" customWidth="1"/>
    <col min="127" max="16384" width="11" style="2"/>
  </cols>
  <sheetData>
    <row r="1" spans="1:127" ht="7.5" customHeight="1" thickBot="1" x14ac:dyDescent="0.25">
      <c r="G1" s="2"/>
      <c r="H1" s="30"/>
      <c r="CI1" s="208"/>
    </row>
    <row r="2" spans="1:127" ht="15.75" customHeight="1" x14ac:dyDescent="0.2">
      <c r="B2" s="43"/>
      <c r="C2" s="44"/>
      <c r="D2" s="191" t="s">
        <v>132</v>
      </c>
      <c r="E2" s="45"/>
      <c r="F2" s="182" t="s">
        <v>5</v>
      </c>
      <c r="G2" s="2"/>
      <c r="H2" s="30"/>
      <c r="I2" s="182" t="s">
        <v>365</v>
      </c>
      <c r="J2" s="127" t="s">
        <v>6</v>
      </c>
      <c r="L2" s="182" t="s">
        <v>366</v>
      </c>
      <c r="M2" s="127" t="s">
        <v>6</v>
      </c>
      <c r="O2" s="182" t="s">
        <v>367</v>
      </c>
      <c r="P2" s="127" t="s">
        <v>6</v>
      </c>
      <c r="R2" s="182" t="s">
        <v>368</v>
      </c>
      <c r="S2" s="127" t="s">
        <v>6</v>
      </c>
      <c r="U2" s="182" t="s">
        <v>369</v>
      </c>
      <c r="V2" s="127" t="s">
        <v>6</v>
      </c>
      <c r="X2" s="182" t="s">
        <v>370</v>
      </c>
      <c r="Y2" s="127" t="s">
        <v>6</v>
      </c>
      <c r="AA2" s="182" t="s">
        <v>373</v>
      </c>
      <c r="AB2" s="127" t="s">
        <v>6</v>
      </c>
      <c r="AD2" s="182" t="s">
        <v>374</v>
      </c>
      <c r="AE2" s="127" t="s">
        <v>6</v>
      </c>
      <c r="AG2" s="182" t="s">
        <v>375</v>
      </c>
      <c r="AH2" s="127" t="s">
        <v>6</v>
      </c>
      <c r="AJ2" s="182" t="s">
        <v>376</v>
      </c>
      <c r="AK2" s="127" t="s">
        <v>6</v>
      </c>
      <c r="AM2" s="182" t="s">
        <v>377</v>
      </c>
      <c r="AN2" s="127" t="s">
        <v>6</v>
      </c>
      <c r="AP2" s="182" t="s">
        <v>378</v>
      </c>
      <c r="AQ2" s="127" t="s">
        <v>6</v>
      </c>
      <c r="AS2" s="182" t="s">
        <v>379</v>
      </c>
      <c r="AT2" s="127" t="s">
        <v>6</v>
      </c>
      <c r="AV2" s="182" t="s">
        <v>380</v>
      </c>
      <c r="AW2" s="127" t="s">
        <v>6</v>
      </c>
      <c r="AY2" s="182" t="s">
        <v>381</v>
      </c>
      <c r="AZ2" s="127" t="s">
        <v>6</v>
      </c>
      <c r="BB2" s="182" t="s">
        <v>382</v>
      </c>
      <c r="BC2" s="127" t="s">
        <v>6</v>
      </c>
      <c r="BE2" s="182" t="s">
        <v>383</v>
      </c>
      <c r="BF2" s="127" t="s">
        <v>6</v>
      </c>
      <c r="BH2" s="182" t="s">
        <v>384</v>
      </c>
      <c r="BI2" s="127" t="s">
        <v>6</v>
      </c>
      <c r="BK2" s="182" t="s">
        <v>385</v>
      </c>
      <c r="BL2" s="127" t="s">
        <v>6</v>
      </c>
      <c r="BN2" s="182" t="s">
        <v>386</v>
      </c>
      <c r="BO2" s="127" t="s">
        <v>6</v>
      </c>
      <c r="BQ2" s="182" t="s">
        <v>387</v>
      </c>
      <c r="BR2" s="127" t="s">
        <v>6</v>
      </c>
      <c r="BT2" s="182" t="s">
        <v>388</v>
      </c>
      <c r="BU2" s="127" t="s">
        <v>6</v>
      </c>
      <c r="BW2" s="182" t="s">
        <v>389</v>
      </c>
      <c r="BX2" s="127" t="s">
        <v>6</v>
      </c>
      <c r="BZ2" s="182" t="s">
        <v>390</v>
      </c>
      <c r="CA2" s="127" t="s">
        <v>6</v>
      </c>
      <c r="CC2" s="182" t="s">
        <v>8</v>
      </c>
      <c r="CD2" s="127" t="s">
        <v>6</v>
      </c>
      <c r="CF2" s="182" t="s">
        <v>391</v>
      </c>
      <c r="CG2" s="127" t="s">
        <v>6</v>
      </c>
      <c r="CI2" s="209" t="s">
        <v>392</v>
      </c>
      <c r="CJ2" s="127" t="s">
        <v>6</v>
      </c>
      <c r="CL2" s="182" t="s">
        <v>393</v>
      </c>
      <c r="CM2" s="127" t="s">
        <v>6</v>
      </c>
      <c r="CO2" s="182" t="s">
        <v>394</v>
      </c>
      <c r="CP2" s="127" t="s">
        <v>6</v>
      </c>
      <c r="CR2" s="182" t="s">
        <v>7</v>
      </c>
      <c r="CS2" s="127" t="s">
        <v>6</v>
      </c>
      <c r="CU2" s="182"/>
      <c r="CV2" s="127" t="s">
        <v>6</v>
      </c>
      <c r="CX2" s="182"/>
      <c r="CY2" s="127" t="s">
        <v>6</v>
      </c>
      <c r="DA2" s="182"/>
      <c r="DB2" s="127" t="s">
        <v>6</v>
      </c>
      <c r="DD2" s="182"/>
      <c r="DE2" s="127" t="s">
        <v>6</v>
      </c>
      <c r="DG2" s="182"/>
      <c r="DH2" s="127" t="s">
        <v>6</v>
      </c>
      <c r="DJ2" s="182"/>
      <c r="DK2" s="127" t="s">
        <v>6</v>
      </c>
      <c r="DM2" s="182"/>
      <c r="DN2" s="127" t="s">
        <v>6</v>
      </c>
      <c r="DP2" s="182"/>
      <c r="DQ2" s="127" t="s">
        <v>6</v>
      </c>
      <c r="DS2" s="182"/>
      <c r="DT2" s="127" t="s">
        <v>6</v>
      </c>
      <c r="DV2" s="182"/>
      <c r="DW2" s="127" t="s">
        <v>6</v>
      </c>
    </row>
    <row r="3" spans="1:127" ht="15.75" customHeight="1" x14ac:dyDescent="0.2">
      <c r="B3" s="46"/>
      <c r="C3" s="47"/>
      <c r="D3" s="192"/>
      <c r="E3" s="48"/>
      <c r="F3" s="183"/>
      <c r="G3" s="2"/>
      <c r="H3" s="30"/>
      <c r="I3" s="183"/>
      <c r="J3" s="180">
        <f>SUM(J6:J93)</f>
        <v>9</v>
      </c>
      <c r="L3" s="183"/>
      <c r="M3" s="180">
        <f>SUM(M6:M93)</f>
        <v>16</v>
      </c>
      <c r="O3" s="183"/>
      <c r="P3" s="180">
        <f>SUM(P6:P93)</f>
        <v>14</v>
      </c>
      <c r="R3" s="183"/>
      <c r="S3" s="180">
        <f>SUM(S6:S93)</f>
        <v>14</v>
      </c>
      <c r="U3" s="183"/>
      <c r="V3" s="180">
        <f>SUM(V6:V93)</f>
        <v>13</v>
      </c>
      <c r="X3" s="183"/>
      <c r="Y3" s="180">
        <f>SUM(Y6:Y93)</f>
        <v>9</v>
      </c>
      <c r="AA3" s="183"/>
      <c r="AB3" s="180">
        <f>SUM(AB6:AB93)</f>
        <v>12</v>
      </c>
      <c r="AD3" s="183"/>
      <c r="AE3" s="180">
        <f>SUM(AE6:AE93)</f>
        <v>14</v>
      </c>
      <c r="AG3" s="183"/>
      <c r="AH3" s="180">
        <f>SUM(AH6:AH93)</f>
        <v>10</v>
      </c>
      <c r="AJ3" s="183"/>
      <c r="AK3" s="180">
        <f>SUM(AK6:AK93)</f>
        <v>15</v>
      </c>
      <c r="AM3" s="183"/>
      <c r="AN3" s="180">
        <f>SUM(AN6:AN93)</f>
        <v>12</v>
      </c>
      <c r="AP3" s="183"/>
      <c r="AQ3" s="180">
        <f>SUM(AQ6:AQ93)</f>
        <v>7</v>
      </c>
      <c r="AS3" s="183"/>
      <c r="AT3" s="180">
        <f>SUM(AT6:AT93)</f>
        <v>9</v>
      </c>
      <c r="AV3" s="183"/>
      <c r="AW3" s="180">
        <f>SUM(AW6:AW93)</f>
        <v>13</v>
      </c>
      <c r="AY3" s="183"/>
      <c r="AZ3" s="180">
        <f>SUM(AZ6:AZ93)</f>
        <v>16</v>
      </c>
      <c r="BB3" s="183"/>
      <c r="BC3" s="180">
        <f>SUM(BC6:BC93)</f>
        <v>14</v>
      </c>
      <c r="BE3" s="183"/>
      <c r="BF3" s="180">
        <f>SUM(BF6:BF93)</f>
        <v>10</v>
      </c>
      <c r="BH3" s="183"/>
      <c r="BI3" s="180">
        <f>SUM(BI6:BI93)</f>
        <v>17</v>
      </c>
      <c r="BK3" s="183"/>
      <c r="BL3" s="180">
        <f>SUM(BL6:BL93)</f>
        <v>8</v>
      </c>
      <c r="BN3" s="183"/>
      <c r="BO3" s="180">
        <f>SUM(BO6:BO93)</f>
        <v>14</v>
      </c>
      <c r="BQ3" s="183"/>
      <c r="BR3" s="180">
        <f>SUM(BR6:BR93)</f>
        <v>13</v>
      </c>
      <c r="BT3" s="183"/>
      <c r="BU3" s="180">
        <f>SUM(BU6:BU93)</f>
        <v>12</v>
      </c>
      <c r="BW3" s="183"/>
      <c r="BX3" s="180">
        <f>SUM(BX6:BX93)</f>
        <v>22</v>
      </c>
      <c r="BZ3" s="183"/>
      <c r="CA3" s="180">
        <f>SUM(CA6:CA93)</f>
        <v>17</v>
      </c>
      <c r="CC3" s="183"/>
      <c r="CD3" s="180">
        <f>SUM(CD6:CD93)</f>
        <v>12</v>
      </c>
      <c r="CF3" s="183"/>
      <c r="CG3" s="180">
        <f>SUM(CG6:CG93)</f>
        <v>14</v>
      </c>
      <c r="CI3" s="210"/>
      <c r="CJ3" s="180">
        <f>SUM(CJ6:CJ93)</f>
        <v>16</v>
      </c>
      <c r="CL3" s="183"/>
      <c r="CM3" s="180">
        <f>SUM(CM6:CM93)</f>
        <v>15</v>
      </c>
      <c r="CO3" s="183"/>
      <c r="CP3" s="180">
        <f>SUM(CP6:CP93)</f>
        <v>12</v>
      </c>
      <c r="CR3" s="183"/>
      <c r="CS3" s="180">
        <f>SUM(CS6:CS93)</f>
        <v>12</v>
      </c>
      <c r="CU3" s="183"/>
      <c r="CV3" s="180">
        <f>SUM(CV6:CV93)</f>
        <v>0</v>
      </c>
      <c r="CX3" s="183"/>
      <c r="CY3" s="180">
        <f>SUM(CY6:CY93)</f>
        <v>0</v>
      </c>
      <c r="DA3" s="183"/>
      <c r="DB3" s="180">
        <f>SUM(DB6:DB93)</f>
        <v>0</v>
      </c>
      <c r="DD3" s="183"/>
      <c r="DE3" s="180">
        <f>SUM(DE6:DE93)</f>
        <v>0</v>
      </c>
      <c r="DG3" s="183"/>
      <c r="DH3" s="180">
        <f>SUM(DH6:DH93)</f>
        <v>0</v>
      </c>
      <c r="DJ3" s="183"/>
      <c r="DK3" s="180">
        <f>SUM(DK6:DK93)</f>
        <v>0</v>
      </c>
      <c r="DM3" s="183"/>
      <c r="DN3" s="180">
        <f>SUM(DN6:DN93)</f>
        <v>0</v>
      </c>
      <c r="DP3" s="183"/>
      <c r="DQ3" s="180">
        <f>SUM(DQ6:DQ93)</f>
        <v>0</v>
      </c>
      <c r="DS3" s="183"/>
      <c r="DT3" s="180">
        <f>SUM(DT6:DT93)</f>
        <v>0</v>
      </c>
      <c r="DV3" s="183"/>
      <c r="DW3" s="180">
        <f>SUM(DW6:DW93)</f>
        <v>0</v>
      </c>
    </row>
    <row r="4" spans="1:127" ht="16.5" customHeight="1" thickBot="1" x14ac:dyDescent="0.25">
      <c r="B4" s="49"/>
      <c r="C4" s="50"/>
      <c r="D4" s="193"/>
      <c r="E4" s="51"/>
      <c r="F4" s="184"/>
      <c r="G4" s="2"/>
      <c r="H4" s="30"/>
      <c r="I4" s="184"/>
      <c r="J4" s="181"/>
      <c r="L4" s="184"/>
      <c r="M4" s="181"/>
      <c r="O4" s="184"/>
      <c r="P4" s="181"/>
      <c r="R4" s="184"/>
      <c r="S4" s="181"/>
      <c r="U4" s="184"/>
      <c r="V4" s="181"/>
      <c r="X4" s="184"/>
      <c r="Y4" s="181"/>
      <c r="AA4" s="184"/>
      <c r="AB4" s="181"/>
      <c r="AD4" s="184"/>
      <c r="AE4" s="181"/>
      <c r="AG4" s="184"/>
      <c r="AH4" s="181"/>
      <c r="AJ4" s="184"/>
      <c r="AK4" s="181"/>
      <c r="AM4" s="184"/>
      <c r="AN4" s="181"/>
      <c r="AP4" s="184"/>
      <c r="AQ4" s="181"/>
      <c r="AS4" s="184"/>
      <c r="AT4" s="181"/>
      <c r="AV4" s="184"/>
      <c r="AW4" s="181"/>
      <c r="AY4" s="184"/>
      <c r="AZ4" s="181"/>
      <c r="BB4" s="184"/>
      <c r="BC4" s="181"/>
      <c r="BE4" s="184"/>
      <c r="BF4" s="181"/>
      <c r="BH4" s="184"/>
      <c r="BI4" s="181"/>
      <c r="BK4" s="184"/>
      <c r="BL4" s="181"/>
      <c r="BN4" s="184"/>
      <c r="BO4" s="181"/>
      <c r="BQ4" s="184"/>
      <c r="BR4" s="181"/>
      <c r="BT4" s="184"/>
      <c r="BU4" s="181"/>
      <c r="BW4" s="184"/>
      <c r="BX4" s="181"/>
      <c r="BZ4" s="184"/>
      <c r="CA4" s="181"/>
      <c r="CC4" s="184"/>
      <c r="CD4" s="181"/>
      <c r="CF4" s="184"/>
      <c r="CG4" s="181"/>
      <c r="CI4" s="211"/>
      <c r="CJ4" s="181"/>
      <c r="CL4" s="184"/>
      <c r="CM4" s="181"/>
      <c r="CO4" s="184"/>
      <c r="CP4" s="181"/>
      <c r="CR4" s="184"/>
      <c r="CS4" s="181"/>
      <c r="CU4" s="184"/>
      <c r="CV4" s="181"/>
      <c r="CX4" s="184"/>
      <c r="CY4" s="181"/>
      <c r="DA4" s="184"/>
      <c r="DB4" s="181"/>
      <c r="DD4" s="184"/>
      <c r="DE4" s="181"/>
      <c r="DG4" s="184"/>
      <c r="DH4" s="181"/>
      <c r="DJ4" s="184"/>
      <c r="DK4" s="181"/>
      <c r="DM4" s="184"/>
      <c r="DN4" s="181"/>
      <c r="DP4" s="184"/>
      <c r="DQ4" s="181"/>
      <c r="DS4" s="184"/>
      <c r="DT4" s="181"/>
      <c r="DV4" s="184"/>
      <c r="DW4" s="181"/>
    </row>
    <row r="5" spans="1:127" ht="17" thickBot="1" x14ac:dyDescent="0.25">
      <c r="B5" s="52" t="s">
        <v>9</v>
      </c>
      <c r="C5" s="53" t="s">
        <v>10</v>
      </c>
      <c r="D5" s="54" t="s">
        <v>11</v>
      </c>
      <c r="E5" s="55" t="s">
        <v>12</v>
      </c>
      <c r="F5" s="56" t="s">
        <v>13</v>
      </c>
      <c r="G5" s="111" t="s">
        <v>14</v>
      </c>
      <c r="H5" s="110"/>
      <c r="I5" s="56" t="s">
        <v>13</v>
      </c>
      <c r="J5" s="56" t="s">
        <v>12</v>
      </c>
      <c r="L5" s="56" t="s">
        <v>13</v>
      </c>
      <c r="M5" s="56" t="s">
        <v>12</v>
      </c>
      <c r="O5" s="56" t="s">
        <v>13</v>
      </c>
      <c r="P5" s="56" t="s">
        <v>12</v>
      </c>
      <c r="R5" s="56" t="s">
        <v>13</v>
      </c>
      <c r="S5" s="56" t="s">
        <v>12</v>
      </c>
      <c r="U5" s="56" t="s">
        <v>13</v>
      </c>
      <c r="V5" s="56" t="s">
        <v>12</v>
      </c>
      <c r="X5" s="56" t="s">
        <v>13</v>
      </c>
      <c r="Y5" s="56" t="s">
        <v>12</v>
      </c>
      <c r="AA5" s="56" t="s">
        <v>13</v>
      </c>
      <c r="AB5" s="56" t="s">
        <v>12</v>
      </c>
      <c r="AD5" s="56" t="s">
        <v>13</v>
      </c>
      <c r="AE5" s="56" t="s">
        <v>12</v>
      </c>
      <c r="AG5" s="56" t="s">
        <v>13</v>
      </c>
      <c r="AH5" s="56" t="s">
        <v>12</v>
      </c>
      <c r="AJ5" s="56" t="s">
        <v>13</v>
      </c>
      <c r="AK5" s="56" t="s">
        <v>12</v>
      </c>
      <c r="AM5" s="56" t="s">
        <v>13</v>
      </c>
      <c r="AN5" s="56" t="s">
        <v>12</v>
      </c>
      <c r="AP5" s="56" t="s">
        <v>13</v>
      </c>
      <c r="AQ5" s="56" t="s">
        <v>12</v>
      </c>
      <c r="AS5" s="56" t="s">
        <v>13</v>
      </c>
      <c r="AT5" s="56" t="s">
        <v>12</v>
      </c>
      <c r="AV5" s="56" t="s">
        <v>13</v>
      </c>
      <c r="AW5" s="56" t="s">
        <v>12</v>
      </c>
      <c r="AY5" s="56" t="s">
        <v>13</v>
      </c>
      <c r="AZ5" s="56" t="s">
        <v>12</v>
      </c>
      <c r="BB5" s="56" t="s">
        <v>13</v>
      </c>
      <c r="BC5" s="56" t="s">
        <v>12</v>
      </c>
      <c r="BE5" s="56" t="s">
        <v>13</v>
      </c>
      <c r="BF5" s="56" t="s">
        <v>12</v>
      </c>
      <c r="BH5" s="56" t="s">
        <v>13</v>
      </c>
      <c r="BI5" s="56" t="s">
        <v>12</v>
      </c>
      <c r="BK5" s="56" t="s">
        <v>13</v>
      </c>
      <c r="BL5" s="56" t="s">
        <v>12</v>
      </c>
      <c r="BN5" s="56" t="s">
        <v>13</v>
      </c>
      <c r="BO5" s="56" t="s">
        <v>12</v>
      </c>
      <c r="BQ5" s="56" t="s">
        <v>13</v>
      </c>
      <c r="BR5" s="56" t="s">
        <v>12</v>
      </c>
      <c r="BT5" s="56" t="s">
        <v>13</v>
      </c>
      <c r="BU5" s="56" t="s">
        <v>12</v>
      </c>
      <c r="BW5" s="56" t="s">
        <v>13</v>
      </c>
      <c r="BX5" s="56" t="s">
        <v>12</v>
      </c>
      <c r="BZ5" s="56" t="s">
        <v>13</v>
      </c>
      <c r="CA5" s="56" t="s">
        <v>12</v>
      </c>
      <c r="CC5" s="56" t="s">
        <v>13</v>
      </c>
      <c r="CD5" s="56" t="s">
        <v>12</v>
      </c>
      <c r="CF5" s="56" t="s">
        <v>13</v>
      </c>
      <c r="CG5" s="56" t="s">
        <v>12</v>
      </c>
      <c r="CI5" s="212" t="s">
        <v>13</v>
      </c>
      <c r="CJ5" s="56" t="s">
        <v>12</v>
      </c>
      <c r="CL5" s="56" t="s">
        <v>13</v>
      </c>
      <c r="CM5" s="56" t="s">
        <v>12</v>
      </c>
      <c r="CO5" s="56" t="s">
        <v>13</v>
      </c>
      <c r="CP5" s="56" t="s">
        <v>12</v>
      </c>
      <c r="CR5" s="56" t="s">
        <v>13</v>
      </c>
      <c r="CS5" s="56" t="s">
        <v>12</v>
      </c>
      <c r="CU5" s="56" t="s">
        <v>13</v>
      </c>
      <c r="CV5" s="56" t="s">
        <v>12</v>
      </c>
      <c r="CX5" s="56" t="s">
        <v>13</v>
      </c>
      <c r="CY5" s="56" t="s">
        <v>12</v>
      </c>
      <c r="DA5" s="56" t="s">
        <v>13</v>
      </c>
      <c r="DB5" s="56" t="s">
        <v>12</v>
      </c>
      <c r="DD5" s="56" t="s">
        <v>13</v>
      </c>
      <c r="DE5" s="56" t="s">
        <v>12</v>
      </c>
      <c r="DG5" s="56" t="s">
        <v>13</v>
      </c>
      <c r="DH5" s="56" t="s">
        <v>12</v>
      </c>
      <c r="DJ5" s="56" t="s">
        <v>13</v>
      </c>
      <c r="DK5" s="56" t="s">
        <v>12</v>
      </c>
      <c r="DM5" s="56" t="s">
        <v>13</v>
      </c>
      <c r="DN5" s="56" t="s">
        <v>12</v>
      </c>
      <c r="DP5" s="56" t="s">
        <v>13</v>
      </c>
      <c r="DQ5" s="56" t="s">
        <v>12</v>
      </c>
      <c r="DS5" s="56" t="s">
        <v>13</v>
      </c>
      <c r="DT5" s="56" t="s">
        <v>12</v>
      </c>
      <c r="DV5" s="56" t="s">
        <v>13</v>
      </c>
      <c r="DW5" s="56" t="s">
        <v>12</v>
      </c>
    </row>
    <row r="6" spans="1:127" x14ac:dyDescent="0.2">
      <c r="A6" s="18" t="s">
        <v>15</v>
      </c>
      <c r="B6" s="146">
        <v>43516</v>
      </c>
      <c r="C6" s="11">
        <v>1</v>
      </c>
      <c r="D6" s="12" t="s">
        <v>133</v>
      </c>
      <c r="E6" s="13">
        <v>1</v>
      </c>
      <c r="F6" s="14" t="s">
        <v>231</v>
      </c>
      <c r="G6" s="14" t="s">
        <v>17</v>
      </c>
      <c r="H6" s="108"/>
      <c r="I6" s="113" t="s">
        <v>231</v>
      </c>
      <c r="J6" s="113">
        <f>IF(AND($G6="Ja",I6=$F6),$E6,0)</f>
        <v>1</v>
      </c>
      <c r="L6" s="14" t="s">
        <v>219</v>
      </c>
      <c r="M6" s="113">
        <f>IF(AND($G6="Ja",L6=$F6),$E6,0)</f>
        <v>0</v>
      </c>
      <c r="O6" s="14" t="s">
        <v>231</v>
      </c>
      <c r="P6" s="113">
        <f>IF(AND($G6="Ja",O6=$F6),$E6,0)</f>
        <v>1</v>
      </c>
      <c r="R6" s="14" t="s">
        <v>206</v>
      </c>
      <c r="S6" s="113">
        <f>IF(AND($G6="Ja",R6=$F6),$E6,0)</f>
        <v>0</v>
      </c>
      <c r="U6" s="14" t="s">
        <v>231</v>
      </c>
      <c r="V6" s="113">
        <f>IF(AND($G6="Ja",U6=$F6),$E6,0)</f>
        <v>1</v>
      </c>
      <c r="X6" s="14" t="s">
        <v>219</v>
      </c>
      <c r="Y6" s="113">
        <f>IF(AND($G6="Ja",X6=$F6),$E6,0)</f>
        <v>0</v>
      </c>
      <c r="AA6" s="14" t="s">
        <v>231</v>
      </c>
      <c r="AB6" s="113">
        <f>IF(AND($G6="Ja",AA6=$F6),$E6,0)</f>
        <v>1</v>
      </c>
      <c r="AD6" s="14" t="s">
        <v>231</v>
      </c>
      <c r="AE6" s="113">
        <f>IF(AND($G6="Ja",AD6=$F6),$E6,0)</f>
        <v>1</v>
      </c>
      <c r="AG6" s="14" t="s">
        <v>219</v>
      </c>
      <c r="AH6" s="113">
        <f>IF(AND($G6="Ja",AG6=$F6),$E6,0)</f>
        <v>0</v>
      </c>
      <c r="AJ6" s="14" t="s">
        <v>231</v>
      </c>
      <c r="AK6" s="113">
        <f>IF(AND($G6="Ja",AJ6=$F6),$E6,0)</f>
        <v>1</v>
      </c>
      <c r="AM6" s="14" t="s">
        <v>206</v>
      </c>
      <c r="AN6" s="113">
        <f>IF(AND($G6="Ja",AM6=$F6),$E6,0)</f>
        <v>0</v>
      </c>
      <c r="AP6" s="14" t="s">
        <v>206</v>
      </c>
      <c r="AQ6" s="113">
        <f>IF(AND($G6="Ja",AP6=$F6),$E6,0)</f>
        <v>0</v>
      </c>
      <c r="AS6" s="14" t="s">
        <v>206</v>
      </c>
      <c r="AT6" s="113">
        <f>IF(AND($G6="Ja",AS6=$F6),$E6,0)</f>
        <v>0</v>
      </c>
      <c r="AV6" s="14" t="s">
        <v>192</v>
      </c>
      <c r="AW6" s="113">
        <f>IF(AND($G6="Ja",AV6=$F6),$E6,0)</f>
        <v>0</v>
      </c>
      <c r="AY6" s="14" t="s">
        <v>231</v>
      </c>
      <c r="AZ6" s="113">
        <f>IF(AND($G6="Ja",AY6=$F6),$E6,0)</f>
        <v>1</v>
      </c>
      <c r="BB6" s="14" t="s">
        <v>231</v>
      </c>
      <c r="BC6" s="113">
        <f>IF(AND($G6="Ja",BB6=$F6),$E6,0)</f>
        <v>1</v>
      </c>
      <c r="BE6" s="14" t="s">
        <v>219</v>
      </c>
      <c r="BF6" s="113">
        <f>IF(AND($G6="Ja",BE6=$F6),$E6,0)</f>
        <v>0</v>
      </c>
      <c r="BH6" s="14" t="s">
        <v>231</v>
      </c>
      <c r="BI6" s="113">
        <f>IF(AND($G6="Ja",BH6=$F6),$E6,0)</f>
        <v>1</v>
      </c>
      <c r="BK6" s="14" t="s">
        <v>231</v>
      </c>
      <c r="BL6" s="113">
        <f>IF(AND($G6="Ja",BK6=$F6),$E6,0)</f>
        <v>1</v>
      </c>
      <c r="BN6" s="14" t="s">
        <v>231</v>
      </c>
      <c r="BO6" s="113">
        <f>IF(AND($G6="Ja",BN6=$F6),$E6,0)</f>
        <v>1</v>
      </c>
      <c r="BQ6" s="14" t="s">
        <v>219</v>
      </c>
      <c r="BR6" s="113">
        <f>IF(AND($G6="Ja",BQ6=$F6),$E6,0)</f>
        <v>0</v>
      </c>
      <c r="BT6" s="14" t="s">
        <v>219</v>
      </c>
      <c r="BU6" s="113">
        <f>IF(AND($G6="Ja",BT6=$F6),$E6,0)</f>
        <v>0</v>
      </c>
      <c r="BW6" s="14" t="s">
        <v>219</v>
      </c>
      <c r="BX6" s="113">
        <f>IF(AND($G6="Ja",BW6=$F6),$E6,0)</f>
        <v>0</v>
      </c>
      <c r="BZ6" s="14" t="s">
        <v>206</v>
      </c>
      <c r="CA6" s="113">
        <f>IF(AND($G6="Ja",BZ6=$F6),$E6,0)</f>
        <v>0</v>
      </c>
      <c r="CC6" s="14" t="s">
        <v>206</v>
      </c>
      <c r="CD6" s="113">
        <f>IF(AND($G6="Ja",CC6=$F6),$E6,0)</f>
        <v>0</v>
      </c>
      <c r="CF6" s="14" t="s">
        <v>231</v>
      </c>
      <c r="CG6" s="113">
        <f>IF(AND($G6="Ja",CF6=$F6),$E6,0)</f>
        <v>1</v>
      </c>
      <c r="CI6" s="215" t="s">
        <v>231</v>
      </c>
      <c r="CJ6" s="113">
        <f>IF(AND($G6="Ja",CI6=$F6),$E6,0)</f>
        <v>1</v>
      </c>
      <c r="CL6" s="14" t="s">
        <v>231</v>
      </c>
      <c r="CM6" s="113">
        <f>IF(AND($G6="Ja",CL6=$F6),$E6,0)</f>
        <v>1</v>
      </c>
      <c r="CO6" s="14" t="s">
        <v>206</v>
      </c>
      <c r="CP6" s="113">
        <f>IF(AND($G6="Ja",CO6=$F6),$E6,0)</f>
        <v>0</v>
      </c>
      <c r="CR6" s="14"/>
      <c r="CS6" s="113">
        <f>IF(AND($G6="Ja",CR6=$F6),$E6,0)</f>
        <v>0</v>
      </c>
      <c r="CU6" s="113"/>
      <c r="CV6" s="113">
        <f>IF(AND($G6="Ja",CU6=$F6),$E6,0)</f>
        <v>0</v>
      </c>
      <c r="CX6" s="113"/>
      <c r="CY6" s="113">
        <f>IF(AND($G6="Ja",CX6=$F6),$E6,0)</f>
        <v>0</v>
      </c>
      <c r="DA6" s="113"/>
      <c r="DB6" s="113">
        <f>IF(AND($G6="Ja",DA6=$F6),$E6,0)</f>
        <v>0</v>
      </c>
      <c r="DD6" s="113"/>
      <c r="DE6" s="113">
        <f>IF(AND($G6="Ja",DD6=$F6),$E6,0)</f>
        <v>0</v>
      </c>
      <c r="DG6" s="113"/>
      <c r="DH6" s="113">
        <f>IF(AND($G6="Ja",DG6=$F6),$E6,0)</f>
        <v>0</v>
      </c>
      <c r="DJ6" s="113"/>
      <c r="DK6" s="113">
        <f>IF(AND($G6="Ja",DJ6=$F6),$E6,0)</f>
        <v>0</v>
      </c>
      <c r="DM6" s="113"/>
      <c r="DN6" s="113">
        <f>IF(AND($G6="Ja",DM6=$F6),$E6,0)</f>
        <v>0</v>
      </c>
      <c r="DP6" s="113"/>
      <c r="DQ6" s="113">
        <f>IF(AND($G6="Ja",DP6=$F6),$E6,0)</f>
        <v>0</v>
      </c>
      <c r="DS6" s="113"/>
      <c r="DT6" s="113">
        <f>IF(AND($G6="Ja",DS6=$F6),$E6,0)</f>
        <v>0</v>
      </c>
      <c r="DV6" s="113"/>
      <c r="DW6" s="113">
        <f>IF(AND($G6="Ja",DV6=$F6),$E6,0)</f>
        <v>0</v>
      </c>
    </row>
    <row r="7" spans="1:127" x14ac:dyDescent="0.2">
      <c r="A7" s="18" t="s">
        <v>15</v>
      </c>
      <c r="B7" s="147">
        <f>B6</f>
        <v>43516</v>
      </c>
      <c r="C7" s="7">
        <f>C6+1</f>
        <v>2</v>
      </c>
      <c r="D7" s="6" t="s">
        <v>134</v>
      </c>
      <c r="E7" s="8">
        <v>1</v>
      </c>
      <c r="F7" s="15" t="s">
        <v>241</v>
      </c>
      <c r="G7" s="15" t="s">
        <v>17</v>
      </c>
      <c r="H7" s="108"/>
      <c r="I7" s="114" t="s">
        <v>220</v>
      </c>
      <c r="J7" s="114">
        <f t="shared" ref="J7:J68" si="0">IF(AND($G7="Ja",I7=$F7),$E7,0)</f>
        <v>0</v>
      </c>
      <c r="L7" s="15" t="s">
        <v>220</v>
      </c>
      <c r="M7" s="114">
        <f t="shared" ref="M7:M28" si="1">IF(AND($G7="Ja",L7=$F7),$E7,0)</f>
        <v>0</v>
      </c>
      <c r="O7" s="15" t="s">
        <v>232</v>
      </c>
      <c r="P7" s="114">
        <f t="shared" ref="P7:P11" si="2">IF(AND($G7="Ja",O7=$F7),$E7,0)</f>
        <v>0</v>
      </c>
      <c r="R7" s="15" t="s">
        <v>241</v>
      </c>
      <c r="S7" s="114">
        <f t="shared" ref="S7:S11" si="3">IF(AND($G7="Ja",R7=$F7),$E7,0)</f>
        <v>1</v>
      </c>
      <c r="U7" s="15" t="s">
        <v>241</v>
      </c>
      <c r="V7" s="114">
        <f t="shared" ref="V7:V11" si="4">IF(AND($G7="Ja",U7=$F7),$E7,0)</f>
        <v>1</v>
      </c>
      <c r="X7" s="15" t="s">
        <v>220</v>
      </c>
      <c r="Y7" s="114">
        <f t="shared" ref="Y7:Y11" si="5">IF(AND($G7="Ja",X7=$F7),$E7,0)</f>
        <v>0</v>
      </c>
      <c r="AA7" s="15" t="s">
        <v>241</v>
      </c>
      <c r="AB7" s="114">
        <f t="shared" ref="AB7:AB11" si="6">IF(AND($G7="Ja",AA7=$F7),$E7,0)</f>
        <v>1</v>
      </c>
      <c r="AD7" s="15" t="s">
        <v>241</v>
      </c>
      <c r="AE7" s="114">
        <f t="shared" ref="AE7:AE11" si="7">IF(AND($G7="Ja",AD7=$F7),$E7,0)</f>
        <v>1</v>
      </c>
      <c r="AG7" s="15" t="s">
        <v>232</v>
      </c>
      <c r="AH7" s="114">
        <f t="shared" ref="AH7:AH11" si="8">IF(AND($G7="Ja",AG7=$F7),$E7,0)</f>
        <v>0</v>
      </c>
      <c r="AJ7" s="15" t="s">
        <v>241</v>
      </c>
      <c r="AK7" s="114">
        <f t="shared" ref="AK7:AK11" si="9">IF(AND($G7="Ja",AJ7=$F7),$E7,0)</f>
        <v>1</v>
      </c>
      <c r="AM7" s="15" t="s">
        <v>207</v>
      </c>
      <c r="AN7" s="114">
        <f t="shared" ref="AN7:AN11" si="10">IF(AND($G7="Ja",AM7=$F7),$E7,0)</f>
        <v>0</v>
      </c>
      <c r="AP7" s="15" t="s">
        <v>193</v>
      </c>
      <c r="AQ7" s="114">
        <f t="shared" ref="AQ7:AQ11" si="11">IF(AND($G7="Ja",AP7=$F7),$E7,0)</f>
        <v>0</v>
      </c>
      <c r="AS7" s="15" t="s">
        <v>232</v>
      </c>
      <c r="AT7" s="114">
        <f t="shared" ref="AT7:AT11" si="12">IF(AND($G7="Ja",AS7=$F7),$E7,0)</f>
        <v>0</v>
      </c>
      <c r="AV7" s="15" t="s">
        <v>241</v>
      </c>
      <c r="AW7" s="114">
        <f t="shared" ref="AW7:AW11" si="13">IF(AND($G7="Ja",AV7=$F7),$E7,0)</f>
        <v>1</v>
      </c>
      <c r="AY7" s="15" t="s">
        <v>241</v>
      </c>
      <c r="AZ7" s="114">
        <f t="shared" ref="AZ7:AZ11" si="14">IF(AND($G7="Ja",AY7=$F7),$E7,0)</f>
        <v>1</v>
      </c>
      <c r="BB7" s="15" t="s">
        <v>207</v>
      </c>
      <c r="BC7" s="114">
        <f t="shared" ref="BC7:BC11" si="15">IF(AND($G7="Ja",BB7=$F7),$E7,0)</f>
        <v>0</v>
      </c>
      <c r="BE7" s="15" t="s">
        <v>207</v>
      </c>
      <c r="BF7" s="114">
        <f t="shared" ref="BF7:BF11" si="16">IF(AND($G7="Ja",BE7=$F7),$E7,0)</f>
        <v>0</v>
      </c>
      <c r="BH7" s="15" t="s">
        <v>241</v>
      </c>
      <c r="BI7" s="114">
        <f t="shared" ref="BI7:BI11" si="17">IF(AND($G7="Ja",BH7=$F7),$E7,0)</f>
        <v>1</v>
      </c>
      <c r="BK7" s="15" t="s">
        <v>232</v>
      </c>
      <c r="BL7" s="114">
        <f t="shared" ref="BL7:BL11" si="18">IF(AND($G7="Ja",BK7=$F7),$E7,0)</f>
        <v>0</v>
      </c>
      <c r="BN7" s="15" t="s">
        <v>220</v>
      </c>
      <c r="BO7" s="114">
        <f t="shared" ref="BO7:BO11" si="19">IF(AND($G7="Ja",BN7=$F7),$E7,0)</f>
        <v>0</v>
      </c>
      <c r="BQ7" s="15" t="s">
        <v>220</v>
      </c>
      <c r="BR7" s="114">
        <f t="shared" ref="BR7:BR11" si="20">IF(AND($G7="Ja",BQ7=$F7),$E7,0)</f>
        <v>0</v>
      </c>
      <c r="BT7" s="15" t="s">
        <v>220</v>
      </c>
      <c r="BU7" s="114">
        <f t="shared" ref="BU7:BU11" si="21">IF(AND($G7="Ja",BT7=$F7),$E7,0)</f>
        <v>0</v>
      </c>
      <c r="BW7" s="15" t="s">
        <v>241</v>
      </c>
      <c r="BX7" s="114">
        <f t="shared" ref="BX7:BX11" si="22">IF(AND($G7="Ja",BW7=$F7),$E7,0)</f>
        <v>1</v>
      </c>
      <c r="BZ7" s="15" t="s">
        <v>207</v>
      </c>
      <c r="CA7" s="114">
        <f t="shared" ref="CA7:CA11" si="23">IF(AND($G7="Ja",BZ7=$F7),$E7,0)</f>
        <v>0</v>
      </c>
      <c r="CC7" s="15" t="s">
        <v>207</v>
      </c>
      <c r="CD7" s="114">
        <f t="shared" ref="CD7:CD11" si="24">IF(AND($G7="Ja",CC7=$F7),$E7,0)</f>
        <v>0</v>
      </c>
      <c r="CF7" s="15" t="s">
        <v>232</v>
      </c>
      <c r="CG7" s="114">
        <f t="shared" ref="CG7:CG11" si="25">IF(AND($G7="Ja",CF7=$F7),$E7,0)</f>
        <v>0</v>
      </c>
      <c r="CI7" s="216" t="s">
        <v>241</v>
      </c>
      <c r="CJ7" s="114">
        <f t="shared" ref="CJ7:CJ11" si="26">IF(AND($G7="Ja",CI7=$F7),$E7,0)</f>
        <v>1</v>
      </c>
      <c r="CL7" s="15" t="s">
        <v>241</v>
      </c>
      <c r="CM7" s="114">
        <f t="shared" ref="CM7:CM11" si="27">IF(AND($G7="Ja",CL7=$F7),$E7,0)</f>
        <v>1</v>
      </c>
      <c r="CO7" s="15" t="s">
        <v>207</v>
      </c>
      <c r="CP7" s="114">
        <f t="shared" ref="CP7:CP11" si="28">IF(AND($G7="Ja",CO7=$F7),$E7,0)</f>
        <v>0</v>
      </c>
      <c r="CR7" s="15"/>
      <c r="CS7" s="114">
        <f t="shared" ref="CS7:CS11" si="29">IF(AND($G7="Ja",CR7=$F7),$E7,0)</f>
        <v>0</v>
      </c>
      <c r="CU7" s="114"/>
      <c r="CV7" s="114">
        <f t="shared" ref="CV7:CV11" si="30">IF(AND($G7="Ja",CU7=$F7),$E7,0)</f>
        <v>0</v>
      </c>
      <c r="CX7" s="114"/>
      <c r="CY7" s="114">
        <f t="shared" ref="CY7:CY11" si="31">IF(AND($G7="Ja",CX7=$F7),$E7,0)</f>
        <v>0</v>
      </c>
      <c r="DA7" s="114"/>
      <c r="DB7" s="114">
        <f t="shared" ref="DB7:DB11" si="32">IF(AND($G7="Ja",DA7=$F7),$E7,0)</f>
        <v>0</v>
      </c>
      <c r="DD7" s="114"/>
      <c r="DE7" s="114">
        <f t="shared" ref="DE7:DE11" si="33">IF(AND($G7="Ja",DD7=$F7),$E7,0)</f>
        <v>0</v>
      </c>
      <c r="DG7" s="114"/>
      <c r="DH7" s="114">
        <f t="shared" ref="DH7:DH11" si="34">IF(AND($G7="Ja",DG7=$F7),$E7,0)</f>
        <v>0</v>
      </c>
      <c r="DJ7" s="114"/>
      <c r="DK7" s="114">
        <f t="shared" ref="DK7:DK11" si="35">IF(AND($G7="Ja",DJ7=$F7),$E7,0)</f>
        <v>0</v>
      </c>
      <c r="DM7" s="114"/>
      <c r="DN7" s="114">
        <f t="shared" ref="DN7:DN11" si="36">IF(AND($G7="Ja",DM7=$F7),$E7,0)</f>
        <v>0</v>
      </c>
      <c r="DP7" s="114"/>
      <c r="DQ7" s="114">
        <f t="shared" ref="DQ7:DQ11" si="37">IF(AND($G7="Ja",DP7=$F7),$E7,0)</f>
        <v>0</v>
      </c>
      <c r="DS7" s="114"/>
      <c r="DT7" s="114">
        <f t="shared" ref="DT7:DT11" si="38">IF(AND($G7="Ja",DS7=$F7),$E7,0)</f>
        <v>0</v>
      </c>
      <c r="DV7" s="114"/>
      <c r="DW7" s="114">
        <f t="shared" ref="DW7:DW11" si="39">IF(AND($G7="Ja",DV7=$F7),$E7,0)</f>
        <v>0</v>
      </c>
    </row>
    <row r="8" spans="1:127" ht="17" thickBot="1" x14ac:dyDescent="0.25">
      <c r="A8" s="18" t="s">
        <v>15</v>
      </c>
      <c r="B8" s="147">
        <f>B7</f>
        <v>43516</v>
      </c>
      <c r="C8" s="7">
        <f>C7+1</f>
        <v>3</v>
      </c>
      <c r="D8" s="6" t="s">
        <v>135</v>
      </c>
      <c r="E8" s="8">
        <v>1</v>
      </c>
      <c r="F8" s="15" t="s">
        <v>19</v>
      </c>
      <c r="G8" s="15" t="s">
        <v>17</v>
      </c>
      <c r="H8" s="108"/>
      <c r="I8" s="114" t="s">
        <v>19</v>
      </c>
      <c r="J8" s="114">
        <f t="shared" si="0"/>
        <v>1</v>
      </c>
      <c r="L8" s="15" t="s">
        <v>19</v>
      </c>
      <c r="M8" s="114">
        <f t="shared" si="1"/>
        <v>1</v>
      </c>
      <c r="O8" s="15" t="s">
        <v>19</v>
      </c>
      <c r="P8" s="114">
        <f t="shared" si="2"/>
        <v>1</v>
      </c>
      <c r="R8" s="15" t="s">
        <v>19</v>
      </c>
      <c r="S8" s="114">
        <f t="shared" si="3"/>
        <v>1</v>
      </c>
      <c r="U8" s="15" t="s">
        <v>19</v>
      </c>
      <c r="V8" s="114">
        <f t="shared" si="4"/>
        <v>1</v>
      </c>
      <c r="X8" s="15" t="s">
        <v>17</v>
      </c>
      <c r="Y8" s="114">
        <f t="shared" si="5"/>
        <v>0</v>
      </c>
      <c r="AA8" s="15" t="s">
        <v>19</v>
      </c>
      <c r="AB8" s="114">
        <f t="shared" si="6"/>
        <v>1</v>
      </c>
      <c r="AD8" s="15" t="s">
        <v>17</v>
      </c>
      <c r="AE8" s="114">
        <f t="shared" si="7"/>
        <v>0</v>
      </c>
      <c r="AG8" s="15" t="s">
        <v>17</v>
      </c>
      <c r="AH8" s="114">
        <f t="shared" si="8"/>
        <v>0</v>
      </c>
      <c r="AJ8" s="15" t="s">
        <v>19</v>
      </c>
      <c r="AK8" s="114">
        <f t="shared" si="9"/>
        <v>1</v>
      </c>
      <c r="AM8" s="15" t="s">
        <v>17</v>
      </c>
      <c r="AN8" s="114">
        <f t="shared" si="10"/>
        <v>0</v>
      </c>
      <c r="AP8" s="15" t="s">
        <v>17</v>
      </c>
      <c r="AQ8" s="114">
        <f t="shared" si="11"/>
        <v>0</v>
      </c>
      <c r="AS8" s="15" t="s">
        <v>17</v>
      </c>
      <c r="AT8" s="114">
        <f t="shared" si="12"/>
        <v>0</v>
      </c>
      <c r="AV8" s="15" t="s">
        <v>17</v>
      </c>
      <c r="AW8" s="114">
        <f t="shared" si="13"/>
        <v>0</v>
      </c>
      <c r="AY8" s="15" t="s">
        <v>19</v>
      </c>
      <c r="AZ8" s="114">
        <f t="shared" si="14"/>
        <v>1</v>
      </c>
      <c r="BB8" s="15" t="s">
        <v>19</v>
      </c>
      <c r="BC8" s="114">
        <f t="shared" si="15"/>
        <v>1</v>
      </c>
      <c r="BE8" s="15" t="s">
        <v>17</v>
      </c>
      <c r="BF8" s="114">
        <f t="shared" si="16"/>
        <v>0</v>
      </c>
      <c r="BH8" s="15" t="s">
        <v>19</v>
      </c>
      <c r="BI8" s="114">
        <f t="shared" si="17"/>
        <v>1</v>
      </c>
      <c r="BK8" s="15" t="s">
        <v>17</v>
      </c>
      <c r="BL8" s="114">
        <f t="shared" si="18"/>
        <v>0</v>
      </c>
      <c r="BN8" s="15" t="s">
        <v>19</v>
      </c>
      <c r="BO8" s="114">
        <f t="shared" si="19"/>
        <v>1</v>
      </c>
      <c r="BQ8" s="15" t="s">
        <v>19</v>
      </c>
      <c r="BR8" s="114">
        <f t="shared" si="20"/>
        <v>1</v>
      </c>
      <c r="BT8" s="15" t="s">
        <v>17</v>
      </c>
      <c r="BU8" s="114">
        <f t="shared" si="21"/>
        <v>0</v>
      </c>
      <c r="BW8" s="15" t="s">
        <v>19</v>
      </c>
      <c r="BX8" s="114">
        <f t="shared" si="22"/>
        <v>1</v>
      </c>
      <c r="BZ8" s="15" t="s">
        <v>17</v>
      </c>
      <c r="CA8" s="114">
        <f t="shared" si="23"/>
        <v>0</v>
      </c>
      <c r="CC8" s="15" t="s">
        <v>17</v>
      </c>
      <c r="CD8" s="114">
        <f t="shared" si="24"/>
        <v>0</v>
      </c>
      <c r="CF8" s="15" t="s">
        <v>19</v>
      </c>
      <c r="CG8" s="114">
        <f t="shared" si="25"/>
        <v>1</v>
      </c>
      <c r="CI8" s="216" t="s">
        <v>19</v>
      </c>
      <c r="CJ8" s="114">
        <f t="shared" si="26"/>
        <v>1</v>
      </c>
      <c r="CL8" s="15" t="s">
        <v>19</v>
      </c>
      <c r="CM8" s="114">
        <f t="shared" si="27"/>
        <v>1</v>
      </c>
      <c r="CO8" s="15" t="s">
        <v>17</v>
      </c>
      <c r="CP8" s="114">
        <f t="shared" si="28"/>
        <v>0</v>
      </c>
      <c r="CR8" s="15"/>
      <c r="CS8" s="114">
        <f t="shared" si="29"/>
        <v>0</v>
      </c>
      <c r="CU8" s="114"/>
      <c r="CV8" s="114">
        <f t="shared" si="30"/>
        <v>0</v>
      </c>
      <c r="CX8" s="114"/>
      <c r="CY8" s="114">
        <f t="shared" si="31"/>
        <v>0</v>
      </c>
      <c r="DA8" s="114"/>
      <c r="DB8" s="114">
        <f t="shared" si="32"/>
        <v>0</v>
      </c>
      <c r="DD8" s="114"/>
      <c r="DE8" s="114">
        <f t="shared" si="33"/>
        <v>0</v>
      </c>
      <c r="DG8" s="114"/>
      <c r="DH8" s="114">
        <f t="shared" si="34"/>
        <v>0</v>
      </c>
      <c r="DJ8" s="114"/>
      <c r="DK8" s="114">
        <f t="shared" si="35"/>
        <v>0</v>
      </c>
      <c r="DM8" s="114"/>
      <c r="DN8" s="114">
        <f t="shared" si="36"/>
        <v>0</v>
      </c>
      <c r="DP8" s="114"/>
      <c r="DQ8" s="114">
        <f t="shared" si="37"/>
        <v>0</v>
      </c>
      <c r="DS8" s="114"/>
      <c r="DT8" s="114">
        <f t="shared" si="38"/>
        <v>0</v>
      </c>
      <c r="DV8" s="114"/>
      <c r="DW8" s="114">
        <f t="shared" si="39"/>
        <v>0</v>
      </c>
    </row>
    <row r="9" spans="1:127" x14ac:dyDescent="0.2">
      <c r="A9" s="18" t="s">
        <v>15</v>
      </c>
      <c r="B9" s="148">
        <f>B6+1</f>
        <v>43517</v>
      </c>
      <c r="C9" s="57">
        <f t="shared" ref="C9:C72" si="40">C8+1</f>
        <v>4</v>
      </c>
      <c r="D9" s="58" t="s">
        <v>16</v>
      </c>
      <c r="E9" s="59">
        <v>5</v>
      </c>
      <c r="F9" s="60" t="s">
        <v>227</v>
      </c>
      <c r="G9" s="60" t="s">
        <v>17</v>
      </c>
      <c r="H9" s="108"/>
      <c r="I9" s="115" t="s">
        <v>251</v>
      </c>
      <c r="J9" s="115">
        <f t="shared" si="0"/>
        <v>0</v>
      </c>
      <c r="L9" s="60" t="s">
        <v>251</v>
      </c>
      <c r="M9" s="115">
        <f t="shared" si="1"/>
        <v>0</v>
      </c>
      <c r="O9" s="60" t="s">
        <v>227</v>
      </c>
      <c r="P9" s="115">
        <f t="shared" si="2"/>
        <v>5</v>
      </c>
      <c r="R9" s="60" t="s">
        <v>282</v>
      </c>
      <c r="S9" s="115">
        <f t="shared" si="3"/>
        <v>0</v>
      </c>
      <c r="U9" s="60" t="s">
        <v>251</v>
      </c>
      <c r="V9" s="115">
        <f t="shared" si="4"/>
        <v>0</v>
      </c>
      <c r="X9" s="60" t="s">
        <v>282</v>
      </c>
      <c r="Y9" s="115">
        <f t="shared" si="5"/>
        <v>0</v>
      </c>
      <c r="AA9" s="60" t="s">
        <v>265</v>
      </c>
      <c r="AB9" s="115">
        <f t="shared" si="6"/>
        <v>0</v>
      </c>
      <c r="AD9" s="60" t="s">
        <v>282</v>
      </c>
      <c r="AE9" s="115">
        <f t="shared" si="7"/>
        <v>0</v>
      </c>
      <c r="AG9" s="60" t="s">
        <v>282</v>
      </c>
      <c r="AH9" s="115">
        <f t="shared" si="8"/>
        <v>0</v>
      </c>
      <c r="AJ9" s="60" t="s">
        <v>251</v>
      </c>
      <c r="AK9" s="115">
        <f t="shared" si="9"/>
        <v>0</v>
      </c>
      <c r="AM9" s="60" t="s">
        <v>251</v>
      </c>
      <c r="AN9" s="115">
        <f t="shared" si="10"/>
        <v>0</v>
      </c>
      <c r="AP9" s="60" t="s">
        <v>251</v>
      </c>
      <c r="AQ9" s="115">
        <f t="shared" si="11"/>
        <v>0</v>
      </c>
      <c r="AS9" s="60" t="s">
        <v>251</v>
      </c>
      <c r="AT9" s="115">
        <f t="shared" si="12"/>
        <v>0</v>
      </c>
      <c r="AV9" s="60" t="s">
        <v>251</v>
      </c>
      <c r="AW9" s="115">
        <f t="shared" si="13"/>
        <v>0</v>
      </c>
      <c r="AY9" s="60" t="s">
        <v>251</v>
      </c>
      <c r="AZ9" s="115">
        <f t="shared" si="14"/>
        <v>0</v>
      </c>
      <c r="BB9" s="60" t="s">
        <v>227</v>
      </c>
      <c r="BC9" s="115">
        <f t="shared" si="15"/>
        <v>5</v>
      </c>
      <c r="BE9" s="60" t="s">
        <v>251</v>
      </c>
      <c r="BF9" s="115">
        <f t="shared" si="16"/>
        <v>0</v>
      </c>
      <c r="BH9" s="60" t="s">
        <v>227</v>
      </c>
      <c r="BI9" s="115">
        <f t="shared" si="17"/>
        <v>5</v>
      </c>
      <c r="BK9" s="60" t="s">
        <v>251</v>
      </c>
      <c r="BL9" s="115">
        <f t="shared" si="18"/>
        <v>0</v>
      </c>
      <c r="BN9" s="60" t="s">
        <v>251</v>
      </c>
      <c r="BO9" s="115">
        <f t="shared" si="19"/>
        <v>0</v>
      </c>
      <c r="BQ9" s="60" t="s">
        <v>251</v>
      </c>
      <c r="BR9" s="115">
        <f t="shared" si="20"/>
        <v>0</v>
      </c>
      <c r="BT9" s="60" t="s">
        <v>302</v>
      </c>
      <c r="BU9" s="115">
        <f t="shared" si="21"/>
        <v>0</v>
      </c>
      <c r="BW9" s="60" t="s">
        <v>227</v>
      </c>
      <c r="BX9" s="115">
        <f t="shared" si="22"/>
        <v>5</v>
      </c>
      <c r="BZ9" s="60" t="s">
        <v>227</v>
      </c>
      <c r="CA9" s="115">
        <f t="shared" si="23"/>
        <v>5</v>
      </c>
      <c r="CC9" s="60" t="s">
        <v>251</v>
      </c>
      <c r="CD9" s="115">
        <f t="shared" si="24"/>
        <v>0</v>
      </c>
      <c r="CF9" s="60" t="s">
        <v>282</v>
      </c>
      <c r="CG9" s="115">
        <f t="shared" si="25"/>
        <v>0</v>
      </c>
      <c r="CI9" s="217" t="s">
        <v>251</v>
      </c>
      <c r="CJ9" s="115">
        <f t="shared" si="26"/>
        <v>0</v>
      </c>
      <c r="CL9" s="60" t="s">
        <v>251</v>
      </c>
      <c r="CM9" s="115">
        <f t="shared" si="27"/>
        <v>0</v>
      </c>
      <c r="CO9" s="60" t="s">
        <v>251</v>
      </c>
      <c r="CP9" s="115">
        <f t="shared" si="28"/>
        <v>0</v>
      </c>
      <c r="CR9" s="60" t="s">
        <v>265</v>
      </c>
      <c r="CS9" s="115">
        <f t="shared" si="29"/>
        <v>0</v>
      </c>
      <c r="CU9" s="115"/>
      <c r="CV9" s="115">
        <f t="shared" si="30"/>
        <v>0</v>
      </c>
      <c r="CX9" s="115"/>
      <c r="CY9" s="115">
        <f t="shared" si="31"/>
        <v>0</v>
      </c>
      <c r="DA9" s="115"/>
      <c r="DB9" s="115">
        <f t="shared" si="32"/>
        <v>0</v>
      </c>
      <c r="DD9" s="115"/>
      <c r="DE9" s="115">
        <f t="shared" si="33"/>
        <v>0</v>
      </c>
      <c r="DG9" s="115"/>
      <c r="DH9" s="115">
        <f t="shared" si="34"/>
        <v>0</v>
      </c>
      <c r="DJ9" s="115"/>
      <c r="DK9" s="115">
        <f t="shared" si="35"/>
        <v>0</v>
      </c>
      <c r="DM9" s="115"/>
      <c r="DN9" s="115">
        <f t="shared" si="36"/>
        <v>0</v>
      </c>
      <c r="DP9" s="115"/>
      <c r="DQ9" s="115">
        <f t="shared" si="37"/>
        <v>0</v>
      </c>
      <c r="DS9" s="115"/>
      <c r="DT9" s="115">
        <f t="shared" si="38"/>
        <v>0</v>
      </c>
      <c r="DV9" s="115"/>
      <c r="DW9" s="115">
        <f t="shared" si="39"/>
        <v>0</v>
      </c>
    </row>
    <row r="10" spans="1:127" x14ac:dyDescent="0.2">
      <c r="A10" s="18" t="s">
        <v>15</v>
      </c>
      <c r="B10" s="149">
        <f>B9</f>
        <v>43517</v>
      </c>
      <c r="C10" s="61">
        <f t="shared" si="40"/>
        <v>5</v>
      </c>
      <c r="D10" s="62" t="s">
        <v>136</v>
      </c>
      <c r="E10" s="63">
        <v>3</v>
      </c>
      <c r="F10" s="64">
        <v>3</v>
      </c>
      <c r="G10" s="64" t="s">
        <v>17</v>
      </c>
      <c r="H10" s="108"/>
      <c r="I10" s="116">
        <v>3</v>
      </c>
      <c r="J10" s="116">
        <f t="shared" si="0"/>
        <v>3</v>
      </c>
      <c r="L10" s="64">
        <v>3</v>
      </c>
      <c r="M10" s="116">
        <f t="shared" si="1"/>
        <v>3</v>
      </c>
      <c r="O10" s="64">
        <v>2</v>
      </c>
      <c r="P10" s="116">
        <f t="shared" si="2"/>
        <v>0</v>
      </c>
      <c r="R10" s="64">
        <v>2</v>
      </c>
      <c r="S10" s="116">
        <f t="shared" si="3"/>
        <v>0</v>
      </c>
      <c r="U10" s="64">
        <v>2</v>
      </c>
      <c r="V10" s="116">
        <f t="shared" si="4"/>
        <v>0</v>
      </c>
      <c r="X10" s="64">
        <v>2</v>
      </c>
      <c r="Y10" s="116">
        <f t="shared" si="5"/>
        <v>0</v>
      </c>
      <c r="AA10" s="64">
        <v>2</v>
      </c>
      <c r="AB10" s="116">
        <f t="shared" si="6"/>
        <v>0</v>
      </c>
      <c r="AD10" s="64">
        <v>2</v>
      </c>
      <c r="AE10" s="116">
        <f t="shared" si="7"/>
        <v>0</v>
      </c>
      <c r="AG10" s="64">
        <v>2</v>
      </c>
      <c r="AH10" s="116">
        <f t="shared" si="8"/>
        <v>0</v>
      </c>
      <c r="AJ10" s="64">
        <v>2</v>
      </c>
      <c r="AK10" s="116">
        <f t="shared" si="9"/>
        <v>0</v>
      </c>
      <c r="AM10" s="64">
        <v>3</v>
      </c>
      <c r="AN10" s="116">
        <f t="shared" si="10"/>
        <v>3</v>
      </c>
      <c r="AP10" s="64">
        <v>2</v>
      </c>
      <c r="AQ10" s="116">
        <f t="shared" si="11"/>
        <v>0</v>
      </c>
      <c r="AS10" s="64">
        <v>2</v>
      </c>
      <c r="AT10" s="116">
        <f t="shared" si="12"/>
        <v>0</v>
      </c>
      <c r="AV10" s="64">
        <v>2</v>
      </c>
      <c r="AW10" s="116">
        <f t="shared" si="13"/>
        <v>0</v>
      </c>
      <c r="AY10" s="64">
        <v>3</v>
      </c>
      <c r="AZ10" s="116">
        <f t="shared" si="14"/>
        <v>3</v>
      </c>
      <c r="BB10" s="64">
        <v>2</v>
      </c>
      <c r="BC10" s="116">
        <f t="shared" si="15"/>
        <v>0</v>
      </c>
      <c r="BE10" s="64">
        <v>2</v>
      </c>
      <c r="BF10" s="116">
        <f t="shared" si="16"/>
        <v>0</v>
      </c>
      <c r="BH10" s="64">
        <v>1</v>
      </c>
      <c r="BI10" s="116">
        <f t="shared" si="17"/>
        <v>0</v>
      </c>
      <c r="BK10" s="64">
        <v>2</v>
      </c>
      <c r="BL10" s="116">
        <f t="shared" si="18"/>
        <v>0</v>
      </c>
      <c r="BN10" s="64">
        <v>2</v>
      </c>
      <c r="BO10" s="116">
        <f t="shared" si="19"/>
        <v>0</v>
      </c>
      <c r="BQ10" s="64">
        <v>1</v>
      </c>
      <c r="BR10" s="116">
        <f t="shared" si="20"/>
        <v>0</v>
      </c>
      <c r="BT10" s="64">
        <v>2</v>
      </c>
      <c r="BU10" s="116">
        <f t="shared" si="21"/>
        <v>0</v>
      </c>
      <c r="BW10" s="64">
        <v>3</v>
      </c>
      <c r="BX10" s="116">
        <f t="shared" si="22"/>
        <v>3</v>
      </c>
      <c r="BZ10" s="64">
        <v>2</v>
      </c>
      <c r="CA10" s="116">
        <f t="shared" si="23"/>
        <v>0</v>
      </c>
      <c r="CC10" s="64">
        <v>2</v>
      </c>
      <c r="CD10" s="116">
        <f t="shared" si="24"/>
        <v>0</v>
      </c>
      <c r="CF10" s="64">
        <v>3</v>
      </c>
      <c r="CG10" s="116">
        <f t="shared" si="25"/>
        <v>3</v>
      </c>
      <c r="CI10" s="218">
        <v>3</v>
      </c>
      <c r="CJ10" s="116">
        <f t="shared" si="26"/>
        <v>3</v>
      </c>
      <c r="CL10" s="64">
        <v>2</v>
      </c>
      <c r="CM10" s="116">
        <f t="shared" si="27"/>
        <v>0</v>
      </c>
      <c r="CO10" s="64">
        <v>2</v>
      </c>
      <c r="CP10" s="116">
        <f t="shared" si="28"/>
        <v>0</v>
      </c>
      <c r="CR10" s="64">
        <v>2</v>
      </c>
      <c r="CS10" s="116">
        <f t="shared" si="29"/>
        <v>0</v>
      </c>
      <c r="CU10" s="116"/>
      <c r="CV10" s="116">
        <f t="shared" si="30"/>
        <v>0</v>
      </c>
      <c r="CX10" s="116"/>
      <c r="CY10" s="116">
        <f t="shared" si="31"/>
        <v>0</v>
      </c>
      <c r="DA10" s="116"/>
      <c r="DB10" s="116">
        <f t="shared" si="32"/>
        <v>0</v>
      </c>
      <c r="DD10" s="116"/>
      <c r="DE10" s="116">
        <f t="shared" si="33"/>
        <v>0</v>
      </c>
      <c r="DG10" s="116"/>
      <c r="DH10" s="116">
        <f t="shared" si="34"/>
        <v>0</v>
      </c>
      <c r="DJ10" s="116"/>
      <c r="DK10" s="116">
        <f t="shared" si="35"/>
        <v>0</v>
      </c>
      <c r="DM10" s="116"/>
      <c r="DN10" s="116">
        <f t="shared" si="36"/>
        <v>0</v>
      </c>
      <c r="DP10" s="116"/>
      <c r="DQ10" s="116">
        <f t="shared" si="37"/>
        <v>0</v>
      </c>
      <c r="DS10" s="116"/>
      <c r="DT10" s="116">
        <f t="shared" si="38"/>
        <v>0</v>
      </c>
      <c r="DV10" s="116"/>
      <c r="DW10" s="116">
        <f t="shared" si="39"/>
        <v>0</v>
      </c>
    </row>
    <row r="11" spans="1:127" x14ac:dyDescent="0.2">
      <c r="A11" s="18" t="s">
        <v>15</v>
      </c>
      <c r="B11" s="149">
        <f>B10</f>
        <v>43517</v>
      </c>
      <c r="C11" s="61">
        <f t="shared" si="40"/>
        <v>6</v>
      </c>
      <c r="D11" s="62" t="s">
        <v>18</v>
      </c>
      <c r="E11" s="63">
        <v>2</v>
      </c>
      <c r="F11" s="64" t="s">
        <v>17</v>
      </c>
      <c r="G11" s="64" t="s">
        <v>17</v>
      </c>
      <c r="H11" s="108"/>
      <c r="I11" s="116" t="s">
        <v>17</v>
      </c>
      <c r="J11" s="116">
        <f t="shared" si="0"/>
        <v>2</v>
      </c>
      <c r="L11" s="64" t="s">
        <v>17</v>
      </c>
      <c r="M11" s="116">
        <f t="shared" si="1"/>
        <v>2</v>
      </c>
      <c r="O11" s="64" t="s">
        <v>17</v>
      </c>
      <c r="P11" s="116">
        <f t="shared" si="2"/>
        <v>2</v>
      </c>
      <c r="R11" s="64" t="s">
        <v>17</v>
      </c>
      <c r="S11" s="116">
        <f t="shared" si="3"/>
        <v>2</v>
      </c>
      <c r="U11" s="64" t="s">
        <v>17</v>
      </c>
      <c r="V11" s="116">
        <f t="shared" si="4"/>
        <v>2</v>
      </c>
      <c r="X11" s="64" t="s">
        <v>17</v>
      </c>
      <c r="Y11" s="116">
        <f t="shared" si="5"/>
        <v>2</v>
      </c>
      <c r="AA11" s="64" t="s">
        <v>17</v>
      </c>
      <c r="AB11" s="116">
        <f t="shared" si="6"/>
        <v>2</v>
      </c>
      <c r="AD11" s="64" t="s">
        <v>17</v>
      </c>
      <c r="AE11" s="116">
        <f t="shared" si="7"/>
        <v>2</v>
      </c>
      <c r="AG11" s="64" t="s">
        <v>19</v>
      </c>
      <c r="AH11" s="116">
        <f t="shared" si="8"/>
        <v>0</v>
      </c>
      <c r="AJ11" s="64" t="s">
        <v>17</v>
      </c>
      <c r="AK11" s="116">
        <f t="shared" si="9"/>
        <v>2</v>
      </c>
      <c r="AM11" s="64" t="s">
        <v>17</v>
      </c>
      <c r="AN11" s="116">
        <f t="shared" si="10"/>
        <v>2</v>
      </c>
      <c r="AP11" s="64" t="s">
        <v>17</v>
      </c>
      <c r="AQ11" s="116">
        <f t="shared" si="11"/>
        <v>2</v>
      </c>
      <c r="AS11" s="64" t="s">
        <v>17</v>
      </c>
      <c r="AT11" s="116">
        <f t="shared" si="12"/>
        <v>2</v>
      </c>
      <c r="AV11" s="64" t="s">
        <v>17</v>
      </c>
      <c r="AW11" s="116">
        <f t="shared" si="13"/>
        <v>2</v>
      </c>
      <c r="AY11" s="64" t="s">
        <v>17</v>
      </c>
      <c r="AZ11" s="116">
        <f t="shared" si="14"/>
        <v>2</v>
      </c>
      <c r="BB11" s="64" t="s">
        <v>17</v>
      </c>
      <c r="BC11" s="116">
        <f t="shared" si="15"/>
        <v>2</v>
      </c>
      <c r="BE11" s="64" t="s">
        <v>17</v>
      </c>
      <c r="BF11" s="116">
        <f t="shared" si="16"/>
        <v>2</v>
      </c>
      <c r="BH11" s="64" t="s">
        <v>17</v>
      </c>
      <c r="BI11" s="116">
        <f t="shared" si="17"/>
        <v>2</v>
      </c>
      <c r="BK11" s="64" t="s">
        <v>17</v>
      </c>
      <c r="BL11" s="116">
        <f t="shared" si="18"/>
        <v>2</v>
      </c>
      <c r="BN11" s="64" t="s">
        <v>17</v>
      </c>
      <c r="BO11" s="116">
        <f t="shared" si="19"/>
        <v>2</v>
      </c>
      <c r="BQ11" s="64" t="s">
        <v>17</v>
      </c>
      <c r="BR11" s="116">
        <f t="shared" si="20"/>
        <v>2</v>
      </c>
      <c r="BT11" s="64" t="s">
        <v>17</v>
      </c>
      <c r="BU11" s="116">
        <f t="shared" si="21"/>
        <v>2</v>
      </c>
      <c r="BW11" s="64" t="s">
        <v>17</v>
      </c>
      <c r="BX11" s="116">
        <f t="shared" si="22"/>
        <v>2</v>
      </c>
      <c r="BZ11" s="64" t="s">
        <v>17</v>
      </c>
      <c r="CA11" s="116">
        <f t="shared" si="23"/>
        <v>2</v>
      </c>
      <c r="CC11" s="64" t="s">
        <v>17</v>
      </c>
      <c r="CD11" s="116">
        <f t="shared" si="24"/>
        <v>2</v>
      </c>
      <c r="CF11" s="64" t="s">
        <v>17</v>
      </c>
      <c r="CG11" s="116">
        <f t="shared" si="25"/>
        <v>2</v>
      </c>
      <c r="CI11" s="218" t="s">
        <v>17</v>
      </c>
      <c r="CJ11" s="116">
        <f t="shared" si="26"/>
        <v>2</v>
      </c>
      <c r="CL11" s="64" t="s">
        <v>17</v>
      </c>
      <c r="CM11" s="116">
        <f t="shared" si="27"/>
        <v>2</v>
      </c>
      <c r="CO11" s="64" t="s">
        <v>17</v>
      </c>
      <c r="CP11" s="116">
        <f t="shared" si="28"/>
        <v>2</v>
      </c>
      <c r="CR11" s="64" t="s">
        <v>17</v>
      </c>
      <c r="CS11" s="116">
        <f t="shared" si="29"/>
        <v>2</v>
      </c>
      <c r="CU11" s="116"/>
      <c r="CV11" s="116">
        <f t="shared" si="30"/>
        <v>0</v>
      </c>
      <c r="CX11" s="116"/>
      <c r="CY11" s="116">
        <f t="shared" si="31"/>
        <v>0</v>
      </c>
      <c r="DA11" s="116"/>
      <c r="DB11" s="116">
        <f t="shared" si="32"/>
        <v>0</v>
      </c>
      <c r="DD11" s="116"/>
      <c r="DE11" s="116">
        <f t="shared" si="33"/>
        <v>0</v>
      </c>
      <c r="DG11" s="116"/>
      <c r="DH11" s="116">
        <f t="shared" si="34"/>
        <v>0</v>
      </c>
      <c r="DJ11" s="116"/>
      <c r="DK11" s="116">
        <f t="shared" si="35"/>
        <v>0</v>
      </c>
      <c r="DM11" s="116"/>
      <c r="DN11" s="116">
        <f t="shared" si="36"/>
        <v>0</v>
      </c>
      <c r="DP11" s="116"/>
      <c r="DQ11" s="116">
        <f t="shared" si="37"/>
        <v>0</v>
      </c>
      <c r="DS11" s="116"/>
      <c r="DT11" s="116">
        <f t="shared" si="38"/>
        <v>0</v>
      </c>
      <c r="DV11" s="116"/>
      <c r="DW11" s="116">
        <f t="shared" si="39"/>
        <v>0</v>
      </c>
    </row>
    <row r="12" spans="1:127" x14ac:dyDescent="0.2">
      <c r="A12" s="18" t="s">
        <v>23</v>
      </c>
      <c r="B12" s="149">
        <f>B11</f>
        <v>43517</v>
      </c>
      <c r="C12" s="61">
        <f t="shared" si="40"/>
        <v>7</v>
      </c>
      <c r="D12" s="62" t="s">
        <v>20</v>
      </c>
      <c r="E12" s="63">
        <v>5</v>
      </c>
      <c r="F12" s="64" t="s">
        <v>186</v>
      </c>
      <c r="G12" s="64" t="s">
        <v>17</v>
      </c>
      <c r="H12" s="108"/>
      <c r="I12" s="116" t="s">
        <v>289</v>
      </c>
      <c r="J12" s="116">
        <f t="shared" si="0"/>
        <v>0</v>
      </c>
      <c r="L12" s="64" t="s">
        <v>186</v>
      </c>
      <c r="M12" s="116">
        <f>IF(AND($G12="Ja",L12=$F12),$E12,0)</f>
        <v>5</v>
      </c>
      <c r="O12" s="64" t="s">
        <v>289</v>
      </c>
      <c r="P12" s="116">
        <f>IF(AND($G12="Ja",O12=$F12),$E12,0)</f>
        <v>0</v>
      </c>
      <c r="R12" s="64" t="s">
        <v>186</v>
      </c>
      <c r="S12" s="116">
        <f>IF(AND($G12="Ja",R12=$F12),$E12,0)</f>
        <v>5</v>
      </c>
      <c r="U12" s="64" t="s">
        <v>186</v>
      </c>
      <c r="V12" s="116">
        <f>IF(AND($G12="Ja",U12=$F12),$E12,0)</f>
        <v>5</v>
      </c>
      <c r="X12" s="64" t="s">
        <v>186</v>
      </c>
      <c r="Y12" s="116">
        <f>IF(AND($G12="Ja",X12=$F12),$E12,0)</f>
        <v>5</v>
      </c>
      <c r="AA12" s="64" t="s">
        <v>186</v>
      </c>
      <c r="AB12" s="116">
        <f>IF(AND($G12="Ja",AA12=$F12),$E12,0)</f>
        <v>5</v>
      </c>
      <c r="AD12" s="64" t="s">
        <v>186</v>
      </c>
      <c r="AE12" s="116">
        <f>IF(AND($G12="Ja",AD12=$F12),$E12,0)</f>
        <v>5</v>
      </c>
      <c r="AG12" s="64" t="s">
        <v>186</v>
      </c>
      <c r="AH12" s="116">
        <f>IF(AND($G12="Ja",AG12=$F12),$E12,0)</f>
        <v>5</v>
      </c>
      <c r="AJ12" s="64" t="s">
        <v>186</v>
      </c>
      <c r="AK12" s="116">
        <f>IF(AND($G12="Ja",AJ12=$F12),$E12,0)</f>
        <v>5</v>
      </c>
      <c r="AM12" s="64" t="s">
        <v>186</v>
      </c>
      <c r="AN12" s="116">
        <f>IF(AND($G12="Ja",AM12=$F12),$E12,0)</f>
        <v>5</v>
      </c>
      <c r="AP12" s="64" t="s">
        <v>186</v>
      </c>
      <c r="AQ12" s="116">
        <f>IF(AND($G12="Ja",AP12=$F12),$E12,0)</f>
        <v>5</v>
      </c>
      <c r="AS12" s="64" t="s">
        <v>186</v>
      </c>
      <c r="AT12" s="116">
        <f>IF(AND($G12="Ja",AS12=$F12),$E12,0)</f>
        <v>5</v>
      </c>
      <c r="AV12" s="64" t="s">
        <v>186</v>
      </c>
      <c r="AW12" s="116">
        <f>IF(AND($G12="Ja",AV12=$F12),$E12,0)</f>
        <v>5</v>
      </c>
      <c r="AY12" s="64" t="s">
        <v>186</v>
      </c>
      <c r="AZ12" s="116">
        <f>IF(AND($G12="Ja",AY12=$F12),$E12,0)</f>
        <v>5</v>
      </c>
      <c r="BB12" s="64" t="s">
        <v>186</v>
      </c>
      <c r="BC12" s="116">
        <f>IF(AND($G12="Ja",BB12=$F12),$E12,0)</f>
        <v>5</v>
      </c>
      <c r="BE12" s="64" t="s">
        <v>186</v>
      </c>
      <c r="BF12" s="116">
        <f>IF(AND($G12="Ja",BE12=$F12),$E12,0)</f>
        <v>5</v>
      </c>
      <c r="BH12" s="64" t="s">
        <v>186</v>
      </c>
      <c r="BI12" s="116">
        <f>IF(AND($G12="Ja",BH12=$F12),$E12,0)</f>
        <v>5</v>
      </c>
      <c r="BK12" s="64" t="s">
        <v>186</v>
      </c>
      <c r="BL12" s="116">
        <f>IF(AND($G12="Ja",BK12=$F12),$E12,0)</f>
        <v>5</v>
      </c>
      <c r="BN12" s="64" t="s">
        <v>186</v>
      </c>
      <c r="BO12" s="116">
        <f>IF(AND($G12="Ja",BN12=$F12),$E12,0)</f>
        <v>5</v>
      </c>
      <c r="BQ12" s="64" t="s">
        <v>186</v>
      </c>
      <c r="BR12" s="116">
        <f>IF(AND($G12="Ja",BQ12=$F12),$E12,0)</f>
        <v>5</v>
      </c>
      <c r="BT12" s="64" t="s">
        <v>186</v>
      </c>
      <c r="BU12" s="116">
        <f>IF(AND($G12="Ja",BT12=$F12),$E12,0)</f>
        <v>5</v>
      </c>
      <c r="BW12" s="64" t="s">
        <v>186</v>
      </c>
      <c r="BX12" s="116">
        <f>IF(AND($G12="Ja",BW12=$F12),$E12,0)</f>
        <v>5</v>
      </c>
      <c r="BZ12" s="64" t="s">
        <v>186</v>
      </c>
      <c r="CA12" s="116">
        <f>IF(AND($G12="Ja",BZ12=$F12),$E12,0)</f>
        <v>5</v>
      </c>
      <c r="CC12" s="64" t="s">
        <v>186</v>
      </c>
      <c r="CD12" s="116">
        <f>IF(AND($G12="Ja",CC12=$F12),$E12,0)</f>
        <v>5</v>
      </c>
      <c r="CF12" s="64" t="s">
        <v>186</v>
      </c>
      <c r="CG12" s="116">
        <f>IF(AND($G12="Ja",CF12=$F12),$E12,0)</f>
        <v>5</v>
      </c>
      <c r="CI12" s="218" t="s">
        <v>186</v>
      </c>
      <c r="CJ12" s="116">
        <f>IF(AND($G12="Ja",CI12=$F12),$E12,0)</f>
        <v>5</v>
      </c>
      <c r="CL12" s="64" t="s">
        <v>186</v>
      </c>
      <c r="CM12" s="116">
        <f>IF(AND($G12="Ja",CL12=$F12),$E12,0)</f>
        <v>5</v>
      </c>
      <c r="CO12" s="64" t="s">
        <v>186</v>
      </c>
      <c r="CP12" s="116">
        <f>IF(AND($G12="Ja",CO12=$F12),$E12,0)</f>
        <v>5</v>
      </c>
      <c r="CR12" s="64" t="s">
        <v>186</v>
      </c>
      <c r="CS12" s="116">
        <f>IF(AND($G12="Ja",CR12=$F12),$E12,0)</f>
        <v>5</v>
      </c>
      <c r="CU12" s="116"/>
      <c r="CV12" s="116">
        <f>IF(AND($G12="Ja",CU12=$F12),$E12,0)</f>
        <v>0</v>
      </c>
      <c r="CX12" s="116"/>
      <c r="CY12" s="116">
        <f>IF(AND($G12="Ja",CX12=$F12),$E12,0)</f>
        <v>0</v>
      </c>
      <c r="DA12" s="116"/>
      <c r="DB12" s="116">
        <f>IF(AND($G12="Ja",DA12=$F12),$E12,0)</f>
        <v>0</v>
      </c>
      <c r="DD12" s="116"/>
      <c r="DE12" s="116">
        <f>IF(AND($G12="Ja",DD12=$F12),$E12,0)</f>
        <v>0</v>
      </c>
      <c r="DG12" s="116"/>
      <c r="DH12" s="116">
        <f>IF(AND($G12="Ja",DG12=$F12),$E12,0)</f>
        <v>0</v>
      </c>
      <c r="DJ12" s="116"/>
      <c r="DK12" s="116">
        <f>IF(AND($G12="Ja",DJ12=$F12),$E12,0)</f>
        <v>0</v>
      </c>
      <c r="DM12" s="116"/>
      <c r="DN12" s="116">
        <f>IF(AND($G12="Ja",DM12=$F12),$E12,0)</f>
        <v>0</v>
      </c>
      <c r="DP12" s="116"/>
      <c r="DQ12" s="116">
        <f>IF(AND($G12="Ja",DP12=$F12),$E12,0)</f>
        <v>0</v>
      </c>
      <c r="DS12" s="116"/>
      <c r="DT12" s="116">
        <f>IF(AND($G12="Ja",DS12=$F12),$E12,0)</f>
        <v>0</v>
      </c>
      <c r="DV12" s="116"/>
      <c r="DW12" s="116">
        <f>IF(AND($G12="Ja",DV12=$F12),$E12,0)</f>
        <v>0</v>
      </c>
    </row>
    <row r="13" spans="1:127" x14ac:dyDescent="0.2">
      <c r="A13" s="18" t="s">
        <v>23</v>
      </c>
      <c r="B13" s="149">
        <f>B12</f>
        <v>43517</v>
      </c>
      <c r="C13" s="61">
        <f t="shared" si="40"/>
        <v>8</v>
      </c>
      <c r="D13" s="62" t="s">
        <v>22</v>
      </c>
      <c r="E13" s="63">
        <v>3</v>
      </c>
      <c r="F13" s="64">
        <v>2</v>
      </c>
      <c r="G13" s="64" t="s">
        <v>17</v>
      </c>
      <c r="H13" s="108"/>
      <c r="I13" s="116">
        <v>3</v>
      </c>
      <c r="J13" s="116">
        <f t="shared" si="0"/>
        <v>0</v>
      </c>
      <c r="L13" s="64">
        <v>2</v>
      </c>
      <c r="M13" s="116">
        <f t="shared" si="1"/>
        <v>3</v>
      </c>
      <c r="O13" s="64">
        <v>2</v>
      </c>
      <c r="P13" s="116">
        <f t="shared" ref="P13:P28" si="41">IF(AND($G13="Ja",O13=$F13),$E13,0)</f>
        <v>3</v>
      </c>
      <c r="R13" s="64">
        <v>2</v>
      </c>
      <c r="S13" s="116">
        <f t="shared" ref="S13:S28" si="42">IF(AND($G13="Ja",R13=$F13),$E13,0)</f>
        <v>3</v>
      </c>
      <c r="U13" s="64">
        <v>2</v>
      </c>
      <c r="V13" s="116">
        <f t="shared" ref="V13:V28" si="43">IF(AND($G13="Ja",U13=$F13),$E13,0)</f>
        <v>3</v>
      </c>
      <c r="X13" s="64">
        <v>3</v>
      </c>
      <c r="Y13" s="116">
        <f t="shared" ref="Y13:Y28" si="44">IF(AND($G13="Ja",X13=$F13),$E13,0)</f>
        <v>0</v>
      </c>
      <c r="AA13" s="64">
        <v>3</v>
      </c>
      <c r="AB13" s="116">
        <f t="shared" ref="AB13:AB28" si="45">IF(AND($G13="Ja",AA13=$F13),$E13,0)</f>
        <v>0</v>
      </c>
      <c r="AD13" s="64">
        <v>2</v>
      </c>
      <c r="AE13" s="116">
        <f t="shared" ref="AE13:AE28" si="46">IF(AND($G13="Ja",AD13=$F13),$E13,0)</f>
        <v>3</v>
      </c>
      <c r="AG13" s="64">
        <v>2</v>
      </c>
      <c r="AH13" s="116">
        <f t="shared" ref="AH13:AH28" si="47">IF(AND($G13="Ja",AG13=$F13),$E13,0)</f>
        <v>3</v>
      </c>
      <c r="AJ13" s="64">
        <v>2</v>
      </c>
      <c r="AK13" s="116">
        <f t="shared" ref="AK13:AK28" si="48">IF(AND($G13="Ja",AJ13=$F13),$E13,0)</f>
        <v>3</v>
      </c>
      <c r="AM13" s="64">
        <v>3</v>
      </c>
      <c r="AN13" s="116">
        <f t="shared" ref="AN13:AN28" si="49">IF(AND($G13="Ja",AM13=$F13),$E13,0)</f>
        <v>0</v>
      </c>
      <c r="AP13" s="64">
        <v>3</v>
      </c>
      <c r="AQ13" s="116">
        <f t="shared" ref="AQ13:AQ28" si="50">IF(AND($G13="Ja",AP13=$F13),$E13,0)</f>
        <v>0</v>
      </c>
      <c r="AS13" s="64">
        <v>1</v>
      </c>
      <c r="AT13" s="116">
        <f t="shared" ref="AT13:AT28" si="51">IF(AND($G13="Ja",AS13=$F13),$E13,0)</f>
        <v>0</v>
      </c>
      <c r="AV13" s="64">
        <v>2</v>
      </c>
      <c r="AW13" s="116">
        <f t="shared" ref="AW13:AW28" si="52">IF(AND($G13="Ja",AV13=$F13),$E13,0)</f>
        <v>3</v>
      </c>
      <c r="AY13" s="64">
        <v>2</v>
      </c>
      <c r="AZ13" s="116">
        <f t="shared" ref="AZ13:AZ28" si="53">IF(AND($G13="Ja",AY13=$F13),$E13,0)</f>
        <v>3</v>
      </c>
      <c r="BB13" s="64">
        <v>3</v>
      </c>
      <c r="BC13" s="116">
        <f t="shared" ref="BC13:BC28" si="54">IF(AND($G13="Ja",BB13=$F13),$E13,0)</f>
        <v>0</v>
      </c>
      <c r="BE13" s="64">
        <v>2</v>
      </c>
      <c r="BF13" s="116">
        <f t="shared" ref="BF13:BF28" si="55">IF(AND($G13="Ja",BE13=$F13),$E13,0)</f>
        <v>3</v>
      </c>
      <c r="BH13" s="64">
        <v>3</v>
      </c>
      <c r="BI13" s="116">
        <f t="shared" ref="BI13:BI28" si="56">IF(AND($G13="Ja",BH13=$F13),$E13,0)</f>
        <v>0</v>
      </c>
      <c r="BK13" s="64">
        <v>3</v>
      </c>
      <c r="BL13" s="116">
        <f t="shared" ref="BL13:BL28" si="57">IF(AND($G13="Ja",BK13=$F13),$E13,0)</f>
        <v>0</v>
      </c>
      <c r="BN13" s="64">
        <v>2</v>
      </c>
      <c r="BO13" s="116">
        <f t="shared" ref="BO13:BO28" si="58">IF(AND($G13="Ja",BN13=$F13),$E13,0)</f>
        <v>3</v>
      </c>
      <c r="BQ13" s="64">
        <v>2</v>
      </c>
      <c r="BR13" s="116">
        <f t="shared" ref="BR13:BR28" si="59">IF(AND($G13="Ja",BQ13=$F13),$E13,0)</f>
        <v>3</v>
      </c>
      <c r="BT13" s="64">
        <v>2</v>
      </c>
      <c r="BU13" s="116">
        <f t="shared" ref="BU13:BU28" si="60">IF(AND($G13="Ja",BT13=$F13),$E13,0)</f>
        <v>3</v>
      </c>
      <c r="BW13" s="64">
        <v>2</v>
      </c>
      <c r="BX13" s="116">
        <f t="shared" ref="BX13:BX28" si="61">IF(AND($G13="Ja",BW13=$F13),$E13,0)</f>
        <v>3</v>
      </c>
      <c r="BZ13" s="64">
        <v>2</v>
      </c>
      <c r="CA13" s="116">
        <f t="shared" ref="CA13:CA28" si="62">IF(AND($G13="Ja",BZ13=$F13),$E13,0)</f>
        <v>3</v>
      </c>
      <c r="CC13" s="64">
        <v>2</v>
      </c>
      <c r="CD13" s="116">
        <f t="shared" ref="CD13:CD28" si="63">IF(AND($G13="Ja",CC13=$F13),$E13,0)</f>
        <v>3</v>
      </c>
      <c r="CF13" s="64">
        <v>3</v>
      </c>
      <c r="CG13" s="116">
        <f t="shared" ref="CG13:CG28" si="64">IF(AND($G13="Ja",CF13=$F13),$E13,0)</f>
        <v>0</v>
      </c>
      <c r="CI13" s="218">
        <v>2</v>
      </c>
      <c r="CJ13" s="116">
        <f t="shared" ref="CJ13:CJ28" si="65">IF(AND($G13="Ja",CI13=$F13),$E13,0)</f>
        <v>3</v>
      </c>
      <c r="CL13" s="64">
        <v>2</v>
      </c>
      <c r="CM13" s="116">
        <f t="shared" ref="CM13:CM28" si="66">IF(AND($G13="Ja",CL13=$F13),$E13,0)</f>
        <v>3</v>
      </c>
      <c r="CO13" s="64">
        <v>2</v>
      </c>
      <c r="CP13" s="116">
        <f t="shared" ref="CP13:CP28" si="67">IF(AND($G13="Ja",CO13=$F13),$E13,0)</f>
        <v>3</v>
      </c>
      <c r="CR13" s="64">
        <v>2</v>
      </c>
      <c r="CS13" s="116">
        <f t="shared" ref="CS13:CS28" si="68">IF(AND($G13="Ja",CR13=$F13),$E13,0)</f>
        <v>3</v>
      </c>
      <c r="CU13" s="116"/>
      <c r="CV13" s="116">
        <f t="shared" ref="CV13:CV28" si="69">IF(AND($G13="Ja",CU13=$F13),$E13,0)</f>
        <v>0</v>
      </c>
      <c r="CX13" s="116"/>
      <c r="CY13" s="116">
        <f t="shared" ref="CY13:CY28" si="70">IF(AND($G13="Ja",CX13=$F13),$E13,0)</f>
        <v>0</v>
      </c>
      <c r="DA13" s="116"/>
      <c r="DB13" s="116">
        <f t="shared" ref="DB13:DB28" si="71">IF(AND($G13="Ja",DA13=$F13),$E13,0)</f>
        <v>0</v>
      </c>
      <c r="DD13" s="116"/>
      <c r="DE13" s="116">
        <f t="shared" ref="DE13:DE28" si="72">IF(AND($G13="Ja",DD13=$F13),$E13,0)</f>
        <v>0</v>
      </c>
      <c r="DG13" s="116"/>
      <c r="DH13" s="116">
        <f t="shared" ref="DH13:DH28" si="73">IF(AND($G13="Ja",DG13=$F13),$E13,0)</f>
        <v>0</v>
      </c>
      <c r="DJ13" s="116"/>
      <c r="DK13" s="116">
        <f t="shared" ref="DK13:DK28" si="74">IF(AND($G13="Ja",DJ13=$F13),$E13,0)</f>
        <v>0</v>
      </c>
      <c r="DM13" s="116"/>
      <c r="DN13" s="116">
        <f t="shared" ref="DN13:DN28" si="75">IF(AND($G13="Ja",DM13=$F13),$E13,0)</f>
        <v>0</v>
      </c>
      <c r="DP13" s="116"/>
      <c r="DQ13" s="116">
        <f t="shared" ref="DQ13:DQ28" si="76">IF(AND($G13="Ja",DP13=$F13),$E13,0)</f>
        <v>0</v>
      </c>
      <c r="DS13" s="116"/>
      <c r="DT13" s="116">
        <f t="shared" ref="DT13:DT28" si="77">IF(AND($G13="Ja",DS13=$F13),$E13,0)</f>
        <v>0</v>
      </c>
      <c r="DV13" s="116"/>
      <c r="DW13" s="116">
        <f t="shared" ref="DW13:DW28" si="78">IF(AND($G13="Ja",DV13=$F13),$E13,0)</f>
        <v>0</v>
      </c>
    </row>
    <row r="14" spans="1:127" ht="17" thickBot="1" x14ac:dyDescent="0.25">
      <c r="A14" s="18" t="s">
        <v>23</v>
      </c>
      <c r="B14" s="150">
        <f>B13</f>
        <v>43517</v>
      </c>
      <c r="C14" s="65">
        <f t="shared" si="40"/>
        <v>9</v>
      </c>
      <c r="D14" s="66" t="s">
        <v>137</v>
      </c>
      <c r="E14" s="67">
        <v>2</v>
      </c>
      <c r="F14" s="68" t="s">
        <v>19</v>
      </c>
      <c r="G14" s="68" t="s">
        <v>17</v>
      </c>
      <c r="H14" s="108"/>
      <c r="I14" s="117" t="s">
        <v>19</v>
      </c>
      <c r="J14" s="117">
        <f t="shared" si="0"/>
        <v>2</v>
      </c>
      <c r="L14" s="68" t="s">
        <v>19</v>
      </c>
      <c r="M14" s="117">
        <f t="shared" si="1"/>
        <v>2</v>
      </c>
      <c r="O14" s="68" t="s">
        <v>19</v>
      </c>
      <c r="P14" s="117">
        <f t="shared" si="41"/>
        <v>2</v>
      </c>
      <c r="R14" s="68" t="s">
        <v>19</v>
      </c>
      <c r="S14" s="117">
        <f t="shared" si="42"/>
        <v>2</v>
      </c>
      <c r="U14" s="68" t="s">
        <v>17</v>
      </c>
      <c r="V14" s="117">
        <f t="shared" si="43"/>
        <v>0</v>
      </c>
      <c r="X14" s="68" t="s">
        <v>19</v>
      </c>
      <c r="Y14" s="117">
        <f t="shared" si="44"/>
        <v>2</v>
      </c>
      <c r="AA14" s="68" t="s">
        <v>19</v>
      </c>
      <c r="AB14" s="117">
        <f t="shared" si="45"/>
        <v>2</v>
      </c>
      <c r="AD14" s="68" t="s">
        <v>19</v>
      </c>
      <c r="AE14" s="117">
        <f t="shared" si="46"/>
        <v>2</v>
      </c>
      <c r="AG14" s="68" t="s">
        <v>19</v>
      </c>
      <c r="AH14" s="117">
        <f t="shared" si="47"/>
        <v>2</v>
      </c>
      <c r="AJ14" s="68" t="s">
        <v>19</v>
      </c>
      <c r="AK14" s="117">
        <f t="shared" si="48"/>
        <v>2</v>
      </c>
      <c r="AM14" s="68" t="s">
        <v>19</v>
      </c>
      <c r="AN14" s="117">
        <f t="shared" si="49"/>
        <v>2</v>
      </c>
      <c r="AP14" s="68" t="s">
        <v>17</v>
      </c>
      <c r="AQ14" s="117">
        <f t="shared" si="50"/>
        <v>0</v>
      </c>
      <c r="AS14" s="68" t="s">
        <v>19</v>
      </c>
      <c r="AT14" s="117">
        <f t="shared" si="51"/>
        <v>2</v>
      </c>
      <c r="AV14" s="68" t="s">
        <v>19</v>
      </c>
      <c r="AW14" s="117">
        <f t="shared" si="52"/>
        <v>2</v>
      </c>
      <c r="AY14" s="68" t="s">
        <v>17</v>
      </c>
      <c r="AZ14" s="117">
        <f t="shared" si="53"/>
        <v>0</v>
      </c>
      <c r="BB14" s="68" t="s">
        <v>17</v>
      </c>
      <c r="BC14" s="117">
        <f t="shared" si="54"/>
        <v>0</v>
      </c>
      <c r="BE14" s="68" t="s">
        <v>17</v>
      </c>
      <c r="BF14" s="117">
        <f t="shared" si="55"/>
        <v>0</v>
      </c>
      <c r="BH14" s="68" t="s">
        <v>19</v>
      </c>
      <c r="BI14" s="117">
        <f t="shared" si="56"/>
        <v>2</v>
      </c>
      <c r="BK14" s="68" t="s">
        <v>17</v>
      </c>
      <c r="BL14" s="117">
        <f t="shared" si="57"/>
        <v>0</v>
      </c>
      <c r="BN14" s="68" t="s">
        <v>19</v>
      </c>
      <c r="BO14" s="117">
        <f t="shared" si="58"/>
        <v>2</v>
      </c>
      <c r="BQ14" s="68" t="s">
        <v>19</v>
      </c>
      <c r="BR14" s="117">
        <f t="shared" si="59"/>
        <v>2</v>
      </c>
      <c r="BT14" s="68" t="s">
        <v>19</v>
      </c>
      <c r="BU14" s="117">
        <f t="shared" si="60"/>
        <v>2</v>
      </c>
      <c r="BW14" s="68" t="s">
        <v>19</v>
      </c>
      <c r="BX14" s="117">
        <f t="shared" si="61"/>
        <v>2</v>
      </c>
      <c r="BZ14" s="68" t="s">
        <v>19</v>
      </c>
      <c r="CA14" s="117">
        <f t="shared" si="62"/>
        <v>2</v>
      </c>
      <c r="CC14" s="68" t="s">
        <v>19</v>
      </c>
      <c r="CD14" s="117">
        <f t="shared" si="63"/>
        <v>2</v>
      </c>
      <c r="CF14" s="68" t="s">
        <v>19</v>
      </c>
      <c r="CG14" s="117">
        <f t="shared" si="64"/>
        <v>2</v>
      </c>
      <c r="CI14" s="219" t="s">
        <v>17</v>
      </c>
      <c r="CJ14" s="117">
        <f t="shared" si="65"/>
        <v>0</v>
      </c>
      <c r="CL14" s="68" t="s">
        <v>19</v>
      </c>
      <c r="CM14" s="117">
        <f t="shared" si="66"/>
        <v>2</v>
      </c>
      <c r="CO14" s="68" t="s">
        <v>19</v>
      </c>
      <c r="CP14" s="117">
        <f t="shared" si="67"/>
        <v>2</v>
      </c>
      <c r="CR14" s="68" t="s">
        <v>19</v>
      </c>
      <c r="CS14" s="117">
        <f t="shared" si="68"/>
        <v>2</v>
      </c>
      <c r="CU14" s="117"/>
      <c r="CV14" s="117">
        <f t="shared" si="69"/>
        <v>0</v>
      </c>
      <c r="CX14" s="117"/>
      <c r="CY14" s="117">
        <f t="shared" si="70"/>
        <v>0</v>
      </c>
      <c r="DA14" s="117"/>
      <c r="DB14" s="117">
        <f t="shared" si="71"/>
        <v>0</v>
      </c>
      <c r="DD14" s="117"/>
      <c r="DE14" s="117">
        <f t="shared" si="72"/>
        <v>0</v>
      </c>
      <c r="DG14" s="117"/>
      <c r="DH14" s="117">
        <f t="shared" si="73"/>
        <v>0</v>
      </c>
      <c r="DJ14" s="117"/>
      <c r="DK14" s="117">
        <f t="shared" si="74"/>
        <v>0</v>
      </c>
      <c r="DM14" s="117"/>
      <c r="DN14" s="117">
        <f t="shared" si="75"/>
        <v>0</v>
      </c>
      <c r="DP14" s="117"/>
      <c r="DQ14" s="117">
        <f t="shared" si="76"/>
        <v>0</v>
      </c>
      <c r="DS14" s="117"/>
      <c r="DT14" s="117">
        <f t="shared" si="77"/>
        <v>0</v>
      </c>
      <c r="DV14" s="117"/>
      <c r="DW14" s="117">
        <f t="shared" si="78"/>
        <v>0</v>
      </c>
    </row>
    <row r="15" spans="1:127" x14ac:dyDescent="0.2">
      <c r="A15" s="18" t="s">
        <v>23</v>
      </c>
      <c r="B15" s="151">
        <f>B9+1</f>
        <v>43518</v>
      </c>
      <c r="C15" s="69">
        <f t="shared" si="40"/>
        <v>10</v>
      </c>
      <c r="D15" s="70" t="s">
        <v>138</v>
      </c>
      <c r="E15" s="71">
        <v>5</v>
      </c>
      <c r="F15" s="72"/>
      <c r="G15" s="72"/>
      <c r="H15" s="108"/>
      <c r="I15" s="118" t="s">
        <v>200</v>
      </c>
      <c r="J15" s="118">
        <f t="shared" si="0"/>
        <v>0</v>
      </c>
      <c r="L15" s="72" t="s">
        <v>189</v>
      </c>
      <c r="M15" s="118">
        <f t="shared" si="1"/>
        <v>0</v>
      </c>
      <c r="O15" s="72" t="s">
        <v>200</v>
      </c>
      <c r="P15" s="118">
        <f t="shared" si="41"/>
        <v>0</v>
      </c>
      <c r="R15" s="72" t="s">
        <v>189</v>
      </c>
      <c r="S15" s="118">
        <f t="shared" si="42"/>
        <v>0</v>
      </c>
      <c r="U15" s="72" t="s">
        <v>189</v>
      </c>
      <c r="V15" s="118">
        <f t="shared" si="43"/>
        <v>0</v>
      </c>
      <c r="X15" s="72" t="s">
        <v>189</v>
      </c>
      <c r="Y15" s="118">
        <f t="shared" si="44"/>
        <v>0</v>
      </c>
      <c r="AA15" s="72" t="s">
        <v>189</v>
      </c>
      <c r="AB15" s="118">
        <f t="shared" si="45"/>
        <v>0</v>
      </c>
      <c r="AD15" s="72" t="s">
        <v>189</v>
      </c>
      <c r="AE15" s="118">
        <f t="shared" si="46"/>
        <v>0</v>
      </c>
      <c r="AG15" s="72" t="s">
        <v>189</v>
      </c>
      <c r="AH15" s="118">
        <f t="shared" si="47"/>
        <v>0</v>
      </c>
      <c r="AJ15" s="72" t="s">
        <v>189</v>
      </c>
      <c r="AK15" s="118">
        <f t="shared" si="48"/>
        <v>0</v>
      </c>
      <c r="AM15" s="72" t="s">
        <v>189</v>
      </c>
      <c r="AN15" s="118">
        <f t="shared" si="49"/>
        <v>0</v>
      </c>
      <c r="AP15" s="72" t="s">
        <v>189</v>
      </c>
      <c r="AQ15" s="118">
        <f t="shared" si="50"/>
        <v>0</v>
      </c>
      <c r="AS15" s="72" t="s">
        <v>189</v>
      </c>
      <c r="AT15" s="118">
        <f t="shared" si="51"/>
        <v>0</v>
      </c>
      <c r="AV15" s="72" t="s">
        <v>189</v>
      </c>
      <c r="AW15" s="118">
        <f t="shared" si="52"/>
        <v>0</v>
      </c>
      <c r="AY15" s="72" t="s">
        <v>189</v>
      </c>
      <c r="AZ15" s="118">
        <f t="shared" si="53"/>
        <v>0</v>
      </c>
      <c r="BB15" s="72" t="s">
        <v>189</v>
      </c>
      <c r="BC15" s="118">
        <f t="shared" si="54"/>
        <v>0</v>
      </c>
      <c r="BE15" s="72" t="s">
        <v>189</v>
      </c>
      <c r="BF15" s="118">
        <f t="shared" si="55"/>
        <v>0</v>
      </c>
      <c r="BH15" s="72" t="s">
        <v>189</v>
      </c>
      <c r="BI15" s="118">
        <f t="shared" si="56"/>
        <v>0</v>
      </c>
      <c r="BK15" s="72" t="s">
        <v>189</v>
      </c>
      <c r="BL15" s="118">
        <f t="shared" si="57"/>
        <v>0</v>
      </c>
      <c r="BN15" s="72" t="s">
        <v>189</v>
      </c>
      <c r="BO15" s="118">
        <f t="shared" si="58"/>
        <v>0</v>
      </c>
      <c r="BQ15" s="72" t="s">
        <v>189</v>
      </c>
      <c r="BR15" s="118">
        <f t="shared" si="59"/>
        <v>0</v>
      </c>
      <c r="BT15" s="72" t="s">
        <v>189</v>
      </c>
      <c r="BU15" s="118">
        <f t="shared" si="60"/>
        <v>0</v>
      </c>
      <c r="BW15" s="72" t="s">
        <v>189</v>
      </c>
      <c r="BX15" s="118">
        <f t="shared" si="61"/>
        <v>0</v>
      </c>
      <c r="BZ15" s="72" t="s">
        <v>189</v>
      </c>
      <c r="CA15" s="118">
        <f t="shared" si="62"/>
        <v>0</v>
      </c>
      <c r="CC15" s="72" t="s">
        <v>189</v>
      </c>
      <c r="CD15" s="118">
        <f t="shared" si="63"/>
        <v>0</v>
      </c>
      <c r="CF15" s="72" t="s">
        <v>189</v>
      </c>
      <c r="CG15" s="118">
        <f t="shared" si="64"/>
        <v>0</v>
      </c>
      <c r="CI15" s="220" t="s">
        <v>189</v>
      </c>
      <c r="CJ15" s="118">
        <f t="shared" si="65"/>
        <v>0</v>
      </c>
      <c r="CL15" s="72" t="s">
        <v>189</v>
      </c>
      <c r="CM15" s="118">
        <f t="shared" si="66"/>
        <v>0</v>
      </c>
      <c r="CO15" s="72" t="s">
        <v>189</v>
      </c>
      <c r="CP15" s="118">
        <f t="shared" si="67"/>
        <v>0</v>
      </c>
      <c r="CR15" s="72" t="s">
        <v>189</v>
      </c>
      <c r="CS15" s="118">
        <f t="shared" si="68"/>
        <v>0</v>
      </c>
      <c r="CU15" s="118"/>
      <c r="CV15" s="118">
        <f t="shared" si="69"/>
        <v>0</v>
      </c>
      <c r="CX15" s="118"/>
      <c r="CY15" s="118">
        <f t="shared" si="70"/>
        <v>0</v>
      </c>
      <c r="DA15" s="118"/>
      <c r="DB15" s="118">
        <f t="shared" si="71"/>
        <v>0</v>
      </c>
      <c r="DD15" s="118"/>
      <c r="DE15" s="118">
        <f t="shared" si="72"/>
        <v>0</v>
      </c>
      <c r="DG15" s="118"/>
      <c r="DH15" s="118">
        <f t="shared" si="73"/>
        <v>0</v>
      </c>
      <c r="DJ15" s="118"/>
      <c r="DK15" s="118">
        <f t="shared" si="74"/>
        <v>0</v>
      </c>
      <c r="DM15" s="118"/>
      <c r="DN15" s="118">
        <f t="shared" si="75"/>
        <v>0</v>
      </c>
      <c r="DP15" s="118"/>
      <c r="DQ15" s="118">
        <f t="shared" si="76"/>
        <v>0</v>
      </c>
      <c r="DS15" s="118"/>
      <c r="DT15" s="118">
        <f t="shared" si="77"/>
        <v>0</v>
      </c>
      <c r="DV15" s="118"/>
      <c r="DW15" s="118">
        <f t="shared" si="78"/>
        <v>0</v>
      </c>
    </row>
    <row r="16" spans="1:127" x14ac:dyDescent="0.2">
      <c r="A16" s="18" t="s">
        <v>23</v>
      </c>
      <c r="B16" s="152">
        <f>B15</f>
        <v>43518</v>
      </c>
      <c r="C16" s="73">
        <f t="shared" si="40"/>
        <v>11</v>
      </c>
      <c r="D16" s="74" t="s">
        <v>139</v>
      </c>
      <c r="E16" s="75">
        <v>4</v>
      </c>
      <c r="F16" s="76"/>
      <c r="G16" s="76"/>
      <c r="H16" s="108"/>
      <c r="I16" s="119" t="s">
        <v>237</v>
      </c>
      <c r="J16" s="119">
        <f t="shared" si="0"/>
        <v>0</v>
      </c>
      <c r="L16" s="76" t="s">
        <v>213</v>
      </c>
      <c r="M16" s="119">
        <f t="shared" si="1"/>
        <v>0</v>
      </c>
      <c r="O16" s="76" t="s">
        <v>237</v>
      </c>
      <c r="P16" s="119">
        <f t="shared" si="41"/>
        <v>0</v>
      </c>
      <c r="R16" s="76" t="s">
        <v>213</v>
      </c>
      <c r="S16" s="119">
        <f t="shared" si="42"/>
        <v>0</v>
      </c>
      <c r="U16" s="76" t="s">
        <v>189</v>
      </c>
      <c r="V16" s="119">
        <f t="shared" si="43"/>
        <v>0</v>
      </c>
      <c r="X16" s="76" t="s">
        <v>189</v>
      </c>
      <c r="Y16" s="119">
        <f t="shared" si="44"/>
        <v>0</v>
      </c>
      <c r="AA16" s="76" t="s">
        <v>189</v>
      </c>
      <c r="AB16" s="119">
        <f t="shared" si="45"/>
        <v>0</v>
      </c>
      <c r="AD16" s="76" t="s">
        <v>213</v>
      </c>
      <c r="AE16" s="119">
        <f t="shared" si="46"/>
        <v>0</v>
      </c>
      <c r="AG16" s="76" t="s">
        <v>189</v>
      </c>
      <c r="AH16" s="119">
        <f t="shared" si="47"/>
        <v>0</v>
      </c>
      <c r="AJ16" s="76" t="s">
        <v>213</v>
      </c>
      <c r="AK16" s="119">
        <f t="shared" si="48"/>
        <v>0</v>
      </c>
      <c r="AM16" s="76" t="s">
        <v>213</v>
      </c>
      <c r="AN16" s="119">
        <f t="shared" si="49"/>
        <v>0</v>
      </c>
      <c r="AP16" s="76" t="s">
        <v>213</v>
      </c>
      <c r="AQ16" s="119">
        <f t="shared" si="50"/>
        <v>0</v>
      </c>
      <c r="AS16" s="76" t="s">
        <v>213</v>
      </c>
      <c r="AT16" s="119">
        <f t="shared" si="51"/>
        <v>0</v>
      </c>
      <c r="AV16" s="76" t="s">
        <v>246</v>
      </c>
      <c r="AW16" s="119">
        <f t="shared" si="52"/>
        <v>0</v>
      </c>
      <c r="AY16" s="76" t="s">
        <v>213</v>
      </c>
      <c r="AZ16" s="119">
        <f t="shared" si="53"/>
        <v>0</v>
      </c>
      <c r="BB16" s="76" t="s">
        <v>200</v>
      </c>
      <c r="BC16" s="119">
        <f t="shared" si="54"/>
        <v>0</v>
      </c>
      <c r="BE16" s="76" t="s">
        <v>189</v>
      </c>
      <c r="BF16" s="119">
        <f t="shared" si="55"/>
        <v>0</v>
      </c>
      <c r="BH16" s="76" t="s">
        <v>189</v>
      </c>
      <c r="BI16" s="119">
        <f t="shared" si="56"/>
        <v>0</v>
      </c>
      <c r="BK16" s="76" t="s">
        <v>189</v>
      </c>
      <c r="BL16" s="119">
        <f t="shared" si="57"/>
        <v>0</v>
      </c>
      <c r="BN16" s="76" t="s">
        <v>246</v>
      </c>
      <c r="BO16" s="119">
        <f t="shared" si="58"/>
        <v>0</v>
      </c>
      <c r="BQ16" s="76" t="s">
        <v>237</v>
      </c>
      <c r="BR16" s="119">
        <f t="shared" si="59"/>
        <v>0</v>
      </c>
      <c r="BT16" s="76" t="s">
        <v>246</v>
      </c>
      <c r="BU16" s="119">
        <f t="shared" si="60"/>
        <v>0</v>
      </c>
      <c r="BW16" s="76" t="s">
        <v>246</v>
      </c>
      <c r="BX16" s="119">
        <f t="shared" si="61"/>
        <v>0</v>
      </c>
      <c r="BZ16" s="76" t="s">
        <v>237</v>
      </c>
      <c r="CA16" s="119">
        <f t="shared" si="62"/>
        <v>0</v>
      </c>
      <c r="CC16" s="76" t="s">
        <v>309</v>
      </c>
      <c r="CD16" s="119">
        <f t="shared" si="63"/>
        <v>0</v>
      </c>
      <c r="CF16" s="76" t="s">
        <v>189</v>
      </c>
      <c r="CG16" s="119">
        <f t="shared" si="64"/>
        <v>0</v>
      </c>
      <c r="CI16" s="221" t="s">
        <v>213</v>
      </c>
      <c r="CJ16" s="119">
        <f t="shared" si="65"/>
        <v>0</v>
      </c>
      <c r="CL16" s="76" t="s">
        <v>246</v>
      </c>
      <c r="CM16" s="119">
        <f t="shared" si="66"/>
        <v>0</v>
      </c>
      <c r="CO16" s="76" t="s">
        <v>309</v>
      </c>
      <c r="CP16" s="119">
        <f t="shared" si="67"/>
        <v>0</v>
      </c>
      <c r="CR16" s="76" t="s">
        <v>213</v>
      </c>
      <c r="CS16" s="119">
        <f t="shared" si="68"/>
        <v>0</v>
      </c>
      <c r="CU16" s="119"/>
      <c r="CV16" s="119">
        <f t="shared" si="69"/>
        <v>0</v>
      </c>
      <c r="CX16" s="119"/>
      <c r="CY16" s="119">
        <f t="shared" si="70"/>
        <v>0</v>
      </c>
      <c r="DA16" s="119"/>
      <c r="DB16" s="119">
        <f t="shared" si="71"/>
        <v>0</v>
      </c>
      <c r="DD16" s="119"/>
      <c r="DE16" s="119">
        <f t="shared" si="72"/>
        <v>0</v>
      </c>
      <c r="DG16" s="119"/>
      <c r="DH16" s="119">
        <f t="shared" si="73"/>
        <v>0</v>
      </c>
      <c r="DJ16" s="119"/>
      <c r="DK16" s="119">
        <f t="shared" si="74"/>
        <v>0</v>
      </c>
      <c r="DM16" s="119"/>
      <c r="DN16" s="119">
        <f t="shared" si="75"/>
        <v>0</v>
      </c>
      <c r="DP16" s="119"/>
      <c r="DQ16" s="119">
        <f t="shared" si="76"/>
        <v>0</v>
      </c>
      <c r="DS16" s="119"/>
      <c r="DT16" s="119">
        <f t="shared" si="77"/>
        <v>0</v>
      </c>
      <c r="DV16" s="119"/>
      <c r="DW16" s="119">
        <f t="shared" si="78"/>
        <v>0</v>
      </c>
    </row>
    <row r="17" spans="1:127" ht="17" thickBot="1" x14ac:dyDescent="0.25">
      <c r="A17" s="18" t="s">
        <v>25</v>
      </c>
      <c r="B17" s="152">
        <f>B16</f>
        <v>43518</v>
      </c>
      <c r="C17" s="73">
        <f t="shared" si="40"/>
        <v>12</v>
      </c>
      <c r="D17" s="74" t="s">
        <v>140</v>
      </c>
      <c r="E17" s="75">
        <v>3</v>
      </c>
      <c r="F17" s="76"/>
      <c r="G17" s="76"/>
      <c r="H17" s="108"/>
      <c r="I17" s="119" t="s">
        <v>19</v>
      </c>
      <c r="J17" s="119">
        <f t="shared" si="0"/>
        <v>0</v>
      </c>
      <c r="L17" s="76" t="s">
        <v>19</v>
      </c>
      <c r="M17" s="119">
        <f t="shared" si="1"/>
        <v>0</v>
      </c>
      <c r="O17" s="76" t="s">
        <v>19</v>
      </c>
      <c r="P17" s="119">
        <f t="shared" si="41"/>
        <v>0</v>
      </c>
      <c r="R17" s="76" t="s">
        <v>19</v>
      </c>
      <c r="S17" s="119">
        <f t="shared" si="42"/>
        <v>0</v>
      </c>
      <c r="U17" s="76" t="s">
        <v>17</v>
      </c>
      <c r="V17" s="119">
        <f t="shared" si="43"/>
        <v>0</v>
      </c>
      <c r="X17" s="76" t="s">
        <v>371</v>
      </c>
      <c r="Y17" s="119">
        <f t="shared" si="44"/>
        <v>0</v>
      </c>
      <c r="AA17" s="76" t="s">
        <v>17</v>
      </c>
      <c r="AB17" s="119">
        <f t="shared" si="45"/>
        <v>0</v>
      </c>
      <c r="AD17" s="76" t="s">
        <v>19</v>
      </c>
      <c r="AE17" s="119">
        <f t="shared" si="46"/>
        <v>0</v>
      </c>
      <c r="AG17" s="76" t="s">
        <v>17</v>
      </c>
      <c r="AH17" s="119">
        <f t="shared" si="47"/>
        <v>0</v>
      </c>
      <c r="AJ17" s="76" t="s">
        <v>19</v>
      </c>
      <c r="AK17" s="119">
        <f t="shared" si="48"/>
        <v>0</v>
      </c>
      <c r="AM17" s="76" t="s">
        <v>19</v>
      </c>
      <c r="AN17" s="119">
        <f t="shared" si="49"/>
        <v>0</v>
      </c>
      <c r="AP17" s="76" t="s">
        <v>19</v>
      </c>
      <c r="AQ17" s="119">
        <f t="shared" si="50"/>
        <v>0</v>
      </c>
      <c r="AS17" s="76" t="s">
        <v>19</v>
      </c>
      <c r="AT17" s="119">
        <f t="shared" si="51"/>
        <v>0</v>
      </c>
      <c r="AV17" s="76" t="s">
        <v>19</v>
      </c>
      <c r="AW17" s="119">
        <f t="shared" si="52"/>
        <v>0</v>
      </c>
      <c r="AY17" s="76" t="s">
        <v>19</v>
      </c>
      <c r="AZ17" s="119">
        <f t="shared" si="53"/>
        <v>0</v>
      </c>
      <c r="BB17" s="76" t="s">
        <v>19</v>
      </c>
      <c r="BC17" s="119">
        <f t="shared" si="54"/>
        <v>0</v>
      </c>
      <c r="BE17" s="76" t="s">
        <v>17</v>
      </c>
      <c r="BF17" s="119">
        <f t="shared" si="55"/>
        <v>0</v>
      </c>
      <c r="BH17" s="76" t="s">
        <v>17</v>
      </c>
      <c r="BI17" s="119">
        <f t="shared" si="56"/>
        <v>0</v>
      </c>
      <c r="BK17" s="76" t="s">
        <v>17</v>
      </c>
      <c r="BL17" s="119">
        <f t="shared" si="57"/>
        <v>0</v>
      </c>
      <c r="BN17" s="76" t="s">
        <v>19</v>
      </c>
      <c r="BO17" s="119">
        <f t="shared" si="58"/>
        <v>0</v>
      </c>
      <c r="BQ17" s="76" t="s">
        <v>19</v>
      </c>
      <c r="BR17" s="119">
        <f t="shared" si="59"/>
        <v>0</v>
      </c>
      <c r="BT17" s="76" t="s">
        <v>19</v>
      </c>
      <c r="BU17" s="119">
        <f t="shared" si="60"/>
        <v>0</v>
      </c>
      <c r="BW17" s="76" t="s">
        <v>19</v>
      </c>
      <c r="BX17" s="119">
        <f t="shared" si="61"/>
        <v>0</v>
      </c>
      <c r="BZ17" s="76" t="s">
        <v>19</v>
      </c>
      <c r="CA17" s="119">
        <f t="shared" si="62"/>
        <v>0</v>
      </c>
      <c r="CC17" s="76" t="s">
        <v>19</v>
      </c>
      <c r="CD17" s="119">
        <f t="shared" si="63"/>
        <v>0</v>
      </c>
      <c r="CF17" s="76" t="s">
        <v>17</v>
      </c>
      <c r="CG17" s="119">
        <f t="shared" si="64"/>
        <v>0</v>
      </c>
      <c r="CI17" s="221" t="s">
        <v>19</v>
      </c>
      <c r="CJ17" s="119">
        <f t="shared" si="65"/>
        <v>0</v>
      </c>
      <c r="CL17" s="76" t="s">
        <v>19</v>
      </c>
      <c r="CM17" s="119">
        <f t="shared" si="66"/>
        <v>0</v>
      </c>
      <c r="CO17" s="76" t="s">
        <v>19</v>
      </c>
      <c r="CP17" s="119">
        <f t="shared" si="67"/>
        <v>0</v>
      </c>
      <c r="CR17" s="76" t="s">
        <v>19</v>
      </c>
      <c r="CS17" s="119">
        <f t="shared" si="68"/>
        <v>0</v>
      </c>
      <c r="CU17" s="119"/>
      <c r="CV17" s="119">
        <f t="shared" si="69"/>
        <v>0</v>
      </c>
      <c r="CX17" s="119"/>
      <c r="CY17" s="119">
        <f t="shared" si="70"/>
        <v>0</v>
      </c>
      <c r="DA17" s="119"/>
      <c r="DB17" s="119">
        <f t="shared" si="71"/>
        <v>0</v>
      </c>
      <c r="DD17" s="119"/>
      <c r="DE17" s="119">
        <f t="shared" si="72"/>
        <v>0</v>
      </c>
      <c r="DG17" s="119"/>
      <c r="DH17" s="119">
        <f t="shared" si="73"/>
        <v>0</v>
      </c>
      <c r="DJ17" s="119"/>
      <c r="DK17" s="119">
        <f t="shared" si="74"/>
        <v>0</v>
      </c>
      <c r="DM17" s="119"/>
      <c r="DN17" s="119">
        <f t="shared" si="75"/>
        <v>0</v>
      </c>
      <c r="DP17" s="119"/>
      <c r="DQ17" s="119">
        <f t="shared" si="76"/>
        <v>0</v>
      </c>
      <c r="DS17" s="119"/>
      <c r="DT17" s="119">
        <f t="shared" si="77"/>
        <v>0</v>
      </c>
      <c r="DV17" s="119"/>
      <c r="DW17" s="119">
        <f t="shared" si="78"/>
        <v>0</v>
      </c>
    </row>
    <row r="18" spans="1:127" x14ac:dyDescent="0.2">
      <c r="A18" s="18" t="s">
        <v>25</v>
      </c>
      <c r="B18" s="148">
        <f>B15+1</f>
        <v>43519</v>
      </c>
      <c r="C18" s="57">
        <f>C17+1</f>
        <v>13</v>
      </c>
      <c r="D18" s="58" t="s">
        <v>26</v>
      </c>
      <c r="E18" s="59">
        <v>5</v>
      </c>
      <c r="F18" s="60"/>
      <c r="G18" s="60"/>
      <c r="H18" s="108"/>
      <c r="I18" s="115" t="s">
        <v>201</v>
      </c>
      <c r="J18" s="115">
        <f t="shared" si="0"/>
        <v>0</v>
      </c>
      <c r="L18" s="60" t="s">
        <v>201</v>
      </c>
      <c r="M18" s="115">
        <f t="shared" si="1"/>
        <v>0</v>
      </c>
      <c r="O18" s="60" t="s">
        <v>251</v>
      </c>
      <c r="P18" s="115">
        <f t="shared" si="41"/>
        <v>0</v>
      </c>
      <c r="R18" s="60" t="s">
        <v>201</v>
      </c>
      <c r="S18" s="115">
        <f t="shared" si="42"/>
        <v>0</v>
      </c>
      <c r="U18" s="60" t="s">
        <v>201</v>
      </c>
      <c r="V18" s="115">
        <f t="shared" si="43"/>
        <v>0</v>
      </c>
      <c r="X18" s="60" t="s">
        <v>201</v>
      </c>
      <c r="Y18" s="115">
        <f t="shared" si="44"/>
        <v>0</v>
      </c>
      <c r="AA18" s="60" t="s">
        <v>201</v>
      </c>
      <c r="AB18" s="115">
        <f t="shared" si="45"/>
        <v>0</v>
      </c>
      <c r="AD18" s="60" t="s">
        <v>201</v>
      </c>
      <c r="AE18" s="115">
        <f t="shared" si="46"/>
        <v>0</v>
      </c>
      <c r="AG18" s="60" t="s">
        <v>205</v>
      </c>
      <c r="AH18" s="115">
        <f t="shared" si="47"/>
        <v>0</v>
      </c>
      <c r="AJ18" s="60" t="s">
        <v>201</v>
      </c>
      <c r="AK18" s="115">
        <f t="shared" si="48"/>
        <v>0</v>
      </c>
      <c r="AM18" s="60" t="s">
        <v>201</v>
      </c>
      <c r="AN18" s="115">
        <f t="shared" si="49"/>
        <v>0</v>
      </c>
      <c r="AP18" s="60" t="s">
        <v>201</v>
      </c>
      <c r="AQ18" s="115">
        <f t="shared" si="50"/>
        <v>0</v>
      </c>
      <c r="AS18" s="60" t="s">
        <v>201</v>
      </c>
      <c r="AT18" s="115">
        <f t="shared" si="51"/>
        <v>0</v>
      </c>
      <c r="AV18" s="60" t="s">
        <v>201</v>
      </c>
      <c r="AW18" s="115">
        <f t="shared" si="52"/>
        <v>0</v>
      </c>
      <c r="AY18" s="60" t="s">
        <v>201</v>
      </c>
      <c r="AZ18" s="115">
        <f t="shared" si="53"/>
        <v>0</v>
      </c>
      <c r="BB18" s="60" t="s">
        <v>201</v>
      </c>
      <c r="BC18" s="115">
        <f t="shared" si="54"/>
        <v>0</v>
      </c>
      <c r="BE18" s="60" t="s">
        <v>201</v>
      </c>
      <c r="BF18" s="115">
        <f t="shared" si="55"/>
        <v>0</v>
      </c>
      <c r="BH18" s="60" t="s">
        <v>201</v>
      </c>
      <c r="BI18" s="115">
        <f t="shared" si="56"/>
        <v>0</v>
      </c>
      <c r="BK18" s="60" t="s">
        <v>201</v>
      </c>
      <c r="BL18" s="115">
        <f t="shared" si="57"/>
        <v>0</v>
      </c>
      <c r="BN18" s="60" t="s">
        <v>201</v>
      </c>
      <c r="BO18" s="115">
        <f t="shared" si="58"/>
        <v>0</v>
      </c>
      <c r="BQ18" s="60" t="s">
        <v>201</v>
      </c>
      <c r="BR18" s="115">
        <f t="shared" si="59"/>
        <v>0</v>
      </c>
      <c r="BT18" s="60" t="s">
        <v>201</v>
      </c>
      <c r="BU18" s="115">
        <f t="shared" si="60"/>
        <v>0</v>
      </c>
      <c r="BW18" s="60" t="s">
        <v>201</v>
      </c>
      <c r="BX18" s="115">
        <f t="shared" si="61"/>
        <v>0</v>
      </c>
      <c r="BZ18" s="60" t="s">
        <v>201</v>
      </c>
      <c r="CA18" s="115">
        <f t="shared" si="62"/>
        <v>0</v>
      </c>
      <c r="CC18" s="60" t="s">
        <v>201</v>
      </c>
      <c r="CD18" s="115">
        <f t="shared" si="63"/>
        <v>0</v>
      </c>
      <c r="CF18" s="60" t="s">
        <v>201</v>
      </c>
      <c r="CG18" s="115">
        <f t="shared" si="64"/>
        <v>0</v>
      </c>
      <c r="CI18" s="217" t="s">
        <v>201</v>
      </c>
      <c r="CJ18" s="115">
        <f t="shared" si="65"/>
        <v>0</v>
      </c>
      <c r="CL18" s="60" t="s">
        <v>201</v>
      </c>
      <c r="CM18" s="115">
        <f t="shared" si="66"/>
        <v>0</v>
      </c>
      <c r="CO18" s="60" t="s">
        <v>201</v>
      </c>
      <c r="CP18" s="115">
        <f t="shared" si="67"/>
        <v>0</v>
      </c>
      <c r="CR18" s="60" t="s">
        <v>201</v>
      </c>
      <c r="CS18" s="115">
        <f t="shared" si="68"/>
        <v>0</v>
      </c>
      <c r="CU18" s="115"/>
      <c r="CV18" s="115">
        <f t="shared" si="69"/>
        <v>0</v>
      </c>
      <c r="CX18" s="115"/>
      <c r="CY18" s="115">
        <f t="shared" si="70"/>
        <v>0</v>
      </c>
      <c r="DA18" s="115"/>
      <c r="DB18" s="115">
        <f t="shared" si="71"/>
        <v>0</v>
      </c>
      <c r="DD18" s="115"/>
      <c r="DE18" s="115">
        <f t="shared" si="72"/>
        <v>0</v>
      </c>
      <c r="DG18" s="115"/>
      <c r="DH18" s="115">
        <f t="shared" si="73"/>
        <v>0</v>
      </c>
      <c r="DJ18" s="115"/>
      <c r="DK18" s="115">
        <f t="shared" si="74"/>
        <v>0</v>
      </c>
      <c r="DM18" s="115"/>
      <c r="DN18" s="115">
        <f t="shared" si="75"/>
        <v>0</v>
      </c>
      <c r="DP18" s="115"/>
      <c r="DQ18" s="115">
        <f t="shared" si="76"/>
        <v>0</v>
      </c>
      <c r="DS18" s="115"/>
      <c r="DT18" s="115">
        <f t="shared" si="77"/>
        <v>0</v>
      </c>
      <c r="DV18" s="115"/>
      <c r="DW18" s="115">
        <f t="shared" si="78"/>
        <v>0</v>
      </c>
    </row>
    <row r="19" spans="1:127" x14ac:dyDescent="0.2">
      <c r="A19" s="18" t="s">
        <v>25</v>
      </c>
      <c r="B19" s="149">
        <f>B18</f>
        <v>43519</v>
      </c>
      <c r="C19" s="61">
        <f t="shared" si="40"/>
        <v>14</v>
      </c>
      <c r="D19" s="62" t="s">
        <v>141</v>
      </c>
      <c r="E19" s="63">
        <v>3</v>
      </c>
      <c r="F19" s="64"/>
      <c r="G19" s="64"/>
      <c r="H19" s="108"/>
      <c r="I19" s="116" t="s">
        <v>243</v>
      </c>
      <c r="J19" s="116">
        <f t="shared" si="0"/>
        <v>0</v>
      </c>
      <c r="L19" s="64" t="s">
        <v>243</v>
      </c>
      <c r="M19" s="116">
        <f t="shared" si="1"/>
        <v>0</v>
      </c>
      <c r="O19" s="64" t="s">
        <v>243</v>
      </c>
      <c r="P19" s="116">
        <f t="shared" si="41"/>
        <v>0</v>
      </c>
      <c r="R19" s="64" t="s">
        <v>234</v>
      </c>
      <c r="S19" s="116">
        <f t="shared" si="42"/>
        <v>0</v>
      </c>
      <c r="U19" s="64" t="s">
        <v>243</v>
      </c>
      <c r="V19" s="116">
        <f t="shared" si="43"/>
        <v>0</v>
      </c>
      <c r="X19" s="64" t="s">
        <v>243</v>
      </c>
      <c r="Y19" s="116">
        <f t="shared" si="44"/>
        <v>0</v>
      </c>
      <c r="AA19" s="64" t="s">
        <v>243</v>
      </c>
      <c r="AB19" s="116">
        <f t="shared" si="45"/>
        <v>0</v>
      </c>
      <c r="AD19" s="64" t="s">
        <v>234</v>
      </c>
      <c r="AE19" s="116">
        <f t="shared" si="46"/>
        <v>0</v>
      </c>
      <c r="AG19" s="64" t="s">
        <v>234</v>
      </c>
      <c r="AH19" s="116">
        <f t="shared" si="47"/>
        <v>0</v>
      </c>
      <c r="AJ19" s="64" t="s">
        <v>243</v>
      </c>
      <c r="AK19" s="116">
        <f t="shared" si="48"/>
        <v>0</v>
      </c>
      <c r="AM19" s="64" t="s">
        <v>243</v>
      </c>
      <c r="AN19" s="116">
        <f t="shared" si="49"/>
        <v>0</v>
      </c>
      <c r="AP19" s="64" t="s">
        <v>243</v>
      </c>
      <c r="AQ19" s="116">
        <f t="shared" si="50"/>
        <v>0</v>
      </c>
      <c r="AS19" s="64" t="s">
        <v>243</v>
      </c>
      <c r="AT19" s="116">
        <f t="shared" si="51"/>
        <v>0</v>
      </c>
      <c r="AV19" s="64" t="s">
        <v>234</v>
      </c>
      <c r="AW19" s="116">
        <f t="shared" si="52"/>
        <v>0</v>
      </c>
      <c r="AY19" s="64" t="s">
        <v>243</v>
      </c>
      <c r="AZ19" s="116">
        <f t="shared" si="53"/>
        <v>0</v>
      </c>
      <c r="BB19" s="64" t="s">
        <v>243</v>
      </c>
      <c r="BC19" s="116">
        <f t="shared" si="54"/>
        <v>0</v>
      </c>
      <c r="BE19" s="64" t="s">
        <v>243</v>
      </c>
      <c r="BF19" s="116">
        <f t="shared" si="55"/>
        <v>0</v>
      </c>
      <c r="BH19" s="64" t="s">
        <v>243</v>
      </c>
      <c r="BI19" s="116">
        <f t="shared" si="56"/>
        <v>0</v>
      </c>
      <c r="BK19" s="64" t="s">
        <v>234</v>
      </c>
      <c r="BL19" s="116">
        <f t="shared" si="57"/>
        <v>0</v>
      </c>
      <c r="BN19" s="64" t="s">
        <v>243</v>
      </c>
      <c r="BO19" s="116">
        <f t="shared" si="58"/>
        <v>0</v>
      </c>
      <c r="BQ19" s="64" t="s">
        <v>243</v>
      </c>
      <c r="BR19" s="116">
        <f t="shared" si="59"/>
        <v>0</v>
      </c>
      <c r="BT19" s="64" t="s">
        <v>243</v>
      </c>
      <c r="BU19" s="116">
        <f t="shared" si="60"/>
        <v>0</v>
      </c>
      <c r="BW19" s="64" t="s">
        <v>243</v>
      </c>
      <c r="BX19" s="116">
        <f t="shared" si="61"/>
        <v>0</v>
      </c>
      <c r="BZ19" s="64" t="s">
        <v>243</v>
      </c>
      <c r="CA19" s="116">
        <f t="shared" si="62"/>
        <v>0</v>
      </c>
      <c r="CC19" s="64" t="s">
        <v>234</v>
      </c>
      <c r="CD19" s="116">
        <f t="shared" si="63"/>
        <v>0</v>
      </c>
      <c r="CF19" s="64" t="s">
        <v>243</v>
      </c>
      <c r="CG19" s="116">
        <f t="shared" si="64"/>
        <v>0</v>
      </c>
      <c r="CI19" s="218" t="s">
        <v>243</v>
      </c>
      <c r="CJ19" s="116">
        <f t="shared" si="65"/>
        <v>0</v>
      </c>
      <c r="CL19" s="64" t="s">
        <v>234</v>
      </c>
      <c r="CM19" s="116">
        <f t="shared" si="66"/>
        <v>0</v>
      </c>
      <c r="CO19" s="64" t="s">
        <v>243</v>
      </c>
      <c r="CP19" s="116">
        <f t="shared" si="67"/>
        <v>0</v>
      </c>
      <c r="CR19" s="64" t="s">
        <v>243</v>
      </c>
      <c r="CS19" s="116">
        <f t="shared" si="68"/>
        <v>0</v>
      </c>
      <c r="CU19" s="116"/>
      <c r="CV19" s="116">
        <f t="shared" si="69"/>
        <v>0</v>
      </c>
      <c r="CX19" s="116"/>
      <c r="CY19" s="116">
        <f t="shared" si="70"/>
        <v>0</v>
      </c>
      <c r="DA19" s="116"/>
      <c r="DB19" s="116">
        <f t="shared" si="71"/>
        <v>0</v>
      </c>
      <c r="DD19" s="116"/>
      <c r="DE19" s="116">
        <f t="shared" si="72"/>
        <v>0</v>
      </c>
      <c r="DG19" s="116"/>
      <c r="DH19" s="116">
        <f t="shared" si="73"/>
        <v>0</v>
      </c>
      <c r="DJ19" s="116"/>
      <c r="DK19" s="116">
        <f t="shared" si="74"/>
        <v>0</v>
      </c>
      <c r="DM19" s="116"/>
      <c r="DN19" s="116">
        <f t="shared" si="75"/>
        <v>0</v>
      </c>
      <c r="DP19" s="116"/>
      <c r="DQ19" s="116">
        <f t="shared" si="76"/>
        <v>0</v>
      </c>
      <c r="DS19" s="116"/>
      <c r="DT19" s="116">
        <f t="shared" si="77"/>
        <v>0</v>
      </c>
      <c r="DV19" s="116"/>
      <c r="DW19" s="116">
        <f t="shared" si="78"/>
        <v>0</v>
      </c>
    </row>
    <row r="20" spans="1:127" x14ac:dyDescent="0.2">
      <c r="A20" s="18" t="s">
        <v>25</v>
      </c>
      <c r="B20" s="149">
        <f t="shared" ref="B20:B27" si="79">B19</f>
        <v>43519</v>
      </c>
      <c r="C20" s="61">
        <f t="shared" si="40"/>
        <v>15</v>
      </c>
      <c r="D20" s="62" t="s">
        <v>142</v>
      </c>
      <c r="E20" s="63">
        <v>3</v>
      </c>
      <c r="F20" s="64"/>
      <c r="G20" s="64"/>
      <c r="H20" s="108"/>
      <c r="I20" s="116" t="s">
        <v>185</v>
      </c>
      <c r="J20" s="116">
        <f t="shared" si="0"/>
        <v>0</v>
      </c>
      <c r="L20" s="64" t="s">
        <v>218</v>
      </c>
      <c r="M20" s="116">
        <f t="shared" si="1"/>
        <v>0</v>
      </c>
      <c r="O20" s="64" t="s">
        <v>218</v>
      </c>
      <c r="P20" s="116">
        <f t="shared" si="41"/>
        <v>0</v>
      </c>
      <c r="R20" s="64" t="s">
        <v>196</v>
      </c>
      <c r="S20" s="116">
        <f t="shared" si="42"/>
        <v>0</v>
      </c>
      <c r="U20" s="64" t="s">
        <v>218</v>
      </c>
      <c r="V20" s="116">
        <f t="shared" si="43"/>
        <v>0</v>
      </c>
      <c r="X20" s="64" t="s">
        <v>218</v>
      </c>
      <c r="Y20" s="116">
        <f t="shared" si="44"/>
        <v>0</v>
      </c>
      <c r="AA20" s="64" t="s">
        <v>185</v>
      </c>
      <c r="AB20" s="116">
        <f t="shared" si="45"/>
        <v>0</v>
      </c>
      <c r="AD20" s="64" t="s">
        <v>196</v>
      </c>
      <c r="AE20" s="116">
        <f t="shared" si="46"/>
        <v>0</v>
      </c>
      <c r="AG20" s="64" t="s">
        <v>185</v>
      </c>
      <c r="AH20" s="116">
        <f t="shared" si="47"/>
        <v>0</v>
      </c>
      <c r="AJ20" s="64" t="s">
        <v>218</v>
      </c>
      <c r="AK20" s="116">
        <f t="shared" si="48"/>
        <v>0</v>
      </c>
      <c r="AM20" s="64" t="s">
        <v>218</v>
      </c>
      <c r="AN20" s="116">
        <f t="shared" si="49"/>
        <v>0</v>
      </c>
      <c r="AP20" s="64" t="s">
        <v>185</v>
      </c>
      <c r="AQ20" s="116">
        <f t="shared" si="50"/>
        <v>0</v>
      </c>
      <c r="AS20" s="64" t="s">
        <v>196</v>
      </c>
      <c r="AT20" s="116">
        <f t="shared" si="51"/>
        <v>0</v>
      </c>
      <c r="AV20" s="64" t="s">
        <v>185</v>
      </c>
      <c r="AW20" s="116">
        <f t="shared" si="52"/>
        <v>0</v>
      </c>
      <c r="AY20" s="64" t="s">
        <v>218</v>
      </c>
      <c r="AZ20" s="116">
        <f t="shared" si="53"/>
        <v>0</v>
      </c>
      <c r="BB20" s="64" t="s">
        <v>218</v>
      </c>
      <c r="BC20" s="116">
        <f t="shared" si="54"/>
        <v>0</v>
      </c>
      <c r="BE20" s="64" t="s">
        <v>218</v>
      </c>
      <c r="BF20" s="116">
        <f t="shared" si="55"/>
        <v>0</v>
      </c>
      <c r="BH20" s="64" t="s">
        <v>196</v>
      </c>
      <c r="BI20" s="116">
        <f t="shared" si="56"/>
        <v>0</v>
      </c>
      <c r="BK20" s="64" t="s">
        <v>185</v>
      </c>
      <c r="BL20" s="116">
        <f t="shared" si="57"/>
        <v>0</v>
      </c>
      <c r="BN20" s="64" t="s">
        <v>185</v>
      </c>
      <c r="BO20" s="116">
        <f t="shared" si="58"/>
        <v>0</v>
      </c>
      <c r="BQ20" s="64" t="s">
        <v>218</v>
      </c>
      <c r="BR20" s="116">
        <f t="shared" si="59"/>
        <v>0</v>
      </c>
      <c r="BT20" s="64" t="s">
        <v>185</v>
      </c>
      <c r="BU20" s="116">
        <f t="shared" si="60"/>
        <v>0</v>
      </c>
      <c r="BW20" s="64" t="s">
        <v>218</v>
      </c>
      <c r="BX20" s="116">
        <f t="shared" si="61"/>
        <v>0</v>
      </c>
      <c r="BZ20" s="64" t="s">
        <v>185</v>
      </c>
      <c r="CA20" s="116">
        <f t="shared" si="62"/>
        <v>0</v>
      </c>
      <c r="CC20" s="64" t="s">
        <v>196</v>
      </c>
      <c r="CD20" s="116">
        <f t="shared" si="63"/>
        <v>0</v>
      </c>
      <c r="CF20" s="64" t="s">
        <v>196</v>
      </c>
      <c r="CG20" s="116">
        <f t="shared" si="64"/>
        <v>0</v>
      </c>
      <c r="CI20" s="218" t="s">
        <v>218</v>
      </c>
      <c r="CJ20" s="116">
        <f t="shared" si="65"/>
        <v>0</v>
      </c>
      <c r="CL20" s="64" t="s">
        <v>218</v>
      </c>
      <c r="CM20" s="116">
        <f t="shared" si="66"/>
        <v>0</v>
      </c>
      <c r="CO20" s="64" t="s">
        <v>218</v>
      </c>
      <c r="CP20" s="116">
        <f t="shared" si="67"/>
        <v>0</v>
      </c>
      <c r="CR20" s="64" t="s">
        <v>218</v>
      </c>
      <c r="CS20" s="116">
        <f t="shared" si="68"/>
        <v>0</v>
      </c>
      <c r="CU20" s="116"/>
      <c r="CV20" s="116">
        <f t="shared" si="69"/>
        <v>0</v>
      </c>
      <c r="CX20" s="116"/>
      <c r="CY20" s="116">
        <f t="shared" si="70"/>
        <v>0</v>
      </c>
      <c r="DA20" s="116"/>
      <c r="DB20" s="116">
        <f t="shared" si="71"/>
        <v>0</v>
      </c>
      <c r="DD20" s="116"/>
      <c r="DE20" s="116">
        <f t="shared" si="72"/>
        <v>0</v>
      </c>
      <c r="DG20" s="116"/>
      <c r="DH20" s="116">
        <f t="shared" si="73"/>
        <v>0</v>
      </c>
      <c r="DJ20" s="116"/>
      <c r="DK20" s="116">
        <f t="shared" si="74"/>
        <v>0</v>
      </c>
      <c r="DM20" s="116"/>
      <c r="DN20" s="116">
        <f t="shared" si="75"/>
        <v>0</v>
      </c>
      <c r="DP20" s="116"/>
      <c r="DQ20" s="116">
        <f t="shared" si="76"/>
        <v>0</v>
      </c>
      <c r="DS20" s="116"/>
      <c r="DT20" s="116">
        <f t="shared" si="77"/>
        <v>0</v>
      </c>
      <c r="DV20" s="116"/>
      <c r="DW20" s="116">
        <f t="shared" si="78"/>
        <v>0</v>
      </c>
    </row>
    <row r="21" spans="1:127" x14ac:dyDescent="0.2">
      <c r="A21" s="18" t="s">
        <v>25</v>
      </c>
      <c r="B21" s="149">
        <f t="shared" si="79"/>
        <v>43519</v>
      </c>
      <c r="C21" s="61">
        <f t="shared" si="40"/>
        <v>16</v>
      </c>
      <c r="D21" s="62" t="s">
        <v>27</v>
      </c>
      <c r="E21" s="63">
        <v>2</v>
      </c>
      <c r="F21" s="64"/>
      <c r="G21" s="64"/>
      <c r="H21" s="108"/>
      <c r="I21" s="116" t="s">
        <v>17</v>
      </c>
      <c r="J21" s="116">
        <f t="shared" si="0"/>
        <v>0</v>
      </c>
      <c r="L21" s="64" t="s">
        <v>17</v>
      </c>
      <c r="M21" s="116">
        <f t="shared" si="1"/>
        <v>0</v>
      </c>
      <c r="O21" s="64" t="s">
        <v>17</v>
      </c>
      <c r="P21" s="116">
        <f t="shared" si="41"/>
        <v>0</v>
      </c>
      <c r="R21" s="64" t="s">
        <v>17</v>
      </c>
      <c r="S21" s="116">
        <f t="shared" si="42"/>
        <v>0</v>
      </c>
      <c r="U21" s="64" t="s">
        <v>17</v>
      </c>
      <c r="V21" s="116">
        <f t="shared" si="43"/>
        <v>0</v>
      </c>
      <c r="X21" s="64" t="s">
        <v>17</v>
      </c>
      <c r="Y21" s="116">
        <f t="shared" si="44"/>
        <v>0</v>
      </c>
      <c r="AA21" s="64" t="s">
        <v>17</v>
      </c>
      <c r="AB21" s="116">
        <f t="shared" si="45"/>
        <v>0</v>
      </c>
      <c r="AD21" s="64" t="s">
        <v>17</v>
      </c>
      <c r="AE21" s="116">
        <f t="shared" si="46"/>
        <v>0</v>
      </c>
      <c r="AG21" s="64" t="s">
        <v>17</v>
      </c>
      <c r="AH21" s="116">
        <f t="shared" si="47"/>
        <v>0</v>
      </c>
      <c r="AJ21" s="64" t="s">
        <v>17</v>
      </c>
      <c r="AK21" s="116">
        <f t="shared" si="48"/>
        <v>0</v>
      </c>
      <c r="AM21" s="64" t="s">
        <v>17</v>
      </c>
      <c r="AN21" s="116">
        <f t="shared" si="49"/>
        <v>0</v>
      </c>
      <c r="AP21" s="64" t="s">
        <v>19</v>
      </c>
      <c r="AQ21" s="116">
        <f t="shared" si="50"/>
        <v>0</v>
      </c>
      <c r="AS21" s="64" t="s">
        <v>17</v>
      </c>
      <c r="AT21" s="116">
        <f t="shared" si="51"/>
        <v>0</v>
      </c>
      <c r="AV21" s="64" t="s">
        <v>17</v>
      </c>
      <c r="AW21" s="116">
        <f t="shared" si="52"/>
        <v>0</v>
      </c>
      <c r="AY21" s="64" t="s">
        <v>17</v>
      </c>
      <c r="AZ21" s="116">
        <f t="shared" si="53"/>
        <v>0</v>
      </c>
      <c r="BB21" s="64" t="s">
        <v>17</v>
      </c>
      <c r="BC21" s="116">
        <f t="shared" si="54"/>
        <v>0</v>
      </c>
      <c r="BE21" s="64" t="s">
        <v>17</v>
      </c>
      <c r="BF21" s="116">
        <f t="shared" si="55"/>
        <v>0</v>
      </c>
      <c r="BH21" s="64" t="s">
        <v>17</v>
      </c>
      <c r="BI21" s="116">
        <f t="shared" si="56"/>
        <v>0</v>
      </c>
      <c r="BK21" s="64" t="s">
        <v>17</v>
      </c>
      <c r="BL21" s="116">
        <f t="shared" si="57"/>
        <v>0</v>
      </c>
      <c r="BN21" s="64" t="s">
        <v>17</v>
      </c>
      <c r="BO21" s="116">
        <f t="shared" si="58"/>
        <v>0</v>
      </c>
      <c r="BQ21" s="64" t="s">
        <v>17</v>
      </c>
      <c r="BR21" s="116">
        <f t="shared" si="59"/>
        <v>0</v>
      </c>
      <c r="BT21" s="64" t="s">
        <v>17</v>
      </c>
      <c r="BU21" s="116">
        <f t="shared" si="60"/>
        <v>0</v>
      </c>
      <c r="BW21" s="64" t="s">
        <v>17</v>
      </c>
      <c r="BX21" s="116">
        <f t="shared" si="61"/>
        <v>0</v>
      </c>
      <c r="BZ21" s="64" t="s">
        <v>17</v>
      </c>
      <c r="CA21" s="116">
        <f t="shared" si="62"/>
        <v>0</v>
      </c>
      <c r="CC21" s="64" t="s">
        <v>17</v>
      </c>
      <c r="CD21" s="116">
        <f t="shared" si="63"/>
        <v>0</v>
      </c>
      <c r="CF21" s="64" t="s">
        <v>17</v>
      </c>
      <c r="CG21" s="116">
        <f t="shared" si="64"/>
        <v>0</v>
      </c>
      <c r="CI21" s="218" t="s">
        <v>17</v>
      </c>
      <c r="CJ21" s="116">
        <f t="shared" si="65"/>
        <v>0</v>
      </c>
      <c r="CL21" s="64" t="s">
        <v>19</v>
      </c>
      <c r="CM21" s="116">
        <f t="shared" si="66"/>
        <v>0</v>
      </c>
      <c r="CO21" s="64" t="s">
        <v>17</v>
      </c>
      <c r="CP21" s="116">
        <f t="shared" si="67"/>
        <v>0</v>
      </c>
      <c r="CR21" s="64" t="s">
        <v>17</v>
      </c>
      <c r="CS21" s="116">
        <f t="shared" si="68"/>
        <v>0</v>
      </c>
      <c r="CU21" s="116"/>
      <c r="CV21" s="116">
        <f t="shared" si="69"/>
        <v>0</v>
      </c>
      <c r="CX21" s="116"/>
      <c r="CY21" s="116">
        <f t="shared" si="70"/>
        <v>0</v>
      </c>
      <c r="DA21" s="116"/>
      <c r="DB21" s="116">
        <f t="shared" si="71"/>
        <v>0</v>
      </c>
      <c r="DD21" s="116"/>
      <c r="DE21" s="116">
        <f t="shared" si="72"/>
        <v>0</v>
      </c>
      <c r="DG21" s="116"/>
      <c r="DH21" s="116">
        <f t="shared" si="73"/>
        <v>0</v>
      </c>
      <c r="DJ21" s="116"/>
      <c r="DK21" s="116">
        <f t="shared" si="74"/>
        <v>0</v>
      </c>
      <c r="DM21" s="116"/>
      <c r="DN21" s="116">
        <f t="shared" si="75"/>
        <v>0</v>
      </c>
      <c r="DP21" s="116"/>
      <c r="DQ21" s="116">
        <f t="shared" si="76"/>
        <v>0</v>
      </c>
      <c r="DS21" s="116"/>
      <c r="DT21" s="116">
        <f t="shared" si="77"/>
        <v>0</v>
      </c>
      <c r="DV21" s="116"/>
      <c r="DW21" s="116">
        <f t="shared" si="78"/>
        <v>0</v>
      </c>
    </row>
    <row r="22" spans="1:127" x14ac:dyDescent="0.2">
      <c r="A22" s="18" t="s">
        <v>25</v>
      </c>
      <c r="B22" s="149">
        <f t="shared" si="79"/>
        <v>43519</v>
      </c>
      <c r="C22" s="61">
        <f t="shared" si="40"/>
        <v>17</v>
      </c>
      <c r="D22" s="62" t="s">
        <v>28</v>
      </c>
      <c r="E22" s="63">
        <v>5</v>
      </c>
      <c r="F22" s="64"/>
      <c r="G22" s="64"/>
      <c r="H22" s="108"/>
      <c r="I22" s="116" t="s">
        <v>314</v>
      </c>
      <c r="J22" s="116">
        <f t="shared" si="0"/>
        <v>0</v>
      </c>
      <c r="L22" s="64" t="s">
        <v>244</v>
      </c>
      <c r="M22" s="116">
        <f t="shared" si="1"/>
        <v>0</v>
      </c>
      <c r="O22" s="64" t="s">
        <v>197</v>
      </c>
      <c r="P22" s="116">
        <f t="shared" si="41"/>
        <v>0</v>
      </c>
      <c r="R22" s="64" t="s">
        <v>197</v>
      </c>
      <c r="S22" s="116">
        <f t="shared" si="42"/>
        <v>0</v>
      </c>
      <c r="U22" s="64" t="s">
        <v>244</v>
      </c>
      <c r="V22" s="116">
        <f t="shared" si="43"/>
        <v>0</v>
      </c>
      <c r="X22" s="64" t="s">
        <v>244</v>
      </c>
      <c r="Y22" s="116">
        <f t="shared" si="44"/>
        <v>0</v>
      </c>
      <c r="AA22" s="64" t="s">
        <v>186</v>
      </c>
      <c r="AB22" s="116">
        <f t="shared" si="45"/>
        <v>0</v>
      </c>
      <c r="AD22" s="64" t="s">
        <v>244</v>
      </c>
      <c r="AE22" s="116">
        <f t="shared" si="46"/>
        <v>0</v>
      </c>
      <c r="AG22" s="64" t="s">
        <v>244</v>
      </c>
      <c r="AH22" s="116">
        <f t="shared" si="47"/>
        <v>0</v>
      </c>
      <c r="AJ22" s="64" t="s">
        <v>244</v>
      </c>
      <c r="AK22" s="116">
        <f t="shared" si="48"/>
        <v>0</v>
      </c>
      <c r="AM22" s="64" t="s">
        <v>244</v>
      </c>
      <c r="AN22" s="116">
        <f t="shared" si="49"/>
        <v>0</v>
      </c>
      <c r="AP22" s="64" t="s">
        <v>248</v>
      </c>
      <c r="AQ22" s="116">
        <f t="shared" si="50"/>
        <v>0</v>
      </c>
      <c r="AS22" s="64" t="s">
        <v>248</v>
      </c>
      <c r="AT22" s="116">
        <f t="shared" si="51"/>
        <v>0</v>
      </c>
      <c r="AV22" s="64" t="s">
        <v>244</v>
      </c>
      <c r="AW22" s="116">
        <f t="shared" si="52"/>
        <v>0</v>
      </c>
      <c r="AY22" s="64" t="s">
        <v>244</v>
      </c>
      <c r="AZ22" s="116">
        <f t="shared" si="53"/>
        <v>0</v>
      </c>
      <c r="BB22" s="64" t="s">
        <v>195</v>
      </c>
      <c r="BC22" s="116">
        <f t="shared" si="54"/>
        <v>0</v>
      </c>
      <c r="BE22" s="64" t="s">
        <v>186</v>
      </c>
      <c r="BF22" s="116">
        <f t="shared" si="55"/>
        <v>0</v>
      </c>
      <c r="BH22" s="64" t="s">
        <v>197</v>
      </c>
      <c r="BI22" s="116">
        <f t="shared" si="56"/>
        <v>0</v>
      </c>
      <c r="BK22" s="64" t="s">
        <v>248</v>
      </c>
      <c r="BL22" s="116">
        <f t="shared" si="57"/>
        <v>0</v>
      </c>
      <c r="BN22" s="64" t="s">
        <v>186</v>
      </c>
      <c r="BO22" s="116">
        <f t="shared" si="58"/>
        <v>0</v>
      </c>
      <c r="BQ22" s="64" t="s">
        <v>197</v>
      </c>
      <c r="BR22" s="116">
        <f t="shared" si="59"/>
        <v>0</v>
      </c>
      <c r="BT22" s="64" t="s">
        <v>244</v>
      </c>
      <c r="BU22" s="116">
        <f t="shared" si="60"/>
        <v>0</v>
      </c>
      <c r="BW22" s="64" t="s">
        <v>244</v>
      </c>
      <c r="BX22" s="116">
        <f t="shared" si="61"/>
        <v>0</v>
      </c>
      <c r="BZ22" s="64" t="s">
        <v>248</v>
      </c>
      <c r="CA22" s="116">
        <f t="shared" si="62"/>
        <v>0</v>
      </c>
      <c r="CC22" s="64" t="s">
        <v>197</v>
      </c>
      <c r="CD22" s="116">
        <f t="shared" si="63"/>
        <v>0</v>
      </c>
      <c r="CF22" s="64" t="s">
        <v>244</v>
      </c>
      <c r="CG22" s="116">
        <f t="shared" si="64"/>
        <v>0</v>
      </c>
      <c r="CI22" s="218" t="s">
        <v>244</v>
      </c>
      <c r="CJ22" s="116">
        <f t="shared" si="65"/>
        <v>0</v>
      </c>
      <c r="CL22" s="64" t="s">
        <v>197</v>
      </c>
      <c r="CM22" s="116">
        <f t="shared" si="66"/>
        <v>0</v>
      </c>
      <c r="CO22" s="64" t="s">
        <v>186</v>
      </c>
      <c r="CP22" s="116">
        <f t="shared" si="67"/>
        <v>0</v>
      </c>
      <c r="CR22" s="64" t="s">
        <v>244</v>
      </c>
      <c r="CS22" s="116">
        <f t="shared" si="68"/>
        <v>0</v>
      </c>
      <c r="CU22" s="116"/>
      <c r="CV22" s="116">
        <f t="shared" si="69"/>
        <v>0</v>
      </c>
      <c r="CX22" s="116"/>
      <c r="CY22" s="116">
        <f t="shared" si="70"/>
        <v>0</v>
      </c>
      <c r="DA22" s="116"/>
      <c r="DB22" s="116">
        <f t="shared" si="71"/>
        <v>0</v>
      </c>
      <c r="DD22" s="116"/>
      <c r="DE22" s="116">
        <f t="shared" si="72"/>
        <v>0</v>
      </c>
      <c r="DG22" s="116"/>
      <c r="DH22" s="116">
        <f t="shared" si="73"/>
        <v>0</v>
      </c>
      <c r="DJ22" s="116"/>
      <c r="DK22" s="116">
        <f t="shared" si="74"/>
        <v>0</v>
      </c>
      <c r="DM22" s="116"/>
      <c r="DN22" s="116">
        <f t="shared" si="75"/>
        <v>0</v>
      </c>
      <c r="DP22" s="116"/>
      <c r="DQ22" s="116">
        <f t="shared" si="76"/>
        <v>0</v>
      </c>
      <c r="DS22" s="116"/>
      <c r="DT22" s="116">
        <f t="shared" si="77"/>
        <v>0</v>
      </c>
      <c r="DV22" s="116"/>
      <c r="DW22" s="116">
        <f t="shared" si="78"/>
        <v>0</v>
      </c>
    </row>
    <row r="23" spans="1:127" x14ac:dyDescent="0.2">
      <c r="A23" s="18" t="s">
        <v>25</v>
      </c>
      <c r="B23" s="149">
        <f t="shared" si="79"/>
        <v>43519</v>
      </c>
      <c r="C23" s="61">
        <f t="shared" si="40"/>
        <v>18</v>
      </c>
      <c r="D23" s="62" t="s">
        <v>143</v>
      </c>
      <c r="E23" s="63">
        <v>3</v>
      </c>
      <c r="F23" s="64"/>
      <c r="G23" s="64"/>
      <c r="H23" s="108"/>
      <c r="I23" s="116" t="s">
        <v>197</v>
      </c>
      <c r="J23" s="116">
        <f t="shared" si="0"/>
        <v>0</v>
      </c>
      <c r="L23" s="64" t="s">
        <v>186</v>
      </c>
      <c r="M23" s="116">
        <f t="shared" si="1"/>
        <v>0</v>
      </c>
      <c r="O23" s="64" t="s">
        <v>197</v>
      </c>
      <c r="P23" s="116">
        <f t="shared" si="41"/>
        <v>0</v>
      </c>
      <c r="R23" s="64" t="s">
        <v>197</v>
      </c>
      <c r="S23" s="116">
        <f t="shared" si="42"/>
        <v>0</v>
      </c>
      <c r="U23" s="64" t="s">
        <v>186</v>
      </c>
      <c r="V23" s="116">
        <f t="shared" si="43"/>
        <v>0</v>
      </c>
      <c r="X23" s="64" t="s">
        <v>197</v>
      </c>
      <c r="Y23" s="116">
        <f t="shared" si="44"/>
        <v>0</v>
      </c>
      <c r="AA23" s="64" t="s">
        <v>186</v>
      </c>
      <c r="AB23" s="116">
        <f t="shared" si="45"/>
        <v>0</v>
      </c>
      <c r="AD23" s="64" t="s">
        <v>197</v>
      </c>
      <c r="AE23" s="116">
        <f t="shared" si="46"/>
        <v>0</v>
      </c>
      <c r="AG23" s="64" t="s">
        <v>186</v>
      </c>
      <c r="AH23" s="116">
        <f t="shared" si="47"/>
        <v>0</v>
      </c>
      <c r="AJ23" s="64" t="s">
        <v>186</v>
      </c>
      <c r="AK23" s="116">
        <f t="shared" si="48"/>
        <v>0</v>
      </c>
      <c r="AM23" s="64" t="s">
        <v>186</v>
      </c>
      <c r="AN23" s="116">
        <f t="shared" si="49"/>
        <v>0</v>
      </c>
      <c r="AP23" s="64" t="s">
        <v>186</v>
      </c>
      <c r="AQ23" s="116">
        <f t="shared" si="50"/>
        <v>0</v>
      </c>
      <c r="AS23" s="64" t="s">
        <v>197</v>
      </c>
      <c r="AT23" s="116">
        <f t="shared" si="51"/>
        <v>0</v>
      </c>
      <c r="AV23" s="64" t="s">
        <v>197</v>
      </c>
      <c r="AW23" s="116">
        <f t="shared" si="52"/>
        <v>0</v>
      </c>
      <c r="AY23" s="64" t="s">
        <v>197</v>
      </c>
      <c r="AZ23" s="116">
        <f t="shared" si="53"/>
        <v>0</v>
      </c>
      <c r="BB23" s="64" t="s">
        <v>195</v>
      </c>
      <c r="BC23" s="116">
        <f t="shared" si="54"/>
        <v>0</v>
      </c>
      <c r="BE23" s="64" t="s">
        <v>186</v>
      </c>
      <c r="BF23" s="116">
        <f t="shared" si="55"/>
        <v>0</v>
      </c>
      <c r="BH23" s="64" t="s">
        <v>197</v>
      </c>
      <c r="BI23" s="116">
        <f t="shared" si="56"/>
        <v>0</v>
      </c>
      <c r="BK23" s="64" t="s">
        <v>197</v>
      </c>
      <c r="BL23" s="116">
        <f t="shared" si="57"/>
        <v>0</v>
      </c>
      <c r="BN23" s="64" t="s">
        <v>186</v>
      </c>
      <c r="BO23" s="116">
        <f t="shared" si="58"/>
        <v>0</v>
      </c>
      <c r="BQ23" s="64" t="s">
        <v>197</v>
      </c>
      <c r="BR23" s="116">
        <f t="shared" si="59"/>
        <v>0</v>
      </c>
      <c r="BT23" s="64" t="s">
        <v>197</v>
      </c>
      <c r="BU23" s="116">
        <f t="shared" si="60"/>
        <v>0</v>
      </c>
      <c r="BW23" s="64" t="s">
        <v>186</v>
      </c>
      <c r="BX23" s="116">
        <f t="shared" si="61"/>
        <v>0</v>
      </c>
      <c r="BZ23" s="64" t="s">
        <v>197</v>
      </c>
      <c r="CA23" s="116">
        <f t="shared" si="62"/>
        <v>0</v>
      </c>
      <c r="CC23" s="64" t="s">
        <v>197</v>
      </c>
      <c r="CD23" s="116">
        <f t="shared" si="63"/>
        <v>0</v>
      </c>
      <c r="CF23" s="64" t="s">
        <v>197</v>
      </c>
      <c r="CG23" s="116">
        <f t="shared" si="64"/>
        <v>0</v>
      </c>
      <c r="CI23" s="218" t="s">
        <v>195</v>
      </c>
      <c r="CJ23" s="116">
        <f t="shared" si="65"/>
        <v>0</v>
      </c>
      <c r="CL23" s="64" t="s">
        <v>197</v>
      </c>
      <c r="CM23" s="116">
        <f t="shared" si="66"/>
        <v>0</v>
      </c>
      <c r="CO23" s="64" t="s">
        <v>186</v>
      </c>
      <c r="CP23" s="116">
        <f t="shared" si="67"/>
        <v>0</v>
      </c>
      <c r="CR23" s="64" t="s">
        <v>195</v>
      </c>
      <c r="CS23" s="116">
        <f t="shared" si="68"/>
        <v>0</v>
      </c>
      <c r="CU23" s="116"/>
      <c r="CV23" s="116">
        <f t="shared" si="69"/>
        <v>0</v>
      </c>
      <c r="CX23" s="116"/>
      <c r="CY23" s="116">
        <f t="shared" si="70"/>
        <v>0</v>
      </c>
      <c r="DA23" s="116"/>
      <c r="DB23" s="116">
        <f t="shared" si="71"/>
        <v>0</v>
      </c>
      <c r="DD23" s="116"/>
      <c r="DE23" s="116">
        <f t="shared" si="72"/>
        <v>0</v>
      </c>
      <c r="DG23" s="116"/>
      <c r="DH23" s="116">
        <f t="shared" si="73"/>
        <v>0</v>
      </c>
      <c r="DJ23" s="116"/>
      <c r="DK23" s="116">
        <f t="shared" si="74"/>
        <v>0</v>
      </c>
      <c r="DM23" s="116"/>
      <c r="DN23" s="116">
        <f t="shared" si="75"/>
        <v>0</v>
      </c>
      <c r="DP23" s="116"/>
      <c r="DQ23" s="116">
        <f t="shared" si="76"/>
        <v>0</v>
      </c>
      <c r="DS23" s="116"/>
      <c r="DT23" s="116">
        <f t="shared" si="77"/>
        <v>0</v>
      </c>
      <c r="DV23" s="116"/>
      <c r="DW23" s="116">
        <f t="shared" si="78"/>
        <v>0</v>
      </c>
    </row>
    <row r="24" spans="1:127" x14ac:dyDescent="0.2">
      <c r="A24" s="18" t="s">
        <v>25</v>
      </c>
      <c r="B24" s="149">
        <f t="shared" si="79"/>
        <v>43519</v>
      </c>
      <c r="C24" s="61">
        <f t="shared" si="40"/>
        <v>19</v>
      </c>
      <c r="D24" s="62" t="s">
        <v>29</v>
      </c>
      <c r="E24" s="63">
        <v>2</v>
      </c>
      <c r="F24" s="64"/>
      <c r="G24" s="64"/>
      <c r="H24" s="108"/>
      <c r="I24" s="116" t="s">
        <v>17</v>
      </c>
      <c r="J24" s="116">
        <f t="shared" si="0"/>
        <v>0</v>
      </c>
      <c r="L24" s="64" t="s">
        <v>17</v>
      </c>
      <c r="M24" s="116">
        <f t="shared" si="1"/>
        <v>0</v>
      </c>
      <c r="O24" s="64" t="s">
        <v>17</v>
      </c>
      <c r="P24" s="116">
        <f t="shared" si="41"/>
        <v>0</v>
      </c>
      <c r="R24" s="64" t="s">
        <v>19</v>
      </c>
      <c r="S24" s="116">
        <f t="shared" si="42"/>
        <v>0</v>
      </c>
      <c r="U24" s="64" t="s">
        <v>17</v>
      </c>
      <c r="V24" s="116">
        <f t="shared" si="43"/>
        <v>0</v>
      </c>
      <c r="X24" s="64" t="s">
        <v>17</v>
      </c>
      <c r="Y24" s="116">
        <f t="shared" si="44"/>
        <v>0</v>
      </c>
      <c r="AA24" s="64" t="s">
        <v>19</v>
      </c>
      <c r="AB24" s="116">
        <f t="shared" si="45"/>
        <v>0</v>
      </c>
      <c r="AD24" s="64" t="s">
        <v>17</v>
      </c>
      <c r="AE24" s="116">
        <f t="shared" si="46"/>
        <v>0</v>
      </c>
      <c r="AG24" s="64" t="s">
        <v>17</v>
      </c>
      <c r="AH24" s="116">
        <f t="shared" si="47"/>
        <v>0</v>
      </c>
      <c r="AJ24" s="64" t="s">
        <v>19</v>
      </c>
      <c r="AK24" s="116">
        <f t="shared" si="48"/>
        <v>0</v>
      </c>
      <c r="AM24" s="64" t="s">
        <v>17</v>
      </c>
      <c r="AN24" s="116">
        <f t="shared" si="49"/>
        <v>0</v>
      </c>
      <c r="AP24" s="64" t="s">
        <v>19</v>
      </c>
      <c r="AQ24" s="116">
        <f t="shared" si="50"/>
        <v>0</v>
      </c>
      <c r="AS24" s="64" t="s">
        <v>17</v>
      </c>
      <c r="AT24" s="116">
        <f t="shared" si="51"/>
        <v>0</v>
      </c>
      <c r="AV24" s="64" t="s">
        <v>17</v>
      </c>
      <c r="AW24" s="116">
        <f t="shared" si="52"/>
        <v>0</v>
      </c>
      <c r="AY24" s="64" t="s">
        <v>17</v>
      </c>
      <c r="AZ24" s="116">
        <f t="shared" si="53"/>
        <v>0</v>
      </c>
      <c r="BB24" s="64" t="s">
        <v>17</v>
      </c>
      <c r="BC24" s="116">
        <f t="shared" si="54"/>
        <v>0</v>
      </c>
      <c r="BE24" s="64" t="s">
        <v>17</v>
      </c>
      <c r="BF24" s="116">
        <f t="shared" si="55"/>
        <v>0</v>
      </c>
      <c r="BH24" s="64" t="s">
        <v>17</v>
      </c>
      <c r="BI24" s="116">
        <f t="shared" si="56"/>
        <v>0</v>
      </c>
      <c r="BK24" s="64" t="s">
        <v>17</v>
      </c>
      <c r="BL24" s="116">
        <f t="shared" si="57"/>
        <v>0</v>
      </c>
      <c r="BN24" s="64" t="s">
        <v>17</v>
      </c>
      <c r="BO24" s="116">
        <f t="shared" si="58"/>
        <v>0</v>
      </c>
      <c r="BQ24" s="64" t="s">
        <v>17</v>
      </c>
      <c r="BR24" s="116">
        <f t="shared" si="59"/>
        <v>0</v>
      </c>
      <c r="BT24" s="64" t="s">
        <v>19</v>
      </c>
      <c r="BU24" s="116">
        <f t="shared" si="60"/>
        <v>0</v>
      </c>
      <c r="BW24" s="64" t="s">
        <v>17</v>
      </c>
      <c r="BX24" s="116">
        <f t="shared" si="61"/>
        <v>0</v>
      </c>
      <c r="BZ24" s="64" t="s">
        <v>19</v>
      </c>
      <c r="CA24" s="116">
        <f t="shared" si="62"/>
        <v>0</v>
      </c>
      <c r="CC24" s="64" t="s">
        <v>17</v>
      </c>
      <c r="CD24" s="116">
        <f t="shared" si="63"/>
        <v>0</v>
      </c>
      <c r="CF24" s="64" t="s">
        <v>17</v>
      </c>
      <c r="CG24" s="116">
        <f t="shared" si="64"/>
        <v>0</v>
      </c>
      <c r="CI24" s="218" t="s">
        <v>17</v>
      </c>
      <c r="CJ24" s="116">
        <f t="shared" si="65"/>
        <v>0</v>
      </c>
      <c r="CL24" s="64" t="s">
        <v>17</v>
      </c>
      <c r="CM24" s="116">
        <f t="shared" si="66"/>
        <v>0</v>
      </c>
      <c r="CO24" s="64" t="s">
        <v>17</v>
      </c>
      <c r="CP24" s="116">
        <f t="shared" si="67"/>
        <v>0</v>
      </c>
      <c r="CR24" s="64" t="s">
        <v>17</v>
      </c>
      <c r="CS24" s="116">
        <f t="shared" si="68"/>
        <v>0</v>
      </c>
      <c r="CU24" s="116"/>
      <c r="CV24" s="116">
        <f t="shared" si="69"/>
        <v>0</v>
      </c>
      <c r="CX24" s="116"/>
      <c r="CY24" s="116">
        <f t="shared" si="70"/>
        <v>0</v>
      </c>
      <c r="DA24" s="116"/>
      <c r="DB24" s="116">
        <f t="shared" si="71"/>
        <v>0</v>
      </c>
      <c r="DD24" s="116"/>
      <c r="DE24" s="116">
        <f t="shared" si="72"/>
        <v>0</v>
      </c>
      <c r="DG24" s="116"/>
      <c r="DH24" s="116">
        <f t="shared" si="73"/>
        <v>0</v>
      </c>
      <c r="DJ24" s="116"/>
      <c r="DK24" s="116">
        <f t="shared" si="74"/>
        <v>0</v>
      </c>
      <c r="DM24" s="116"/>
      <c r="DN24" s="116">
        <f t="shared" si="75"/>
        <v>0</v>
      </c>
      <c r="DP24" s="116"/>
      <c r="DQ24" s="116">
        <f t="shared" si="76"/>
        <v>0</v>
      </c>
      <c r="DS24" s="116"/>
      <c r="DT24" s="116">
        <f t="shared" si="77"/>
        <v>0</v>
      </c>
      <c r="DV24" s="116"/>
      <c r="DW24" s="116">
        <f t="shared" si="78"/>
        <v>0</v>
      </c>
    </row>
    <row r="25" spans="1:127" x14ac:dyDescent="0.2">
      <c r="A25" s="18" t="s">
        <v>25</v>
      </c>
      <c r="B25" s="149">
        <f t="shared" si="79"/>
        <v>43519</v>
      </c>
      <c r="C25" s="61">
        <f t="shared" si="40"/>
        <v>20</v>
      </c>
      <c r="D25" s="62" t="s">
        <v>57</v>
      </c>
      <c r="E25" s="63">
        <v>5</v>
      </c>
      <c r="F25" s="64"/>
      <c r="G25" s="64"/>
      <c r="H25" s="108"/>
      <c r="I25" s="116" t="s">
        <v>198</v>
      </c>
      <c r="J25" s="116">
        <f t="shared" si="0"/>
        <v>0</v>
      </c>
      <c r="L25" s="64" t="s">
        <v>187</v>
      </c>
      <c r="M25" s="116">
        <f t="shared" si="1"/>
        <v>0</v>
      </c>
      <c r="O25" s="64" t="s">
        <v>187</v>
      </c>
      <c r="P25" s="116">
        <f t="shared" si="41"/>
        <v>0</v>
      </c>
      <c r="R25" s="64" t="s">
        <v>187</v>
      </c>
      <c r="S25" s="116">
        <f t="shared" si="42"/>
        <v>0</v>
      </c>
      <c r="U25" s="64" t="s">
        <v>198</v>
      </c>
      <c r="V25" s="116">
        <f t="shared" si="43"/>
        <v>0</v>
      </c>
      <c r="X25" s="64" t="s">
        <v>187</v>
      </c>
      <c r="Y25" s="116">
        <f t="shared" si="44"/>
        <v>0</v>
      </c>
      <c r="AA25" s="64" t="s">
        <v>187</v>
      </c>
      <c r="AB25" s="116">
        <f t="shared" si="45"/>
        <v>0</v>
      </c>
      <c r="AD25" s="64" t="s">
        <v>198</v>
      </c>
      <c r="AE25" s="116">
        <f t="shared" si="46"/>
        <v>0</v>
      </c>
      <c r="AG25" s="64" t="s">
        <v>211</v>
      </c>
      <c r="AH25" s="116">
        <f t="shared" si="47"/>
        <v>0</v>
      </c>
      <c r="AJ25" s="64" t="s">
        <v>187</v>
      </c>
      <c r="AK25" s="116">
        <f t="shared" si="48"/>
        <v>0</v>
      </c>
      <c r="AM25" s="64" t="s">
        <v>187</v>
      </c>
      <c r="AN25" s="116">
        <f t="shared" si="49"/>
        <v>0</v>
      </c>
      <c r="AP25" s="64" t="s">
        <v>304</v>
      </c>
      <c r="AQ25" s="116">
        <f t="shared" si="50"/>
        <v>0</v>
      </c>
      <c r="AS25" s="64" t="s">
        <v>187</v>
      </c>
      <c r="AT25" s="116">
        <f t="shared" si="51"/>
        <v>0</v>
      </c>
      <c r="AV25" s="64" t="s">
        <v>315</v>
      </c>
      <c r="AW25" s="116">
        <f t="shared" si="52"/>
        <v>0</v>
      </c>
      <c r="AY25" s="64" t="s">
        <v>187</v>
      </c>
      <c r="AZ25" s="116">
        <f t="shared" si="53"/>
        <v>0</v>
      </c>
      <c r="BB25" s="64" t="s">
        <v>187</v>
      </c>
      <c r="BC25" s="116">
        <f t="shared" si="54"/>
        <v>0</v>
      </c>
      <c r="BE25" s="64" t="s">
        <v>187</v>
      </c>
      <c r="BF25" s="116">
        <f t="shared" si="55"/>
        <v>0</v>
      </c>
      <c r="BH25" s="64" t="s">
        <v>187</v>
      </c>
      <c r="BI25" s="116">
        <f t="shared" si="56"/>
        <v>0</v>
      </c>
      <c r="BK25" s="64" t="s">
        <v>211</v>
      </c>
      <c r="BL25" s="116">
        <f t="shared" si="57"/>
        <v>0</v>
      </c>
      <c r="BN25" s="64" t="s">
        <v>187</v>
      </c>
      <c r="BO25" s="116">
        <f t="shared" si="58"/>
        <v>0</v>
      </c>
      <c r="BQ25" s="64" t="s">
        <v>187</v>
      </c>
      <c r="BR25" s="116">
        <f t="shared" si="59"/>
        <v>0</v>
      </c>
      <c r="BT25" s="64" t="s">
        <v>187</v>
      </c>
      <c r="BU25" s="116">
        <f t="shared" si="60"/>
        <v>0</v>
      </c>
      <c r="BW25" s="64" t="s">
        <v>187</v>
      </c>
      <c r="BX25" s="116">
        <f t="shared" si="61"/>
        <v>0</v>
      </c>
      <c r="BZ25" s="64" t="s">
        <v>187</v>
      </c>
      <c r="CA25" s="116">
        <f t="shared" si="62"/>
        <v>0</v>
      </c>
      <c r="CC25" s="64" t="s">
        <v>198</v>
      </c>
      <c r="CD25" s="116">
        <f t="shared" si="63"/>
        <v>0</v>
      </c>
      <c r="CF25" s="64" t="s">
        <v>211</v>
      </c>
      <c r="CG25" s="116">
        <f t="shared" si="64"/>
        <v>0</v>
      </c>
      <c r="CI25" s="218" t="s">
        <v>187</v>
      </c>
      <c r="CJ25" s="116">
        <f t="shared" si="65"/>
        <v>0</v>
      </c>
      <c r="CL25" s="64" t="s">
        <v>187</v>
      </c>
      <c r="CM25" s="116">
        <f t="shared" si="66"/>
        <v>0</v>
      </c>
      <c r="CO25" s="64" t="s">
        <v>187</v>
      </c>
      <c r="CP25" s="116">
        <f t="shared" si="67"/>
        <v>0</v>
      </c>
      <c r="CR25" s="64" t="s">
        <v>187</v>
      </c>
      <c r="CS25" s="116">
        <f t="shared" si="68"/>
        <v>0</v>
      </c>
      <c r="CU25" s="116"/>
      <c r="CV25" s="116">
        <f t="shared" si="69"/>
        <v>0</v>
      </c>
      <c r="CX25" s="116"/>
      <c r="CY25" s="116">
        <f t="shared" si="70"/>
        <v>0</v>
      </c>
      <c r="DA25" s="116"/>
      <c r="DB25" s="116">
        <f t="shared" si="71"/>
        <v>0</v>
      </c>
      <c r="DD25" s="116"/>
      <c r="DE25" s="116">
        <f t="shared" si="72"/>
        <v>0</v>
      </c>
      <c r="DG25" s="116"/>
      <c r="DH25" s="116">
        <f t="shared" si="73"/>
        <v>0</v>
      </c>
      <c r="DJ25" s="116"/>
      <c r="DK25" s="116">
        <f t="shared" si="74"/>
        <v>0</v>
      </c>
      <c r="DM25" s="116"/>
      <c r="DN25" s="116">
        <f t="shared" si="75"/>
        <v>0</v>
      </c>
      <c r="DP25" s="116"/>
      <c r="DQ25" s="116">
        <f t="shared" si="76"/>
        <v>0</v>
      </c>
      <c r="DS25" s="116"/>
      <c r="DT25" s="116">
        <f t="shared" si="77"/>
        <v>0</v>
      </c>
      <c r="DV25" s="116"/>
      <c r="DW25" s="116">
        <f t="shared" si="78"/>
        <v>0</v>
      </c>
    </row>
    <row r="26" spans="1:127" x14ac:dyDescent="0.2">
      <c r="A26" s="18" t="s">
        <v>25</v>
      </c>
      <c r="B26" s="149">
        <f t="shared" si="79"/>
        <v>43519</v>
      </c>
      <c r="C26" s="61">
        <f t="shared" si="40"/>
        <v>21</v>
      </c>
      <c r="D26" s="62" t="s">
        <v>58</v>
      </c>
      <c r="E26" s="63">
        <v>3</v>
      </c>
      <c r="F26" s="64"/>
      <c r="G26" s="64"/>
      <c r="H26" s="108"/>
      <c r="I26" s="116" t="s">
        <v>190</v>
      </c>
      <c r="J26" s="116">
        <f t="shared" si="0"/>
        <v>0</v>
      </c>
      <c r="L26" s="64" t="s">
        <v>190</v>
      </c>
      <c r="M26" s="116">
        <f t="shared" si="1"/>
        <v>0</v>
      </c>
      <c r="O26" s="64" t="s">
        <v>190</v>
      </c>
      <c r="P26" s="116">
        <f t="shared" si="41"/>
        <v>0</v>
      </c>
      <c r="R26" s="64" t="s">
        <v>202</v>
      </c>
      <c r="S26" s="116">
        <f t="shared" si="42"/>
        <v>0</v>
      </c>
      <c r="U26" s="64" t="s">
        <v>190</v>
      </c>
      <c r="V26" s="116">
        <f t="shared" si="43"/>
        <v>0</v>
      </c>
      <c r="X26" s="64" t="s">
        <v>190</v>
      </c>
      <c r="Y26" s="116">
        <f t="shared" si="44"/>
        <v>0</v>
      </c>
      <c r="AA26" s="64" t="s">
        <v>190</v>
      </c>
      <c r="AB26" s="116">
        <f t="shared" si="45"/>
        <v>0</v>
      </c>
      <c r="AD26" s="64" t="s">
        <v>202</v>
      </c>
      <c r="AE26" s="116">
        <f t="shared" si="46"/>
        <v>0</v>
      </c>
      <c r="AG26" s="64" t="s">
        <v>228</v>
      </c>
      <c r="AH26" s="116">
        <f t="shared" si="47"/>
        <v>0</v>
      </c>
      <c r="AJ26" s="64" t="s">
        <v>190</v>
      </c>
      <c r="AK26" s="116">
        <f t="shared" si="48"/>
        <v>0</v>
      </c>
      <c r="AM26" s="64" t="s">
        <v>190</v>
      </c>
      <c r="AN26" s="116">
        <f t="shared" si="49"/>
        <v>0</v>
      </c>
      <c r="AP26" s="64" t="s">
        <v>202</v>
      </c>
      <c r="AQ26" s="116">
        <f t="shared" si="50"/>
        <v>0</v>
      </c>
      <c r="AS26" s="64" t="s">
        <v>202</v>
      </c>
      <c r="AT26" s="116">
        <f t="shared" si="51"/>
        <v>0</v>
      </c>
      <c r="AV26" s="64" t="s">
        <v>190</v>
      </c>
      <c r="AW26" s="116">
        <f t="shared" si="52"/>
        <v>0</v>
      </c>
      <c r="AY26" s="64" t="s">
        <v>202</v>
      </c>
      <c r="AZ26" s="116">
        <f t="shared" si="53"/>
        <v>0</v>
      </c>
      <c r="BB26" s="64" t="s">
        <v>190</v>
      </c>
      <c r="BC26" s="116">
        <f t="shared" si="54"/>
        <v>0</v>
      </c>
      <c r="BE26" s="64" t="s">
        <v>202</v>
      </c>
      <c r="BF26" s="116">
        <f t="shared" si="55"/>
        <v>0</v>
      </c>
      <c r="BH26" s="64" t="s">
        <v>202</v>
      </c>
      <c r="BI26" s="116">
        <f t="shared" si="56"/>
        <v>0</v>
      </c>
      <c r="BK26" s="64" t="s">
        <v>190</v>
      </c>
      <c r="BL26" s="116">
        <f t="shared" si="57"/>
        <v>0</v>
      </c>
      <c r="BN26" s="64" t="s">
        <v>190</v>
      </c>
      <c r="BO26" s="116">
        <f t="shared" si="58"/>
        <v>0</v>
      </c>
      <c r="BQ26" s="64" t="s">
        <v>202</v>
      </c>
      <c r="BR26" s="116">
        <f t="shared" si="59"/>
        <v>0</v>
      </c>
      <c r="BT26" s="64" t="s">
        <v>190</v>
      </c>
      <c r="BU26" s="116">
        <f t="shared" si="60"/>
        <v>0</v>
      </c>
      <c r="BW26" s="64" t="s">
        <v>190</v>
      </c>
      <c r="BX26" s="116">
        <f t="shared" si="61"/>
        <v>0</v>
      </c>
      <c r="BZ26" s="64" t="s">
        <v>202</v>
      </c>
      <c r="CA26" s="116">
        <f t="shared" si="62"/>
        <v>0</v>
      </c>
      <c r="CC26" s="64" t="s">
        <v>190</v>
      </c>
      <c r="CD26" s="116">
        <f t="shared" si="63"/>
        <v>0</v>
      </c>
      <c r="CF26" s="64" t="s">
        <v>202</v>
      </c>
      <c r="CG26" s="116">
        <f t="shared" si="64"/>
        <v>0</v>
      </c>
      <c r="CI26" s="218" t="s">
        <v>202</v>
      </c>
      <c r="CJ26" s="116">
        <f t="shared" si="65"/>
        <v>0</v>
      </c>
      <c r="CL26" s="64" t="s">
        <v>202</v>
      </c>
      <c r="CM26" s="116">
        <f t="shared" si="66"/>
        <v>0</v>
      </c>
      <c r="CO26" s="64" t="s">
        <v>202</v>
      </c>
      <c r="CP26" s="116">
        <f t="shared" si="67"/>
        <v>0</v>
      </c>
      <c r="CR26" s="64" t="s">
        <v>190</v>
      </c>
      <c r="CS26" s="116">
        <f t="shared" si="68"/>
        <v>0</v>
      </c>
      <c r="CU26" s="116"/>
      <c r="CV26" s="116">
        <f t="shared" si="69"/>
        <v>0</v>
      </c>
      <c r="CX26" s="116"/>
      <c r="CY26" s="116">
        <f t="shared" si="70"/>
        <v>0</v>
      </c>
      <c r="DA26" s="116"/>
      <c r="DB26" s="116">
        <f t="shared" si="71"/>
        <v>0</v>
      </c>
      <c r="DD26" s="116"/>
      <c r="DE26" s="116">
        <f t="shared" si="72"/>
        <v>0</v>
      </c>
      <c r="DG26" s="116"/>
      <c r="DH26" s="116">
        <f t="shared" si="73"/>
        <v>0</v>
      </c>
      <c r="DJ26" s="116"/>
      <c r="DK26" s="116">
        <f t="shared" si="74"/>
        <v>0</v>
      </c>
      <c r="DM26" s="116"/>
      <c r="DN26" s="116">
        <f t="shared" si="75"/>
        <v>0</v>
      </c>
      <c r="DP26" s="116"/>
      <c r="DQ26" s="116">
        <f t="shared" si="76"/>
        <v>0</v>
      </c>
      <c r="DS26" s="116"/>
      <c r="DT26" s="116">
        <f t="shared" si="77"/>
        <v>0</v>
      </c>
      <c r="DV26" s="116"/>
      <c r="DW26" s="116">
        <f t="shared" si="78"/>
        <v>0</v>
      </c>
    </row>
    <row r="27" spans="1:127" ht="17" thickBot="1" x14ac:dyDescent="0.25">
      <c r="A27" s="18" t="s">
        <v>31</v>
      </c>
      <c r="B27" s="150">
        <f t="shared" si="79"/>
        <v>43519</v>
      </c>
      <c r="C27" s="65">
        <f t="shared" si="40"/>
        <v>22</v>
      </c>
      <c r="D27" s="66" t="s">
        <v>144</v>
      </c>
      <c r="E27" s="67">
        <v>3</v>
      </c>
      <c r="F27" s="68"/>
      <c r="G27" s="68"/>
      <c r="H27" s="108"/>
      <c r="I27" s="117" t="s">
        <v>19</v>
      </c>
      <c r="J27" s="117">
        <f t="shared" si="0"/>
        <v>0</v>
      </c>
      <c r="L27" s="68" t="s">
        <v>17</v>
      </c>
      <c r="M27" s="117">
        <f t="shared" si="1"/>
        <v>0</v>
      </c>
      <c r="O27" s="68" t="s">
        <v>19</v>
      </c>
      <c r="P27" s="117">
        <f t="shared" si="41"/>
        <v>0</v>
      </c>
      <c r="R27" s="68" t="s">
        <v>17</v>
      </c>
      <c r="S27" s="117">
        <f t="shared" si="42"/>
        <v>0</v>
      </c>
      <c r="U27" s="68" t="s">
        <v>19</v>
      </c>
      <c r="V27" s="117">
        <f t="shared" si="43"/>
        <v>0</v>
      </c>
      <c r="X27" s="68" t="s">
        <v>17</v>
      </c>
      <c r="Y27" s="117">
        <f t="shared" si="44"/>
        <v>0</v>
      </c>
      <c r="AA27" s="68" t="s">
        <v>19</v>
      </c>
      <c r="AB27" s="117">
        <f t="shared" si="45"/>
        <v>0</v>
      </c>
      <c r="AD27" s="68" t="s">
        <v>17</v>
      </c>
      <c r="AE27" s="117">
        <f t="shared" si="46"/>
        <v>0</v>
      </c>
      <c r="AG27" s="68" t="s">
        <v>17</v>
      </c>
      <c r="AH27" s="117">
        <f t="shared" si="47"/>
        <v>0</v>
      </c>
      <c r="AJ27" s="68" t="s">
        <v>17</v>
      </c>
      <c r="AK27" s="117">
        <f t="shared" si="48"/>
        <v>0</v>
      </c>
      <c r="AM27" s="68" t="s">
        <v>17</v>
      </c>
      <c r="AN27" s="117">
        <f t="shared" si="49"/>
        <v>0</v>
      </c>
      <c r="AP27" s="68" t="s">
        <v>19</v>
      </c>
      <c r="AQ27" s="117">
        <f t="shared" si="50"/>
        <v>0</v>
      </c>
      <c r="AS27" s="68" t="s">
        <v>17</v>
      </c>
      <c r="AT27" s="117">
        <f t="shared" si="51"/>
        <v>0</v>
      </c>
      <c r="AV27" s="68" t="s">
        <v>17</v>
      </c>
      <c r="AW27" s="117">
        <f t="shared" si="52"/>
        <v>0</v>
      </c>
      <c r="AY27" s="68" t="s">
        <v>17</v>
      </c>
      <c r="AZ27" s="117">
        <f t="shared" si="53"/>
        <v>0</v>
      </c>
      <c r="BB27" s="68" t="s">
        <v>19</v>
      </c>
      <c r="BC27" s="117">
        <f t="shared" si="54"/>
        <v>0</v>
      </c>
      <c r="BE27" s="68" t="s">
        <v>17</v>
      </c>
      <c r="BF27" s="117">
        <f t="shared" si="55"/>
        <v>0</v>
      </c>
      <c r="BH27" s="68" t="s">
        <v>17</v>
      </c>
      <c r="BI27" s="117">
        <f t="shared" si="56"/>
        <v>0</v>
      </c>
      <c r="BK27" s="68" t="s">
        <v>17</v>
      </c>
      <c r="BL27" s="117">
        <f t="shared" si="57"/>
        <v>0</v>
      </c>
      <c r="BN27" s="68" t="s">
        <v>17</v>
      </c>
      <c r="BO27" s="117">
        <f t="shared" si="58"/>
        <v>0</v>
      </c>
      <c r="BQ27" s="68" t="s">
        <v>17</v>
      </c>
      <c r="BR27" s="117">
        <f t="shared" si="59"/>
        <v>0</v>
      </c>
      <c r="BT27" s="68" t="s">
        <v>17</v>
      </c>
      <c r="BU27" s="117">
        <f t="shared" si="60"/>
        <v>0</v>
      </c>
      <c r="BW27" s="68" t="s">
        <v>17</v>
      </c>
      <c r="BX27" s="117">
        <f t="shared" si="61"/>
        <v>0</v>
      </c>
      <c r="BZ27" s="68" t="s">
        <v>19</v>
      </c>
      <c r="CA27" s="117">
        <f t="shared" si="62"/>
        <v>0</v>
      </c>
      <c r="CC27" s="68" t="s">
        <v>19</v>
      </c>
      <c r="CD27" s="117">
        <f t="shared" si="63"/>
        <v>0</v>
      </c>
      <c r="CF27" s="68" t="s">
        <v>17</v>
      </c>
      <c r="CG27" s="117">
        <f t="shared" si="64"/>
        <v>0</v>
      </c>
      <c r="CI27" s="219" t="s">
        <v>17</v>
      </c>
      <c r="CJ27" s="117">
        <f t="shared" si="65"/>
        <v>0</v>
      </c>
      <c r="CL27" s="68" t="s">
        <v>17</v>
      </c>
      <c r="CM27" s="117">
        <f t="shared" si="66"/>
        <v>0</v>
      </c>
      <c r="CO27" s="68" t="s">
        <v>17</v>
      </c>
      <c r="CP27" s="117">
        <f t="shared" si="67"/>
        <v>0</v>
      </c>
      <c r="CR27" s="68" t="s">
        <v>19</v>
      </c>
      <c r="CS27" s="117">
        <f t="shared" si="68"/>
        <v>0</v>
      </c>
      <c r="CU27" s="117"/>
      <c r="CV27" s="117">
        <f t="shared" si="69"/>
        <v>0</v>
      </c>
      <c r="CX27" s="117"/>
      <c r="CY27" s="117">
        <f t="shared" si="70"/>
        <v>0</v>
      </c>
      <c r="DA27" s="117"/>
      <c r="DB27" s="117">
        <f t="shared" si="71"/>
        <v>0</v>
      </c>
      <c r="DD27" s="117"/>
      <c r="DE27" s="117">
        <f t="shared" si="72"/>
        <v>0</v>
      </c>
      <c r="DG27" s="117"/>
      <c r="DH27" s="117">
        <f t="shared" si="73"/>
        <v>0</v>
      </c>
      <c r="DJ27" s="117"/>
      <c r="DK27" s="117">
        <f t="shared" si="74"/>
        <v>0</v>
      </c>
      <c r="DM27" s="117"/>
      <c r="DN27" s="117">
        <f t="shared" si="75"/>
        <v>0</v>
      </c>
      <c r="DP27" s="117"/>
      <c r="DQ27" s="117">
        <f t="shared" si="76"/>
        <v>0</v>
      </c>
      <c r="DS27" s="117"/>
      <c r="DT27" s="117">
        <f t="shared" si="77"/>
        <v>0</v>
      </c>
      <c r="DV27" s="117"/>
      <c r="DW27" s="117">
        <f t="shared" si="78"/>
        <v>0</v>
      </c>
    </row>
    <row r="28" spans="1:127" ht="16" customHeight="1" x14ac:dyDescent="0.2">
      <c r="A28" s="18" t="s">
        <v>31</v>
      </c>
      <c r="B28" s="151">
        <f>B18+1</f>
        <v>43520</v>
      </c>
      <c r="C28" s="69">
        <f t="shared" si="40"/>
        <v>23</v>
      </c>
      <c r="D28" s="70" t="s">
        <v>71</v>
      </c>
      <c r="E28" s="71">
        <v>5</v>
      </c>
      <c r="F28" s="72"/>
      <c r="G28" s="72"/>
      <c r="H28" s="108"/>
      <c r="I28" s="118" t="s">
        <v>32</v>
      </c>
      <c r="J28" s="118">
        <f t="shared" si="0"/>
        <v>0</v>
      </c>
      <c r="L28" s="72" t="s">
        <v>34</v>
      </c>
      <c r="M28" s="118">
        <f t="shared" si="1"/>
        <v>0</v>
      </c>
      <c r="O28" s="72" t="s">
        <v>32</v>
      </c>
      <c r="P28" s="118">
        <f t="shared" si="41"/>
        <v>0</v>
      </c>
      <c r="R28" s="72" t="s">
        <v>32</v>
      </c>
      <c r="S28" s="118">
        <f t="shared" si="42"/>
        <v>0</v>
      </c>
      <c r="U28" s="72" t="s">
        <v>34</v>
      </c>
      <c r="V28" s="118">
        <f t="shared" si="43"/>
        <v>0</v>
      </c>
      <c r="X28" s="72" t="s">
        <v>34</v>
      </c>
      <c r="Y28" s="118">
        <f t="shared" si="44"/>
        <v>0</v>
      </c>
      <c r="AA28" s="72" t="s">
        <v>34</v>
      </c>
      <c r="AB28" s="118">
        <f t="shared" si="45"/>
        <v>0</v>
      </c>
      <c r="AD28" s="72" t="s">
        <v>34</v>
      </c>
      <c r="AE28" s="118">
        <f t="shared" si="46"/>
        <v>0</v>
      </c>
      <c r="AG28" s="72" t="s">
        <v>34</v>
      </c>
      <c r="AH28" s="118">
        <f t="shared" si="47"/>
        <v>0</v>
      </c>
      <c r="AJ28" s="72" t="s">
        <v>34</v>
      </c>
      <c r="AK28" s="118">
        <f t="shared" si="48"/>
        <v>0</v>
      </c>
      <c r="AM28" s="72" t="s">
        <v>32</v>
      </c>
      <c r="AN28" s="118">
        <f t="shared" si="49"/>
        <v>0</v>
      </c>
      <c r="AP28" s="72" t="s">
        <v>34</v>
      </c>
      <c r="AQ28" s="118">
        <f t="shared" si="50"/>
        <v>0</v>
      </c>
      <c r="AS28" s="72" t="s">
        <v>34</v>
      </c>
      <c r="AT28" s="118">
        <f t="shared" si="51"/>
        <v>0</v>
      </c>
      <c r="AV28" s="72" t="s">
        <v>34</v>
      </c>
      <c r="AW28" s="118">
        <f t="shared" si="52"/>
        <v>0</v>
      </c>
      <c r="AY28" s="72" t="s">
        <v>34</v>
      </c>
      <c r="AZ28" s="118">
        <f t="shared" si="53"/>
        <v>0</v>
      </c>
      <c r="BB28" s="72" t="s">
        <v>34</v>
      </c>
      <c r="BC28" s="118">
        <f t="shared" si="54"/>
        <v>0</v>
      </c>
      <c r="BE28" s="72" t="s">
        <v>34</v>
      </c>
      <c r="BF28" s="118">
        <f t="shared" si="55"/>
        <v>0</v>
      </c>
      <c r="BH28" s="72" t="s">
        <v>32</v>
      </c>
      <c r="BI28" s="118">
        <f t="shared" si="56"/>
        <v>0</v>
      </c>
      <c r="BK28" s="72" t="s">
        <v>34</v>
      </c>
      <c r="BL28" s="118">
        <f t="shared" si="57"/>
        <v>0</v>
      </c>
      <c r="BN28" s="72" t="s">
        <v>34</v>
      </c>
      <c r="BO28" s="118">
        <f t="shared" si="58"/>
        <v>0</v>
      </c>
      <c r="BQ28" s="72" t="s">
        <v>34</v>
      </c>
      <c r="BR28" s="118">
        <f t="shared" si="59"/>
        <v>0</v>
      </c>
      <c r="BT28" s="72" t="s">
        <v>34</v>
      </c>
      <c r="BU28" s="118">
        <f t="shared" si="60"/>
        <v>0</v>
      </c>
      <c r="BW28" s="72" t="s">
        <v>34</v>
      </c>
      <c r="BX28" s="118">
        <f t="shared" si="61"/>
        <v>0</v>
      </c>
      <c r="BZ28" s="72" t="s">
        <v>34</v>
      </c>
      <c r="CA28" s="118">
        <f t="shared" si="62"/>
        <v>0</v>
      </c>
      <c r="CC28" s="72" t="s">
        <v>34</v>
      </c>
      <c r="CD28" s="118">
        <f t="shared" si="63"/>
        <v>0</v>
      </c>
      <c r="CF28" s="72" t="s">
        <v>34</v>
      </c>
      <c r="CG28" s="118">
        <f t="shared" si="64"/>
        <v>0</v>
      </c>
      <c r="CI28" s="220" t="s">
        <v>32</v>
      </c>
      <c r="CJ28" s="118">
        <f t="shared" si="65"/>
        <v>0</v>
      </c>
      <c r="CL28" s="72" t="s">
        <v>32</v>
      </c>
      <c r="CM28" s="118">
        <f t="shared" si="66"/>
        <v>0</v>
      </c>
      <c r="CO28" s="72" t="s">
        <v>34</v>
      </c>
      <c r="CP28" s="118">
        <f t="shared" si="67"/>
        <v>0</v>
      </c>
      <c r="CR28" s="72" t="s">
        <v>34</v>
      </c>
      <c r="CS28" s="118">
        <f t="shared" si="68"/>
        <v>0</v>
      </c>
      <c r="CU28" s="118"/>
      <c r="CV28" s="118">
        <f t="shared" si="69"/>
        <v>0</v>
      </c>
      <c r="CX28" s="118"/>
      <c r="CY28" s="118">
        <f t="shared" si="70"/>
        <v>0</v>
      </c>
      <c r="DA28" s="118"/>
      <c r="DB28" s="118">
        <f t="shared" si="71"/>
        <v>0</v>
      </c>
      <c r="DD28" s="118"/>
      <c r="DE28" s="118">
        <f t="shared" si="72"/>
        <v>0</v>
      </c>
      <c r="DG28" s="118"/>
      <c r="DH28" s="118">
        <f t="shared" si="73"/>
        <v>0</v>
      </c>
      <c r="DJ28" s="118"/>
      <c r="DK28" s="118">
        <f t="shared" si="74"/>
        <v>0</v>
      </c>
      <c r="DM28" s="118"/>
      <c r="DN28" s="118">
        <f t="shared" si="75"/>
        <v>0</v>
      </c>
      <c r="DP28" s="118"/>
      <c r="DQ28" s="118">
        <f t="shared" si="76"/>
        <v>0</v>
      </c>
      <c r="DS28" s="118"/>
      <c r="DT28" s="118">
        <f t="shared" si="77"/>
        <v>0</v>
      </c>
      <c r="DV28" s="118"/>
      <c r="DW28" s="118">
        <f t="shared" si="78"/>
        <v>0</v>
      </c>
    </row>
    <row r="29" spans="1:127" x14ac:dyDescent="0.2">
      <c r="A29" s="18" t="s">
        <v>31</v>
      </c>
      <c r="B29" s="152">
        <f>B28</f>
        <v>43520</v>
      </c>
      <c r="C29" s="73">
        <f t="shared" si="40"/>
        <v>24</v>
      </c>
      <c r="D29" s="185" t="s">
        <v>72</v>
      </c>
      <c r="E29" s="75">
        <v>3</v>
      </c>
      <c r="F29" s="76"/>
      <c r="G29" s="76"/>
      <c r="H29" s="108"/>
      <c r="I29" s="119" t="s">
        <v>189</v>
      </c>
      <c r="J29" s="119">
        <f>IF(AND($G29="Ja",I29=$F29),$E29,IF(AND($G29="Ja",I29=$F30),1,0))</f>
        <v>0</v>
      </c>
      <c r="L29" s="76" t="s">
        <v>189</v>
      </c>
      <c r="M29" s="119">
        <f>IF(AND($G29="Ja",L29=$F29),$E29,IF(AND($G29="Ja",L29=$F30),1,0))</f>
        <v>0</v>
      </c>
      <c r="O29" s="76" t="s">
        <v>240</v>
      </c>
      <c r="P29" s="119">
        <f>IF(AND($G29="Ja",O29=$F29),$E29,IF(AND($G29="Ja",O29=$F30),1,0))</f>
        <v>0</v>
      </c>
      <c r="R29" s="76" t="s">
        <v>204</v>
      </c>
      <c r="S29" s="119">
        <f>IF(AND($G29="Ja",R29=$F29),$E29,IF(AND($G29="Ja",R29=$F30),1,0))</f>
        <v>0</v>
      </c>
      <c r="U29" s="76" t="s">
        <v>204</v>
      </c>
      <c r="V29" s="119">
        <f>IF(AND($G29="Ja",U29=$F29),$E29,IF(AND($G29="Ja",U29=$F30),1,0))</f>
        <v>0</v>
      </c>
      <c r="X29" s="76" t="s">
        <v>204</v>
      </c>
      <c r="Y29" s="119">
        <f>IF(AND($G29="Ja",X29=$F29),$E29,IF(AND($G29="Ja",X29=$F30),1,0))</f>
        <v>0</v>
      </c>
      <c r="AA29" s="76" t="s">
        <v>189</v>
      </c>
      <c r="AB29" s="119">
        <f>IF(AND($G29="Ja",AA29=$F29),$E29,IF(AND($G29="Ja",AA29=$F30),1,0))</f>
        <v>0</v>
      </c>
      <c r="AD29" s="76" t="s">
        <v>204</v>
      </c>
      <c r="AE29" s="119">
        <f>IF(AND($G29="Ja",AD29=$F29),$E29,IF(AND($G29="Ja",AD29=$F30),1,0))</f>
        <v>0</v>
      </c>
      <c r="AG29" s="76" t="s">
        <v>204</v>
      </c>
      <c r="AH29" s="119">
        <f>IF(AND($G29="Ja",AG29=$F29),$E29,IF(AND($G29="Ja",AG29=$F30),1,0))</f>
        <v>0</v>
      </c>
      <c r="AJ29" s="76" t="s">
        <v>189</v>
      </c>
      <c r="AK29" s="119">
        <f>IF(AND($G29="Ja",AJ29=$F29),$E29,IF(AND($G29="Ja",AJ29=$F30),1,0))</f>
        <v>0</v>
      </c>
      <c r="AM29" s="76" t="s">
        <v>204</v>
      </c>
      <c r="AN29" s="119">
        <f>IF(AND($G29="Ja",AM29=$F29),$E29,IF(AND($G29="Ja",AM29=$F30),1,0))</f>
        <v>0</v>
      </c>
      <c r="AP29" s="76" t="s">
        <v>240</v>
      </c>
      <c r="AQ29" s="119">
        <f>IF(AND($G29="Ja",AP29=$F29),$E29,IF(AND($G29="Ja",AP29=$F30),1,0))</f>
        <v>0</v>
      </c>
      <c r="AS29" s="76" t="s">
        <v>189</v>
      </c>
      <c r="AT29" s="119">
        <f>IF(AND($G29="Ja",AS29=$F29),$E29,IF(AND($G29="Ja",AS29=$F30),1,0))</f>
        <v>0</v>
      </c>
      <c r="AV29" s="76" t="s">
        <v>204</v>
      </c>
      <c r="AW29" s="119">
        <f>IF(AND($G29="Ja",AV29=$F29),$E29,IF(AND($G29="Ja",AV29=$F30),1,0))</f>
        <v>0</v>
      </c>
      <c r="AY29" s="76" t="s">
        <v>189</v>
      </c>
      <c r="AZ29" s="119">
        <f>IF(AND($G29="Ja",AY29=$F29),$E29,IF(AND($G29="Ja",AY29=$F30),1,0))</f>
        <v>0</v>
      </c>
      <c r="BB29" s="76" t="s">
        <v>204</v>
      </c>
      <c r="BC29" s="119">
        <f>IF(AND($G29="Ja",BB29=$F29),$E29,IF(AND($G29="Ja",BB29=$F30),1,0))</f>
        <v>0</v>
      </c>
      <c r="BE29" s="76" t="s">
        <v>204</v>
      </c>
      <c r="BF29" s="119">
        <f>IF(AND($G29="Ja",BE29=$F29),$E29,IF(AND($G29="Ja",BE29=$F30),1,0))</f>
        <v>0</v>
      </c>
      <c r="BH29" s="76" t="s">
        <v>189</v>
      </c>
      <c r="BI29" s="119">
        <f>IF(AND($G29="Ja",BH29=$F29),$E29,IF(AND($G29="Ja",BH29=$F30),1,0))</f>
        <v>0</v>
      </c>
      <c r="BK29" s="76" t="s">
        <v>204</v>
      </c>
      <c r="BL29" s="119">
        <f>IF(AND($G29="Ja",BK29=$F29),$E29,IF(AND($G29="Ja",BK29=$F30),1,0))</f>
        <v>0</v>
      </c>
      <c r="BN29" s="76" t="s">
        <v>189</v>
      </c>
      <c r="BO29" s="119">
        <f>IF(AND($G29="Ja",BN29=$F29),$E29,IF(AND($G29="Ja",BN29=$F30),1,0))</f>
        <v>0</v>
      </c>
      <c r="BQ29" s="76" t="s">
        <v>189</v>
      </c>
      <c r="BR29" s="119">
        <f>IF(AND($G29="Ja",BQ29=$F29),$E29,IF(AND($G29="Ja",BQ29=$F30),1,0))</f>
        <v>0</v>
      </c>
      <c r="BT29" s="76" t="s">
        <v>189</v>
      </c>
      <c r="BU29" s="119">
        <f>IF(AND($G29="Ja",BT29=$F29),$E29,IF(AND($G29="Ja",BT29=$F30),1,0))</f>
        <v>0</v>
      </c>
      <c r="BW29" s="76" t="s">
        <v>189</v>
      </c>
      <c r="BX29" s="119">
        <f>IF(AND($G29="Ja",BW29=$F29),$E29,IF(AND($G29="Ja",BW29=$F30),1,0))</f>
        <v>0</v>
      </c>
      <c r="BZ29" s="76" t="s">
        <v>21</v>
      </c>
      <c r="CA29" s="119">
        <f>IF(AND($G29="Ja",BZ29=$F29),$E29,IF(AND($G29="Ja",BZ29=$F30),1,0))</f>
        <v>0</v>
      </c>
      <c r="CC29" s="76" t="s">
        <v>204</v>
      </c>
      <c r="CD29" s="119">
        <f>IF(AND($G29="Ja",CC29=$F29),$E29,IF(AND($G29="Ja",CC29=$F30),1,0))</f>
        <v>0</v>
      </c>
      <c r="CF29" s="76" t="s">
        <v>189</v>
      </c>
      <c r="CG29" s="119">
        <f>IF(AND($G29="Ja",CF29=$F29),$E29,IF(AND($G29="Ja",CF29=$F30),1,0))</f>
        <v>0</v>
      </c>
      <c r="CI29" s="221" t="s">
        <v>189</v>
      </c>
      <c r="CJ29" s="119">
        <f>IF(AND($G29="Ja",CI29=$F29),$E29,IF(AND($G29="Ja",CI29=$F30),1,0))</f>
        <v>0</v>
      </c>
      <c r="CL29" s="76" t="s">
        <v>204</v>
      </c>
      <c r="CM29" s="119">
        <f>IF(AND($G29="Ja",CL29=$F29),$E29,IF(AND($G29="Ja",CL29=$F30),1,0))</f>
        <v>0</v>
      </c>
      <c r="CO29" s="76" t="s">
        <v>189</v>
      </c>
      <c r="CP29" s="119">
        <f>IF(AND($G29="Ja",CO29=$F29),$E29,IF(AND($G29="Ja",CO29=$F30),1,0))</f>
        <v>0</v>
      </c>
      <c r="CR29" s="76" t="s">
        <v>189</v>
      </c>
      <c r="CS29" s="119">
        <f>IF(AND($G29="Ja",CR29=$F29),$E29,IF(AND($G29="Ja",CR29=$F30),1,0))</f>
        <v>0</v>
      </c>
      <c r="CU29" s="119"/>
      <c r="CV29" s="119">
        <f>IF(AND($G29="Ja",CU29=$F29),$E29,IF(AND($G29="Ja",CU29=$F30),1,0))</f>
        <v>0</v>
      </c>
      <c r="CX29" s="119"/>
      <c r="CY29" s="119">
        <f>IF(AND($G29="Ja",CX29=$F29),$E29,IF(AND($G29="Ja",CX29=$F30),1,0))</f>
        <v>0</v>
      </c>
      <c r="DA29" s="119"/>
      <c r="DB29" s="119">
        <f>IF(AND($G29="Ja",DA29=$F29),$E29,IF(AND($G29="Ja",DA29=$F30),1,0))</f>
        <v>0</v>
      </c>
      <c r="DD29" s="119"/>
      <c r="DE29" s="119">
        <f>IF(AND($G29="Ja",DD29=$F29),$E29,IF(AND($G29="Ja",DD29=$F30),1,0))</f>
        <v>0</v>
      </c>
      <c r="DG29" s="119"/>
      <c r="DH29" s="119">
        <f>IF(AND($G29="Ja",DG29=$F29),$E29,IF(AND($G29="Ja",DG29=$F30),1,0))</f>
        <v>0</v>
      </c>
      <c r="DJ29" s="119"/>
      <c r="DK29" s="119">
        <f>IF(AND($G29="Ja",DJ29=$F29),$E29,IF(AND($G29="Ja",DJ29=$F30),1,0))</f>
        <v>0</v>
      </c>
      <c r="DM29" s="119"/>
      <c r="DN29" s="119">
        <f>IF(AND($G29="Ja",DM29=$F29),$E29,IF(AND($G29="Ja",DM29=$F30),1,0))</f>
        <v>0</v>
      </c>
      <c r="DP29" s="119"/>
      <c r="DQ29" s="119">
        <f>IF(AND($G29="Ja",DP29=$F29),$E29,IF(AND($G29="Ja",DP29=$F30),1,0))</f>
        <v>0</v>
      </c>
      <c r="DS29" s="119"/>
      <c r="DT29" s="119">
        <f>IF(AND($G29="Ja",DS29=$F29),$E29,IF(AND($G29="Ja",DS29=$F30),1,0))</f>
        <v>0</v>
      </c>
      <c r="DV29" s="119"/>
      <c r="DW29" s="119">
        <f>IF(AND($G29="Ja",DV29=$F29),$E29,IF(AND($G29="Ja",DV29=$F30),1,0))</f>
        <v>0</v>
      </c>
    </row>
    <row r="30" spans="1:127" x14ac:dyDescent="0.2">
      <c r="A30" s="18" t="s">
        <v>31</v>
      </c>
      <c r="B30" s="152">
        <f t="shared" ref="B30:B42" si="80">B29</f>
        <v>43520</v>
      </c>
      <c r="C30" s="73">
        <f t="shared" si="40"/>
        <v>25</v>
      </c>
      <c r="D30" s="187"/>
      <c r="E30" s="75">
        <v>3</v>
      </c>
      <c r="F30" s="76"/>
      <c r="G30" s="76"/>
      <c r="H30" s="108"/>
      <c r="I30" s="119" t="s">
        <v>204</v>
      </c>
      <c r="J30" s="119">
        <f>IF(AND($G30="Ja",I30=$F30),$E30,IF(AND($G30="Ja",I30=$F29),1,0))</f>
        <v>0</v>
      </c>
      <c r="L30" s="76" t="s">
        <v>204</v>
      </c>
      <c r="M30" s="119">
        <f>IF(AND($G30="Ja",L30=$F30),$E30,IF(AND($G30="Ja",L30=$F29),1,0))</f>
        <v>0</v>
      </c>
      <c r="O30" s="76" t="s">
        <v>189</v>
      </c>
      <c r="P30" s="119">
        <f>IF(AND($G30="Ja",O30=$F30),$E30,IF(AND($G30="Ja",O30=$F29),1,0))</f>
        <v>0</v>
      </c>
      <c r="R30" s="76" t="s">
        <v>189</v>
      </c>
      <c r="S30" s="119">
        <f>IF(AND($G30="Ja",R30=$F30),$E30,IF(AND($G30="Ja",R30=$F29),1,0))</f>
        <v>0</v>
      </c>
      <c r="U30" s="76" t="s">
        <v>189</v>
      </c>
      <c r="V30" s="119">
        <f>IF(AND($G30="Ja",U30=$F30),$E30,IF(AND($G30="Ja",U30=$F29),1,0))</f>
        <v>0</v>
      </c>
      <c r="X30" s="76" t="s">
        <v>189</v>
      </c>
      <c r="Y30" s="119">
        <f>IF(AND($G30="Ja",X30=$F30),$E30,IF(AND($G30="Ja",X30=$F29),1,0))</f>
        <v>0</v>
      </c>
      <c r="AA30" s="76" t="s">
        <v>204</v>
      </c>
      <c r="AB30" s="119">
        <f>IF(AND($G30="Ja",AA30=$F30),$E30,IF(AND($G30="Ja",AA30=$F29),1,0))</f>
        <v>0</v>
      </c>
      <c r="AD30" s="76" t="s">
        <v>189</v>
      </c>
      <c r="AE30" s="119">
        <f>IF(AND($G30="Ja",AD30=$F30),$E30,IF(AND($G30="Ja",AD30=$F29),1,0))</f>
        <v>0</v>
      </c>
      <c r="AG30" s="76" t="s">
        <v>189</v>
      </c>
      <c r="AH30" s="119">
        <f>IF(AND($G30="Ja",AG30=$F30),$E30,IF(AND($G30="Ja",AG30=$F29),1,0))</f>
        <v>0</v>
      </c>
      <c r="AJ30" s="76" t="s">
        <v>204</v>
      </c>
      <c r="AK30" s="119">
        <f>IF(AND($G30="Ja",AJ30=$F30),$E30,IF(AND($G30="Ja",AJ30=$F29),1,0))</f>
        <v>0</v>
      </c>
      <c r="AM30" s="76" t="s">
        <v>189</v>
      </c>
      <c r="AN30" s="119">
        <f>IF(AND($G30="Ja",AM30=$F30),$E30,IF(AND($G30="Ja",AM30=$F29),1,0))</f>
        <v>0</v>
      </c>
      <c r="AP30" s="76" t="s">
        <v>189</v>
      </c>
      <c r="AQ30" s="119">
        <f>IF(AND($G30="Ja",AP30=$F30),$E30,IF(AND($G30="Ja",AP30=$F29),1,0))</f>
        <v>0</v>
      </c>
      <c r="AS30" s="76" t="s">
        <v>204</v>
      </c>
      <c r="AT30" s="119">
        <f>IF(AND($G30="Ja",AS30=$F30),$E30,IF(AND($G30="Ja",AS30=$F29),1,0))</f>
        <v>0</v>
      </c>
      <c r="AV30" s="76" t="s">
        <v>189</v>
      </c>
      <c r="AW30" s="119">
        <f>IF(AND($G30="Ja",AV30=$F30),$E30,IF(AND($G30="Ja",AV30=$F29),1,0))</f>
        <v>0</v>
      </c>
      <c r="AY30" s="76" t="s">
        <v>204</v>
      </c>
      <c r="AZ30" s="119">
        <f>IF(AND($G30="Ja",AY30=$F30),$E30,IF(AND($G30="Ja",AY30=$F29),1,0))</f>
        <v>0</v>
      </c>
      <c r="BB30" s="76" t="s">
        <v>189</v>
      </c>
      <c r="BC30" s="119">
        <f>IF(AND($G30="Ja",BB30=$F30),$E30,IF(AND($G30="Ja",BB30=$F29),1,0))</f>
        <v>0</v>
      </c>
      <c r="BE30" s="76" t="s">
        <v>189</v>
      </c>
      <c r="BF30" s="119">
        <f>IF(AND($G30="Ja",BE30=$F30),$E30,IF(AND($G30="Ja",BE30=$F29),1,0))</f>
        <v>0</v>
      </c>
      <c r="BH30" s="76" t="s">
        <v>204</v>
      </c>
      <c r="BI30" s="119">
        <f>IF(AND($G30="Ja",BH30=$F30),$E30,IF(AND($G30="Ja",BH30=$F29),1,0))</f>
        <v>0</v>
      </c>
      <c r="BK30" s="76" t="s">
        <v>189</v>
      </c>
      <c r="BL30" s="119">
        <f>IF(AND($G30="Ja",BK30=$F30),$E30,IF(AND($G30="Ja",BK30=$F29),1,0))</f>
        <v>0</v>
      </c>
      <c r="BN30" s="76" t="s">
        <v>204</v>
      </c>
      <c r="BO30" s="119">
        <f>IF(AND($G30="Ja",BN30=$F30),$E30,IF(AND($G30="Ja",BN30=$F29),1,0))</f>
        <v>0</v>
      </c>
      <c r="BQ30" s="76" t="s">
        <v>204</v>
      </c>
      <c r="BR30" s="119">
        <f>IF(AND($G30="Ja",BQ30=$F30),$E30,IF(AND($G30="Ja",BQ30=$F29),1,0))</f>
        <v>0</v>
      </c>
      <c r="BT30" s="76" t="s">
        <v>204</v>
      </c>
      <c r="BU30" s="119">
        <f>IF(AND($G30="Ja",BT30=$F30),$E30,IF(AND($G30="Ja",BT30=$F29),1,0))</f>
        <v>0</v>
      </c>
      <c r="BW30" s="76" t="s">
        <v>204</v>
      </c>
      <c r="BX30" s="119">
        <f>IF(AND($G30="Ja",BW30=$F30),$E30,IF(AND($G30="Ja",BW30=$F29),1,0))</f>
        <v>0</v>
      </c>
      <c r="BZ30" s="76" t="s">
        <v>189</v>
      </c>
      <c r="CA30" s="119">
        <f>IF(AND($G30="Ja",BZ30=$F30),$E30,IF(AND($G30="Ja",BZ30=$F29),1,0))</f>
        <v>0</v>
      </c>
      <c r="CC30" s="76" t="s">
        <v>189</v>
      </c>
      <c r="CD30" s="119">
        <f>IF(AND($G30="Ja",CC30=$F30),$E30,IF(AND($G30="Ja",CC30=$F29),1,0))</f>
        <v>0</v>
      </c>
      <c r="CF30" s="76" t="s">
        <v>204</v>
      </c>
      <c r="CG30" s="119">
        <f>IF(AND($G30="Ja",CF30=$F30),$E30,IF(AND($G30="Ja",CF30=$F29),1,0))</f>
        <v>0</v>
      </c>
      <c r="CI30" s="221" t="s">
        <v>204</v>
      </c>
      <c r="CJ30" s="119">
        <f>IF(AND($G30="Ja",CI30=$F30),$E30,IF(AND($G30="Ja",CI30=$F29),1,0))</f>
        <v>0</v>
      </c>
      <c r="CL30" s="76" t="s">
        <v>189</v>
      </c>
      <c r="CM30" s="119">
        <f>IF(AND($G30="Ja",CL30=$F30),$E30,IF(AND($G30="Ja",CL30=$F29),1,0))</f>
        <v>0</v>
      </c>
      <c r="CO30" s="76" t="s">
        <v>204</v>
      </c>
      <c r="CP30" s="119">
        <f>IF(AND($G30="Ja",CO30=$F30),$E30,IF(AND($G30="Ja",CO30=$F29),1,0))</f>
        <v>0</v>
      </c>
      <c r="CR30" s="76" t="s">
        <v>204</v>
      </c>
      <c r="CS30" s="119">
        <f>IF(AND($G30="Ja",CR30=$F30),$E30,IF(AND($G30="Ja",CR30=$F29),1,0))</f>
        <v>0</v>
      </c>
      <c r="CU30" s="119"/>
      <c r="CV30" s="119">
        <f>IF(AND($G30="Ja",CU30=$F30),$E30,IF(AND($G30="Ja",CU30=$F29),1,0))</f>
        <v>0</v>
      </c>
      <c r="CX30" s="119"/>
      <c r="CY30" s="119">
        <f>IF(AND($G30="Ja",CX30=$F30),$E30,IF(AND($G30="Ja",CX30=$F29),1,0))</f>
        <v>0</v>
      </c>
      <c r="DA30" s="119"/>
      <c r="DB30" s="119">
        <f>IF(AND($G30="Ja",DA30=$F30),$E30,IF(AND($G30="Ja",DA30=$F29),1,0))</f>
        <v>0</v>
      </c>
      <c r="DD30" s="119"/>
      <c r="DE30" s="119">
        <f>IF(AND($G30="Ja",DD30=$F30),$E30,IF(AND($G30="Ja",DD30=$F29),1,0))</f>
        <v>0</v>
      </c>
      <c r="DG30" s="119"/>
      <c r="DH30" s="119">
        <f>IF(AND($G30="Ja",DG30=$F30),$E30,IF(AND($G30="Ja",DG30=$F29),1,0))</f>
        <v>0</v>
      </c>
      <c r="DJ30" s="119"/>
      <c r="DK30" s="119">
        <f>IF(AND($G30="Ja",DJ30=$F30),$E30,IF(AND($G30="Ja",DJ30=$F29),1,0))</f>
        <v>0</v>
      </c>
      <c r="DM30" s="119"/>
      <c r="DN30" s="119">
        <f>IF(AND($G30="Ja",DM30=$F30),$E30,IF(AND($G30="Ja",DM30=$F29),1,0))</f>
        <v>0</v>
      </c>
      <c r="DP30" s="119"/>
      <c r="DQ30" s="119">
        <f>IF(AND($G30="Ja",DP30=$F30),$E30,IF(AND($G30="Ja",DP30=$F29),1,0))</f>
        <v>0</v>
      </c>
      <c r="DS30" s="119"/>
      <c r="DT30" s="119">
        <f>IF(AND($G30="Ja",DS30=$F30),$E30,IF(AND($G30="Ja",DS30=$F29),1,0))</f>
        <v>0</v>
      </c>
      <c r="DV30" s="119"/>
      <c r="DW30" s="119">
        <f>IF(AND($G30="Ja",DV30=$F30),$E30,IF(AND($G30="Ja",DV30=$F29),1,0))</f>
        <v>0</v>
      </c>
    </row>
    <row r="31" spans="1:127" ht="17" x14ac:dyDescent="0.2">
      <c r="A31" s="18" t="s">
        <v>31</v>
      </c>
      <c r="B31" s="152">
        <f t="shared" si="80"/>
        <v>43520</v>
      </c>
      <c r="C31" s="73">
        <f>C30+1</f>
        <v>26</v>
      </c>
      <c r="D31" s="77" t="s">
        <v>145</v>
      </c>
      <c r="E31" s="75">
        <v>2</v>
      </c>
      <c r="F31" s="76"/>
      <c r="G31" s="76"/>
      <c r="H31" s="108"/>
      <c r="I31" s="119" t="s">
        <v>17</v>
      </c>
      <c r="J31" s="119">
        <f t="shared" si="0"/>
        <v>0</v>
      </c>
      <c r="L31" s="76" t="s">
        <v>17</v>
      </c>
      <c r="M31" s="119">
        <f t="shared" ref="M31:M32" si="81">IF(AND($G31="Ja",L31=$F31),$E31,0)</f>
        <v>0</v>
      </c>
      <c r="O31" s="76" t="s">
        <v>17</v>
      </c>
      <c r="P31" s="119">
        <f t="shared" ref="P31:P32" si="82">IF(AND($G31="Ja",O31=$F31),$E31,0)</f>
        <v>0</v>
      </c>
      <c r="R31" s="76" t="s">
        <v>17</v>
      </c>
      <c r="S31" s="119">
        <f t="shared" ref="S31:S32" si="83">IF(AND($G31="Ja",R31=$F31),$E31,0)</f>
        <v>0</v>
      </c>
      <c r="U31" s="76" t="s">
        <v>17</v>
      </c>
      <c r="V31" s="119">
        <f t="shared" ref="V31:V32" si="84">IF(AND($G31="Ja",U31=$F31),$E31,0)</f>
        <v>0</v>
      </c>
      <c r="X31" s="76" t="s">
        <v>17</v>
      </c>
      <c r="Y31" s="119">
        <f t="shared" ref="Y31:Y32" si="85">IF(AND($G31="Ja",X31=$F31),$E31,0)</f>
        <v>0</v>
      </c>
      <c r="AA31" s="76" t="s">
        <v>17</v>
      </c>
      <c r="AB31" s="119">
        <f t="shared" ref="AB31:AB32" si="86">IF(AND($G31="Ja",AA31=$F31),$E31,0)</f>
        <v>0</v>
      </c>
      <c r="AD31" s="76" t="s">
        <v>17</v>
      </c>
      <c r="AE31" s="119">
        <f t="shared" ref="AE31:AE32" si="87">IF(AND($G31="Ja",AD31=$F31),$E31,0)</f>
        <v>0</v>
      </c>
      <c r="AG31" s="76" t="s">
        <v>17</v>
      </c>
      <c r="AH31" s="119">
        <f t="shared" ref="AH31:AH32" si="88">IF(AND($G31="Ja",AG31=$F31),$E31,0)</f>
        <v>0</v>
      </c>
      <c r="AJ31" s="76" t="s">
        <v>17</v>
      </c>
      <c r="AK31" s="119">
        <f t="shared" ref="AK31:AK32" si="89">IF(AND($G31="Ja",AJ31=$F31),$E31,0)</f>
        <v>0</v>
      </c>
      <c r="AM31" s="76" t="s">
        <v>17</v>
      </c>
      <c r="AN31" s="119">
        <f t="shared" ref="AN31:AN32" si="90">IF(AND($G31="Ja",AM31=$F31),$E31,0)</f>
        <v>0</v>
      </c>
      <c r="AP31" s="76" t="s">
        <v>17</v>
      </c>
      <c r="AQ31" s="119">
        <f t="shared" ref="AQ31:AQ32" si="91">IF(AND($G31="Ja",AP31=$F31),$E31,0)</f>
        <v>0</v>
      </c>
      <c r="AS31" s="76" t="s">
        <v>17</v>
      </c>
      <c r="AT31" s="119">
        <f t="shared" ref="AT31:AT32" si="92">IF(AND($G31="Ja",AS31=$F31),$E31,0)</f>
        <v>0</v>
      </c>
      <c r="AV31" s="76" t="s">
        <v>17</v>
      </c>
      <c r="AW31" s="119">
        <f t="shared" ref="AW31:AW32" si="93">IF(AND($G31="Ja",AV31=$F31),$E31,0)</f>
        <v>0</v>
      </c>
      <c r="AY31" s="76" t="s">
        <v>17</v>
      </c>
      <c r="AZ31" s="119">
        <f t="shared" ref="AZ31:AZ32" si="94">IF(AND($G31="Ja",AY31=$F31),$E31,0)</f>
        <v>0</v>
      </c>
      <c r="BB31" s="76" t="s">
        <v>17</v>
      </c>
      <c r="BC31" s="119">
        <f t="shared" ref="BC31:BC32" si="95">IF(AND($G31="Ja",BB31=$F31),$E31,0)</f>
        <v>0</v>
      </c>
      <c r="BE31" s="76" t="s">
        <v>17</v>
      </c>
      <c r="BF31" s="119">
        <f t="shared" ref="BF31:BF32" si="96">IF(AND($G31="Ja",BE31=$F31),$E31,0)</f>
        <v>0</v>
      </c>
      <c r="BH31" s="76" t="s">
        <v>17</v>
      </c>
      <c r="BI31" s="119">
        <f t="shared" ref="BI31:BI32" si="97">IF(AND($G31="Ja",BH31=$F31),$E31,0)</f>
        <v>0</v>
      </c>
      <c r="BK31" s="76" t="s">
        <v>17</v>
      </c>
      <c r="BL31" s="119">
        <f t="shared" ref="BL31:BL32" si="98">IF(AND($G31="Ja",BK31=$F31),$E31,0)</f>
        <v>0</v>
      </c>
      <c r="BN31" s="76" t="s">
        <v>17</v>
      </c>
      <c r="BO31" s="119">
        <f t="shared" ref="BO31:BO32" si="99">IF(AND($G31="Ja",BN31=$F31),$E31,0)</f>
        <v>0</v>
      </c>
      <c r="BQ31" s="76" t="s">
        <v>17</v>
      </c>
      <c r="BR31" s="119">
        <f t="shared" ref="BR31:BR32" si="100">IF(AND($G31="Ja",BQ31=$F31),$E31,0)</f>
        <v>0</v>
      </c>
      <c r="BT31" s="76" t="s">
        <v>17</v>
      </c>
      <c r="BU31" s="119">
        <f t="shared" ref="BU31:BU32" si="101">IF(AND($G31="Ja",BT31=$F31),$E31,0)</f>
        <v>0</v>
      </c>
      <c r="BW31" s="76" t="s">
        <v>17</v>
      </c>
      <c r="BX31" s="119">
        <f t="shared" ref="BX31:BX32" si="102">IF(AND($G31="Ja",BW31=$F31),$E31,0)</f>
        <v>0</v>
      </c>
      <c r="BZ31" s="76" t="s">
        <v>17</v>
      </c>
      <c r="CA31" s="119">
        <f t="shared" ref="CA31:CA32" si="103">IF(AND($G31="Ja",BZ31=$F31),$E31,0)</f>
        <v>0</v>
      </c>
      <c r="CC31" s="76" t="s">
        <v>17</v>
      </c>
      <c r="CD31" s="119">
        <f t="shared" ref="CD31:CD32" si="104">IF(AND($G31="Ja",CC31=$F31),$E31,0)</f>
        <v>0</v>
      </c>
      <c r="CF31" s="76" t="s">
        <v>17</v>
      </c>
      <c r="CG31" s="119">
        <f t="shared" ref="CG31:CG32" si="105">IF(AND($G31="Ja",CF31=$F31),$E31,0)</f>
        <v>0</v>
      </c>
      <c r="CI31" s="221" t="s">
        <v>17</v>
      </c>
      <c r="CJ31" s="119">
        <f t="shared" ref="CJ31:CJ32" si="106">IF(AND($G31="Ja",CI31=$F31),$E31,0)</f>
        <v>0</v>
      </c>
      <c r="CL31" s="76" t="s">
        <v>17</v>
      </c>
      <c r="CM31" s="119">
        <f t="shared" ref="CM31:CM32" si="107">IF(AND($G31="Ja",CL31=$F31),$E31,0)</f>
        <v>0</v>
      </c>
      <c r="CO31" s="76" t="s">
        <v>17</v>
      </c>
      <c r="CP31" s="119">
        <f t="shared" ref="CP31:CP32" si="108">IF(AND($G31="Ja",CO31=$F31),$E31,0)</f>
        <v>0</v>
      </c>
      <c r="CR31" s="76" t="s">
        <v>17</v>
      </c>
      <c r="CS31" s="119">
        <f t="shared" ref="CS31:CS32" si="109">IF(AND($G31="Ja",CR31=$F31),$E31,0)</f>
        <v>0</v>
      </c>
      <c r="CU31" s="119"/>
      <c r="CV31" s="119">
        <f t="shared" ref="CV31:CV32" si="110">IF(AND($G31="Ja",CU31=$F31),$E31,0)</f>
        <v>0</v>
      </c>
      <c r="CX31" s="119"/>
      <c r="CY31" s="119">
        <f t="shared" ref="CY31:CY32" si="111">IF(AND($G31="Ja",CX31=$F31),$E31,0)</f>
        <v>0</v>
      </c>
      <c r="DA31" s="119"/>
      <c r="DB31" s="119">
        <f t="shared" ref="DB31:DB32" si="112">IF(AND($G31="Ja",DA31=$F31),$E31,0)</f>
        <v>0</v>
      </c>
      <c r="DD31" s="119"/>
      <c r="DE31" s="119">
        <f t="shared" ref="DE31:DE32" si="113">IF(AND($G31="Ja",DD31=$F31),$E31,0)</f>
        <v>0</v>
      </c>
      <c r="DG31" s="119"/>
      <c r="DH31" s="119">
        <f t="shared" ref="DH31:DH32" si="114">IF(AND($G31="Ja",DG31=$F31),$E31,0)</f>
        <v>0</v>
      </c>
      <c r="DJ31" s="119"/>
      <c r="DK31" s="119">
        <f t="shared" ref="DK31:DK32" si="115">IF(AND($G31="Ja",DJ31=$F31),$E31,0)</f>
        <v>0</v>
      </c>
      <c r="DM31" s="119"/>
      <c r="DN31" s="119">
        <f t="shared" ref="DN31:DN32" si="116">IF(AND($G31="Ja",DM31=$F31),$E31,0)</f>
        <v>0</v>
      </c>
      <c r="DP31" s="119"/>
      <c r="DQ31" s="119">
        <f t="shared" ref="DQ31:DQ32" si="117">IF(AND($G31="Ja",DP31=$F31),$E31,0)</f>
        <v>0</v>
      </c>
      <c r="DS31" s="119"/>
      <c r="DT31" s="119">
        <f t="shared" ref="DT31:DT32" si="118">IF(AND($G31="Ja",DS31=$F31),$E31,0)</f>
        <v>0</v>
      </c>
      <c r="DV31" s="119"/>
      <c r="DW31" s="119">
        <f t="shared" ref="DW31:DW32" si="119">IF(AND($G31="Ja",DV31=$F31),$E31,0)</f>
        <v>0</v>
      </c>
    </row>
    <row r="32" spans="1:127" x14ac:dyDescent="0.2">
      <c r="A32" s="18" t="s">
        <v>31</v>
      </c>
      <c r="B32" s="152">
        <f t="shared" si="80"/>
        <v>43520</v>
      </c>
      <c r="C32" s="73">
        <f t="shared" si="40"/>
        <v>27</v>
      </c>
      <c r="D32" s="74" t="s">
        <v>33</v>
      </c>
      <c r="E32" s="75">
        <v>5</v>
      </c>
      <c r="F32" s="76"/>
      <c r="G32" s="76"/>
      <c r="H32" s="108"/>
      <c r="I32" s="119" t="s">
        <v>35</v>
      </c>
      <c r="J32" s="119">
        <f t="shared" si="0"/>
        <v>0</v>
      </c>
      <c r="L32" s="76" t="s">
        <v>35</v>
      </c>
      <c r="M32" s="119">
        <f t="shared" si="81"/>
        <v>0</v>
      </c>
      <c r="O32" s="76" t="s">
        <v>35</v>
      </c>
      <c r="P32" s="119">
        <f t="shared" si="82"/>
        <v>0</v>
      </c>
      <c r="R32" s="76" t="s">
        <v>35</v>
      </c>
      <c r="S32" s="119">
        <f t="shared" si="83"/>
        <v>0</v>
      </c>
      <c r="U32" s="76" t="s">
        <v>35</v>
      </c>
      <c r="V32" s="119">
        <f t="shared" si="84"/>
        <v>0</v>
      </c>
      <c r="X32" s="76" t="s">
        <v>35</v>
      </c>
      <c r="Y32" s="119">
        <f t="shared" si="85"/>
        <v>0</v>
      </c>
      <c r="AA32" s="76" t="s">
        <v>35</v>
      </c>
      <c r="AB32" s="119">
        <f t="shared" si="86"/>
        <v>0</v>
      </c>
      <c r="AD32" s="76" t="s">
        <v>38</v>
      </c>
      <c r="AE32" s="119">
        <f t="shared" si="87"/>
        <v>0</v>
      </c>
      <c r="AG32" s="76" t="s">
        <v>35</v>
      </c>
      <c r="AH32" s="119">
        <f t="shared" si="88"/>
        <v>0</v>
      </c>
      <c r="AJ32" s="76" t="s">
        <v>34</v>
      </c>
      <c r="AK32" s="119">
        <f t="shared" si="89"/>
        <v>0</v>
      </c>
      <c r="AM32" s="76" t="s">
        <v>35</v>
      </c>
      <c r="AN32" s="119">
        <f t="shared" si="90"/>
        <v>0</v>
      </c>
      <c r="AP32" s="76" t="s">
        <v>118</v>
      </c>
      <c r="AQ32" s="119">
        <f t="shared" si="91"/>
        <v>0</v>
      </c>
      <c r="AS32" s="76" t="s">
        <v>35</v>
      </c>
      <c r="AT32" s="119">
        <f t="shared" si="92"/>
        <v>0</v>
      </c>
      <c r="AV32" s="76" t="s">
        <v>35</v>
      </c>
      <c r="AW32" s="119">
        <f t="shared" si="93"/>
        <v>0</v>
      </c>
      <c r="AY32" s="76" t="s">
        <v>35</v>
      </c>
      <c r="AZ32" s="119">
        <f t="shared" si="94"/>
        <v>0</v>
      </c>
      <c r="BB32" s="76" t="s">
        <v>34</v>
      </c>
      <c r="BC32" s="119">
        <f t="shared" si="95"/>
        <v>0</v>
      </c>
      <c r="BE32" s="76" t="s">
        <v>35</v>
      </c>
      <c r="BF32" s="119">
        <f t="shared" si="96"/>
        <v>0</v>
      </c>
      <c r="BH32" s="76" t="s">
        <v>34</v>
      </c>
      <c r="BI32" s="119">
        <f t="shared" si="97"/>
        <v>0</v>
      </c>
      <c r="BK32" s="76" t="s">
        <v>35</v>
      </c>
      <c r="BL32" s="119">
        <f t="shared" si="98"/>
        <v>0</v>
      </c>
      <c r="BN32" s="76" t="s">
        <v>35</v>
      </c>
      <c r="BO32" s="119">
        <f t="shared" si="99"/>
        <v>0</v>
      </c>
      <c r="BQ32" s="76" t="s">
        <v>35</v>
      </c>
      <c r="BR32" s="119">
        <f t="shared" si="100"/>
        <v>0</v>
      </c>
      <c r="BT32" s="76" t="s">
        <v>35</v>
      </c>
      <c r="BU32" s="119">
        <f t="shared" si="101"/>
        <v>0</v>
      </c>
      <c r="BW32" s="76" t="s">
        <v>35</v>
      </c>
      <c r="BX32" s="119">
        <f t="shared" si="102"/>
        <v>0</v>
      </c>
      <c r="BZ32" s="76" t="s">
        <v>35</v>
      </c>
      <c r="CA32" s="119">
        <f t="shared" si="103"/>
        <v>0</v>
      </c>
      <c r="CC32" s="76" t="s">
        <v>35</v>
      </c>
      <c r="CD32" s="119">
        <f t="shared" si="104"/>
        <v>0</v>
      </c>
      <c r="CF32" s="76" t="s">
        <v>35</v>
      </c>
      <c r="CG32" s="119">
        <f t="shared" si="105"/>
        <v>0</v>
      </c>
      <c r="CI32" s="221" t="s">
        <v>35</v>
      </c>
      <c r="CJ32" s="119">
        <f t="shared" si="106"/>
        <v>0</v>
      </c>
      <c r="CL32" s="76" t="s">
        <v>35</v>
      </c>
      <c r="CM32" s="119">
        <f t="shared" si="107"/>
        <v>0</v>
      </c>
      <c r="CO32" s="76" t="s">
        <v>35</v>
      </c>
      <c r="CP32" s="119">
        <f t="shared" si="108"/>
        <v>0</v>
      </c>
      <c r="CR32" s="76" t="s">
        <v>35</v>
      </c>
      <c r="CS32" s="119">
        <f t="shared" si="109"/>
        <v>0</v>
      </c>
      <c r="CU32" s="119"/>
      <c r="CV32" s="119">
        <f t="shared" si="110"/>
        <v>0</v>
      </c>
      <c r="CX32" s="119"/>
      <c r="CY32" s="119">
        <f t="shared" si="111"/>
        <v>0</v>
      </c>
      <c r="DA32" s="119"/>
      <c r="DB32" s="119">
        <f t="shared" si="112"/>
        <v>0</v>
      </c>
      <c r="DD32" s="119"/>
      <c r="DE32" s="119">
        <f t="shared" si="113"/>
        <v>0</v>
      </c>
      <c r="DG32" s="119"/>
      <c r="DH32" s="119">
        <f t="shared" si="114"/>
        <v>0</v>
      </c>
      <c r="DJ32" s="119"/>
      <c r="DK32" s="119">
        <f t="shared" si="115"/>
        <v>0</v>
      </c>
      <c r="DM32" s="119"/>
      <c r="DN32" s="119">
        <f t="shared" si="116"/>
        <v>0</v>
      </c>
      <c r="DP32" s="119"/>
      <c r="DQ32" s="119">
        <f t="shared" si="117"/>
        <v>0</v>
      </c>
      <c r="DS32" s="119"/>
      <c r="DT32" s="119">
        <f t="shared" si="118"/>
        <v>0</v>
      </c>
      <c r="DV32" s="119"/>
      <c r="DW32" s="119">
        <f t="shared" si="119"/>
        <v>0</v>
      </c>
    </row>
    <row r="33" spans="1:127" x14ac:dyDescent="0.2">
      <c r="A33" s="18" t="s">
        <v>31</v>
      </c>
      <c r="B33" s="152">
        <f t="shared" si="80"/>
        <v>43520</v>
      </c>
      <c r="C33" s="73">
        <f t="shared" si="40"/>
        <v>28</v>
      </c>
      <c r="D33" s="188" t="s">
        <v>36</v>
      </c>
      <c r="E33" s="75">
        <v>3</v>
      </c>
      <c r="F33" s="76"/>
      <c r="G33" s="76"/>
      <c r="H33" s="108"/>
      <c r="I33" s="119" t="s">
        <v>265</v>
      </c>
      <c r="J33" s="119">
        <f>IF(AND($G33="Ja",I33=$F33),$E33,IF(AND($G33="Ja",I33=$F34),1,0))</f>
        <v>0</v>
      </c>
      <c r="L33" s="76" t="s">
        <v>185</v>
      </c>
      <c r="M33" s="119">
        <f>IF(AND($G33="Ja",L33=$F33),$E33,IF(AND($G33="Ja",L33=$F34),1,0))</f>
        <v>0</v>
      </c>
      <c r="O33" s="76" t="s">
        <v>227</v>
      </c>
      <c r="P33" s="119">
        <f>IF(AND($G33="Ja",O33=$F33),$E33,IF(AND($G33="Ja",O33=$F34),1,0))</f>
        <v>0</v>
      </c>
      <c r="R33" s="76" t="s">
        <v>271</v>
      </c>
      <c r="S33" s="119">
        <f>IF(AND($G33="Ja",R33=$F33),$E33,IF(AND($G33="Ja",R33=$F34),1,0))</f>
        <v>0</v>
      </c>
      <c r="U33" s="76" t="s">
        <v>185</v>
      </c>
      <c r="V33" s="119">
        <f>IF(AND($G33="Ja",U33=$F33),$E33,IF(AND($G33="Ja",U33=$F34),1,0))</f>
        <v>0</v>
      </c>
      <c r="X33" s="76" t="s">
        <v>185</v>
      </c>
      <c r="Y33" s="119">
        <f>IF(AND($G33="Ja",X33=$F33),$E33,IF(AND($G33="Ja",X33=$F34),1,0))</f>
        <v>0</v>
      </c>
      <c r="AA33" s="76" t="s">
        <v>227</v>
      </c>
      <c r="AB33" s="119">
        <f>IF(AND($G33="Ja",AA33=$F33),$E33,IF(AND($G33="Ja",AA33=$F34),1,0))</f>
        <v>0</v>
      </c>
      <c r="AD33" s="76" t="s">
        <v>265</v>
      </c>
      <c r="AE33" s="119">
        <f>IF(AND($G33="Ja",AD33=$F33),$E33,IF(AND($G33="Ja",AD33=$F34),1,0))</f>
        <v>0</v>
      </c>
      <c r="AG33" s="76" t="s">
        <v>265</v>
      </c>
      <c r="AH33" s="119">
        <f>IF(AND($G33="Ja",AG33=$F33),$E33,IF(AND($G33="Ja",AG33=$F34),1,0))</f>
        <v>0</v>
      </c>
      <c r="AJ33" s="76" t="s">
        <v>265</v>
      </c>
      <c r="AK33" s="119">
        <f>IF(AND($G33="Ja",AJ33=$F33),$E33,IF(AND($G33="Ja",AJ33=$F34),1,0))</f>
        <v>0</v>
      </c>
      <c r="AM33" s="76" t="s">
        <v>265</v>
      </c>
      <c r="AN33" s="119">
        <f>IF(AND($G33="Ja",AM33=$F33),$E33,IF(AND($G33="Ja",AM33=$F34),1,0))</f>
        <v>0</v>
      </c>
      <c r="AP33" s="76" t="s">
        <v>185</v>
      </c>
      <c r="AQ33" s="119">
        <f>IF(AND($G33="Ja",AP33=$F33),$E33,IF(AND($G33="Ja",AP33=$F34),1,0))</f>
        <v>0</v>
      </c>
      <c r="AS33" s="76" t="s">
        <v>185</v>
      </c>
      <c r="AT33" s="119">
        <f>IF(AND($G33="Ja",AS33=$F33),$E33,IF(AND($G33="Ja",AS33=$F34),1,0))</f>
        <v>0</v>
      </c>
      <c r="AV33" s="76" t="s">
        <v>185</v>
      </c>
      <c r="AW33" s="119">
        <f>IF(AND($G33="Ja",AV33=$F33),$E33,IF(AND($G33="Ja",AV33=$F34),1,0))</f>
        <v>0</v>
      </c>
      <c r="AY33" s="76" t="s">
        <v>185</v>
      </c>
      <c r="AZ33" s="119">
        <f>IF(AND($G33="Ja",AY33=$F33),$E33,IF(AND($G33="Ja",AY33=$F34),1,0))</f>
        <v>0</v>
      </c>
      <c r="BB33" s="76" t="s">
        <v>247</v>
      </c>
      <c r="BC33" s="119">
        <f>IF(AND($G33="Ja",BB33=$F33),$E33,IF(AND($G33="Ja",BB33=$F34),1,0))</f>
        <v>0</v>
      </c>
      <c r="BE33" s="76" t="s">
        <v>265</v>
      </c>
      <c r="BF33" s="119">
        <f>IF(AND($G33="Ja",BE33=$F33),$E33,IF(AND($G33="Ja",BE33=$F34),1,0))</f>
        <v>0</v>
      </c>
      <c r="BH33" s="76" t="s">
        <v>185</v>
      </c>
      <c r="BI33" s="119">
        <f>IF(AND($G33="Ja",BH33=$F33),$E33,IF(AND($G33="Ja",BH33=$F34),1,0))</f>
        <v>0</v>
      </c>
      <c r="BK33" s="76" t="s">
        <v>185</v>
      </c>
      <c r="BL33" s="119">
        <f>IF(AND($G33="Ja",BK33=$F33),$E33,IF(AND($G33="Ja",BK33=$F34),1,0))</f>
        <v>0</v>
      </c>
      <c r="BN33" s="76" t="s">
        <v>185</v>
      </c>
      <c r="BO33" s="119">
        <f>IF(AND($G33="Ja",BN33=$F33),$E33,IF(AND($G33="Ja",BN33=$F34),1,0))</f>
        <v>0</v>
      </c>
      <c r="BQ33" s="76" t="s">
        <v>185</v>
      </c>
      <c r="BR33" s="119">
        <f>IF(AND($G33="Ja",BQ33=$F33),$E33,IF(AND($G33="Ja",BQ33=$F34),1,0))</f>
        <v>0</v>
      </c>
      <c r="BT33" s="76" t="s">
        <v>185</v>
      </c>
      <c r="BU33" s="119">
        <f>IF(AND($G33="Ja",BT33=$F33),$E33,IF(AND($G33="Ja",BT33=$F34),1,0))</f>
        <v>0</v>
      </c>
      <c r="BW33" s="76" t="s">
        <v>185</v>
      </c>
      <c r="BX33" s="119">
        <f>IF(AND($G33="Ja",BW33=$F33),$E33,IF(AND($G33="Ja",BW33=$F34),1,0))</f>
        <v>0</v>
      </c>
      <c r="BZ33" s="76" t="s">
        <v>247</v>
      </c>
      <c r="CA33" s="119">
        <f>IF(AND($G33="Ja",BZ33=$F33),$E33,IF(AND($G33="Ja",BZ33=$F34),1,0))</f>
        <v>0</v>
      </c>
      <c r="CC33" s="76" t="s">
        <v>265</v>
      </c>
      <c r="CD33" s="119">
        <f>IF(AND($G33="Ja",CC33=$F33),$E33,IF(AND($G33="Ja",CC33=$F34),1,0))</f>
        <v>0</v>
      </c>
      <c r="CF33" s="76" t="s">
        <v>185</v>
      </c>
      <c r="CG33" s="119">
        <f>IF(AND($G33="Ja",CF33=$F33),$E33,IF(AND($G33="Ja",CF33=$F34),1,0))</f>
        <v>0</v>
      </c>
      <c r="CI33" s="221" t="s">
        <v>185</v>
      </c>
      <c r="CJ33" s="119">
        <f>IF(AND($G33="Ja",CI33=$F33),$E33,IF(AND($G33="Ja",CI33=$F34),1,0))</f>
        <v>0</v>
      </c>
      <c r="CL33" s="76" t="s">
        <v>247</v>
      </c>
      <c r="CM33" s="119">
        <f>IF(AND($G33="Ja",CL33=$F33),$E33,IF(AND($G33="Ja",CL33=$F34),1,0))</f>
        <v>0</v>
      </c>
      <c r="CO33" s="76" t="s">
        <v>247</v>
      </c>
      <c r="CP33" s="119">
        <f>IF(AND($G33="Ja",CO33=$F33),$E33,IF(AND($G33="Ja",CO33=$F34),1,0))</f>
        <v>0</v>
      </c>
      <c r="CR33" s="76" t="s">
        <v>185</v>
      </c>
      <c r="CS33" s="119">
        <f>IF(AND($G33="Ja",CR33=$F33),$E33,IF(AND($G33="Ja",CR33=$F34),1,0))</f>
        <v>0</v>
      </c>
      <c r="CU33" s="119"/>
      <c r="CV33" s="119">
        <f>IF(AND($G33="Ja",CU33=$F33),$E33,IF(AND($G33="Ja",CU33=$F34),1,0))</f>
        <v>0</v>
      </c>
      <c r="CX33" s="119"/>
      <c r="CY33" s="119">
        <f>IF(AND($G33="Ja",CX33=$F33),$E33,IF(AND($G33="Ja",CX33=$F34),1,0))</f>
        <v>0</v>
      </c>
      <c r="DA33" s="119"/>
      <c r="DB33" s="119">
        <f>IF(AND($G33="Ja",DA33=$F33),$E33,IF(AND($G33="Ja",DA33=$F34),1,0))</f>
        <v>0</v>
      </c>
      <c r="DD33" s="119"/>
      <c r="DE33" s="119">
        <f>IF(AND($G33="Ja",DD33=$F33),$E33,IF(AND($G33="Ja",DD33=$F34),1,0))</f>
        <v>0</v>
      </c>
      <c r="DG33" s="119"/>
      <c r="DH33" s="119">
        <f>IF(AND($G33="Ja",DG33=$F33),$E33,IF(AND($G33="Ja",DG33=$F34),1,0))</f>
        <v>0</v>
      </c>
      <c r="DJ33" s="119"/>
      <c r="DK33" s="119">
        <f>IF(AND($G33="Ja",DJ33=$F33),$E33,IF(AND($G33="Ja",DJ33=$F34),1,0))</f>
        <v>0</v>
      </c>
      <c r="DM33" s="119"/>
      <c r="DN33" s="119">
        <f>IF(AND($G33="Ja",DM33=$F33),$E33,IF(AND($G33="Ja",DM33=$F34),1,0))</f>
        <v>0</v>
      </c>
      <c r="DP33" s="119"/>
      <c r="DQ33" s="119">
        <f>IF(AND($G33="Ja",DP33=$F33),$E33,IF(AND($G33="Ja",DP33=$F34),1,0))</f>
        <v>0</v>
      </c>
      <c r="DS33" s="119"/>
      <c r="DT33" s="119">
        <f>IF(AND($G33="Ja",DS33=$F33),$E33,IF(AND($G33="Ja",DS33=$F34),1,0))</f>
        <v>0</v>
      </c>
      <c r="DV33" s="119"/>
      <c r="DW33" s="119">
        <f>IF(AND($G33="Ja",DV33=$F33),$E33,IF(AND($G33="Ja",DV33=$F34),1,0))</f>
        <v>0</v>
      </c>
    </row>
    <row r="34" spans="1:127" ht="16" customHeight="1" x14ac:dyDescent="0.2">
      <c r="A34" s="18" t="s">
        <v>31</v>
      </c>
      <c r="B34" s="152">
        <f t="shared" si="80"/>
        <v>43520</v>
      </c>
      <c r="C34" s="73">
        <f t="shared" si="40"/>
        <v>29</v>
      </c>
      <c r="D34" s="188"/>
      <c r="E34" s="75">
        <v>3</v>
      </c>
      <c r="F34" s="76"/>
      <c r="G34" s="76"/>
      <c r="H34" s="108"/>
      <c r="I34" s="119" t="s">
        <v>227</v>
      </c>
      <c r="J34" s="119">
        <f>IF(AND($G34="Ja",I34=$F34),$E34,IF(AND($G34="Ja",I34=$F33),1,0))</f>
        <v>0</v>
      </c>
      <c r="L34" s="76" t="s">
        <v>227</v>
      </c>
      <c r="M34" s="119">
        <f>IF(AND($G34="Ja",L34=$F34),$E34,IF(AND($G34="Ja",L34=$F33),1,0))</f>
        <v>0</v>
      </c>
      <c r="O34" s="76" t="s">
        <v>185</v>
      </c>
      <c r="P34" s="119">
        <f>IF(AND($G34="Ja",O34=$F34),$E34,IF(AND($G34="Ja",O34=$F33),1,0))</f>
        <v>0</v>
      </c>
      <c r="R34" s="76" t="s">
        <v>227</v>
      </c>
      <c r="S34" s="119">
        <f>IF(AND($G34="Ja",R34=$F34),$E34,IF(AND($G34="Ja",R34=$F33),1,0))</f>
        <v>0</v>
      </c>
      <c r="U34" s="76" t="s">
        <v>227</v>
      </c>
      <c r="V34" s="119">
        <f>IF(AND($G34="Ja",U34=$F34),$E34,IF(AND($G34="Ja",U34=$F33),1,0))</f>
        <v>0</v>
      </c>
      <c r="X34" s="76" t="s">
        <v>227</v>
      </c>
      <c r="Y34" s="119">
        <f>IF(AND($G34="Ja",X34=$F34),$E34,IF(AND($G34="Ja",X34=$F33),1,0))</f>
        <v>0</v>
      </c>
      <c r="AA34" s="76" t="s">
        <v>185</v>
      </c>
      <c r="AB34" s="119">
        <f>IF(AND($G34="Ja",AA34=$F34),$E34,IF(AND($G34="Ja",AA34=$F33),1,0))</f>
        <v>0</v>
      </c>
      <c r="AD34" s="76" t="s">
        <v>227</v>
      </c>
      <c r="AE34" s="119">
        <f>IF(AND($G34="Ja",AD34=$F34),$E34,IF(AND($G34="Ja",AD34=$F33),1,0))</f>
        <v>0</v>
      </c>
      <c r="AG34" s="76" t="s">
        <v>227</v>
      </c>
      <c r="AH34" s="119">
        <f>IF(AND($G34="Ja",AG34=$F34),$E34,IF(AND($G34="Ja",AG34=$F33),1,0))</f>
        <v>0</v>
      </c>
      <c r="AJ34" s="76" t="s">
        <v>227</v>
      </c>
      <c r="AK34" s="119">
        <f>IF(AND($G34="Ja",AJ34=$F34),$E34,IF(AND($G34="Ja",AJ34=$F33),1,0))</f>
        <v>0</v>
      </c>
      <c r="AM34" s="76" t="s">
        <v>227</v>
      </c>
      <c r="AN34" s="119">
        <f>IF(AND($G34="Ja",AM34=$F34),$E34,IF(AND($G34="Ja",AM34=$F33),1,0))</f>
        <v>0</v>
      </c>
      <c r="AP34" s="76" t="s">
        <v>201</v>
      </c>
      <c r="AQ34" s="119">
        <f>IF(AND($G34="Ja",AP34=$F34),$E34,IF(AND($G34="Ja",AP34=$F33),1,0))</f>
        <v>0</v>
      </c>
      <c r="AS34" s="76" t="s">
        <v>227</v>
      </c>
      <c r="AT34" s="119">
        <f>IF(AND($G34="Ja",AS34=$F34),$E34,IF(AND($G34="Ja",AS34=$F33),1,0))</f>
        <v>0</v>
      </c>
      <c r="AV34" s="76" t="s">
        <v>227</v>
      </c>
      <c r="AW34" s="119">
        <f>IF(AND($G34="Ja",AV34=$F34),$E34,IF(AND($G34="Ja",AV34=$F33),1,0))</f>
        <v>0</v>
      </c>
      <c r="AY34" s="76" t="s">
        <v>227</v>
      </c>
      <c r="AZ34" s="119">
        <f>IF(AND($G34="Ja",AY34=$F34),$E34,IF(AND($G34="Ja",AY34=$F33),1,0))</f>
        <v>0</v>
      </c>
      <c r="BB34" s="76" t="s">
        <v>227</v>
      </c>
      <c r="BC34" s="119">
        <f>IF(AND($G34="Ja",BB34=$F34),$E34,IF(AND($G34="Ja",BB34=$F33),1,0))</f>
        <v>0</v>
      </c>
      <c r="BE34" s="76" t="s">
        <v>227</v>
      </c>
      <c r="BF34" s="119">
        <f>IF(AND($G34="Ja",BE34=$F34),$E34,IF(AND($G34="Ja",BE34=$F33),1,0))</f>
        <v>0</v>
      </c>
      <c r="BH34" s="76" t="s">
        <v>227</v>
      </c>
      <c r="BI34" s="119">
        <f>IF(AND($G34="Ja",BH34=$F34),$E34,IF(AND($G34="Ja",BH34=$F33),1,0))</f>
        <v>0</v>
      </c>
      <c r="BK34" s="76" t="s">
        <v>227</v>
      </c>
      <c r="BL34" s="119">
        <f>IF(AND($G34="Ja",BK34=$F34),$E34,IF(AND($G34="Ja",BK34=$F33),1,0))</f>
        <v>0</v>
      </c>
      <c r="BN34" s="76" t="s">
        <v>227</v>
      </c>
      <c r="BO34" s="119">
        <f>IF(AND($G34="Ja",BN34=$F34),$E34,IF(AND($G34="Ja",BN34=$F33),1,0))</f>
        <v>0</v>
      </c>
      <c r="BQ34" s="76" t="s">
        <v>227</v>
      </c>
      <c r="BR34" s="119">
        <f>IF(AND($G34="Ja",BQ34=$F34),$E34,IF(AND($G34="Ja",BQ34=$F33),1,0))</f>
        <v>0</v>
      </c>
      <c r="BT34" s="76" t="s">
        <v>227</v>
      </c>
      <c r="BU34" s="119">
        <f>IF(AND($G34="Ja",BT34=$F34),$E34,IF(AND($G34="Ja",BT34=$F33),1,0))</f>
        <v>0</v>
      </c>
      <c r="BW34" s="76" t="s">
        <v>227</v>
      </c>
      <c r="BX34" s="119">
        <f>IF(AND($G34="Ja",BW34=$F34),$E34,IF(AND($G34="Ja",BW34=$F33),1,0))</f>
        <v>0</v>
      </c>
      <c r="BZ34" s="76" t="s">
        <v>227</v>
      </c>
      <c r="CA34" s="119">
        <f>IF(AND($G34="Ja",BZ34=$F34),$E34,IF(AND($G34="Ja",BZ34=$F33),1,0))</f>
        <v>0</v>
      </c>
      <c r="CC34" s="76" t="s">
        <v>227</v>
      </c>
      <c r="CD34" s="119">
        <f>IF(AND($G34="Ja",CC34=$F34),$E34,IF(AND($G34="Ja",CC34=$F33),1,0))</f>
        <v>0</v>
      </c>
      <c r="CF34" s="76" t="s">
        <v>227</v>
      </c>
      <c r="CG34" s="119">
        <f>IF(AND($G34="Ja",CF34=$F34),$E34,IF(AND($G34="Ja",CF34=$F33),1,0))</f>
        <v>0</v>
      </c>
      <c r="CI34" s="221" t="s">
        <v>227</v>
      </c>
      <c r="CJ34" s="119">
        <f>IF(AND($G34="Ja",CI34=$F34),$E34,IF(AND($G34="Ja",CI34=$F33),1,0))</f>
        <v>0</v>
      </c>
      <c r="CL34" s="76" t="s">
        <v>227</v>
      </c>
      <c r="CM34" s="119">
        <f>IF(AND($G34="Ja",CL34=$F34),$E34,IF(AND($G34="Ja",CL34=$F33),1,0))</f>
        <v>0</v>
      </c>
      <c r="CO34" s="76" t="s">
        <v>227</v>
      </c>
      <c r="CP34" s="119">
        <f>IF(AND($G34="Ja",CO34=$F34),$E34,IF(AND($G34="Ja",CO34=$F33),1,0))</f>
        <v>0</v>
      </c>
      <c r="CR34" s="76" t="s">
        <v>227</v>
      </c>
      <c r="CS34" s="119">
        <f>IF(AND($G34="Ja",CR34=$F34),$E34,IF(AND($G34="Ja",CR34=$F33),1,0))</f>
        <v>0</v>
      </c>
      <c r="CU34" s="119"/>
      <c r="CV34" s="119">
        <f>IF(AND($G34="Ja",CU34=$F34),$E34,IF(AND($G34="Ja",CU34=$F33),1,0))</f>
        <v>0</v>
      </c>
      <c r="CX34" s="119"/>
      <c r="CY34" s="119">
        <f>IF(AND($G34="Ja",CX34=$F34),$E34,IF(AND($G34="Ja",CX34=$F33),1,0))</f>
        <v>0</v>
      </c>
      <c r="DA34" s="119"/>
      <c r="DB34" s="119">
        <f>IF(AND($G34="Ja",DA34=$F34),$E34,IF(AND($G34="Ja",DA34=$F33),1,0))</f>
        <v>0</v>
      </c>
      <c r="DD34" s="119"/>
      <c r="DE34" s="119">
        <f>IF(AND($G34="Ja",DD34=$F34),$E34,IF(AND($G34="Ja",DD34=$F33),1,0))</f>
        <v>0</v>
      </c>
      <c r="DG34" s="119"/>
      <c r="DH34" s="119">
        <f>IF(AND($G34="Ja",DG34=$F34),$E34,IF(AND($G34="Ja",DG34=$F33),1,0))</f>
        <v>0</v>
      </c>
      <c r="DJ34" s="119"/>
      <c r="DK34" s="119">
        <f>IF(AND($G34="Ja",DJ34=$F34),$E34,IF(AND($G34="Ja",DJ34=$F33),1,0))</f>
        <v>0</v>
      </c>
      <c r="DM34" s="119"/>
      <c r="DN34" s="119">
        <f>IF(AND($G34="Ja",DM34=$F34),$E34,IF(AND($G34="Ja",DM34=$F33),1,0))</f>
        <v>0</v>
      </c>
      <c r="DP34" s="119"/>
      <c r="DQ34" s="119">
        <f>IF(AND($G34="Ja",DP34=$F34),$E34,IF(AND($G34="Ja",DP34=$F33),1,0))</f>
        <v>0</v>
      </c>
      <c r="DS34" s="119"/>
      <c r="DT34" s="119">
        <f>IF(AND($G34="Ja",DS34=$F34),$E34,IF(AND($G34="Ja",DS34=$F33),1,0))</f>
        <v>0</v>
      </c>
      <c r="DV34" s="119"/>
      <c r="DW34" s="119">
        <f>IF(AND($G34="Ja",DV34=$F34),$E34,IF(AND($G34="Ja",DV34=$F33),1,0))</f>
        <v>0</v>
      </c>
    </row>
    <row r="35" spans="1:127" x14ac:dyDescent="0.2">
      <c r="A35" s="18" t="s">
        <v>31</v>
      </c>
      <c r="B35" s="152">
        <f t="shared" si="80"/>
        <v>43520</v>
      </c>
      <c r="C35" s="73">
        <f t="shared" si="40"/>
        <v>30</v>
      </c>
      <c r="D35" s="74" t="s">
        <v>37</v>
      </c>
      <c r="E35" s="75">
        <v>5</v>
      </c>
      <c r="F35" s="76"/>
      <c r="G35" s="76"/>
      <c r="H35" s="108"/>
      <c r="I35" s="119" t="s">
        <v>75</v>
      </c>
      <c r="J35" s="119">
        <f t="shared" si="0"/>
        <v>0</v>
      </c>
      <c r="L35" s="76" t="s">
        <v>34</v>
      </c>
      <c r="M35" s="119">
        <f t="shared" ref="M35" si="120">IF(AND($G35="Ja",L35=$F35),$E35,0)</f>
        <v>0</v>
      </c>
      <c r="O35" s="76" t="s">
        <v>34</v>
      </c>
      <c r="P35" s="119">
        <f t="shared" ref="P35" si="121">IF(AND($G35="Ja",O35=$F35),$E35,0)</f>
        <v>0</v>
      </c>
      <c r="R35" s="76" t="s">
        <v>34</v>
      </c>
      <c r="S35" s="119">
        <f t="shared" ref="S35" si="122">IF(AND($G35="Ja",R35=$F35),$E35,0)</f>
        <v>0</v>
      </c>
      <c r="U35" s="76" t="s">
        <v>34</v>
      </c>
      <c r="V35" s="119">
        <f t="shared" ref="V35" si="123">IF(AND($G35="Ja",U35=$F35),$E35,0)</f>
        <v>0</v>
      </c>
      <c r="X35" s="76" t="s">
        <v>34</v>
      </c>
      <c r="Y35" s="119">
        <f t="shared" ref="Y35" si="124">IF(AND($G35="Ja",X35=$F35),$E35,0)</f>
        <v>0</v>
      </c>
      <c r="AA35" s="76" t="s">
        <v>34</v>
      </c>
      <c r="AB35" s="119">
        <f t="shared" ref="AB35" si="125">IF(AND($G35="Ja",AA35=$F35),$E35,0)</f>
        <v>0</v>
      </c>
      <c r="AD35" s="76" t="s">
        <v>34</v>
      </c>
      <c r="AE35" s="119">
        <f t="shared" ref="AE35" si="126">IF(AND($G35="Ja",AD35=$F35),$E35,0)</f>
        <v>0</v>
      </c>
      <c r="AG35" s="76" t="s">
        <v>34</v>
      </c>
      <c r="AH35" s="119">
        <f t="shared" ref="AH35" si="127">IF(AND($G35="Ja",AG35=$F35),$E35,0)</f>
        <v>0</v>
      </c>
      <c r="AJ35" s="76" t="s">
        <v>34</v>
      </c>
      <c r="AK35" s="119">
        <f t="shared" ref="AK35" si="128">IF(AND($G35="Ja",AJ35=$F35),$E35,0)</f>
        <v>0</v>
      </c>
      <c r="AM35" s="76" t="s">
        <v>34</v>
      </c>
      <c r="AN35" s="119">
        <f t="shared" ref="AN35" si="129">IF(AND($G35="Ja",AM35=$F35),$E35,0)</f>
        <v>0</v>
      </c>
      <c r="AP35" s="76" t="s">
        <v>34</v>
      </c>
      <c r="AQ35" s="119">
        <f t="shared" ref="AQ35" si="130">IF(AND($G35="Ja",AP35=$F35),$E35,0)</f>
        <v>0</v>
      </c>
      <c r="AS35" s="76" t="s">
        <v>34</v>
      </c>
      <c r="AT35" s="119">
        <f t="shared" ref="AT35" si="131">IF(AND($G35="Ja",AS35=$F35),$E35,0)</f>
        <v>0</v>
      </c>
      <c r="AV35" s="76" t="s">
        <v>34</v>
      </c>
      <c r="AW35" s="119">
        <f t="shared" ref="AW35" si="132">IF(AND($G35="Ja",AV35=$F35),$E35,0)</f>
        <v>0</v>
      </c>
      <c r="AY35" s="76" t="s">
        <v>34</v>
      </c>
      <c r="AZ35" s="119">
        <f t="shared" ref="AZ35" si="133">IF(AND($G35="Ja",AY35=$F35),$E35,0)</f>
        <v>0</v>
      </c>
      <c r="BB35" s="76" t="s">
        <v>34</v>
      </c>
      <c r="BC35" s="119">
        <f t="shared" ref="BC35" si="134">IF(AND($G35="Ja",BB35=$F35),$E35,0)</f>
        <v>0</v>
      </c>
      <c r="BE35" s="76" t="s">
        <v>34</v>
      </c>
      <c r="BF35" s="119">
        <f t="shared" ref="BF35" si="135">IF(AND($G35="Ja",BE35=$F35),$E35,0)</f>
        <v>0</v>
      </c>
      <c r="BH35" s="76" t="s">
        <v>34</v>
      </c>
      <c r="BI35" s="119">
        <f t="shared" ref="BI35" si="136">IF(AND($G35="Ja",BH35=$F35),$E35,0)</f>
        <v>0</v>
      </c>
      <c r="BK35" s="76" t="s">
        <v>34</v>
      </c>
      <c r="BL35" s="119">
        <f t="shared" ref="BL35" si="137">IF(AND($G35="Ja",BK35=$F35),$E35,0)</f>
        <v>0</v>
      </c>
      <c r="BN35" s="76" t="s">
        <v>34</v>
      </c>
      <c r="BO35" s="119">
        <f t="shared" ref="BO35" si="138">IF(AND($G35="Ja",BN35=$F35),$E35,0)</f>
        <v>0</v>
      </c>
      <c r="BQ35" s="76" t="s">
        <v>34</v>
      </c>
      <c r="BR35" s="119">
        <f t="shared" ref="BR35" si="139">IF(AND($G35="Ja",BQ35=$F35),$E35,0)</f>
        <v>0</v>
      </c>
      <c r="BT35" s="76" t="s">
        <v>34</v>
      </c>
      <c r="BU35" s="119">
        <f t="shared" ref="BU35" si="140">IF(AND($G35="Ja",BT35=$F35),$E35,0)</f>
        <v>0</v>
      </c>
      <c r="BW35" s="76" t="s">
        <v>34</v>
      </c>
      <c r="BX35" s="119">
        <f t="shared" ref="BX35" si="141">IF(AND($G35="Ja",BW35=$F35),$E35,0)</f>
        <v>0</v>
      </c>
      <c r="BZ35" s="76" t="s">
        <v>34</v>
      </c>
      <c r="CA35" s="119">
        <f t="shared" ref="CA35" si="142">IF(AND($G35="Ja",BZ35=$F35),$E35,0)</f>
        <v>0</v>
      </c>
      <c r="CC35" s="76" t="s">
        <v>34</v>
      </c>
      <c r="CD35" s="119">
        <f t="shared" ref="CD35" si="143">IF(AND($G35="Ja",CC35=$F35),$E35,0)</f>
        <v>0</v>
      </c>
      <c r="CF35" s="76" t="s">
        <v>34</v>
      </c>
      <c r="CG35" s="119">
        <f t="shared" ref="CG35" si="144">IF(AND($G35="Ja",CF35=$F35),$E35,0)</f>
        <v>0</v>
      </c>
      <c r="CI35" s="221" t="s">
        <v>34</v>
      </c>
      <c r="CJ35" s="119">
        <f t="shared" ref="CJ35" si="145">IF(AND($G35="Ja",CI35=$F35),$E35,0)</f>
        <v>0</v>
      </c>
      <c r="CL35" s="76" t="s">
        <v>34</v>
      </c>
      <c r="CM35" s="119">
        <f t="shared" ref="CM35" si="146">IF(AND($G35="Ja",CL35=$F35),$E35,0)</f>
        <v>0</v>
      </c>
      <c r="CO35" s="76" t="s">
        <v>34</v>
      </c>
      <c r="CP35" s="119">
        <f t="shared" ref="CP35" si="147">IF(AND($G35="Ja",CO35=$F35),$E35,0)</f>
        <v>0</v>
      </c>
      <c r="CR35" s="76" t="s">
        <v>34</v>
      </c>
      <c r="CS35" s="119">
        <f t="shared" ref="CS35" si="148">IF(AND($G35="Ja",CR35=$F35),$E35,0)</f>
        <v>0</v>
      </c>
      <c r="CU35" s="119"/>
      <c r="CV35" s="119">
        <f t="shared" ref="CV35" si="149">IF(AND($G35="Ja",CU35=$F35),$E35,0)</f>
        <v>0</v>
      </c>
      <c r="CX35" s="119"/>
      <c r="CY35" s="119">
        <f t="shared" ref="CY35" si="150">IF(AND($G35="Ja",CX35=$F35),$E35,0)</f>
        <v>0</v>
      </c>
      <c r="DA35" s="119"/>
      <c r="DB35" s="119">
        <f t="shared" ref="DB35" si="151">IF(AND($G35="Ja",DA35=$F35),$E35,0)</f>
        <v>0</v>
      </c>
      <c r="DD35" s="119"/>
      <c r="DE35" s="119">
        <f t="shared" ref="DE35" si="152">IF(AND($G35="Ja",DD35=$F35),$E35,0)</f>
        <v>0</v>
      </c>
      <c r="DG35" s="119"/>
      <c r="DH35" s="119">
        <f t="shared" ref="DH35" si="153">IF(AND($G35="Ja",DG35=$F35),$E35,0)</f>
        <v>0</v>
      </c>
      <c r="DJ35" s="119"/>
      <c r="DK35" s="119">
        <f t="shared" ref="DK35" si="154">IF(AND($G35="Ja",DJ35=$F35),$E35,0)</f>
        <v>0</v>
      </c>
      <c r="DM35" s="119"/>
      <c r="DN35" s="119">
        <f t="shared" ref="DN35" si="155">IF(AND($G35="Ja",DM35=$F35),$E35,0)</f>
        <v>0</v>
      </c>
      <c r="DP35" s="119"/>
      <c r="DQ35" s="119">
        <f t="shared" ref="DQ35" si="156">IF(AND($G35="Ja",DP35=$F35),$E35,0)</f>
        <v>0</v>
      </c>
      <c r="DS35" s="119"/>
      <c r="DT35" s="119">
        <f t="shared" ref="DT35" si="157">IF(AND($G35="Ja",DS35=$F35),$E35,0)</f>
        <v>0</v>
      </c>
      <c r="DV35" s="119"/>
      <c r="DW35" s="119">
        <f t="shared" ref="DW35" si="158">IF(AND($G35="Ja",DV35=$F35),$E35,0)</f>
        <v>0</v>
      </c>
    </row>
    <row r="36" spans="1:127" x14ac:dyDescent="0.2">
      <c r="A36" s="18" t="s">
        <v>31</v>
      </c>
      <c r="B36" s="152">
        <f t="shared" si="80"/>
        <v>43520</v>
      </c>
      <c r="C36" s="73">
        <f t="shared" si="40"/>
        <v>31</v>
      </c>
      <c r="D36" s="188" t="s">
        <v>39</v>
      </c>
      <c r="E36" s="75">
        <v>3</v>
      </c>
      <c r="F36" s="76"/>
      <c r="G36" s="76"/>
      <c r="H36" s="108"/>
      <c r="I36" s="119" t="s">
        <v>256</v>
      </c>
      <c r="J36" s="119">
        <f>IF(AND($G36="Ja",I36=$F36),$E36,IF(AND($G36="Ja",I36=$F37),1,0))</f>
        <v>0</v>
      </c>
      <c r="L36" s="76" t="s">
        <v>248</v>
      </c>
      <c r="M36" s="119">
        <f>IF(AND($G36="Ja",L36=$F36),$E36,IF(AND($G36="Ja",L36=$F37),1,0))</f>
        <v>0</v>
      </c>
      <c r="O36" s="76" t="s">
        <v>186</v>
      </c>
      <c r="P36" s="119">
        <f>IF(AND($G36="Ja",O36=$F36),$E36,IF(AND($G36="Ja",O36=$F37),1,0))</f>
        <v>0</v>
      </c>
      <c r="R36" s="76" t="s">
        <v>248</v>
      </c>
      <c r="S36" s="119">
        <f>IF(AND($G36="Ja",R36=$F36),$E36,IF(AND($G36="Ja",R36=$F37),1,0))</f>
        <v>0</v>
      </c>
      <c r="U36" s="76" t="s">
        <v>248</v>
      </c>
      <c r="V36" s="119">
        <f>IF(AND($G36="Ja",U36=$F36),$E36,IF(AND($G36="Ja",U36=$F37),1,0))</f>
        <v>0</v>
      </c>
      <c r="X36" s="76" t="s">
        <v>248</v>
      </c>
      <c r="Y36" s="119">
        <f>IF(AND($G36="Ja",X36=$F36),$E36,IF(AND($G36="Ja",X36=$F37),1,0))</f>
        <v>0</v>
      </c>
      <c r="AA36" s="76" t="s">
        <v>186</v>
      </c>
      <c r="AB36" s="119">
        <f>IF(AND($G36="Ja",AA36=$F36),$E36,IF(AND($G36="Ja",AA36=$F37),1,0))</f>
        <v>0</v>
      </c>
      <c r="AD36" s="76" t="s">
        <v>248</v>
      </c>
      <c r="AE36" s="119">
        <f>IF(AND($G36="Ja",AD36=$F36),$E36,IF(AND($G36="Ja",AD36=$F37),1,0))</f>
        <v>0</v>
      </c>
      <c r="AG36" s="76" t="s">
        <v>248</v>
      </c>
      <c r="AH36" s="119">
        <f>IF(AND($G36="Ja",AG36=$F36),$E36,IF(AND($G36="Ja",AG36=$F37),1,0))</f>
        <v>0</v>
      </c>
      <c r="AJ36" s="76" t="s">
        <v>248</v>
      </c>
      <c r="AK36" s="119">
        <f>IF(AND($G36="Ja",AJ36=$F36),$E36,IF(AND($G36="Ja",AJ36=$F37),1,0))</f>
        <v>0</v>
      </c>
      <c r="AM36" s="76" t="s">
        <v>248</v>
      </c>
      <c r="AN36" s="119">
        <f>IF(AND($G36="Ja",AM36=$F36),$E36,IF(AND($G36="Ja",AM36=$F37),1,0))</f>
        <v>0</v>
      </c>
      <c r="AP36" s="76" t="s">
        <v>222</v>
      </c>
      <c r="AQ36" s="119">
        <f>IF(AND($G36="Ja",AP36=$F36),$E36,IF(AND($G36="Ja",AP36=$F37),1,0))</f>
        <v>0</v>
      </c>
      <c r="AS36" s="76" t="s">
        <v>248</v>
      </c>
      <c r="AT36" s="119">
        <f>IF(AND($G36="Ja",AS36=$F36),$E36,IF(AND($G36="Ja",AS36=$F37),1,0))</f>
        <v>0</v>
      </c>
      <c r="AV36" s="76" t="s">
        <v>248</v>
      </c>
      <c r="AW36" s="119">
        <f>IF(AND($G36="Ja",AV36=$F36),$E36,IF(AND($G36="Ja",AV36=$F37),1,0))</f>
        <v>0</v>
      </c>
      <c r="AY36" s="76" t="s">
        <v>248</v>
      </c>
      <c r="AZ36" s="119">
        <f>IF(AND($G36="Ja",AY36=$F36),$E36,IF(AND($G36="Ja",AY36=$F37),1,0))</f>
        <v>0</v>
      </c>
      <c r="BB36" s="76" t="s">
        <v>248</v>
      </c>
      <c r="BC36" s="119">
        <f>IF(AND($G36="Ja",BB36=$F36),$E36,IF(AND($G36="Ja",BB36=$F37),1,0))</f>
        <v>0</v>
      </c>
      <c r="BE36" s="76" t="s">
        <v>266</v>
      </c>
      <c r="BF36" s="119">
        <f>IF(AND($G36="Ja",BE36=$F36),$E36,IF(AND($G36="Ja",BE36=$F37),1,0))</f>
        <v>0</v>
      </c>
      <c r="BH36" s="76" t="s">
        <v>248</v>
      </c>
      <c r="BI36" s="119">
        <f>IF(AND($G36="Ja",BH36=$F36),$E36,IF(AND($G36="Ja",BH36=$F37),1,0))</f>
        <v>0</v>
      </c>
      <c r="BK36" s="76" t="s">
        <v>248</v>
      </c>
      <c r="BL36" s="119">
        <f>IF(AND($G36="Ja",BK36=$F36),$E36,IF(AND($G36="Ja",BK36=$F37),1,0))</f>
        <v>0</v>
      </c>
      <c r="BN36" s="76" t="s">
        <v>248</v>
      </c>
      <c r="BO36" s="119">
        <f>IF(AND($G36="Ja",BN36=$F36),$E36,IF(AND($G36="Ja",BN36=$F37),1,0))</f>
        <v>0</v>
      </c>
      <c r="BQ36" s="76" t="s">
        <v>248</v>
      </c>
      <c r="BR36" s="119">
        <f>IF(AND($G36="Ja",BQ36=$F36),$E36,IF(AND($G36="Ja",BQ36=$F37),1,0))</f>
        <v>0</v>
      </c>
      <c r="BT36" s="76" t="s">
        <v>248</v>
      </c>
      <c r="BU36" s="119">
        <f>IF(AND($G36="Ja",BT36=$F36),$E36,IF(AND($G36="Ja",BT36=$F37),1,0))</f>
        <v>0</v>
      </c>
      <c r="BW36" s="76" t="s">
        <v>248</v>
      </c>
      <c r="BX36" s="119">
        <f>IF(AND($G36="Ja",BW36=$F36),$E36,IF(AND($G36="Ja",BW36=$F37),1,0))</f>
        <v>0</v>
      </c>
      <c r="BZ36" s="76" t="s">
        <v>248</v>
      </c>
      <c r="CA36" s="119">
        <f>IF(AND($G36="Ja",BZ36=$F36),$E36,IF(AND($G36="Ja",BZ36=$F37),1,0))</f>
        <v>0</v>
      </c>
      <c r="CC36" s="76" t="s">
        <v>248</v>
      </c>
      <c r="CD36" s="119">
        <f>IF(AND($G36="Ja",CC36=$F36),$E36,IF(AND($G36="Ja",CC36=$F37),1,0))</f>
        <v>0</v>
      </c>
      <c r="CF36" s="76" t="s">
        <v>248</v>
      </c>
      <c r="CG36" s="119">
        <f>IF(AND($G36="Ja",CF36=$F36),$E36,IF(AND($G36="Ja",CF36=$F37),1,0))</f>
        <v>0</v>
      </c>
      <c r="CI36" s="221" t="s">
        <v>248</v>
      </c>
      <c r="CJ36" s="119">
        <f>IF(AND($G36="Ja",CI36=$F36),$E36,IF(AND($G36="Ja",CI36=$F37),1,0))</f>
        <v>0</v>
      </c>
      <c r="CL36" s="76" t="s">
        <v>248</v>
      </c>
      <c r="CM36" s="119">
        <f>IF(AND($G36="Ja",CL36=$F36),$E36,IF(AND($G36="Ja",CL36=$F37),1,0))</f>
        <v>0</v>
      </c>
      <c r="CO36" s="76" t="s">
        <v>248</v>
      </c>
      <c r="CP36" s="119">
        <f>IF(AND($G36="Ja",CO36=$F36),$E36,IF(AND($G36="Ja",CO36=$F37),1,0))</f>
        <v>0</v>
      </c>
      <c r="CR36" s="76" t="s">
        <v>248</v>
      </c>
      <c r="CS36" s="119">
        <f>IF(AND($G36="Ja",CR36=$F36),$E36,IF(AND($G36="Ja",CR36=$F37),1,0))</f>
        <v>0</v>
      </c>
      <c r="CU36" s="119"/>
      <c r="CV36" s="119">
        <f>IF(AND($G36="Ja",CU36=$F36),$E36,IF(AND($G36="Ja",CU36=$F37),1,0))</f>
        <v>0</v>
      </c>
      <c r="CX36" s="119"/>
      <c r="CY36" s="119">
        <f>IF(AND($G36="Ja",CX36=$F36),$E36,IF(AND($G36="Ja",CX36=$F37),1,0))</f>
        <v>0</v>
      </c>
      <c r="DA36" s="119"/>
      <c r="DB36" s="119">
        <f>IF(AND($G36="Ja",DA36=$F36),$E36,IF(AND($G36="Ja",DA36=$F37),1,0))</f>
        <v>0</v>
      </c>
      <c r="DD36" s="119"/>
      <c r="DE36" s="119">
        <f>IF(AND($G36="Ja",DD36=$F36),$E36,IF(AND($G36="Ja",DD36=$F37),1,0))</f>
        <v>0</v>
      </c>
      <c r="DG36" s="119"/>
      <c r="DH36" s="119">
        <f>IF(AND($G36="Ja",DG36=$F36),$E36,IF(AND($G36="Ja",DG36=$F37),1,0))</f>
        <v>0</v>
      </c>
      <c r="DJ36" s="119"/>
      <c r="DK36" s="119">
        <f>IF(AND($G36="Ja",DJ36=$F36),$E36,IF(AND($G36="Ja",DJ36=$F37),1,0))</f>
        <v>0</v>
      </c>
      <c r="DM36" s="119"/>
      <c r="DN36" s="119">
        <f>IF(AND($G36="Ja",DM36=$F36),$E36,IF(AND($G36="Ja",DM36=$F37),1,0))</f>
        <v>0</v>
      </c>
      <c r="DP36" s="119"/>
      <c r="DQ36" s="119">
        <f>IF(AND($G36="Ja",DP36=$F36),$E36,IF(AND($G36="Ja",DP36=$F37),1,0))</f>
        <v>0</v>
      </c>
      <c r="DS36" s="119"/>
      <c r="DT36" s="119">
        <f>IF(AND($G36="Ja",DS36=$F36),$E36,IF(AND($G36="Ja",DS36=$F37),1,0))</f>
        <v>0</v>
      </c>
      <c r="DV36" s="119"/>
      <c r="DW36" s="119">
        <f>IF(AND($G36="Ja",DV36=$F36),$E36,IF(AND($G36="Ja",DV36=$F37),1,0))</f>
        <v>0</v>
      </c>
    </row>
    <row r="37" spans="1:127" ht="16" customHeight="1" x14ac:dyDescent="0.2">
      <c r="A37" s="18" t="s">
        <v>31</v>
      </c>
      <c r="B37" s="152">
        <f t="shared" si="80"/>
        <v>43520</v>
      </c>
      <c r="C37" s="73">
        <f t="shared" si="40"/>
        <v>32</v>
      </c>
      <c r="D37" s="188"/>
      <c r="E37" s="75">
        <v>3</v>
      </c>
      <c r="F37" s="76"/>
      <c r="G37" s="76"/>
      <c r="H37" s="108"/>
      <c r="I37" s="119" t="s">
        <v>261</v>
      </c>
      <c r="J37" s="119">
        <f>IF(AND($G37="Ja",I37=$F37),$E37,IF(AND($G37="Ja",I37=$F36),1,0))</f>
        <v>0</v>
      </c>
      <c r="L37" s="76" t="s">
        <v>186</v>
      </c>
      <c r="M37" s="119">
        <f>IF(AND($G37="Ja",L37=$F37),$E37,IF(AND($G37="Ja",L37=$F36),1,0))</f>
        <v>0</v>
      </c>
      <c r="O37" s="76" t="s">
        <v>266</v>
      </c>
      <c r="P37" s="119">
        <f>IF(AND($G37="Ja",O37=$F37),$E37,IF(AND($G37="Ja",O37=$F36),1,0))</f>
        <v>0</v>
      </c>
      <c r="R37" s="76" t="s">
        <v>186</v>
      </c>
      <c r="S37" s="119">
        <f>IF(AND($G37="Ja",R37=$F37),$E37,IF(AND($G37="Ja",R37=$F36),1,0))</f>
        <v>0</v>
      </c>
      <c r="U37" s="76" t="s">
        <v>186</v>
      </c>
      <c r="V37" s="119">
        <f>IF(AND($G37="Ja",U37=$F37),$E37,IF(AND($G37="Ja",U37=$F36),1,0))</f>
        <v>0</v>
      </c>
      <c r="X37" s="76" t="s">
        <v>186</v>
      </c>
      <c r="Y37" s="119">
        <f>IF(AND($G37="Ja",X37=$F37),$E37,IF(AND($G37="Ja",X37=$F36),1,0))</f>
        <v>0</v>
      </c>
      <c r="AA37" s="76" t="s">
        <v>248</v>
      </c>
      <c r="AB37" s="119">
        <f>IF(AND($G37="Ja",AA37=$F37),$E37,IF(AND($G37="Ja",AA37=$F36),1,0))</f>
        <v>0</v>
      </c>
      <c r="AD37" s="76" t="s">
        <v>186</v>
      </c>
      <c r="AE37" s="119">
        <f>IF(AND($G37="Ja",AD37=$F37),$E37,IF(AND($G37="Ja",AD37=$F36),1,0))</f>
        <v>0</v>
      </c>
      <c r="AG37" s="76" t="s">
        <v>186</v>
      </c>
      <c r="AH37" s="119">
        <f>IF(AND($G37="Ja",AG37=$F37),$E37,IF(AND($G37="Ja",AG37=$F36),1,0))</f>
        <v>0</v>
      </c>
      <c r="AJ37" s="76" t="s">
        <v>186</v>
      </c>
      <c r="AK37" s="119">
        <f>IF(AND($G37="Ja",AJ37=$F37),$E37,IF(AND($G37="Ja",AJ37=$F36),1,0))</f>
        <v>0</v>
      </c>
      <c r="AM37" s="76" t="s">
        <v>186</v>
      </c>
      <c r="AN37" s="119">
        <f>IF(AND($G37="Ja",AM37=$F37),$E37,IF(AND($G37="Ja",AM37=$F36),1,0))</f>
        <v>0</v>
      </c>
      <c r="AP37" s="76" t="s">
        <v>186</v>
      </c>
      <c r="AQ37" s="119">
        <f>IF(AND($G37="Ja",AP37=$F37),$E37,IF(AND($G37="Ja",AP37=$F36),1,0))</f>
        <v>0</v>
      </c>
      <c r="AS37" s="76" t="s">
        <v>186</v>
      </c>
      <c r="AT37" s="119">
        <f>IF(AND($G37="Ja",AS37=$F37),$E37,IF(AND($G37="Ja",AS37=$F36),1,0))</f>
        <v>0</v>
      </c>
      <c r="AV37" s="76" t="s">
        <v>186</v>
      </c>
      <c r="AW37" s="119">
        <f>IF(AND($G37="Ja",AV37=$F37),$E37,IF(AND($G37="Ja",AV37=$F36),1,0))</f>
        <v>0</v>
      </c>
      <c r="AY37" s="76" t="s">
        <v>186</v>
      </c>
      <c r="AZ37" s="119">
        <f>IF(AND($G37="Ja",AY37=$F37),$E37,IF(AND($G37="Ja",AY37=$F36),1,0))</f>
        <v>0</v>
      </c>
      <c r="BB37" s="76" t="s">
        <v>186</v>
      </c>
      <c r="BC37" s="119">
        <f>IF(AND($G37="Ja",BB37=$F37),$E37,IF(AND($G37="Ja",BB37=$F36),1,0))</f>
        <v>0</v>
      </c>
      <c r="BE37" s="76" t="s">
        <v>186</v>
      </c>
      <c r="BF37" s="119">
        <f>IF(AND($G37="Ja",BE37=$F37),$E37,IF(AND($G37="Ja",BE37=$F36),1,0))</f>
        <v>0</v>
      </c>
      <c r="BH37" s="76" t="s">
        <v>186</v>
      </c>
      <c r="BI37" s="119">
        <f>IF(AND($G37="Ja",BH37=$F37),$E37,IF(AND($G37="Ja",BH37=$F36),1,0))</f>
        <v>0</v>
      </c>
      <c r="BK37" s="76" t="s">
        <v>186</v>
      </c>
      <c r="BL37" s="119">
        <f>IF(AND($G37="Ja",BK37=$F37),$E37,IF(AND($G37="Ja",BK37=$F36),1,0))</f>
        <v>0</v>
      </c>
      <c r="BN37" s="76" t="s">
        <v>186</v>
      </c>
      <c r="BO37" s="119">
        <f>IF(AND($G37="Ja",BN37=$F37),$E37,IF(AND($G37="Ja",BN37=$F36),1,0))</f>
        <v>0</v>
      </c>
      <c r="BQ37" s="76" t="s">
        <v>186</v>
      </c>
      <c r="BR37" s="119">
        <f>IF(AND($G37="Ja",BQ37=$F37),$E37,IF(AND($G37="Ja",BQ37=$F36),1,0))</f>
        <v>0</v>
      </c>
      <c r="BT37" s="76" t="s">
        <v>186</v>
      </c>
      <c r="BU37" s="119">
        <f>IF(AND($G37="Ja",BT37=$F37),$E37,IF(AND($G37="Ja",BT37=$F36),1,0))</f>
        <v>0</v>
      </c>
      <c r="BW37" s="76" t="s">
        <v>186</v>
      </c>
      <c r="BX37" s="119">
        <f>IF(AND($G37="Ja",BW37=$F37),$E37,IF(AND($G37="Ja",BW37=$F36),1,0))</f>
        <v>0</v>
      </c>
      <c r="BZ37" s="76" t="s">
        <v>186</v>
      </c>
      <c r="CA37" s="119">
        <f>IF(AND($G37="Ja",BZ37=$F37),$E37,IF(AND($G37="Ja",BZ37=$F36),1,0))</f>
        <v>0</v>
      </c>
      <c r="CC37" s="76" t="s">
        <v>186</v>
      </c>
      <c r="CD37" s="119">
        <f>IF(AND($G37="Ja",CC37=$F37),$E37,IF(AND($G37="Ja",CC37=$F36),1,0))</f>
        <v>0</v>
      </c>
      <c r="CF37" s="76" t="s">
        <v>186</v>
      </c>
      <c r="CG37" s="119">
        <f>IF(AND($G37="Ja",CF37=$F37),$E37,IF(AND($G37="Ja",CF37=$F36),1,0))</f>
        <v>0</v>
      </c>
      <c r="CI37" s="221" t="s">
        <v>186</v>
      </c>
      <c r="CJ37" s="119">
        <f>IF(AND($G37="Ja",CI37=$F37),$E37,IF(AND($G37="Ja",CI37=$F36),1,0))</f>
        <v>0</v>
      </c>
      <c r="CL37" s="76" t="s">
        <v>186</v>
      </c>
      <c r="CM37" s="119">
        <f>IF(AND($G37="Ja",CL37=$F37),$E37,IF(AND($G37="Ja",CL37=$F36),1,0))</f>
        <v>0</v>
      </c>
      <c r="CO37" s="76" t="s">
        <v>186</v>
      </c>
      <c r="CP37" s="119">
        <f>IF(AND($G37="Ja",CO37=$F37),$E37,IF(AND($G37="Ja",CO37=$F36),1,0))</f>
        <v>0</v>
      </c>
      <c r="CR37" s="76" t="s">
        <v>186</v>
      </c>
      <c r="CS37" s="119">
        <f>IF(AND($G37="Ja",CR37=$F37),$E37,IF(AND($G37="Ja",CR37=$F36),1,0))</f>
        <v>0</v>
      </c>
      <c r="CU37" s="119"/>
      <c r="CV37" s="119">
        <f>IF(AND($G37="Ja",CU37=$F37),$E37,IF(AND($G37="Ja",CU37=$F36),1,0))</f>
        <v>0</v>
      </c>
      <c r="CX37" s="119"/>
      <c r="CY37" s="119">
        <f>IF(AND($G37="Ja",CX37=$F37),$E37,IF(AND($G37="Ja",CX37=$F36),1,0))</f>
        <v>0</v>
      </c>
      <c r="DA37" s="119"/>
      <c r="DB37" s="119">
        <f>IF(AND($G37="Ja",DA37=$F37),$E37,IF(AND($G37="Ja",DA37=$F36),1,0))</f>
        <v>0</v>
      </c>
      <c r="DD37" s="119"/>
      <c r="DE37" s="119">
        <f>IF(AND($G37="Ja",DD37=$F37),$E37,IF(AND($G37="Ja",DD37=$F36),1,0))</f>
        <v>0</v>
      </c>
      <c r="DG37" s="119"/>
      <c r="DH37" s="119">
        <f>IF(AND($G37="Ja",DG37=$F37),$E37,IF(AND($G37="Ja",DG37=$F36),1,0))</f>
        <v>0</v>
      </c>
      <c r="DJ37" s="119"/>
      <c r="DK37" s="119">
        <f>IF(AND($G37="Ja",DJ37=$F37),$E37,IF(AND($G37="Ja",DJ37=$F36),1,0))</f>
        <v>0</v>
      </c>
      <c r="DM37" s="119"/>
      <c r="DN37" s="119">
        <f>IF(AND($G37="Ja",DM37=$F37),$E37,IF(AND($G37="Ja",DM37=$F36),1,0))</f>
        <v>0</v>
      </c>
      <c r="DP37" s="119"/>
      <c r="DQ37" s="119">
        <f>IF(AND($G37="Ja",DP37=$F37),$E37,IF(AND($G37="Ja",DP37=$F36),1,0))</f>
        <v>0</v>
      </c>
      <c r="DS37" s="119"/>
      <c r="DT37" s="119">
        <f>IF(AND($G37="Ja",DS37=$F37),$E37,IF(AND($G37="Ja",DS37=$F36),1,0))</f>
        <v>0</v>
      </c>
      <c r="DV37" s="119"/>
      <c r="DW37" s="119">
        <f>IF(AND($G37="Ja",DV37=$F37),$E37,IF(AND($G37="Ja",DV37=$F36),1,0))</f>
        <v>0</v>
      </c>
    </row>
    <row r="38" spans="1:127" x14ac:dyDescent="0.2">
      <c r="A38" s="18" t="s">
        <v>31</v>
      </c>
      <c r="B38" s="152">
        <f t="shared" si="80"/>
        <v>43520</v>
      </c>
      <c r="C38" s="73">
        <f t="shared" si="40"/>
        <v>33</v>
      </c>
      <c r="D38" s="74" t="s">
        <v>146</v>
      </c>
      <c r="E38" s="75">
        <v>5</v>
      </c>
      <c r="F38" s="76"/>
      <c r="G38" s="76"/>
      <c r="H38" s="108"/>
      <c r="I38" s="119" t="s">
        <v>74</v>
      </c>
      <c r="J38" s="119">
        <f t="shared" si="0"/>
        <v>0</v>
      </c>
      <c r="L38" s="76" t="s">
        <v>74</v>
      </c>
      <c r="M38" s="119">
        <f t="shared" ref="M38" si="159">IF(AND($G38="Ja",L38=$F38),$E38,0)</f>
        <v>0</v>
      </c>
      <c r="O38" s="76" t="s">
        <v>40</v>
      </c>
      <c r="P38" s="119">
        <f t="shared" ref="P38" si="160">IF(AND($G38="Ja",O38=$F38),$E38,0)</f>
        <v>0</v>
      </c>
      <c r="R38" s="76" t="s">
        <v>40</v>
      </c>
      <c r="S38" s="119">
        <f t="shared" ref="S38" si="161">IF(AND($G38="Ja",R38=$F38),$E38,0)</f>
        <v>0</v>
      </c>
      <c r="U38" s="76" t="s">
        <v>74</v>
      </c>
      <c r="V38" s="119">
        <f t="shared" ref="V38" si="162">IF(AND($G38="Ja",U38=$F38),$E38,0)</f>
        <v>0</v>
      </c>
      <c r="X38" s="76" t="s">
        <v>74</v>
      </c>
      <c r="Y38" s="119">
        <f t="shared" ref="Y38" si="163">IF(AND($G38="Ja",X38=$F38),$E38,0)</f>
        <v>0</v>
      </c>
      <c r="AA38" s="76" t="s">
        <v>74</v>
      </c>
      <c r="AB38" s="119">
        <f t="shared" ref="AB38" si="164">IF(AND($G38="Ja",AA38=$F38),$E38,0)</f>
        <v>0</v>
      </c>
      <c r="AD38" s="76" t="s">
        <v>74</v>
      </c>
      <c r="AE38" s="119">
        <f t="shared" ref="AE38" si="165">IF(AND($G38="Ja",AD38=$F38),$E38,0)</f>
        <v>0</v>
      </c>
      <c r="AG38" s="76" t="s">
        <v>74</v>
      </c>
      <c r="AH38" s="119">
        <f t="shared" ref="AH38" si="166">IF(AND($G38="Ja",AG38=$F38),$E38,0)</f>
        <v>0</v>
      </c>
      <c r="AJ38" s="76" t="s">
        <v>40</v>
      </c>
      <c r="AK38" s="119">
        <f t="shared" ref="AK38" si="167">IF(AND($G38="Ja",AJ38=$F38),$E38,0)</f>
        <v>0</v>
      </c>
      <c r="AM38" s="76" t="s">
        <v>40</v>
      </c>
      <c r="AN38" s="119">
        <f t="shared" ref="AN38" si="168">IF(AND($G38="Ja",AM38=$F38),$E38,0)</f>
        <v>0</v>
      </c>
      <c r="AP38" s="76" t="s">
        <v>32</v>
      </c>
      <c r="AQ38" s="119">
        <f t="shared" ref="AQ38" si="169">IF(AND($G38="Ja",AP38=$F38),$E38,0)</f>
        <v>0</v>
      </c>
      <c r="AS38" s="76" t="s">
        <v>74</v>
      </c>
      <c r="AT38" s="119">
        <f t="shared" ref="AT38" si="170">IF(AND($G38="Ja",AS38=$F38),$E38,0)</f>
        <v>0</v>
      </c>
      <c r="AV38" s="76" t="s">
        <v>32</v>
      </c>
      <c r="AW38" s="119">
        <f t="shared" ref="AW38" si="171">IF(AND($G38="Ja",AV38=$F38),$E38,0)</f>
        <v>0</v>
      </c>
      <c r="AY38" s="76" t="s">
        <v>74</v>
      </c>
      <c r="AZ38" s="119">
        <f t="shared" ref="AZ38" si="172">IF(AND($G38="Ja",AY38=$F38),$E38,0)</f>
        <v>0</v>
      </c>
      <c r="BB38" s="76" t="s">
        <v>34</v>
      </c>
      <c r="BC38" s="119">
        <f t="shared" ref="BC38" si="173">IF(AND($G38="Ja",BB38=$F38),$E38,0)</f>
        <v>0</v>
      </c>
      <c r="BE38" s="76" t="s">
        <v>74</v>
      </c>
      <c r="BF38" s="119">
        <f t="shared" ref="BF38" si="174">IF(AND($G38="Ja",BE38=$F38),$E38,0)</f>
        <v>0</v>
      </c>
      <c r="BH38" s="76" t="s">
        <v>74</v>
      </c>
      <c r="BI38" s="119">
        <f t="shared" ref="BI38" si="175">IF(AND($G38="Ja",BH38=$F38),$E38,0)</f>
        <v>0</v>
      </c>
      <c r="BK38" s="76" t="s">
        <v>74</v>
      </c>
      <c r="BL38" s="119">
        <f t="shared" ref="BL38" si="176">IF(AND($G38="Ja",BK38=$F38),$E38,0)</f>
        <v>0</v>
      </c>
      <c r="BN38" s="76" t="s">
        <v>74</v>
      </c>
      <c r="BO38" s="119">
        <f t="shared" ref="BO38" si="177">IF(AND($G38="Ja",BN38=$F38),$E38,0)</f>
        <v>0</v>
      </c>
      <c r="BQ38" s="76" t="s">
        <v>74</v>
      </c>
      <c r="BR38" s="119">
        <f t="shared" ref="BR38" si="178">IF(AND($G38="Ja",BQ38=$F38),$E38,0)</f>
        <v>0</v>
      </c>
      <c r="BT38" s="76" t="s">
        <v>74</v>
      </c>
      <c r="BU38" s="119">
        <f t="shared" ref="BU38" si="179">IF(AND($G38="Ja",BT38=$F38),$E38,0)</f>
        <v>0</v>
      </c>
      <c r="BW38" s="76" t="s">
        <v>74</v>
      </c>
      <c r="BX38" s="119">
        <f t="shared" ref="BX38" si="180">IF(AND($G38="Ja",BW38=$F38),$E38,0)</f>
        <v>0</v>
      </c>
      <c r="BZ38" s="76" t="s">
        <v>74</v>
      </c>
      <c r="CA38" s="119">
        <f t="shared" ref="CA38" si="181">IF(AND($G38="Ja",BZ38=$F38),$E38,0)</f>
        <v>0</v>
      </c>
      <c r="CC38" s="76" t="s">
        <v>32</v>
      </c>
      <c r="CD38" s="119">
        <f t="shared" ref="CD38" si="182">IF(AND($G38="Ja",CC38=$F38),$E38,0)</f>
        <v>0</v>
      </c>
      <c r="CF38" s="76" t="s">
        <v>74</v>
      </c>
      <c r="CG38" s="119">
        <f t="shared" ref="CG38" si="183">IF(AND($G38="Ja",CF38=$F38),$E38,0)</f>
        <v>0</v>
      </c>
      <c r="CI38" s="221" t="s">
        <v>74</v>
      </c>
      <c r="CJ38" s="119">
        <f t="shared" ref="CJ38" si="184">IF(AND($G38="Ja",CI38=$F38),$E38,0)</f>
        <v>0</v>
      </c>
      <c r="CL38" s="76" t="s">
        <v>74</v>
      </c>
      <c r="CM38" s="119">
        <f t="shared" ref="CM38" si="185">IF(AND($G38="Ja",CL38=$F38),$E38,0)</f>
        <v>0</v>
      </c>
      <c r="CO38" s="76" t="s">
        <v>74</v>
      </c>
      <c r="CP38" s="119">
        <f t="shared" ref="CP38" si="186">IF(AND($G38="Ja",CO38=$F38),$E38,0)</f>
        <v>0</v>
      </c>
      <c r="CR38" s="76" t="s">
        <v>74</v>
      </c>
      <c r="CS38" s="119">
        <f t="shared" ref="CS38" si="187">IF(AND($G38="Ja",CR38=$F38),$E38,0)</f>
        <v>0</v>
      </c>
      <c r="CU38" s="119"/>
      <c r="CV38" s="119">
        <f t="shared" ref="CV38" si="188">IF(AND($G38="Ja",CU38=$F38),$E38,0)</f>
        <v>0</v>
      </c>
      <c r="CX38" s="119"/>
      <c r="CY38" s="119">
        <f t="shared" ref="CY38" si="189">IF(AND($G38="Ja",CX38=$F38),$E38,0)</f>
        <v>0</v>
      </c>
      <c r="DA38" s="119"/>
      <c r="DB38" s="119">
        <f t="shared" ref="DB38" si="190">IF(AND($G38="Ja",DA38=$F38),$E38,0)</f>
        <v>0</v>
      </c>
      <c r="DD38" s="119"/>
      <c r="DE38" s="119">
        <f t="shared" ref="DE38" si="191">IF(AND($G38="Ja",DD38=$F38),$E38,0)</f>
        <v>0</v>
      </c>
      <c r="DG38" s="119"/>
      <c r="DH38" s="119">
        <f t="shared" ref="DH38" si="192">IF(AND($G38="Ja",DG38=$F38),$E38,0)</f>
        <v>0</v>
      </c>
      <c r="DJ38" s="119"/>
      <c r="DK38" s="119">
        <f t="shared" ref="DK38" si="193">IF(AND($G38="Ja",DJ38=$F38),$E38,0)</f>
        <v>0</v>
      </c>
      <c r="DM38" s="119"/>
      <c r="DN38" s="119">
        <f t="shared" ref="DN38" si="194">IF(AND($G38="Ja",DM38=$F38),$E38,0)</f>
        <v>0</v>
      </c>
      <c r="DP38" s="119"/>
      <c r="DQ38" s="119">
        <f t="shared" ref="DQ38" si="195">IF(AND($G38="Ja",DP38=$F38),$E38,0)</f>
        <v>0</v>
      </c>
      <c r="DS38" s="119"/>
      <c r="DT38" s="119">
        <f t="shared" ref="DT38" si="196">IF(AND($G38="Ja",DS38=$F38),$E38,0)</f>
        <v>0</v>
      </c>
      <c r="DV38" s="119"/>
      <c r="DW38" s="119">
        <f t="shared" ref="DW38" si="197">IF(AND($G38="Ja",DV38=$F38),$E38,0)</f>
        <v>0</v>
      </c>
    </row>
    <row r="39" spans="1:127" x14ac:dyDescent="0.2">
      <c r="A39" s="18" t="s">
        <v>31</v>
      </c>
      <c r="B39" s="152">
        <f t="shared" si="80"/>
        <v>43520</v>
      </c>
      <c r="C39" s="73">
        <f t="shared" si="40"/>
        <v>34</v>
      </c>
      <c r="D39" s="188" t="s">
        <v>147</v>
      </c>
      <c r="E39" s="75">
        <v>3</v>
      </c>
      <c r="F39" s="76"/>
      <c r="G39" s="76"/>
      <c r="H39" s="108"/>
      <c r="I39" s="119" t="s">
        <v>215</v>
      </c>
      <c r="J39" s="119">
        <f>IF(AND($G39="Ja",I39=$F39),$E39,IF(AND($G39="Ja",OR(I39=$F40,I39=$F41,I39=$F42)),1,0))</f>
        <v>0</v>
      </c>
      <c r="L39" s="76" t="s">
        <v>215</v>
      </c>
      <c r="M39" s="119">
        <f>IF(AND($G39="Ja",L39=$F39),$E39,IF(AND($G39="Ja",OR(L39=$F40,L39=$F41,L39=$F42)),1,0))</f>
        <v>0</v>
      </c>
      <c r="O39" s="76" t="s">
        <v>190</v>
      </c>
      <c r="P39" s="119">
        <f>IF(AND($G39="Ja",O39=$F39),$E39,IF(AND($G39="Ja",OR(O39=$F40,O39=$F41,O39=$F42)),1,0))</f>
        <v>0</v>
      </c>
      <c r="R39" s="76" t="s">
        <v>215</v>
      </c>
      <c r="S39" s="119">
        <f>IF(AND($G39="Ja",R39=$F39),$E39,IF(AND($G39="Ja",OR(R39=$F40,R39=$F41,R39=$F42)),1,0))</f>
        <v>0</v>
      </c>
      <c r="U39" s="76" t="s">
        <v>228</v>
      </c>
      <c r="V39" s="119">
        <f>IF(AND($G39="Ja",U39=$F39),$E39,IF(AND($G39="Ja",OR(U39=$F40,U39=$F41,U39=$F42)),1,0))</f>
        <v>0</v>
      </c>
      <c r="X39" s="76" t="s">
        <v>228</v>
      </c>
      <c r="Y39" s="119">
        <f>IF(AND($G39="Ja",X39=$F39),$E39,IF(AND($G39="Ja",OR(X39=$F40,X39=$F41,X39=$F42)),1,0))</f>
        <v>0</v>
      </c>
      <c r="AA39" s="76" t="s">
        <v>215</v>
      </c>
      <c r="AB39" s="119">
        <f>IF(AND($G39="Ja",AA39=$F39),$E39,IF(AND($G39="Ja",OR(AA39=$F40,AA39=$F41,AA39=$F42)),1,0))</f>
        <v>0</v>
      </c>
      <c r="AD39" s="76" t="s">
        <v>42</v>
      </c>
      <c r="AE39" s="119">
        <f>IF(AND($G39="Ja",AD39=$F39),$E39,IF(AND($G39="Ja",OR(AD39=$F40,AD39=$F41,AD39=$F42)),1,0))</f>
        <v>0</v>
      </c>
      <c r="AG39" s="76" t="s">
        <v>190</v>
      </c>
      <c r="AH39" s="119">
        <f>IF(AND($G39="Ja",AG39=$F39),$E39,IF(AND($G39="Ja",OR(AG39=$F40,AG39=$F41,AG39=$F42)),1,0))</f>
        <v>0</v>
      </c>
      <c r="AJ39" s="76" t="s">
        <v>215</v>
      </c>
      <c r="AK39" s="119">
        <f>IF(AND($G39="Ja",AJ39=$F39),$E39,IF(AND($G39="Ja",OR(AJ39=$F40,AJ39=$F41,AJ39=$F42)),1,0))</f>
        <v>0</v>
      </c>
      <c r="AM39" s="76" t="s">
        <v>190</v>
      </c>
      <c r="AN39" s="119">
        <f>IF(AND($G39="Ja",AM39=$F39),$E39,IF(AND($G39="Ja",OR(AM39=$F40,AM39=$F41,AM39=$F42)),1,0))</f>
        <v>0</v>
      </c>
      <c r="AP39" s="76" t="s">
        <v>215</v>
      </c>
      <c r="AQ39" s="119">
        <f>IF(AND($G39="Ja",AP39=$F39),$E39,IF(AND($G39="Ja",OR(AP39=$F40,AP39=$F41,AP39=$F42)),1,0))</f>
        <v>0</v>
      </c>
      <c r="AS39" s="76" t="s">
        <v>228</v>
      </c>
      <c r="AT39" s="119">
        <f>IF(AND($G39="Ja",AS39=$F39),$E39,IF(AND($G39="Ja",OR(AS39=$F40,AS39=$F41,AS39=$F42)),1,0))</f>
        <v>0</v>
      </c>
      <c r="AV39" s="76" t="s">
        <v>202</v>
      </c>
      <c r="AW39" s="119">
        <f>IF(AND($G39="Ja",AV39=$F39),$E39,IF(AND($G39="Ja",OR(AV39=$F40,AV39=$F41,AV39=$F42)),1,0))</f>
        <v>0</v>
      </c>
      <c r="AY39" s="76" t="s">
        <v>215</v>
      </c>
      <c r="AZ39" s="119">
        <f>IF(AND($G39="Ja",AY39=$F39),$E39,IF(AND($G39="Ja",OR(AY39=$F40,AY39=$F41,AY39=$F42)),1,0))</f>
        <v>0</v>
      </c>
      <c r="BB39" s="76" t="s">
        <v>228</v>
      </c>
      <c r="BC39" s="119">
        <f>IF(AND($G39="Ja",BB39=$F39),$E39,IF(AND($G39="Ja",OR(BB39=$F40,BB39=$F41,BB39=$F42)),1,0))</f>
        <v>0</v>
      </c>
      <c r="BE39" s="76" t="s">
        <v>21</v>
      </c>
      <c r="BF39" s="119">
        <f>IF(AND($G39="Ja",BE39=$F39),$E39,IF(AND($G39="Ja",OR(BE39=$F40,BE39=$F41,BE39=$F42)),1,0))</f>
        <v>0</v>
      </c>
      <c r="BH39" s="76" t="s">
        <v>228</v>
      </c>
      <c r="BI39" s="119">
        <f>IF(AND($G39="Ja",BH39=$F39),$E39,IF(AND($G39="Ja",OR(BH39=$F40,BH39=$F41,BH39=$F42)),1,0))</f>
        <v>0</v>
      </c>
      <c r="BK39" s="76" t="s">
        <v>215</v>
      </c>
      <c r="BL39" s="119">
        <f>IF(AND($G39="Ja",BK39=$F39),$E39,IF(AND($G39="Ja",OR(BK39=$F40,BK39=$F41,BK39=$F42)),1,0))</f>
        <v>0</v>
      </c>
      <c r="BN39" s="76" t="s">
        <v>228</v>
      </c>
      <c r="BO39" s="119">
        <f>IF(AND($G39="Ja",BN39=$F39),$E39,IF(AND($G39="Ja",OR(BN39=$F40,BN39=$F41,BN39=$F42)),1,0))</f>
        <v>0</v>
      </c>
      <c r="BQ39" s="76" t="s">
        <v>215</v>
      </c>
      <c r="BR39" s="119">
        <f>IF(AND($G39="Ja",BQ39=$F39),$E39,IF(AND($G39="Ja",OR(BQ39=$F40,BQ39=$F41,BQ39=$F42)),1,0))</f>
        <v>0</v>
      </c>
      <c r="BT39" s="76" t="s">
        <v>215</v>
      </c>
      <c r="BU39" s="119">
        <f>IF(AND($G39="Ja",BT39=$F39),$E39,IF(AND($G39="Ja",OR(BT39=$F40,BT39=$F41,BT39=$F42)),1,0))</f>
        <v>0</v>
      </c>
      <c r="BW39" s="76" t="s">
        <v>202</v>
      </c>
      <c r="BX39" s="119">
        <f>IF(AND($G39="Ja",BW39=$F39),$E39,IF(AND($G39="Ja",OR(BW39=$F40,BW39=$F41,BW39=$F42)),1,0))</f>
        <v>0</v>
      </c>
      <c r="BZ39" s="76" t="s">
        <v>190</v>
      </c>
      <c r="CA39" s="119">
        <f>IF(AND($G39="Ja",BZ39=$F39),$E39,IF(AND($G39="Ja",OR(BZ39=$F40,BZ39=$F41,BZ39=$F42)),1,0))</f>
        <v>0</v>
      </c>
      <c r="CC39" s="76" t="s">
        <v>215</v>
      </c>
      <c r="CD39" s="119">
        <f>IF(AND($G39="Ja",CC39=$F39),$E39,IF(AND($G39="Ja",OR(CC39=$F40,CC39=$F41,CC39=$F42)),1,0))</f>
        <v>0</v>
      </c>
      <c r="CF39" s="76" t="s">
        <v>228</v>
      </c>
      <c r="CG39" s="119">
        <f>IF(AND($G39="Ja",CF39=$F39),$E39,IF(AND($G39="Ja",OR(CF39=$F40,CF39=$F41,CF39=$F42)),1,0))</f>
        <v>0</v>
      </c>
      <c r="CI39" s="221" t="s">
        <v>190</v>
      </c>
      <c r="CJ39" s="119">
        <f>IF(AND($G39="Ja",CI39=$F39),$E39,IF(AND($G39="Ja",OR(CI39=$F40,CI39=$F41,CI39=$F42)),1,0))</f>
        <v>0</v>
      </c>
      <c r="CL39" s="76" t="s">
        <v>215</v>
      </c>
      <c r="CM39" s="119">
        <f>IF(AND($G39="Ja",CL39=$F39),$E39,IF(AND($G39="Ja",OR(CL39=$F40,CL39=$F41,CL39=$F42)),1,0))</f>
        <v>0</v>
      </c>
      <c r="CO39" s="76" t="s">
        <v>190</v>
      </c>
      <c r="CP39" s="119">
        <f>IF(AND($G39="Ja",CO39=$F39),$E39,IF(AND($G39="Ja",OR(CO39=$F40,CO39=$F41,CO39=$F42)),1,0))</f>
        <v>0</v>
      </c>
      <c r="CR39" s="76" t="s">
        <v>228</v>
      </c>
      <c r="CS39" s="119">
        <f>IF(AND($G39="Ja",CR39=$F39),$E39,IF(AND($G39="Ja",OR(CR39=$F40,CR39=$F41,CR39=$F42)),1,0))</f>
        <v>0</v>
      </c>
      <c r="CU39" s="119"/>
      <c r="CV39" s="119">
        <f>IF(AND($G39="Ja",CU39=$F39),$E39,IF(AND($G39="Ja",OR(CU39=$F40,CU39=$F41,CU39=$F42)),1,0))</f>
        <v>0</v>
      </c>
      <c r="CX39" s="119"/>
      <c r="CY39" s="119">
        <f>IF(AND($G39="Ja",CX39=$F39),$E39,IF(AND($G39="Ja",OR(CX39=$F40,CX39=$F41,CX39=$F42)),1,0))</f>
        <v>0</v>
      </c>
      <c r="DA39" s="119"/>
      <c r="DB39" s="119">
        <f>IF(AND($G39="Ja",DA39=$F39),$E39,IF(AND($G39="Ja",OR(DA39=$F40,DA39=$F41,DA39=$F42)),1,0))</f>
        <v>0</v>
      </c>
      <c r="DD39" s="119"/>
      <c r="DE39" s="119">
        <f>IF(AND($G39="Ja",DD39=$F39),$E39,IF(AND($G39="Ja",OR(DD39=$F40,DD39=$F41,DD39=$F42)),1,0))</f>
        <v>0</v>
      </c>
      <c r="DG39" s="119"/>
      <c r="DH39" s="119">
        <f>IF(AND($G39="Ja",DG39=$F39),$E39,IF(AND($G39="Ja",OR(DG39=$F40,DG39=$F41,DG39=$F42)),1,0))</f>
        <v>0</v>
      </c>
      <c r="DJ39" s="119"/>
      <c r="DK39" s="119">
        <f>IF(AND($G39="Ja",DJ39=$F39),$E39,IF(AND($G39="Ja",OR(DJ39=$F40,DJ39=$F41,DJ39=$F42)),1,0))</f>
        <v>0</v>
      </c>
      <c r="DM39" s="119"/>
      <c r="DN39" s="119">
        <f>IF(AND($G39="Ja",DM39=$F39),$E39,IF(AND($G39="Ja",OR(DM39=$F40,DM39=$F41,DM39=$F42)),1,0))</f>
        <v>0</v>
      </c>
      <c r="DP39" s="119"/>
      <c r="DQ39" s="119">
        <f>IF(AND($G39="Ja",DP39=$F39),$E39,IF(AND($G39="Ja",OR(DP39=$F40,DP39=$F41,DP39=$F42)),1,0))</f>
        <v>0</v>
      </c>
      <c r="DS39" s="119"/>
      <c r="DT39" s="119">
        <f>IF(AND($G39="Ja",DS39=$F39),$E39,IF(AND($G39="Ja",OR(DS39=$F40,DS39=$F41,DS39=$F42)),1,0))</f>
        <v>0</v>
      </c>
      <c r="DV39" s="119"/>
      <c r="DW39" s="119">
        <f>IF(AND($G39="Ja",DV39=$F39),$E39,IF(AND($G39="Ja",OR(DV39=$F40,DV39=$F41,DV39=$F42)),1,0))</f>
        <v>0</v>
      </c>
    </row>
    <row r="40" spans="1:127" ht="16" customHeight="1" x14ac:dyDescent="0.2">
      <c r="A40" s="18" t="s">
        <v>31</v>
      </c>
      <c r="B40" s="152">
        <f t="shared" si="80"/>
        <v>43520</v>
      </c>
      <c r="C40" s="73">
        <f t="shared" si="40"/>
        <v>35</v>
      </c>
      <c r="D40" s="188"/>
      <c r="E40" s="75">
        <v>3</v>
      </c>
      <c r="F40" s="76"/>
      <c r="G40" s="76"/>
      <c r="H40" s="108"/>
      <c r="I40" s="119" t="s">
        <v>202</v>
      </c>
      <c r="J40" s="119">
        <f>IF(AND($G40="Ja",I40=$F40),$E40,IF(AND($G40="Ja",OR(I40=$F39,I40=$F41,I40=$F42)),1,0))</f>
        <v>0</v>
      </c>
      <c r="L40" s="76" t="s">
        <v>228</v>
      </c>
      <c r="M40" s="119">
        <f>IF(AND($G40="Ja",L40=$F40),$E40,IF(AND($G40="Ja",OR(L40=$F39,L40=$F41,L40=$F42)),1,0))</f>
        <v>0</v>
      </c>
      <c r="O40" s="76" t="s">
        <v>215</v>
      </c>
      <c r="P40" s="119">
        <f>IF(AND($G40="Ja",O40=$F40),$E40,IF(AND($G40="Ja",OR(O40=$F39,O40=$F41,O40=$F42)),1,0))</f>
        <v>0</v>
      </c>
      <c r="R40" s="76" t="s">
        <v>228</v>
      </c>
      <c r="S40" s="119">
        <f>IF(AND($G40="Ja",R40=$F40),$E40,IF(AND($G40="Ja",OR(R40=$F39,R40=$F41,R40=$F42)),1,0))</f>
        <v>0</v>
      </c>
      <c r="U40" s="76" t="s">
        <v>215</v>
      </c>
      <c r="V40" s="119">
        <f>IF(AND($G40="Ja",U40=$F40),$E40,IF(AND($G40="Ja",OR(U40=$F39,U40=$F41,U40=$F42)),1,0))</f>
        <v>0</v>
      </c>
      <c r="X40" s="76" t="s">
        <v>202</v>
      </c>
      <c r="Y40" s="119">
        <f>IF(AND($G40="Ja",X40=$F40),$E40,IF(AND($G40="Ja",OR(X40=$F39,X40=$F41,X40=$F42)),1,0))</f>
        <v>0</v>
      </c>
      <c r="AA40" s="76" t="s">
        <v>30</v>
      </c>
      <c r="AB40" s="119">
        <f>IF(AND($G40="Ja",AA40=$F40),$E40,IF(AND($G40="Ja",OR(AA40=$F39,AA40=$F41,AA40=$F42)),1,0))</f>
        <v>0</v>
      </c>
      <c r="AD40" s="76" t="s">
        <v>228</v>
      </c>
      <c r="AE40" s="119">
        <f>IF(AND($G40="Ja",AD40=$F40),$E40,IF(AND($G40="Ja",OR(AD40=$F39,AD40=$F41,AD40=$F42)),1,0))</f>
        <v>0</v>
      </c>
      <c r="AG40" s="76" t="s">
        <v>202</v>
      </c>
      <c r="AH40" s="119">
        <f>IF(AND($G40="Ja",AG40=$F40),$E40,IF(AND($G40="Ja",OR(AG40=$F39,AG40=$F41,AG40=$F42)),1,0))</f>
        <v>0</v>
      </c>
      <c r="AJ40" s="76" t="s">
        <v>228</v>
      </c>
      <c r="AK40" s="119">
        <f>IF(AND($G40="Ja",AJ40=$F40),$E40,IF(AND($G40="Ja",OR(AJ40=$F39,AJ40=$F41,AJ40=$F42)),1,0))</f>
        <v>0</v>
      </c>
      <c r="AM40" s="76" t="s">
        <v>202</v>
      </c>
      <c r="AN40" s="119">
        <f>IF(AND($G40="Ja",AM40=$F40),$E40,IF(AND($G40="Ja",OR(AM40=$F39,AM40=$F41,AM40=$F42)),1,0))</f>
        <v>0</v>
      </c>
      <c r="AP40" s="76" t="s">
        <v>228</v>
      </c>
      <c r="AQ40" s="119">
        <f>IF(AND($G40="Ja",AP40=$F40),$E40,IF(AND($G40="Ja",OR(AP40=$F39,AP40=$F41,AP40=$F42)),1,0))</f>
        <v>0</v>
      </c>
      <c r="AS40" s="76" t="s">
        <v>215</v>
      </c>
      <c r="AT40" s="119">
        <f>IF(AND($G40="Ja",AS40=$F40),$E40,IF(AND($G40="Ja",OR(AS40=$F39,AS40=$F41,AS40=$F42)),1,0))</f>
        <v>0</v>
      </c>
      <c r="AV40" s="76" t="s">
        <v>215</v>
      </c>
      <c r="AW40" s="119">
        <f>IF(AND($G40="Ja",AV40=$F40),$E40,IF(AND($G40="Ja",OR(AV40=$F39,AV40=$F41,AV40=$F42)),1,0))</f>
        <v>0</v>
      </c>
      <c r="AY40" s="76" t="s">
        <v>202</v>
      </c>
      <c r="AZ40" s="119">
        <f>IF(AND($G40="Ja",AY40=$F40),$E40,IF(AND($G40="Ja",OR(AY40=$F39,AY40=$F41,AY40=$F42)),1,0))</f>
        <v>0</v>
      </c>
      <c r="BB40" s="76" t="s">
        <v>215</v>
      </c>
      <c r="BC40" s="119">
        <f>IF(AND($G40="Ja",BB40=$F40),$E40,IF(AND($G40="Ja",OR(BB40=$F39,BB40=$F41,BB40=$F42)),1,0))</f>
        <v>0</v>
      </c>
      <c r="BE40" s="76" t="s">
        <v>215</v>
      </c>
      <c r="BF40" s="119">
        <f>IF(AND($G40="Ja",BE40=$F40),$E40,IF(AND($G40="Ja",OR(BE40=$F39,BE40=$F41,BE40=$F42)),1,0))</f>
        <v>0</v>
      </c>
      <c r="BH40" s="76" t="s">
        <v>215</v>
      </c>
      <c r="BI40" s="119">
        <f>IF(AND($G40="Ja",BH40=$F40),$E40,IF(AND($G40="Ja",OR(BH40=$F39,BH40=$F41,BH40=$F42)),1,0))</f>
        <v>0</v>
      </c>
      <c r="BK40" s="76" t="s">
        <v>202</v>
      </c>
      <c r="BL40" s="119">
        <f>IF(AND($G40="Ja",BK40=$F40),$E40,IF(AND($G40="Ja",OR(BK40=$F39,BK40=$F41,BK40=$F42)),1,0))</f>
        <v>0</v>
      </c>
      <c r="BN40" s="76" t="s">
        <v>215</v>
      </c>
      <c r="BO40" s="119">
        <f>IF(AND($G40="Ja",BN40=$F40),$E40,IF(AND($G40="Ja",OR(BN40=$F39,BN40=$F41,BN40=$F42)),1,0))</f>
        <v>0</v>
      </c>
      <c r="BQ40" s="76" t="s">
        <v>228</v>
      </c>
      <c r="BR40" s="119">
        <f>IF(AND($G40="Ja",BQ40=$F40),$E40,IF(AND($G40="Ja",OR(BQ40=$F39,BQ40=$F41,BQ40=$F42)),1,0))</f>
        <v>0</v>
      </c>
      <c r="BT40" s="76" t="s">
        <v>21</v>
      </c>
      <c r="BU40" s="119">
        <f>IF(AND($G40="Ja",BT40=$F40),$E40,IF(AND($G40="Ja",OR(BT40=$F39,BT40=$F41,BT40=$F42)),1,0))</f>
        <v>0</v>
      </c>
      <c r="BW40" s="76" t="s">
        <v>30</v>
      </c>
      <c r="BX40" s="119">
        <f>IF(AND($G40="Ja",BW40=$F40),$E40,IF(AND($G40="Ja",OR(BW40=$F39,BW40=$F41,BW40=$F42)),1,0))</f>
        <v>0</v>
      </c>
      <c r="BZ40" s="76" t="s">
        <v>228</v>
      </c>
      <c r="CA40" s="119">
        <f>IF(AND($G40="Ja",BZ40=$F40),$E40,IF(AND($G40="Ja",OR(BZ40=$F39,BZ40=$F41,BZ40=$F42)),1,0))</f>
        <v>0</v>
      </c>
      <c r="CC40" s="76" t="s">
        <v>202</v>
      </c>
      <c r="CD40" s="119">
        <f>IF(AND($G40="Ja",CC40=$F40),$E40,IF(AND($G40="Ja",OR(CC40=$F39,CC40=$F41,CC40=$F42)),1,0))</f>
        <v>0</v>
      </c>
      <c r="CF40" s="76" t="s">
        <v>215</v>
      </c>
      <c r="CG40" s="119">
        <f>IF(AND($G40="Ja",CF40=$F40),$E40,IF(AND($G40="Ja",OR(CF40=$F39,CF40=$F41,CF40=$F42)),1,0))</f>
        <v>0</v>
      </c>
      <c r="CI40" s="221" t="s">
        <v>215</v>
      </c>
      <c r="CJ40" s="119">
        <f>IF(AND($G40="Ja",CI40=$F40),$E40,IF(AND($G40="Ja",OR(CI40=$F39,CI40=$F41,CI40=$F42)),1,0))</f>
        <v>0</v>
      </c>
      <c r="CL40" s="76" t="s">
        <v>228</v>
      </c>
      <c r="CM40" s="119">
        <f>IF(AND($G40="Ja",CL40=$F40),$E40,IF(AND($G40="Ja",OR(CL40=$F39,CL40=$F41,CL40=$F42)),1,0))</f>
        <v>0</v>
      </c>
      <c r="CO40" s="76" t="s">
        <v>215</v>
      </c>
      <c r="CP40" s="119">
        <f>IF(AND($G40="Ja",CO40=$F40),$E40,IF(AND($G40="Ja",OR(CO40=$F39,CO40=$F41,CO40=$F42)),1,0))</f>
        <v>0</v>
      </c>
      <c r="CR40" s="76" t="s">
        <v>202</v>
      </c>
      <c r="CS40" s="119">
        <f>IF(AND($G40="Ja",CR40=$F40),$E40,IF(AND($G40="Ja",OR(CR40=$F39,CR40=$F41,CR40=$F42)),1,0))</f>
        <v>0</v>
      </c>
      <c r="CU40" s="119"/>
      <c r="CV40" s="119">
        <f>IF(AND($G40="Ja",CU40=$F40),$E40,IF(AND($G40="Ja",OR(CU40=$F39,CU40=$F41,CU40=$F42)),1,0))</f>
        <v>0</v>
      </c>
      <c r="CX40" s="119"/>
      <c r="CY40" s="119">
        <f>IF(AND($G40="Ja",CX40=$F40),$E40,IF(AND($G40="Ja",OR(CX40=$F39,CX40=$F41,CX40=$F42)),1,0))</f>
        <v>0</v>
      </c>
      <c r="DA40" s="119"/>
      <c r="DB40" s="119">
        <f>IF(AND($G40="Ja",DA40=$F40),$E40,IF(AND($G40="Ja",OR(DA40=$F39,DA40=$F41,DA40=$F42)),1,0))</f>
        <v>0</v>
      </c>
      <c r="DD40" s="119"/>
      <c r="DE40" s="119">
        <f>IF(AND($G40="Ja",DD40=$F40),$E40,IF(AND($G40="Ja",OR(DD40=$F39,DD40=$F41,DD40=$F42)),1,0))</f>
        <v>0</v>
      </c>
      <c r="DG40" s="119"/>
      <c r="DH40" s="119">
        <f>IF(AND($G40="Ja",DG40=$F40),$E40,IF(AND($G40="Ja",OR(DG40=$F39,DG40=$F41,DG40=$F42)),1,0))</f>
        <v>0</v>
      </c>
      <c r="DJ40" s="119"/>
      <c r="DK40" s="119">
        <f>IF(AND($G40="Ja",DJ40=$F40),$E40,IF(AND($G40="Ja",OR(DJ40=$F39,DJ40=$F41,DJ40=$F42)),1,0))</f>
        <v>0</v>
      </c>
      <c r="DM40" s="119"/>
      <c r="DN40" s="119">
        <f>IF(AND($G40="Ja",DM40=$F40),$E40,IF(AND($G40="Ja",OR(DM40=$F39,DM40=$F41,DM40=$F42)),1,0))</f>
        <v>0</v>
      </c>
      <c r="DP40" s="119"/>
      <c r="DQ40" s="119">
        <f>IF(AND($G40="Ja",DP40=$F40),$E40,IF(AND($G40="Ja",OR(DP40=$F39,DP40=$F41,DP40=$F42)),1,0))</f>
        <v>0</v>
      </c>
      <c r="DS40" s="119"/>
      <c r="DT40" s="119">
        <f>IF(AND($G40="Ja",DS40=$F40),$E40,IF(AND($G40="Ja",OR(DS40=$F39,DS40=$F41,DS40=$F42)),1,0))</f>
        <v>0</v>
      </c>
      <c r="DV40" s="119"/>
      <c r="DW40" s="119">
        <f>IF(AND($G40="Ja",DV40=$F40),$E40,IF(AND($G40="Ja",OR(DV40=$F39,DV40=$F41,DV40=$F42)),1,0))</f>
        <v>0</v>
      </c>
    </row>
    <row r="41" spans="1:127" x14ac:dyDescent="0.2">
      <c r="A41" s="18" t="s">
        <v>31</v>
      </c>
      <c r="B41" s="152">
        <f t="shared" si="80"/>
        <v>43520</v>
      </c>
      <c r="C41" s="73">
        <f t="shared" si="40"/>
        <v>36</v>
      </c>
      <c r="D41" s="188"/>
      <c r="E41" s="75">
        <v>3</v>
      </c>
      <c r="F41" s="76"/>
      <c r="G41" s="76"/>
      <c r="H41" s="108"/>
      <c r="I41" s="119" t="s">
        <v>228</v>
      </c>
      <c r="J41" s="119">
        <f>IF(AND($G41="Ja",I41=$F41),$E41,IF(AND($G41="Ja",OR(I41=$F40,I41=$F39,I41=$F42)),1,0))</f>
        <v>0</v>
      </c>
      <c r="L41" s="76" t="s">
        <v>202</v>
      </c>
      <c r="M41" s="119">
        <f>IF(AND($G41="Ja",L41=$F41),$E41,IF(AND($G41="Ja",OR(L41=$F40,L41=$F39,L41=$F42)),1,0))</f>
        <v>0</v>
      </c>
      <c r="O41" s="76" t="s">
        <v>228</v>
      </c>
      <c r="P41" s="119">
        <f>IF(AND($G41="Ja",O41=$F41),$E41,IF(AND($G41="Ja",OR(O41=$F40,O41=$F39,O41=$F42)),1,0))</f>
        <v>0</v>
      </c>
      <c r="R41" s="76" t="s">
        <v>190</v>
      </c>
      <c r="S41" s="119">
        <f>IF(AND($G41="Ja",R41=$F41),$E41,IF(AND($G41="Ja",OR(R41=$F40,R41=$F39,R41=$F42)),1,0))</f>
        <v>0</v>
      </c>
      <c r="U41" s="76" t="s">
        <v>202</v>
      </c>
      <c r="V41" s="119">
        <f>IF(AND($G41="Ja",U41=$F41),$E41,IF(AND($G41="Ja",OR(U41=$F40,U41=$F39,U41=$F42)),1,0))</f>
        <v>0</v>
      </c>
      <c r="X41" s="76" t="s">
        <v>215</v>
      </c>
      <c r="Y41" s="119">
        <f>IF(AND($G41="Ja",X41=$F41),$E41,IF(AND($G41="Ja",OR(X41=$F40,X41=$F39,X41=$F42)),1,0))</f>
        <v>0</v>
      </c>
      <c r="AA41" s="76" t="s">
        <v>202</v>
      </c>
      <c r="AB41" s="119">
        <f>IF(AND($G41="Ja",AA41=$F41),$E41,IF(AND($G41="Ja",OR(AA41=$F40,AA41=$F39,AA41=$F42)),1,0))</f>
        <v>0</v>
      </c>
      <c r="AD41" s="76" t="s">
        <v>190</v>
      </c>
      <c r="AE41" s="119">
        <f>IF(AND($G41="Ja",AD41=$F41),$E41,IF(AND($G41="Ja",OR(AD41=$F40,AD41=$F39,AD41=$F42)),1,0))</f>
        <v>0</v>
      </c>
      <c r="AG41" s="76" t="s">
        <v>228</v>
      </c>
      <c r="AH41" s="119">
        <f>IF(AND($G41="Ja",AG41=$F41),$E41,IF(AND($G41="Ja",OR(AG41=$F40,AG41=$F39,AG41=$F42)),1,0))</f>
        <v>0</v>
      </c>
      <c r="AJ41" s="76" t="s">
        <v>202</v>
      </c>
      <c r="AK41" s="119">
        <f>IF(AND($G41="Ja",AJ41=$F41),$E41,IF(AND($G41="Ja",OR(AJ41=$F40,AJ41=$F39,AJ41=$F42)),1,0))</f>
        <v>0</v>
      </c>
      <c r="AM41" s="76" t="s">
        <v>215</v>
      </c>
      <c r="AN41" s="119">
        <f>IF(AND($G41="Ja",AM41=$F41),$E41,IF(AND($G41="Ja",OR(AM41=$F40,AM41=$F39,AM41=$F42)),1,0))</f>
        <v>0</v>
      </c>
      <c r="AP41" s="76" t="s">
        <v>202</v>
      </c>
      <c r="AQ41" s="119">
        <f>IF(AND($G41="Ja",AP41=$F41),$E41,IF(AND($G41="Ja",OR(AP41=$F40,AP41=$F39,AP41=$F42)),1,0))</f>
        <v>0</v>
      </c>
      <c r="AS41" s="76" t="s">
        <v>202</v>
      </c>
      <c r="AT41" s="119">
        <f>IF(AND($G41="Ja",AS41=$F41),$E41,IF(AND($G41="Ja",OR(AS41=$F40,AS41=$F39,AS41=$F42)),1,0))</f>
        <v>0</v>
      </c>
      <c r="AV41" s="76" t="s">
        <v>228</v>
      </c>
      <c r="AW41" s="119">
        <f>IF(AND($G41="Ja",AV41=$F41),$E41,IF(AND($G41="Ja",OR(AV41=$F40,AV41=$F39,AV41=$F42)),1,0))</f>
        <v>0</v>
      </c>
      <c r="AY41" s="76" t="s">
        <v>228</v>
      </c>
      <c r="AZ41" s="119">
        <f>IF(AND($G41="Ja",AY41=$F41),$E41,IF(AND($G41="Ja",OR(AY41=$F40,AY41=$F39,AY41=$F42)),1,0))</f>
        <v>0</v>
      </c>
      <c r="BB41" s="76" t="s">
        <v>202</v>
      </c>
      <c r="BC41" s="119">
        <f>IF(AND($G41="Ja",BB41=$F41),$E41,IF(AND($G41="Ja",OR(BB41=$F40,BB41=$F39,BB41=$F42)),1,0))</f>
        <v>0</v>
      </c>
      <c r="BE41" s="76" t="s">
        <v>190</v>
      </c>
      <c r="BF41" s="119">
        <f>IF(AND($G41="Ja",BE41=$F41),$E41,IF(AND($G41="Ja",OR(BE41=$F40,BE41=$F39,BE41=$F42)),1,0))</f>
        <v>0</v>
      </c>
      <c r="BH41" s="76" t="s">
        <v>190</v>
      </c>
      <c r="BI41" s="119">
        <f>IF(AND($G41="Ja",BH41=$F41),$E41,IF(AND($G41="Ja",OR(BH41=$F40,BH41=$F39,BH41=$F42)),1,0))</f>
        <v>0</v>
      </c>
      <c r="BK41" s="76" t="s">
        <v>228</v>
      </c>
      <c r="BL41" s="119">
        <f>IF(AND($G41="Ja",BK41=$F41),$E41,IF(AND($G41="Ja",OR(BK41=$F40,BK41=$F39,BK41=$F42)),1,0))</f>
        <v>0</v>
      </c>
      <c r="BN41" s="76" t="s">
        <v>202</v>
      </c>
      <c r="BO41" s="119">
        <f>IF(AND($G41="Ja",BN41=$F41),$E41,IF(AND($G41="Ja",OR(BN41=$F40,BN41=$F39,BN41=$F42)),1,0))</f>
        <v>0</v>
      </c>
      <c r="BQ41" s="76" t="s">
        <v>202</v>
      </c>
      <c r="BR41" s="119">
        <f>IF(AND($G41="Ja",BQ41=$F41),$E41,IF(AND($G41="Ja",OR(BQ41=$F40,BQ41=$F39,BQ41=$F42)),1,0))</f>
        <v>0</v>
      </c>
      <c r="BT41" s="76" t="s">
        <v>202</v>
      </c>
      <c r="BU41" s="119">
        <f>IF(AND($G41="Ja",BT41=$F41),$E41,IF(AND($G41="Ja",OR(BT41=$F40,BT41=$F39,BT41=$F42)),1,0))</f>
        <v>0</v>
      </c>
      <c r="BW41" s="76" t="s">
        <v>190</v>
      </c>
      <c r="BX41" s="119">
        <f>IF(AND($G41="Ja",BW41=$F41),$E41,IF(AND($G41="Ja",OR(BW41=$F40,BW41=$F39,BW41=$F42)),1,0))</f>
        <v>0</v>
      </c>
      <c r="BZ41" s="76" t="s">
        <v>215</v>
      </c>
      <c r="CA41" s="119">
        <f>IF(AND($G41="Ja",BZ41=$F41),$E41,IF(AND($G41="Ja",OR(BZ41=$F40,BZ41=$F39,BZ41=$F42)),1,0))</f>
        <v>0</v>
      </c>
      <c r="CC41" s="76" t="s">
        <v>190</v>
      </c>
      <c r="CD41" s="119">
        <f>IF(AND($G41="Ja",CC41=$F41),$E41,IF(AND($G41="Ja",OR(CC41=$F40,CC41=$F39,CC41=$F42)),1,0))</f>
        <v>0</v>
      </c>
      <c r="CF41" s="76" t="s">
        <v>190</v>
      </c>
      <c r="CG41" s="119">
        <f>IF(AND($G41="Ja",CF41=$F41),$E41,IF(AND($G41="Ja",OR(CF41=$F40,CF41=$F39,CF41=$F42)),1,0))</f>
        <v>0</v>
      </c>
      <c r="CI41" s="221" t="s">
        <v>30</v>
      </c>
      <c r="CJ41" s="119">
        <f>IF(AND($G41="Ja",CI41=$F41),$E41,IF(AND($G41="Ja",OR(CI41=$F40,CI41=$F39,CI41=$F42)),1,0))</f>
        <v>0</v>
      </c>
      <c r="CL41" s="76" t="s">
        <v>190</v>
      </c>
      <c r="CM41" s="119">
        <f>IF(AND($G41="Ja",CL41=$F41),$E41,IF(AND($G41="Ja",OR(CL41=$F40,CL41=$F39,CL41=$F42)),1,0))</f>
        <v>0</v>
      </c>
      <c r="CO41" s="76" t="s">
        <v>228</v>
      </c>
      <c r="CP41" s="119">
        <f>IF(AND($G41="Ja",CO41=$F41),$E41,IF(AND($G41="Ja",OR(CO41=$F40,CO41=$F39,CO41=$F42)),1,0))</f>
        <v>0</v>
      </c>
      <c r="CR41" s="76" t="s">
        <v>215</v>
      </c>
      <c r="CS41" s="119">
        <f>IF(AND($G41="Ja",CR41=$F41),$E41,IF(AND($G41="Ja",OR(CR41=$F40,CR41=$F39,CR41=$F42)),1,0))</f>
        <v>0</v>
      </c>
      <c r="CU41" s="119"/>
      <c r="CV41" s="119">
        <f>IF(AND($G41="Ja",CU41=$F41),$E41,IF(AND($G41="Ja",OR(CU41=$F40,CU41=$F39,CU41=$F42)),1,0))</f>
        <v>0</v>
      </c>
      <c r="CX41" s="119"/>
      <c r="CY41" s="119">
        <f>IF(AND($G41="Ja",CX41=$F41),$E41,IF(AND($G41="Ja",OR(CX41=$F40,CX41=$F39,CX41=$F42)),1,0))</f>
        <v>0</v>
      </c>
      <c r="DA41" s="119"/>
      <c r="DB41" s="119">
        <f>IF(AND($G41="Ja",DA41=$F41),$E41,IF(AND($G41="Ja",OR(DA41=$F40,DA41=$F39,DA41=$F42)),1,0))</f>
        <v>0</v>
      </c>
      <c r="DD41" s="119"/>
      <c r="DE41" s="119">
        <f>IF(AND($G41="Ja",DD41=$F41),$E41,IF(AND($G41="Ja",OR(DD41=$F40,DD41=$F39,DD41=$F42)),1,0))</f>
        <v>0</v>
      </c>
      <c r="DG41" s="119"/>
      <c r="DH41" s="119">
        <f>IF(AND($G41="Ja",DG41=$F41),$E41,IF(AND($G41="Ja",OR(DG41=$F40,DG41=$F39,DG41=$F42)),1,0))</f>
        <v>0</v>
      </c>
      <c r="DJ41" s="119"/>
      <c r="DK41" s="119">
        <f>IF(AND($G41="Ja",DJ41=$F41),$E41,IF(AND($G41="Ja",OR(DJ41=$F40,DJ41=$F39,DJ41=$F42)),1,0))</f>
        <v>0</v>
      </c>
      <c r="DM41" s="119"/>
      <c r="DN41" s="119">
        <f>IF(AND($G41="Ja",DM41=$F41),$E41,IF(AND($G41="Ja",OR(DM41=$F40,DM41=$F39,DM41=$F42)),1,0))</f>
        <v>0</v>
      </c>
      <c r="DP41" s="119"/>
      <c r="DQ41" s="119">
        <f>IF(AND($G41="Ja",DP41=$F41),$E41,IF(AND($G41="Ja",OR(DP41=$F40,DP41=$F39,DP41=$F42)),1,0))</f>
        <v>0</v>
      </c>
      <c r="DS41" s="119"/>
      <c r="DT41" s="119">
        <f>IF(AND($G41="Ja",DS41=$F41),$E41,IF(AND($G41="Ja",OR(DS41=$F40,DS41=$F39,DS41=$F42)),1,0))</f>
        <v>0</v>
      </c>
      <c r="DV41" s="119"/>
      <c r="DW41" s="119">
        <f>IF(AND($G41="Ja",DV41=$F41),$E41,IF(AND($G41="Ja",OR(DV41=$F40,DV41=$F39,DV41=$F42)),1,0))</f>
        <v>0</v>
      </c>
    </row>
    <row r="42" spans="1:127" ht="17" thickBot="1" x14ac:dyDescent="0.25">
      <c r="A42" s="18" t="s">
        <v>31</v>
      </c>
      <c r="B42" s="153">
        <f t="shared" si="80"/>
        <v>43520</v>
      </c>
      <c r="C42" s="78">
        <f t="shared" si="40"/>
        <v>37</v>
      </c>
      <c r="D42" s="189"/>
      <c r="E42" s="79">
        <v>3</v>
      </c>
      <c r="F42" s="80"/>
      <c r="G42" s="80"/>
      <c r="H42" s="108"/>
      <c r="I42" s="120" t="s">
        <v>190</v>
      </c>
      <c r="J42" s="120">
        <f>IF(AND($G42="Ja",I42=$F42),$E42,IF(AND($G42="Ja",OR(I42=$F40,I42=$F41,I42=$F39)),1,0))</f>
        <v>0</v>
      </c>
      <c r="L42" s="80" t="s">
        <v>190</v>
      </c>
      <c r="M42" s="120">
        <f>IF(AND($G42="Ja",L42=$F42),$E42,IF(AND($G42="Ja",OR(L42=$F40,L42=$F41,L42=$F39)),1,0))</f>
        <v>0</v>
      </c>
      <c r="O42" s="80" t="s">
        <v>202</v>
      </c>
      <c r="P42" s="120">
        <f>IF(AND($G42="Ja",O42=$F42),$E42,IF(AND($G42="Ja",OR(O42=$F40,O42=$F41,O42=$F39)),1,0))</f>
        <v>0</v>
      </c>
      <c r="R42" s="80" t="s">
        <v>202</v>
      </c>
      <c r="S42" s="120">
        <f>IF(AND($G42="Ja",R42=$F42),$E42,IF(AND($G42="Ja",OR(R42=$F40,R42=$F41,R42=$F39)),1,0))</f>
        <v>0</v>
      </c>
      <c r="U42" s="80" t="s">
        <v>190</v>
      </c>
      <c r="V42" s="120">
        <f>IF(AND($G42="Ja",U42=$F42),$E42,IF(AND($G42="Ja",OR(U42=$F40,U42=$F41,U42=$F39)),1,0))</f>
        <v>0</v>
      </c>
      <c r="X42" s="80" t="s">
        <v>190</v>
      </c>
      <c r="Y42" s="120">
        <f>IF(AND($G42="Ja",X42=$F42),$E42,IF(AND($G42="Ja",OR(X42=$F40,X42=$F41,X42=$F39)),1,0))</f>
        <v>0</v>
      </c>
      <c r="AA42" s="80" t="s">
        <v>190</v>
      </c>
      <c r="AB42" s="120">
        <f>IF(AND($G42="Ja",AA42=$F42),$E42,IF(AND($G42="Ja",OR(AA42=$F40,AA42=$F41,AA42=$F39)),1,0))</f>
        <v>0</v>
      </c>
      <c r="AD42" s="80" t="s">
        <v>202</v>
      </c>
      <c r="AE42" s="120">
        <f>IF(AND($G42="Ja",AD42=$F42),$E42,IF(AND($G42="Ja",OR(AD42=$F40,AD42=$F41,AD42=$F39)),1,0))</f>
        <v>0</v>
      </c>
      <c r="AG42" s="80" t="s">
        <v>215</v>
      </c>
      <c r="AH42" s="120">
        <f>IF(AND($G42="Ja",AG42=$F42),$E42,IF(AND($G42="Ja",OR(AG42=$F40,AG42=$F41,AG42=$F39)),1,0))</f>
        <v>0</v>
      </c>
      <c r="AJ42" s="80" t="s">
        <v>190</v>
      </c>
      <c r="AK42" s="120">
        <f>IF(AND($G42="Ja",AJ42=$F42),$E42,IF(AND($G42="Ja",OR(AJ42=$F40,AJ42=$F41,AJ42=$F39)),1,0))</f>
        <v>0</v>
      </c>
      <c r="AM42" s="80" t="s">
        <v>228</v>
      </c>
      <c r="AN42" s="120">
        <f>IF(AND($G42="Ja",AM42=$F42),$E42,IF(AND($G42="Ja",OR(AM42=$F40,AM42=$F41,AM42=$F39)),1,0))</f>
        <v>0</v>
      </c>
      <c r="AP42" s="80" t="s">
        <v>190</v>
      </c>
      <c r="AQ42" s="120">
        <f>IF(AND($G42="Ja",AP42=$F42),$E42,IF(AND($G42="Ja",OR(AP42=$F40,AP42=$F41,AP42=$F39)),1,0))</f>
        <v>0</v>
      </c>
      <c r="AS42" s="80" t="s">
        <v>190</v>
      </c>
      <c r="AT42" s="120">
        <f>IF(AND($G42="Ja",AS42=$F42),$E42,IF(AND($G42="Ja",OR(AS42=$F40,AS42=$F41,AS42=$F39)),1,0))</f>
        <v>0</v>
      </c>
      <c r="AV42" s="80" t="s">
        <v>190</v>
      </c>
      <c r="AW42" s="120">
        <f>IF(AND($G42="Ja",AV42=$F42),$E42,IF(AND($G42="Ja",OR(AV42=$F40,AV42=$F41,AV42=$F39)),1,0))</f>
        <v>0</v>
      </c>
      <c r="AY42" s="80" t="s">
        <v>190</v>
      </c>
      <c r="AZ42" s="120">
        <f>IF(AND($G42="Ja",AY42=$F42),$E42,IF(AND($G42="Ja",OR(AY42=$F40,AY42=$F41,AY42=$F39)),1,0))</f>
        <v>0</v>
      </c>
      <c r="BB42" s="80" t="s">
        <v>190</v>
      </c>
      <c r="BC42" s="120">
        <f>IF(AND($G42="Ja",BB42=$F42),$E42,IF(AND($G42="Ja",OR(BB42=$F40,BB42=$F41,BB42=$F39)),1,0))</f>
        <v>0</v>
      </c>
      <c r="BE42" s="80" t="s">
        <v>202</v>
      </c>
      <c r="BF42" s="120">
        <f>IF(AND($G42="Ja",BE42=$F42),$E42,IF(AND($G42="Ja",OR(BE42=$F40,BE42=$F41,BE42=$F39)),1,0))</f>
        <v>0</v>
      </c>
      <c r="BH42" s="80" t="s">
        <v>202</v>
      </c>
      <c r="BI42" s="120">
        <f>IF(AND($G42="Ja",BH42=$F42),$E42,IF(AND($G42="Ja",OR(BH42=$F40,BH42=$F41,BH42=$F39)),1,0))</f>
        <v>0</v>
      </c>
      <c r="BK42" s="80" t="s">
        <v>190</v>
      </c>
      <c r="BL42" s="120">
        <f>IF(AND($G42="Ja",BK42=$F42),$E42,IF(AND($G42="Ja",OR(BK42=$F40,BK42=$F41,BK42=$F39)),1,0))</f>
        <v>0</v>
      </c>
      <c r="BN42" s="80" t="s">
        <v>190</v>
      </c>
      <c r="BO42" s="120">
        <f>IF(AND($G42="Ja",BN42=$F42),$E42,IF(AND($G42="Ja",OR(BN42=$F40,BN42=$F41,BN42=$F39)),1,0))</f>
        <v>0</v>
      </c>
      <c r="BQ42" s="80" t="s">
        <v>190</v>
      </c>
      <c r="BR42" s="120">
        <f>IF(AND($G42="Ja",BQ42=$F42),$E42,IF(AND($G42="Ja",OR(BQ42=$F40,BQ42=$F41,BQ42=$F39)),1,0))</f>
        <v>0</v>
      </c>
      <c r="BT42" s="80" t="s">
        <v>190</v>
      </c>
      <c r="BU42" s="120">
        <f>IF(AND($G42="Ja",BT42=$F42),$E42,IF(AND($G42="Ja",OR(BT42=$F40,BT42=$F41,BT42=$F39)),1,0))</f>
        <v>0</v>
      </c>
      <c r="BW42" s="80" t="s">
        <v>215</v>
      </c>
      <c r="BX42" s="120">
        <f>IF(AND($G42="Ja",BW42=$F42),$E42,IF(AND($G42="Ja",OR(BW42=$F40,BW42=$F41,BW42=$F39)),1,0))</f>
        <v>0</v>
      </c>
      <c r="BZ42" s="80" t="s">
        <v>202</v>
      </c>
      <c r="CA42" s="120">
        <f>IF(AND($G42="Ja",BZ42=$F42),$E42,IF(AND($G42="Ja",OR(BZ42=$F40,BZ42=$F41,BZ42=$F39)),1,0))</f>
        <v>0</v>
      </c>
      <c r="CC42" s="80" t="s">
        <v>228</v>
      </c>
      <c r="CD42" s="120">
        <f>IF(AND($G42="Ja",CC42=$F42),$E42,IF(AND($G42="Ja",OR(CC42=$F40,CC42=$F41,CC42=$F39)),1,0))</f>
        <v>0</v>
      </c>
      <c r="CF42" s="80" t="s">
        <v>202</v>
      </c>
      <c r="CG42" s="120">
        <f>IF(AND($G42="Ja",CF42=$F42),$E42,IF(AND($G42="Ja",OR(CF42=$F40,CF42=$F41,CF42=$F39)),1,0))</f>
        <v>0</v>
      </c>
      <c r="CI42" s="222" t="s">
        <v>202</v>
      </c>
      <c r="CJ42" s="120">
        <f>IF(AND($G42="Ja",CI42=$F42),$E42,IF(AND($G42="Ja",OR(CI42=$F40,CI42=$F41,CI42=$F39)),1,0))</f>
        <v>0</v>
      </c>
      <c r="CL42" s="80" t="s">
        <v>202</v>
      </c>
      <c r="CM42" s="120">
        <f>IF(AND($G42="Ja",CL42=$F42),$E42,IF(AND($G42="Ja",OR(CL42=$F40,CL42=$F41,CL42=$F39)),1,0))</f>
        <v>0</v>
      </c>
      <c r="CO42" s="80" t="s">
        <v>202</v>
      </c>
      <c r="CP42" s="120">
        <f>IF(AND($G42="Ja",CO42=$F42),$E42,IF(AND($G42="Ja",OR(CO42=$F40,CO42=$F41,CO42=$F39)),1,0))</f>
        <v>0</v>
      </c>
      <c r="CR42" s="80" t="s">
        <v>190</v>
      </c>
      <c r="CS42" s="120">
        <f>IF(AND($G42="Ja",CR42=$F42),$E42,IF(AND($G42="Ja",OR(CR42=$F40,CR42=$F41,CR42=$F39)),1,0))</f>
        <v>0</v>
      </c>
      <c r="CU42" s="120"/>
      <c r="CV42" s="120">
        <f>IF(AND($G42="Ja",CU42=$F42),$E42,IF(AND($G42="Ja",OR(CU42=$F40,CU42=$F41,CU42=$F39)),1,0))</f>
        <v>0</v>
      </c>
      <c r="CX42" s="120"/>
      <c r="CY42" s="120">
        <f>IF(AND($G42="Ja",CX42=$F42),$E42,IF(AND($G42="Ja",OR(CX42=$F40,CX42=$F41,CX42=$F39)),1,0))</f>
        <v>0</v>
      </c>
      <c r="DA42" s="120"/>
      <c r="DB42" s="120">
        <f>IF(AND($G42="Ja",DA42=$F42),$E42,IF(AND($G42="Ja",OR(DA42=$F40,DA42=$F41,DA42=$F39)),1,0))</f>
        <v>0</v>
      </c>
      <c r="DD42" s="120"/>
      <c r="DE42" s="120">
        <f>IF(AND($G42="Ja",DD42=$F42),$E42,IF(AND($G42="Ja",OR(DD42=$F40,DD42=$F41,DD42=$F39)),1,0))</f>
        <v>0</v>
      </c>
      <c r="DG42" s="120"/>
      <c r="DH42" s="120">
        <f>IF(AND($G42="Ja",DG42=$F42),$E42,IF(AND($G42="Ja",OR(DG42=$F40,DG42=$F41,DG42=$F39)),1,0))</f>
        <v>0</v>
      </c>
      <c r="DJ42" s="120"/>
      <c r="DK42" s="120">
        <f>IF(AND($G42="Ja",DJ42=$F42),$E42,IF(AND($G42="Ja",OR(DJ42=$F40,DJ42=$F41,DJ42=$F39)),1,0))</f>
        <v>0</v>
      </c>
      <c r="DM42" s="120"/>
      <c r="DN42" s="120">
        <f>IF(AND($G42="Ja",DM42=$F42),$E42,IF(AND($G42="Ja",OR(DM42=$F40,DM42=$F41,DM42=$F39)),1,0))</f>
        <v>0</v>
      </c>
      <c r="DP42" s="120"/>
      <c r="DQ42" s="120">
        <f>IF(AND($G42="Ja",DP42=$F42),$E42,IF(AND($G42="Ja",OR(DP42=$F40,DP42=$F41,DP42=$F39)),1,0))</f>
        <v>0</v>
      </c>
      <c r="DS42" s="120"/>
      <c r="DT42" s="120">
        <f>IF(AND($G42="Ja",DS42=$F42),$E42,IF(AND($G42="Ja",OR(DS42=$F40,DS42=$F41,DS42=$F39)),1,0))</f>
        <v>0</v>
      </c>
      <c r="DV42" s="120"/>
      <c r="DW42" s="120">
        <f>IF(AND($G42="Ja",DV42=$F42),$E42,IF(AND($G42="Ja",OR(DV42=$F40,DV42=$F41,DV42=$F39)),1,0))</f>
        <v>0</v>
      </c>
    </row>
    <row r="43" spans="1:127" ht="17" thickBot="1" x14ac:dyDescent="0.25">
      <c r="A43" s="18" t="s">
        <v>31</v>
      </c>
      <c r="B43" s="154">
        <f>B28+1</f>
        <v>43521</v>
      </c>
      <c r="C43" s="81">
        <f t="shared" si="40"/>
        <v>38</v>
      </c>
      <c r="D43" s="82" t="s">
        <v>44</v>
      </c>
      <c r="E43" s="83">
        <v>5</v>
      </c>
      <c r="F43" s="84"/>
      <c r="G43" s="84"/>
      <c r="H43" s="108"/>
      <c r="I43" s="121" t="s">
        <v>19</v>
      </c>
      <c r="J43" s="121">
        <f t="shared" si="0"/>
        <v>0</v>
      </c>
      <c r="L43" s="84" t="s">
        <v>19</v>
      </c>
      <c r="M43" s="121">
        <f t="shared" ref="M43:M48" si="198">IF(AND($G43="Ja",L43=$F43),$E43,0)</f>
        <v>0</v>
      </c>
      <c r="O43" s="84" t="s">
        <v>17</v>
      </c>
      <c r="P43" s="121">
        <f t="shared" ref="P43:P48" si="199">IF(AND($G43="Ja",O43=$F43),$E43,0)</f>
        <v>0</v>
      </c>
      <c r="R43" s="84" t="s">
        <v>19</v>
      </c>
      <c r="S43" s="121">
        <f t="shared" ref="S43:S48" si="200">IF(AND($G43="Ja",R43=$F43),$E43,0)</f>
        <v>0</v>
      </c>
      <c r="U43" s="84" t="s">
        <v>19</v>
      </c>
      <c r="V43" s="121">
        <f t="shared" ref="V43:V48" si="201">IF(AND($G43="Ja",U43=$F43),$E43,0)</f>
        <v>0</v>
      </c>
      <c r="X43" s="84" t="s">
        <v>19</v>
      </c>
      <c r="Y43" s="121">
        <f t="shared" ref="Y43:Y48" si="202">IF(AND($G43="Ja",X43=$F43),$E43,0)</f>
        <v>0</v>
      </c>
      <c r="AA43" s="84" t="s">
        <v>19</v>
      </c>
      <c r="AB43" s="121">
        <f t="shared" ref="AB43:AB48" si="203">IF(AND($G43="Ja",AA43=$F43),$E43,0)</f>
        <v>0</v>
      </c>
      <c r="AD43" s="84" t="s">
        <v>19</v>
      </c>
      <c r="AE43" s="121">
        <f t="shared" ref="AE43:AE48" si="204">IF(AND($G43="Ja",AD43=$F43),$E43,0)</f>
        <v>0</v>
      </c>
      <c r="AG43" s="84" t="s">
        <v>19</v>
      </c>
      <c r="AH43" s="121">
        <f t="shared" ref="AH43:AH48" si="205">IF(AND($G43="Ja",AG43=$F43),$E43,0)</f>
        <v>0</v>
      </c>
      <c r="AJ43" s="84" t="s">
        <v>19</v>
      </c>
      <c r="AK43" s="121">
        <f t="shared" ref="AK43:AK48" si="206">IF(AND($G43="Ja",AJ43=$F43),$E43,0)</f>
        <v>0</v>
      </c>
      <c r="AM43" s="84" t="s">
        <v>19</v>
      </c>
      <c r="AN43" s="121">
        <f t="shared" ref="AN43:AN48" si="207">IF(AND($G43="Ja",AM43=$F43),$E43,0)</f>
        <v>0</v>
      </c>
      <c r="AP43" s="84" t="s">
        <v>19</v>
      </c>
      <c r="AQ43" s="121">
        <f t="shared" ref="AQ43:AQ48" si="208">IF(AND($G43="Ja",AP43=$F43),$E43,0)</f>
        <v>0</v>
      </c>
      <c r="AS43" s="84" t="s">
        <v>19</v>
      </c>
      <c r="AT43" s="121">
        <f t="shared" ref="AT43:AT48" si="209">IF(AND($G43="Ja",AS43=$F43),$E43,0)</f>
        <v>0</v>
      </c>
      <c r="AV43" s="84" t="s">
        <v>19</v>
      </c>
      <c r="AW43" s="121">
        <f t="shared" ref="AW43:AW48" si="210">IF(AND($G43="Ja",AV43=$F43),$E43,0)</f>
        <v>0</v>
      </c>
      <c r="AY43" s="84" t="s">
        <v>19</v>
      </c>
      <c r="AZ43" s="121">
        <f t="shared" ref="AZ43:AZ48" si="211">IF(AND($G43="Ja",AY43=$F43),$E43,0)</f>
        <v>0</v>
      </c>
      <c r="BB43" s="84" t="s">
        <v>19</v>
      </c>
      <c r="BC43" s="121">
        <f t="shared" ref="BC43:BC48" si="212">IF(AND($G43="Ja",BB43=$F43),$E43,0)</f>
        <v>0</v>
      </c>
      <c r="BE43" s="84" t="s">
        <v>19</v>
      </c>
      <c r="BF43" s="121">
        <f t="shared" ref="BF43:BF48" si="213">IF(AND($G43="Ja",BE43=$F43),$E43,0)</f>
        <v>0</v>
      </c>
      <c r="BH43" s="84" t="s">
        <v>19</v>
      </c>
      <c r="BI43" s="121">
        <f t="shared" ref="BI43:BI48" si="214">IF(AND($G43="Ja",BH43=$F43),$E43,0)</f>
        <v>0</v>
      </c>
      <c r="BK43" s="84" t="s">
        <v>19</v>
      </c>
      <c r="BL43" s="121">
        <f t="shared" ref="BL43:BL48" si="215">IF(AND($G43="Ja",BK43=$F43),$E43,0)</f>
        <v>0</v>
      </c>
      <c r="BN43" s="84" t="s">
        <v>19</v>
      </c>
      <c r="BO43" s="121">
        <f t="shared" ref="BO43:BO48" si="216">IF(AND($G43="Ja",BN43=$F43),$E43,0)</f>
        <v>0</v>
      </c>
      <c r="BQ43" s="84" t="s">
        <v>19</v>
      </c>
      <c r="BR43" s="121">
        <f t="shared" ref="BR43:BR48" si="217">IF(AND($G43="Ja",BQ43=$F43),$E43,0)</f>
        <v>0</v>
      </c>
      <c r="BT43" s="84" t="s">
        <v>19</v>
      </c>
      <c r="BU43" s="121">
        <f t="shared" ref="BU43:BU48" si="218">IF(AND($G43="Ja",BT43=$F43),$E43,0)</f>
        <v>0</v>
      </c>
      <c r="BW43" s="84" t="s">
        <v>19</v>
      </c>
      <c r="BX43" s="121">
        <f t="shared" ref="BX43:BX48" si="219">IF(AND($G43="Ja",BW43=$F43),$E43,0)</f>
        <v>0</v>
      </c>
      <c r="BZ43" s="84" t="s">
        <v>19</v>
      </c>
      <c r="CA43" s="121">
        <f t="shared" ref="CA43:CA48" si="220">IF(AND($G43="Ja",BZ43=$F43),$E43,0)</f>
        <v>0</v>
      </c>
      <c r="CC43" s="84" t="s">
        <v>19</v>
      </c>
      <c r="CD43" s="121">
        <f t="shared" ref="CD43:CD48" si="221">IF(AND($G43="Ja",CC43=$F43),$E43,0)</f>
        <v>0</v>
      </c>
      <c r="CF43" s="84" t="s">
        <v>19</v>
      </c>
      <c r="CG43" s="121">
        <f t="shared" ref="CG43:CG48" si="222">IF(AND($G43="Ja",CF43=$F43),$E43,0)</f>
        <v>0</v>
      </c>
      <c r="CI43" s="223" t="s">
        <v>17</v>
      </c>
      <c r="CJ43" s="121">
        <f t="shared" ref="CJ43:CJ48" si="223">IF(AND($G43="Ja",CI43=$F43),$E43,0)</f>
        <v>0</v>
      </c>
      <c r="CL43" s="84" t="s">
        <v>19</v>
      </c>
      <c r="CM43" s="121">
        <f t="shared" ref="CM43:CM48" si="224">IF(AND($G43="Ja",CL43=$F43),$E43,0)</f>
        <v>0</v>
      </c>
      <c r="CO43" s="84" t="s">
        <v>19</v>
      </c>
      <c r="CP43" s="121">
        <f t="shared" ref="CP43:CP48" si="225">IF(AND($G43="Ja",CO43=$F43),$E43,0)</f>
        <v>0</v>
      </c>
      <c r="CR43" s="84" t="s">
        <v>19</v>
      </c>
      <c r="CS43" s="121">
        <f t="shared" ref="CS43:CS48" si="226">IF(AND($G43="Ja",CR43=$F43),$E43,0)</f>
        <v>0</v>
      </c>
      <c r="CU43" s="121"/>
      <c r="CV43" s="121">
        <f t="shared" ref="CV43:CV48" si="227">IF(AND($G43="Ja",CU43=$F43),$E43,0)</f>
        <v>0</v>
      </c>
      <c r="CX43" s="121"/>
      <c r="CY43" s="121">
        <f t="shared" ref="CY43:CY48" si="228">IF(AND($G43="Ja",CX43=$F43),$E43,0)</f>
        <v>0</v>
      </c>
      <c r="DA43" s="121"/>
      <c r="DB43" s="121">
        <f t="shared" ref="DB43:DB48" si="229">IF(AND($G43="Ja",DA43=$F43),$E43,0)</f>
        <v>0</v>
      </c>
      <c r="DD43" s="121"/>
      <c r="DE43" s="121">
        <f t="shared" ref="DE43:DE48" si="230">IF(AND($G43="Ja",DD43=$F43),$E43,0)</f>
        <v>0</v>
      </c>
      <c r="DG43" s="121"/>
      <c r="DH43" s="121">
        <f t="shared" ref="DH43:DH48" si="231">IF(AND($G43="Ja",DG43=$F43),$E43,0)</f>
        <v>0</v>
      </c>
      <c r="DJ43" s="121"/>
      <c r="DK43" s="121">
        <f t="shared" ref="DK43:DK48" si="232">IF(AND($G43="Ja",DJ43=$F43),$E43,0)</f>
        <v>0</v>
      </c>
      <c r="DM43" s="121"/>
      <c r="DN43" s="121">
        <f t="shared" ref="DN43:DN48" si="233">IF(AND($G43="Ja",DM43=$F43),$E43,0)</f>
        <v>0</v>
      </c>
      <c r="DP43" s="121"/>
      <c r="DQ43" s="121">
        <f t="shared" ref="DQ43:DQ48" si="234">IF(AND($G43="Ja",DP43=$F43),$E43,0)</f>
        <v>0</v>
      </c>
      <c r="DS43" s="121"/>
      <c r="DT43" s="121">
        <f t="shared" ref="DT43:DT48" si="235">IF(AND($G43="Ja",DS43=$F43),$E43,0)</f>
        <v>0</v>
      </c>
      <c r="DV43" s="121"/>
      <c r="DW43" s="121">
        <f t="shared" ref="DW43:DW48" si="236">IF(AND($G43="Ja",DV43=$F43),$E43,0)</f>
        <v>0</v>
      </c>
    </row>
    <row r="44" spans="1:127" x14ac:dyDescent="0.2">
      <c r="A44" s="18" t="s">
        <v>43</v>
      </c>
      <c r="B44" s="151">
        <f>B43+1</f>
        <v>43522</v>
      </c>
      <c r="C44" s="69">
        <f t="shared" si="40"/>
        <v>39</v>
      </c>
      <c r="D44" s="70" t="s">
        <v>46</v>
      </c>
      <c r="E44" s="71">
        <v>5</v>
      </c>
      <c r="F44" s="72"/>
      <c r="G44" s="72"/>
      <c r="H44" s="108"/>
      <c r="I44" s="118" t="s">
        <v>201</v>
      </c>
      <c r="J44" s="118">
        <f t="shared" si="0"/>
        <v>0</v>
      </c>
      <c r="L44" s="72" t="s">
        <v>201</v>
      </c>
      <c r="M44" s="118">
        <f t="shared" si="198"/>
        <v>0</v>
      </c>
      <c r="O44" s="72" t="s">
        <v>201</v>
      </c>
      <c r="P44" s="118">
        <f t="shared" si="199"/>
        <v>0</v>
      </c>
      <c r="R44" s="72" t="s">
        <v>201</v>
      </c>
      <c r="S44" s="118">
        <f t="shared" si="200"/>
        <v>0</v>
      </c>
      <c r="U44" s="72" t="s">
        <v>201</v>
      </c>
      <c r="V44" s="118">
        <f t="shared" si="201"/>
        <v>0</v>
      </c>
      <c r="X44" s="72" t="s">
        <v>201</v>
      </c>
      <c r="Y44" s="118">
        <f t="shared" si="202"/>
        <v>0</v>
      </c>
      <c r="AA44" s="72" t="s">
        <v>201</v>
      </c>
      <c r="AB44" s="118">
        <f t="shared" si="203"/>
        <v>0</v>
      </c>
      <c r="AD44" s="72" t="s">
        <v>201</v>
      </c>
      <c r="AE44" s="118">
        <f t="shared" si="204"/>
        <v>0</v>
      </c>
      <c r="AG44" s="72" t="s">
        <v>201</v>
      </c>
      <c r="AH44" s="118">
        <f t="shared" si="205"/>
        <v>0</v>
      </c>
      <c r="AJ44" s="72" t="s">
        <v>201</v>
      </c>
      <c r="AK44" s="118">
        <f t="shared" si="206"/>
        <v>0</v>
      </c>
      <c r="AM44" s="72" t="s">
        <v>201</v>
      </c>
      <c r="AN44" s="118">
        <f t="shared" si="207"/>
        <v>0</v>
      </c>
      <c r="AP44" s="72" t="s">
        <v>201</v>
      </c>
      <c r="AQ44" s="118">
        <f t="shared" si="208"/>
        <v>0</v>
      </c>
      <c r="AS44" s="72" t="s">
        <v>201</v>
      </c>
      <c r="AT44" s="118">
        <f t="shared" si="209"/>
        <v>0</v>
      </c>
      <c r="AV44" s="72" t="s">
        <v>201</v>
      </c>
      <c r="AW44" s="118">
        <f t="shared" si="210"/>
        <v>0</v>
      </c>
      <c r="AY44" s="72" t="s">
        <v>201</v>
      </c>
      <c r="AZ44" s="118">
        <f t="shared" si="211"/>
        <v>0</v>
      </c>
      <c r="BB44" s="72" t="s">
        <v>201</v>
      </c>
      <c r="BC44" s="118">
        <f t="shared" si="212"/>
        <v>0</v>
      </c>
      <c r="BE44" s="72" t="s">
        <v>201</v>
      </c>
      <c r="BF44" s="118">
        <f t="shared" si="213"/>
        <v>0</v>
      </c>
      <c r="BH44" s="72" t="s">
        <v>201</v>
      </c>
      <c r="BI44" s="118">
        <f t="shared" si="214"/>
        <v>0</v>
      </c>
      <c r="BK44" s="72" t="s">
        <v>201</v>
      </c>
      <c r="BL44" s="118">
        <f t="shared" si="215"/>
        <v>0</v>
      </c>
      <c r="BN44" s="72" t="s">
        <v>201</v>
      </c>
      <c r="BO44" s="118">
        <f t="shared" si="216"/>
        <v>0</v>
      </c>
      <c r="BQ44" s="72" t="s">
        <v>201</v>
      </c>
      <c r="BR44" s="118">
        <f t="shared" si="217"/>
        <v>0</v>
      </c>
      <c r="BT44" s="72" t="s">
        <v>201</v>
      </c>
      <c r="BU44" s="118">
        <f t="shared" si="218"/>
        <v>0</v>
      </c>
      <c r="BW44" s="72" t="s">
        <v>201</v>
      </c>
      <c r="BX44" s="118">
        <f t="shared" si="219"/>
        <v>0</v>
      </c>
      <c r="BZ44" s="72" t="s">
        <v>201</v>
      </c>
      <c r="CA44" s="118">
        <f t="shared" si="220"/>
        <v>0</v>
      </c>
      <c r="CC44" s="72" t="s">
        <v>201</v>
      </c>
      <c r="CD44" s="118">
        <f t="shared" si="221"/>
        <v>0</v>
      </c>
      <c r="CF44" s="72" t="s">
        <v>201</v>
      </c>
      <c r="CG44" s="118">
        <f t="shared" si="222"/>
        <v>0</v>
      </c>
      <c r="CI44" s="220" t="s">
        <v>201</v>
      </c>
      <c r="CJ44" s="118">
        <f t="shared" si="223"/>
        <v>0</v>
      </c>
      <c r="CL44" s="72" t="s">
        <v>201</v>
      </c>
      <c r="CM44" s="118">
        <f t="shared" si="224"/>
        <v>0</v>
      </c>
      <c r="CO44" s="72" t="s">
        <v>201</v>
      </c>
      <c r="CP44" s="118">
        <f t="shared" si="225"/>
        <v>0</v>
      </c>
      <c r="CR44" s="72" t="s">
        <v>201</v>
      </c>
      <c r="CS44" s="118">
        <f t="shared" si="226"/>
        <v>0</v>
      </c>
      <c r="CU44" s="118"/>
      <c r="CV44" s="118">
        <f t="shared" si="227"/>
        <v>0</v>
      </c>
      <c r="CX44" s="118"/>
      <c r="CY44" s="118">
        <f t="shared" si="228"/>
        <v>0</v>
      </c>
      <c r="DA44" s="118"/>
      <c r="DB44" s="118">
        <f t="shared" si="229"/>
        <v>0</v>
      </c>
      <c r="DD44" s="118"/>
      <c r="DE44" s="118">
        <f t="shared" si="230"/>
        <v>0</v>
      </c>
      <c r="DG44" s="118"/>
      <c r="DH44" s="118">
        <f t="shared" si="231"/>
        <v>0</v>
      </c>
      <c r="DJ44" s="118"/>
      <c r="DK44" s="118">
        <f t="shared" si="232"/>
        <v>0</v>
      </c>
      <c r="DM44" s="118"/>
      <c r="DN44" s="118">
        <f t="shared" si="233"/>
        <v>0</v>
      </c>
      <c r="DP44" s="118"/>
      <c r="DQ44" s="118">
        <f t="shared" si="234"/>
        <v>0</v>
      </c>
      <c r="DS44" s="118"/>
      <c r="DT44" s="118">
        <f t="shared" si="235"/>
        <v>0</v>
      </c>
      <c r="DV44" s="118"/>
      <c r="DW44" s="118">
        <f t="shared" si="236"/>
        <v>0</v>
      </c>
    </row>
    <row r="45" spans="1:127" x14ac:dyDescent="0.2">
      <c r="A45" s="18" t="s">
        <v>45</v>
      </c>
      <c r="B45" s="152">
        <f>B44</f>
        <v>43522</v>
      </c>
      <c r="C45" s="73">
        <f t="shared" si="40"/>
        <v>40</v>
      </c>
      <c r="D45" s="74" t="s">
        <v>47</v>
      </c>
      <c r="E45" s="75">
        <v>3</v>
      </c>
      <c r="F45" s="76"/>
      <c r="G45" s="76"/>
      <c r="H45" s="108"/>
      <c r="I45" s="119" t="s">
        <v>19</v>
      </c>
      <c r="J45" s="119">
        <f t="shared" si="0"/>
        <v>0</v>
      </c>
      <c r="L45" s="76" t="s">
        <v>19</v>
      </c>
      <c r="M45" s="119">
        <f t="shared" si="198"/>
        <v>0</v>
      </c>
      <c r="O45" s="76" t="s">
        <v>17</v>
      </c>
      <c r="P45" s="119">
        <f t="shared" si="199"/>
        <v>0</v>
      </c>
      <c r="R45" s="76" t="s">
        <v>19</v>
      </c>
      <c r="S45" s="119">
        <f t="shared" si="200"/>
        <v>0</v>
      </c>
      <c r="U45" s="76" t="s">
        <v>17</v>
      </c>
      <c r="V45" s="119">
        <f t="shared" si="201"/>
        <v>0</v>
      </c>
      <c r="X45" s="76" t="s">
        <v>19</v>
      </c>
      <c r="Y45" s="119">
        <f t="shared" si="202"/>
        <v>0</v>
      </c>
      <c r="AA45" s="76" t="s">
        <v>19</v>
      </c>
      <c r="AB45" s="119">
        <f t="shared" si="203"/>
        <v>0</v>
      </c>
      <c r="AD45" s="76" t="s">
        <v>19</v>
      </c>
      <c r="AE45" s="119">
        <f t="shared" si="204"/>
        <v>0</v>
      </c>
      <c r="AG45" s="76" t="s">
        <v>17</v>
      </c>
      <c r="AH45" s="119">
        <f t="shared" si="205"/>
        <v>0</v>
      </c>
      <c r="AJ45" s="76" t="s">
        <v>17</v>
      </c>
      <c r="AK45" s="119">
        <f t="shared" si="206"/>
        <v>0</v>
      </c>
      <c r="AM45" s="76" t="s">
        <v>17</v>
      </c>
      <c r="AN45" s="119">
        <f t="shared" si="207"/>
        <v>0</v>
      </c>
      <c r="AP45" s="76" t="s">
        <v>17</v>
      </c>
      <c r="AQ45" s="119">
        <f t="shared" si="208"/>
        <v>0</v>
      </c>
      <c r="AS45" s="76" t="s">
        <v>19</v>
      </c>
      <c r="AT45" s="119">
        <f t="shared" si="209"/>
        <v>0</v>
      </c>
      <c r="AV45" s="76" t="s">
        <v>19</v>
      </c>
      <c r="AW45" s="119">
        <f t="shared" si="210"/>
        <v>0</v>
      </c>
      <c r="AY45" s="76" t="s">
        <v>17</v>
      </c>
      <c r="AZ45" s="119">
        <f t="shared" si="211"/>
        <v>0</v>
      </c>
      <c r="BB45" s="76" t="s">
        <v>17</v>
      </c>
      <c r="BC45" s="119">
        <f t="shared" si="212"/>
        <v>0</v>
      </c>
      <c r="BE45" s="76" t="s">
        <v>19</v>
      </c>
      <c r="BF45" s="119">
        <f t="shared" si="213"/>
        <v>0</v>
      </c>
      <c r="BH45" s="76" t="s">
        <v>17</v>
      </c>
      <c r="BI45" s="119">
        <f t="shared" si="214"/>
        <v>0</v>
      </c>
      <c r="BK45" s="76" t="s">
        <v>19</v>
      </c>
      <c r="BL45" s="119">
        <f t="shared" si="215"/>
        <v>0</v>
      </c>
      <c r="BN45" s="76" t="s">
        <v>19</v>
      </c>
      <c r="BO45" s="119">
        <f t="shared" si="216"/>
        <v>0</v>
      </c>
      <c r="BQ45" s="76" t="s">
        <v>19</v>
      </c>
      <c r="BR45" s="119">
        <f t="shared" si="217"/>
        <v>0</v>
      </c>
      <c r="BT45" s="76" t="s">
        <v>19</v>
      </c>
      <c r="BU45" s="119">
        <f t="shared" si="218"/>
        <v>0</v>
      </c>
      <c r="BW45" s="76" t="s">
        <v>19</v>
      </c>
      <c r="BX45" s="119">
        <f t="shared" si="219"/>
        <v>0</v>
      </c>
      <c r="BZ45" s="76" t="s">
        <v>17</v>
      </c>
      <c r="CA45" s="119">
        <f t="shared" si="220"/>
        <v>0</v>
      </c>
      <c r="CC45" s="76" t="s">
        <v>19</v>
      </c>
      <c r="CD45" s="119">
        <f t="shared" si="221"/>
        <v>0</v>
      </c>
      <c r="CF45" s="76" t="s">
        <v>19</v>
      </c>
      <c r="CG45" s="119">
        <f t="shared" si="222"/>
        <v>0</v>
      </c>
      <c r="CI45" s="221" t="s">
        <v>17</v>
      </c>
      <c r="CJ45" s="119">
        <f t="shared" si="223"/>
        <v>0</v>
      </c>
      <c r="CL45" s="76" t="s">
        <v>19</v>
      </c>
      <c r="CM45" s="119">
        <f t="shared" si="224"/>
        <v>0</v>
      </c>
      <c r="CO45" s="76" t="s">
        <v>19</v>
      </c>
      <c r="CP45" s="119">
        <f t="shared" si="225"/>
        <v>0</v>
      </c>
      <c r="CR45" s="76" t="s">
        <v>17</v>
      </c>
      <c r="CS45" s="119">
        <f t="shared" si="226"/>
        <v>0</v>
      </c>
      <c r="CU45" s="119"/>
      <c r="CV45" s="119">
        <f t="shared" si="227"/>
        <v>0</v>
      </c>
      <c r="CX45" s="119"/>
      <c r="CY45" s="119">
        <f t="shared" si="228"/>
        <v>0</v>
      </c>
      <c r="DA45" s="119"/>
      <c r="DB45" s="119">
        <f t="shared" si="229"/>
        <v>0</v>
      </c>
      <c r="DD45" s="119"/>
      <c r="DE45" s="119">
        <f t="shared" si="230"/>
        <v>0</v>
      </c>
      <c r="DG45" s="119"/>
      <c r="DH45" s="119">
        <f t="shared" si="231"/>
        <v>0</v>
      </c>
      <c r="DJ45" s="119"/>
      <c r="DK45" s="119">
        <f t="shared" si="232"/>
        <v>0</v>
      </c>
      <c r="DM45" s="119"/>
      <c r="DN45" s="119">
        <f t="shared" si="233"/>
        <v>0</v>
      </c>
      <c r="DP45" s="119"/>
      <c r="DQ45" s="119">
        <f t="shared" si="234"/>
        <v>0</v>
      </c>
      <c r="DS45" s="119"/>
      <c r="DT45" s="119">
        <f t="shared" si="235"/>
        <v>0</v>
      </c>
      <c r="DV45" s="119"/>
      <c r="DW45" s="119">
        <f t="shared" si="236"/>
        <v>0</v>
      </c>
    </row>
    <row r="46" spans="1:127" x14ac:dyDescent="0.2">
      <c r="A46" s="18" t="s">
        <v>45</v>
      </c>
      <c r="B46" s="152">
        <f t="shared" ref="B46:B52" si="237">B45</f>
        <v>43522</v>
      </c>
      <c r="C46" s="73">
        <f t="shared" si="40"/>
        <v>41</v>
      </c>
      <c r="D46" s="74" t="s">
        <v>148</v>
      </c>
      <c r="E46" s="75">
        <v>3</v>
      </c>
      <c r="F46" s="76"/>
      <c r="G46" s="76"/>
      <c r="H46" s="108"/>
      <c r="I46" s="119" t="s">
        <v>210</v>
      </c>
      <c r="J46" s="119">
        <f t="shared" si="0"/>
        <v>0</v>
      </c>
      <c r="L46" s="76" t="s">
        <v>210</v>
      </c>
      <c r="M46" s="119">
        <f t="shared" si="198"/>
        <v>0</v>
      </c>
      <c r="O46" s="76" t="s">
        <v>210</v>
      </c>
      <c r="P46" s="119">
        <f t="shared" si="199"/>
        <v>0</v>
      </c>
      <c r="R46" s="76" t="s">
        <v>196</v>
      </c>
      <c r="S46" s="119">
        <f t="shared" si="200"/>
        <v>0</v>
      </c>
      <c r="U46" s="76" t="s">
        <v>210</v>
      </c>
      <c r="V46" s="119">
        <f t="shared" si="201"/>
        <v>0</v>
      </c>
      <c r="X46" s="76" t="s">
        <v>210</v>
      </c>
      <c r="Y46" s="119">
        <f t="shared" si="202"/>
        <v>0</v>
      </c>
      <c r="AA46" s="76" t="s">
        <v>196</v>
      </c>
      <c r="AB46" s="119">
        <f t="shared" si="203"/>
        <v>0</v>
      </c>
      <c r="AD46" s="76" t="s">
        <v>196</v>
      </c>
      <c r="AE46" s="119">
        <f t="shared" si="204"/>
        <v>0</v>
      </c>
      <c r="AG46" s="76" t="s">
        <v>210</v>
      </c>
      <c r="AH46" s="119">
        <f t="shared" si="205"/>
        <v>0</v>
      </c>
      <c r="AJ46" s="76" t="s">
        <v>210</v>
      </c>
      <c r="AK46" s="119">
        <f t="shared" si="206"/>
        <v>0</v>
      </c>
      <c r="AM46" s="76" t="s">
        <v>210</v>
      </c>
      <c r="AN46" s="119">
        <f t="shared" si="207"/>
        <v>0</v>
      </c>
      <c r="AP46" s="76" t="s">
        <v>196</v>
      </c>
      <c r="AQ46" s="119">
        <f t="shared" si="208"/>
        <v>0</v>
      </c>
      <c r="AS46" s="76" t="s">
        <v>210</v>
      </c>
      <c r="AT46" s="119">
        <f t="shared" si="209"/>
        <v>0</v>
      </c>
      <c r="AV46" s="76" t="s">
        <v>196</v>
      </c>
      <c r="AW46" s="119">
        <f t="shared" si="210"/>
        <v>0</v>
      </c>
      <c r="AY46" s="76" t="s">
        <v>196</v>
      </c>
      <c r="AZ46" s="119">
        <f t="shared" si="211"/>
        <v>0</v>
      </c>
      <c r="BB46" s="76" t="s">
        <v>210</v>
      </c>
      <c r="BC46" s="119">
        <f t="shared" si="212"/>
        <v>0</v>
      </c>
      <c r="BE46" s="76" t="s">
        <v>210</v>
      </c>
      <c r="BF46" s="119">
        <f t="shared" si="213"/>
        <v>0</v>
      </c>
      <c r="BH46" s="76" t="s">
        <v>196</v>
      </c>
      <c r="BI46" s="119">
        <f t="shared" si="214"/>
        <v>0</v>
      </c>
      <c r="BK46" s="76" t="s">
        <v>210</v>
      </c>
      <c r="BL46" s="119">
        <f t="shared" si="215"/>
        <v>0</v>
      </c>
      <c r="BN46" s="76" t="s">
        <v>196</v>
      </c>
      <c r="BO46" s="119">
        <f t="shared" si="216"/>
        <v>0</v>
      </c>
      <c r="BQ46" s="76" t="s">
        <v>210</v>
      </c>
      <c r="BR46" s="119">
        <f t="shared" si="217"/>
        <v>0</v>
      </c>
      <c r="BT46" s="76" t="s">
        <v>196</v>
      </c>
      <c r="BU46" s="119">
        <f t="shared" si="218"/>
        <v>0</v>
      </c>
      <c r="BW46" s="76" t="s">
        <v>210</v>
      </c>
      <c r="BX46" s="119">
        <f t="shared" si="219"/>
        <v>0</v>
      </c>
      <c r="BZ46" s="76" t="s">
        <v>210</v>
      </c>
      <c r="CA46" s="119">
        <f t="shared" si="220"/>
        <v>0</v>
      </c>
      <c r="CC46" s="76" t="s">
        <v>196</v>
      </c>
      <c r="CD46" s="119">
        <f t="shared" si="221"/>
        <v>0</v>
      </c>
      <c r="CF46" s="76" t="s">
        <v>196</v>
      </c>
      <c r="CG46" s="119">
        <f t="shared" si="222"/>
        <v>0</v>
      </c>
      <c r="CI46" s="221" t="s">
        <v>210</v>
      </c>
      <c r="CJ46" s="119">
        <f t="shared" si="223"/>
        <v>0</v>
      </c>
      <c r="CL46" s="76" t="s">
        <v>196</v>
      </c>
      <c r="CM46" s="119">
        <f t="shared" si="224"/>
        <v>0</v>
      </c>
      <c r="CO46" s="76" t="s">
        <v>210</v>
      </c>
      <c r="CP46" s="119">
        <f t="shared" si="225"/>
        <v>0</v>
      </c>
      <c r="CR46" s="76" t="s">
        <v>196</v>
      </c>
      <c r="CS46" s="119">
        <f t="shared" si="226"/>
        <v>0</v>
      </c>
      <c r="CU46" s="119"/>
      <c r="CV46" s="119">
        <f t="shared" si="227"/>
        <v>0</v>
      </c>
      <c r="CX46" s="119"/>
      <c r="CY46" s="119">
        <f t="shared" si="228"/>
        <v>0</v>
      </c>
      <c r="DA46" s="119"/>
      <c r="DB46" s="119">
        <f t="shared" si="229"/>
        <v>0</v>
      </c>
      <c r="DD46" s="119"/>
      <c r="DE46" s="119">
        <f t="shared" si="230"/>
        <v>0</v>
      </c>
      <c r="DG46" s="119"/>
      <c r="DH46" s="119">
        <f t="shared" si="231"/>
        <v>0</v>
      </c>
      <c r="DJ46" s="119"/>
      <c r="DK46" s="119">
        <f t="shared" si="232"/>
        <v>0</v>
      </c>
      <c r="DM46" s="119"/>
      <c r="DN46" s="119">
        <f t="shared" si="233"/>
        <v>0</v>
      </c>
      <c r="DP46" s="119"/>
      <c r="DQ46" s="119">
        <f t="shared" si="234"/>
        <v>0</v>
      </c>
      <c r="DS46" s="119"/>
      <c r="DT46" s="119">
        <f t="shared" si="235"/>
        <v>0</v>
      </c>
      <c r="DV46" s="119"/>
      <c r="DW46" s="119">
        <f t="shared" si="236"/>
        <v>0</v>
      </c>
    </row>
    <row r="47" spans="1:127" x14ac:dyDescent="0.2">
      <c r="A47" s="18" t="s">
        <v>45</v>
      </c>
      <c r="B47" s="155">
        <f t="shared" si="237"/>
        <v>43522</v>
      </c>
      <c r="C47" s="85">
        <f t="shared" si="40"/>
        <v>42</v>
      </c>
      <c r="D47" s="86" t="s">
        <v>48</v>
      </c>
      <c r="E47" s="87">
        <v>3</v>
      </c>
      <c r="F47" s="88"/>
      <c r="G47" s="88"/>
      <c r="H47" s="108"/>
      <c r="I47" s="122" t="s">
        <v>49</v>
      </c>
      <c r="J47" s="122">
        <f t="shared" si="0"/>
        <v>0</v>
      </c>
      <c r="L47" s="88" t="s">
        <v>49</v>
      </c>
      <c r="M47" s="122">
        <f t="shared" si="198"/>
        <v>0</v>
      </c>
      <c r="O47" s="88" t="s">
        <v>52</v>
      </c>
      <c r="P47" s="122">
        <f t="shared" si="199"/>
        <v>0</v>
      </c>
      <c r="R47" s="88" t="s">
        <v>49</v>
      </c>
      <c r="S47" s="122">
        <f t="shared" si="200"/>
        <v>0</v>
      </c>
      <c r="U47" s="88" t="s">
        <v>49</v>
      </c>
      <c r="V47" s="122">
        <f t="shared" si="201"/>
        <v>0</v>
      </c>
      <c r="X47" s="88" t="s">
        <v>49</v>
      </c>
      <c r="Y47" s="122">
        <f t="shared" si="202"/>
        <v>0</v>
      </c>
      <c r="AA47" s="88" t="s">
        <v>49</v>
      </c>
      <c r="AB47" s="122">
        <f t="shared" si="203"/>
        <v>0</v>
      </c>
      <c r="AD47" s="88" t="s">
        <v>49</v>
      </c>
      <c r="AE47" s="122">
        <f t="shared" si="204"/>
        <v>0</v>
      </c>
      <c r="AG47" s="88" t="s">
        <v>49</v>
      </c>
      <c r="AH47" s="122">
        <f t="shared" si="205"/>
        <v>0</v>
      </c>
      <c r="AJ47" s="88" t="s">
        <v>49</v>
      </c>
      <c r="AK47" s="122">
        <f t="shared" si="206"/>
        <v>0</v>
      </c>
      <c r="AM47" s="88" t="s">
        <v>50</v>
      </c>
      <c r="AN47" s="122">
        <f t="shared" si="207"/>
        <v>0</v>
      </c>
      <c r="AP47" s="88" t="s">
        <v>53</v>
      </c>
      <c r="AQ47" s="122">
        <f t="shared" si="208"/>
        <v>0</v>
      </c>
      <c r="AS47" s="88" t="s">
        <v>52</v>
      </c>
      <c r="AT47" s="122">
        <f t="shared" si="209"/>
        <v>0</v>
      </c>
      <c r="AV47" s="88" t="s">
        <v>49</v>
      </c>
      <c r="AW47" s="122">
        <f t="shared" si="210"/>
        <v>0</v>
      </c>
      <c r="AY47" s="88" t="s">
        <v>49</v>
      </c>
      <c r="AZ47" s="122">
        <f t="shared" si="211"/>
        <v>0</v>
      </c>
      <c r="BB47" s="88" t="s">
        <v>49</v>
      </c>
      <c r="BC47" s="122">
        <f t="shared" si="212"/>
        <v>0</v>
      </c>
      <c r="BE47" s="88" t="s">
        <v>50</v>
      </c>
      <c r="BF47" s="122">
        <f t="shared" si="213"/>
        <v>0</v>
      </c>
      <c r="BH47" s="88" t="s">
        <v>50</v>
      </c>
      <c r="BI47" s="122">
        <f t="shared" si="214"/>
        <v>0</v>
      </c>
      <c r="BK47" s="88" t="s">
        <v>49</v>
      </c>
      <c r="BL47" s="122">
        <f t="shared" si="215"/>
        <v>0</v>
      </c>
      <c r="BN47" s="88" t="s">
        <v>49</v>
      </c>
      <c r="BO47" s="122">
        <f t="shared" si="216"/>
        <v>0</v>
      </c>
      <c r="BQ47" s="88" t="s">
        <v>49</v>
      </c>
      <c r="BR47" s="122">
        <f t="shared" si="217"/>
        <v>0</v>
      </c>
      <c r="BT47" s="88" t="s">
        <v>49</v>
      </c>
      <c r="BU47" s="122">
        <f t="shared" si="218"/>
        <v>0</v>
      </c>
      <c r="BW47" s="88" t="s">
        <v>49</v>
      </c>
      <c r="BX47" s="122">
        <f t="shared" si="219"/>
        <v>0</v>
      </c>
      <c r="BZ47" s="88" t="s">
        <v>52</v>
      </c>
      <c r="CA47" s="122">
        <f t="shared" si="220"/>
        <v>0</v>
      </c>
      <c r="CC47" s="88" t="s">
        <v>52</v>
      </c>
      <c r="CD47" s="122">
        <f t="shared" si="221"/>
        <v>0</v>
      </c>
      <c r="CF47" s="88" t="s">
        <v>49</v>
      </c>
      <c r="CG47" s="122">
        <f t="shared" si="222"/>
        <v>0</v>
      </c>
      <c r="CI47" s="224" t="s">
        <v>52</v>
      </c>
      <c r="CJ47" s="122">
        <f t="shared" si="223"/>
        <v>0</v>
      </c>
      <c r="CL47" s="88" t="s">
        <v>49</v>
      </c>
      <c r="CM47" s="122">
        <f t="shared" si="224"/>
        <v>0</v>
      </c>
      <c r="CO47" s="88" t="s">
        <v>49</v>
      </c>
      <c r="CP47" s="122">
        <f t="shared" si="225"/>
        <v>0</v>
      </c>
      <c r="CR47" s="88" t="s">
        <v>49</v>
      </c>
      <c r="CS47" s="122">
        <f t="shared" si="226"/>
        <v>0</v>
      </c>
      <c r="CU47" s="122"/>
      <c r="CV47" s="122">
        <f t="shared" si="227"/>
        <v>0</v>
      </c>
      <c r="CX47" s="122"/>
      <c r="CY47" s="122">
        <f t="shared" si="228"/>
        <v>0</v>
      </c>
      <c r="DA47" s="122"/>
      <c r="DB47" s="122">
        <f t="shared" si="229"/>
        <v>0</v>
      </c>
      <c r="DD47" s="122"/>
      <c r="DE47" s="122">
        <f t="shared" si="230"/>
        <v>0</v>
      </c>
      <c r="DG47" s="122"/>
      <c r="DH47" s="122">
        <f t="shared" si="231"/>
        <v>0</v>
      </c>
      <c r="DJ47" s="122"/>
      <c r="DK47" s="122">
        <f t="shared" si="232"/>
        <v>0</v>
      </c>
      <c r="DM47" s="122"/>
      <c r="DN47" s="122">
        <f t="shared" si="233"/>
        <v>0</v>
      </c>
      <c r="DP47" s="122"/>
      <c r="DQ47" s="122">
        <f t="shared" si="234"/>
        <v>0</v>
      </c>
      <c r="DS47" s="122"/>
      <c r="DT47" s="122">
        <f t="shared" si="235"/>
        <v>0</v>
      </c>
      <c r="DV47" s="122"/>
      <c r="DW47" s="122">
        <f t="shared" si="236"/>
        <v>0</v>
      </c>
    </row>
    <row r="48" spans="1:127" x14ac:dyDescent="0.2">
      <c r="A48" s="18" t="s">
        <v>45</v>
      </c>
      <c r="B48" s="152">
        <f t="shared" si="237"/>
        <v>43522</v>
      </c>
      <c r="C48" s="73">
        <f t="shared" si="40"/>
        <v>43</v>
      </c>
      <c r="D48" s="74" t="s">
        <v>149</v>
      </c>
      <c r="E48" s="75">
        <v>5</v>
      </c>
      <c r="F48" s="76"/>
      <c r="G48" s="76"/>
      <c r="H48" s="108"/>
      <c r="I48" s="119" t="s">
        <v>32</v>
      </c>
      <c r="J48" s="119">
        <f t="shared" si="0"/>
        <v>0</v>
      </c>
      <c r="L48" s="76" t="s">
        <v>32</v>
      </c>
      <c r="M48" s="119">
        <f t="shared" si="198"/>
        <v>0</v>
      </c>
      <c r="O48" s="76" t="s">
        <v>41</v>
      </c>
      <c r="P48" s="119">
        <f t="shared" si="199"/>
        <v>0</v>
      </c>
      <c r="R48" s="76" t="s">
        <v>32</v>
      </c>
      <c r="S48" s="119">
        <f t="shared" si="200"/>
        <v>0</v>
      </c>
      <c r="U48" s="76" t="s">
        <v>32</v>
      </c>
      <c r="V48" s="119">
        <f t="shared" si="201"/>
        <v>0</v>
      </c>
      <c r="X48" s="76" t="s">
        <v>32</v>
      </c>
      <c r="Y48" s="119">
        <f t="shared" si="202"/>
        <v>0</v>
      </c>
      <c r="AA48" s="76" t="s">
        <v>32</v>
      </c>
      <c r="AB48" s="119">
        <f t="shared" si="203"/>
        <v>0</v>
      </c>
      <c r="AD48" s="76" t="s">
        <v>32</v>
      </c>
      <c r="AE48" s="119">
        <f t="shared" si="204"/>
        <v>0</v>
      </c>
      <c r="AG48" s="76" t="s">
        <v>34</v>
      </c>
      <c r="AH48" s="119">
        <f t="shared" si="205"/>
        <v>0</v>
      </c>
      <c r="AJ48" s="76" t="s">
        <v>32</v>
      </c>
      <c r="AK48" s="119">
        <f t="shared" si="206"/>
        <v>0</v>
      </c>
      <c r="AM48" s="76" t="s">
        <v>32</v>
      </c>
      <c r="AN48" s="119">
        <f t="shared" si="207"/>
        <v>0</v>
      </c>
      <c r="AP48" s="76" t="s">
        <v>40</v>
      </c>
      <c r="AQ48" s="119">
        <f t="shared" si="208"/>
        <v>0</v>
      </c>
      <c r="AS48" s="76" t="s">
        <v>32</v>
      </c>
      <c r="AT48" s="119">
        <f t="shared" si="209"/>
        <v>0</v>
      </c>
      <c r="AV48" s="76" t="s">
        <v>32</v>
      </c>
      <c r="AW48" s="119">
        <f t="shared" si="210"/>
        <v>0</v>
      </c>
      <c r="AY48" s="76" t="s">
        <v>32</v>
      </c>
      <c r="AZ48" s="119">
        <f t="shared" si="211"/>
        <v>0</v>
      </c>
      <c r="BB48" s="76" t="s">
        <v>32</v>
      </c>
      <c r="BC48" s="119">
        <f t="shared" si="212"/>
        <v>0</v>
      </c>
      <c r="BE48" s="76" t="s">
        <v>32</v>
      </c>
      <c r="BF48" s="119">
        <f t="shared" si="213"/>
        <v>0</v>
      </c>
      <c r="BH48" s="76" t="s">
        <v>40</v>
      </c>
      <c r="BI48" s="119">
        <f t="shared" si="214"/>
        <v>0</v>
      </c>
      <c r="BK48" s="76" t="s">
        <v>41</v>
      </c>
      <c r="BL48" s="119">
        <f t="shared" si="215"/>
        <v>0</v>
      </c>
      <c r="BN48" s="76" t="s">
        <v>32</v>
      </c>
      <c r="BO48" s="119">
        <f t="shared" si="216"/>
        <v>0</v>
      </c>
      <c r="BQ48" s="76" t="s">
        <v>34</v>
      </c>
      <c r="BR48" s="119">
        <f t="shared" si="217"/>
        <v>0</v>
      </c>
      <c r="BT48" s="76" t="s">
        <v>32</v>
      </c>
      <c r="BU48" s="119">
        <f t="shared" si="218"/>
        <v>0</v>
      </c>
      <c r="BW48" s="76" t="s">
        <v>32</v>
      </c>
      <c r="BX48" s="119">
        <f t="shared" si="219"/>
        <v>0</v>
      </c>
      <c r="BZ48" s="76" t="s">
        <v>32</v>
      </c>
      <c r="CA48" s="119">
        <f t="shared" si="220"/>
        <v>0</v>
      </c>
      <c r="CC48" s="76" t="s">
        <v>32</v>
      </c>
      <c r="CD48" s="119">
        <f t="shared" si="221"/>
        <v>0</v>
      </c>
      <c r="CF48" s="76" t="s">
        <v>32</v>
      </c>
      <c r="CG48" s="119">
        <f t="shared" si="222"/>
        <v>0</v>
      </c>
      <c r="CI48" s="221" t="s">
        <v>32</v>
      </c>
      <c r="CJ48" s="119">
        <f t="shared" si="223"/>
        <v>0</v>
      </c>
      <c r="CL48" s="76" t="s">
        <v>40</v>
      </c>
      <c r="CM48" s="119">
        <f t="shared" si="224"/>
        <v>0</v>
      </c>
      <c r="CO48" s="76" t="s">
        <v>32</v>
      </c>
      <c r="CP48" s="119">
        <f t="shared" si="225"/>
        <v>0</v>
      </c>
      <c r="CR48" s="76" t="s">
        <v>32</v>
      </c>
      <c r="CS48" s="119">
        <f t="shared" si="226"/>
        <v>0</v>
      </c>
      <c r="CU48" s="119"/>
      <c r="CV48" s="119">
        <f t="shared" si="227"/>
        <v>0</v>
      </c>
      <c r="CX48" s="119"/>
      <c r="CY48" s="119">
        <f t="shared" si="228"/>
        <v>0</v>
      </c>
      <c r="DA48" s="119"/>
      <c r="DB48" s="119">
        <f t="shared" si="229"/>
        <v>0</v>
      </c>
      <c r="DD48" s="119"/>
      <c r="DE48" s="119">
        <f t="shared" si="230"/>
        <v>0</v>
      </c>
      <c r="DG48" s="119"/>
      <c r="DH48" s="119">
        <f t="shared" si="231"/>
        <v>0</v>
      </c>
      <c r="DJ48" s="119"/>
      <c r="DK48" s="119">
        <f t="shared" si="232"/>
        <v>0</v>
      </c>
      <c r="DM48" s="119"/>
      <c r="DN48" s="119">
        <f t="shared" si="233"/>
        <v>0</v>
      </c>
      <c r="DP48" s="119"/>
      <c r="DQ48" s="119">
        <f t="shared" si="234"/>
        <v>0</v>
      </c>
      <c r="DS48" s="119"/>
      <c r="DT48" s="119">
        <f t="shared" si="235"/>
        <v>0</v>
      </c>
      <c r="DV48" s="119"/>
      <c r="DW48" s="119">
        <f t="shared" si="236"/>
        <v>0</v>
      </c>
    </row>
    <row r="49" spans="1:127" ht="16" customHeight="1" x14ac:dyDescent="0.2">
      <c r="A49" s="19">
        <v>42738</v>
      </c>
      <c r="B49" s="155">
        <f t="shared" si="237"/>
        <v>43522</v>
      </c>
      <c r="C49" s="85">
        <f t="shared" si="40"/>
        <v>44</v>
      </c>
      <c r="D49" s="188" t="s">
        <v>150</v>
      </c>
      <c r="E49" s="75">
        <v>3</v>
      </c>
      <c r="F49" s="88"/>
      <c r="G49" s="88"/>
      <c r="H49" s="108"/>
      <c r="I49" s="122" t="s">
        <v>203</v>
      </c>
      <c r="J49" s="122">
        <f>IF(AND($G49="Ja",I49=$F49),$E49,IF(AND($G49="Ja",OR(I49=$F50,I49=$F51,I49=$F52)),1,0))</f>
        <v>0</v>
      </c>
      <c r="L49" s="88" t="s">
        <v>203</v>
      </c>
      <c r="M49" s="122">
        <f>IF(AND($G49="Ja",L49=$F49),$E49,IF(AND($G49="Ja",OR(L49=$F50,L49=$F51,L49=$F52)),1,0))</f>
        <v>0</v>
      </c>
      <c r="O49" s="88" t="s">
        <v>188</v>
      </c>
      <c r="P49" s="122">
        <f>IF(AND($G49="Ja",O49=$F49),$E49,IF(AND($G49="Ja",OR(O49=$F50,O49=$F51,O49=$F52)),1,0))</f>
        <v>0</v>
      </c>
      <c r="R49" s="88" t="s">
        <v>229</v>
      </c>
      <c r="S49" s="122">
        <f>IF(AND($G49="Ja",R49=$F49),$E49,IF(AND($G49="Ja",OR(R49=$F50,R49=$F51,R49=$F52)),1,0))</f>
        <v>0</v>
      </c>
      <c r="U49" s="88" t="s">
        <v>229</v>
      </c>
      <c r="V49" s="122">
        <f>IF(AND($G49="Ja",U49=$F49),$E49,IF(AND($G49="Ja",OR(U49=$F50,U49=$F51,U49=$F52)),1,0))</f>
        <v>0</v>
      </c>
      <c r="X49" s="88" t="s">
        <v>229</v>
      </c>
      <c r="Y49" s="122">
        <f>IF(AND($G49="Ja",X49=$F49),$E49,IF(AND($G49="Ja",OR(X49=$F50,X49=$F51,X49=$F52)),1,0))</f>
        <v>0</v>
      </c>
      <c r="AA49" s="88" t="s">
        <v>203</v>
      </c>
      <c r="AB49" s="122">
        <f>IF(AND($G49="Ja",AA49=$F49),$E49,IF(AND($G49="Ja",OR(AA49=$F50,AA49=$F51,AA49=$F52)),1,0))</f>
        <v>0</v>
      </c>
      <c r="AD49" s="88" t="s">
        <v>203</v>
      </c>
      <c r="AE49" s="122">
        <f>IF(AND($G49="Ja",AD49=$F49),$E49,IF(AND($G49="Ja",OR(AD49=$F50,AD49=$F51,AD49=$F52)),1,0))</f>
        <v>0</v>
      </c>
      <c r="AG49" s="88" t="s">
        <v>229</v>
      </c>
      <c r="AH49" s="122">
        <f>IF(AND($G49="Ja",AG49=$F49),$E49,IF(AND($G49="Ja",OR(AG49=$F50,AG49=$F51,AG49=$F52)),1,0))</f>
        <v>0</v>
      </c>
      <c r="AJ49" s="88" t="s">
        <v>203</v>
      </c>
      <c r="AK49" s="122">
        <f>IF(AND($G49="Ja",AJ49=$F49),$E49,IF(AND($G49="Ja",OR(AJ49=$F50,AJ49=$F51,AJ49=$F52)),1,0))</f>
        <v>0</v>
      </c>
      <c r="AM49" s="88" t="s">
        <v>188</v>
      </c>
      <c r="AN49" s="122">
        <f>IF(AND($G49="Ja",AM49=$F49),$E49,IF(AND($G49="Ja",OR(AM49=$F50,AM49=$F51,AM49=$F52)),1,0))</f>
        <v>0</v>
      </c>
      <c r="AP49" s="88" t="s">
        <v>229</v>
      </c>
      <c r="AQ49" s="122">
        <f>IF(AND($G49="Ja",AP49=$F49),$E49,IF(AND($G49="Ja",OR(AP49=$F50,AP49=$F51,AP49=$F52)),1,0))</f>
        <v>0</v>
      </c>
      <c r="AS49" s="88" t="s">
        <v>216</v>
      </c>
      <c r="AT49" s="122">
        <f>IF(AND($G49="Ja",AS49=$F49),$E49,IF(AND($G49="Ja",OR(AS49=$F50,AS49=$F51,AS49=$F52)),1,0))</f>
        <v>0</v>
      </c>
      <c r="AV49" s="88" t="s">
        <v>229</v>
      </c>
      <c r="AW49" s="122">
        <f>IF(AND($G49="Ja",AV49=$F49),$E49,IF(AND($G49="Ja",OR(AV49=$F50,AV49=$F51,AV49=$F52)),1,0))</f>
        <v>0</v>
      </c>
      <c r="AY49" s="88" t="s">
        <v>203</v>
      </c>
      <c r="AZ49" s="122">
        <f>IF(AND($G49="Ja",AY49=$F49),$E49,IF(AND($G49="Ja",OR(AY49=$F50,AY49=$F51,AY49=$F52)),1,0))</f>
        <v>0</v>
      </c>
      <c r="BB49" s="88" t="s">
        <v>203</v>
      </c>
      <c r="BC49" s="122">
        <f>IF(AND($G49="Ja",BB49=$F49),$E49,IF(AND($G49="Ja",OR(BB49=$F50,BB49=$F51,BB49=$F52)),1,0))</f>
        <v>0</v>
      </c>
      <c r="BE49" s="88" t="s">
        <v>229</v>
      </c>
      <c r="BF49" s="122">
        <f>IF(AND($G49="Ja",BE49=$F49),$E49,IF(AND($G49="Ja",OR(BE49=$F50,BE49=$F51,BE49=$F52)),1,0))</f>
        <v>0</v>
      </c>
      <c r="BH49" s="88" t="s">
        <v>229</v>
      </c>
      <c r="BI49" s="122">
        <f>IF(AND($G49="Ja",BH49=$F49),$E49,IF(AND($G49="Ja",OR(BH49=$F50,BH49=$F51,BH49=$F52)),1,0))</f>
        <v>0</v>
      </c>
      <c r="BK49" s="88" t="s">
        <v>229</v>
      </c>
      <c r="BL49" s="122">
        <f>IF(AND($G49="Ja",BK49=$F49),$E49,IF(AND($G49="Ja",OR(BK49=$F50,BK49=$F51,BK49=$F52)),1,0))</f>
        <v>0</v>
      </c>
      <c r="BN49" s="88" t="s">
        <v>203</v>
      </c>
      <c r="BO49" s="122">
        <f>IF(AND($G49="Ja",BN49=$F49),$E49,IF(AND($G49="Ja",OR(BN49=$F50,BN49=$F51,BN49=$F52)),1,0))</f>
        <v>0</v>
      </c>
      <c r="BQ49" s="88" t="s">
        <v>203</v>
      </c>
      <c r="BR49" s="122">
        <f>IF(AND($G49="Ja",BQ49=$F49),$E49,IF(AND($G49="Ja",OR(BQ49=$F50,BQ49=$F51,BQ49=$F52)),1,0))</f>
        <v>0</v>
      </c>
      <c r="BT49" s="88" t="s">
        <v>203</v>
      </c>
      <c r="BU49" s="122">
        <f>IF(AND($G49="Ja",BT49=$F49),$E49,IF(AND($G49="Ja",OR(BT49=$F50,BT49=$F51,BT49=$F52)),1,0))</f>
        <v>0</v>
      </c>
      <c r="BW49" s="88" t="s">
        <v>203</v>
      </c>
      <c r="BX49" s="122">
        <f>IF(AND($G49="Ja",BW49=$F49),$E49,IF(AND($G49="Ja",OR(BW49=$F50,BW49=$F51,BW49=$F52)),1,0))</f>
        <v>0</v>
      </c>
      <c r="BZ49" s="88" t="s">
        <v>188</v>
      </c>
      <c r="CA49" s="122">
        <f>IF(AND($G49="Ja",BZ49=$F49),$E49,IF(AND($G49="Ja",OR(BZ49=$F50,BZ49=$F51,BZ49=$F52)),1,0))</f>
        <v>0</v>
      </c>
      <c r="CC49" s="88" t="s">
        <v>216</v>
      </c>
      <c r="CD49" s="122">
        <f>IF(AND($G49="Ja",CC49=$F49),$E49,IF(AND($G49="Ja",OR(CC49=$F50,CC49=$F51,CC49=$F52)),1,0))</f>
        <v>0</v>
      </c>
      <c r="CF49" s="88" t="s">
        <v>203</v>
      </c>
      <c r="CG49" s="122">
        <f>IF(AND($G49="Ja",CF49=$F49),$E49,IF(AND($G49="Ja",OR(CF49=$F50,CF49=$F51,CF49=$F52)),1,0))</f>
        <v>0</v>
      </c>
      <c r="CI49" s="224" t="s">
        <v>216</v>
      </c>
      <c r="CJ49" s="122">
        <f>IF(AND($G49="Ja",CI49=$F49),$E49,IF(AND($G49="Ja",OR(CI49=$F50,CI49=$F51,CI49=$F52)),1,0))</f>
        <v>0</v>
      </c>
      <c r="CL49" s="88" t="s">
        <v>229</v>
      </c>
      <c r="CM49" s="122">
        <f>IF(AND($G49="Ja",CL49=$F49),$E49,IF(AND($G49="Ja",OR(CL49=$F50,CL49=$F51,CL49=$F52)),1,0))</f>
        <v>0</v>
      </c>
      <c r="CO49" s="88" t="s">
        <v>216</v>
      </c>
      <c r="CP49" s="122">
        <f>IF(AND($G49="Ja",CO49=$F49),$E49,IF(AND($G49="Ja",OR(CO49=$F50,CO49=$F51,CO49=$F52)),1,0))</f>
        <v>0</v>
      </c>
      <c r="CR49" s="88" t="s">
        <v>203</v>
      </c>
      <c r="CS49" s="122">
        <f>IF(AND($G49="Ja",CR49=$F49),$E49,IF(AND($G49="Ja",OR(CR49=$F50,CR49=$F51,CR49=$F52)),1,0))</f>
        <v>0</v>
      </c>
      <c r="CU49" s="122"/>
      <c r="CV49" s="122">
        <f>IF(AND($G49="Ja",CU49=$F49),$E49,IF(AND($G49="Ja",OR(CU49=$F50,CU49=$F51,CU49=$F52)),1,0))</f>
        <v>0</v>
      </c>
      <c r="CX49" s="122"/>
      <c r="CY49" s="122">
        <f>IF(AND($G49="Ja",CX49=$F49),$E49,IF(AND($G49="Ja",OR(CX49=$F50,CX49=$F51,CX49=$F52)),1,0))</f>
        <v>0</v>
      </c>
      <c r="DA49" s="122"/>
      <c r="DB49" s="122">
        <f>IF(AND($G49="Ja",DA49=$F49),$E49,IF(AND($G49="Ja",OR(DA49=$F50,DA49=$F51,DA49=$F52)),1,0))</f>
        <v>0</v>
      </c>
      <c r="DD49" s="122"/>
      <c r="DE49" s="122">
        <f>IF(AND($G49="Ja",DD49=$F49),$E49,IF(AND($G49="Ja",OR(DD49=$F50,DD49=$F51,DD49=$F52)),1,0))</f>
        <v>0</v>
      </c>
      <c r="DG49" s="122"/>
      <c r="DH49" s="122">
        <f>IF(AND($G49="Ja",DG49=$F49),$E49,IF(AND($G49="Ja",OR(DG49=$F50,DG49=$F51,DG49=$F52)),1,0))</f>
        <v>0</v>
      </c>
      <c r="DJ49" s="122"/>
      <c r="DK49" s="122">
        <f>IF(AND($G49="Ja",DJ49=$F49),$E49,IF(AND($G49="Ja",OR(DJ49=$F50,DJ49=$F51,DJ49=$F52)),1,0))</f>
        <v>0</v>
      </c>
      <c r="DM49" s="122"/>
      <c r="DN49" s="122">
        <f>IF(AND($G49="Ja",DM49=$F49),$E49,IF(AND($G49="Ja",OR(DM49=$F50,DM49=$F51,DM49=$F52)),1,0))</f>
        <v>0</v>
      </c>
      <c r="DP49" s="122"/>
      <c r="DQ49" s="122">
        <f>IF(AND($G49="Ja",DP49=$F49),$E49,IF(AND($G49="Ja",OR(DP49=$F50,DP49=$F51,DP49=$F52)),1,0))</f>
        <v>0</v>
      </c>
      <c r="DS49" s="122"/>
      <c r="DT49" s="122">
        <f>IF(AND($G49="Ja",DS49=$F49),$E49,IF(AND($G49="Ja",OR(DS49=$F50,DS49=$F51,DS49=$F52)),1,0))</f>
        <v>0</v>
      </c>
      <c r="DV49" s="122"/>
      <c r="DW49" s="122">
        <f>IF(AND($G49="Ja",DV49=$F49),$E49,IF(AND($G49="Ja",OR(DV49=$F50,DV49=$F51,DV49=$F52)),1,0))</f>
        <v>0</v>
      </c>
    </row>
    <row r="50" spans="1:127" x14ac:dyDescent="0.2">
      <c r="A50" s="19">
        <v>42738</v>
      </c>
      <c r="B50" s="155">
        <f t="shared" si="237"/>
        <v>43522</v>
      </c>
      <c r="C50" s="85">
        <f t="shared" si="40"/>
        <v>45</v>
      </c>
      <c r="D50" s="188"/>
      <c r="E50" s="75">
        <v>3</v>
      </c>
      <c r="F50" s="88"/>
      <c r="G50" s="88"/>
      <c r="H50" s="108"/>
      <c r="I50" s="122" t="s">
        <v>229</v>
      </c>
      <c r="J50" s="122">
        <f>IF(AND($G50="Ja",I50=$F50),$E50,IF(AND($G50="Ja",OR(I50=$F49,I50=$F51,I50=$F52)),1,0))</f>
        <v>0</v>
      </c>
      <c r="L50" s="88" t="s">
        <v>229</v>
      </c>
      <c r="M50" s="122">
        <f>IF(AND($G50="Ja",L50=$F50),$E50,IF(AND($G50="Ja",OR(L50=$F49,L50=$F51,L50=$F52)),1,0))</f>
        <v>0</v>
      </c>
      <c r="O50" s="88" t="s">
        <v>239</v>
      </c>
      <c r="P50" s="122">
        <f>IF(AND($G50="Ja",O50=$F50),$E50,IF(AND($G50="Ja",OR(O50=$F49,O50=$F51,O50=$F52)),1,0))</f>
        <v>0</v>
      </c>
      <c r="R50" s="88" t="s">
        <v>216</v>
      </c>
      <c r="S50" s="122">
        <f>IF(AND($G50="Ja",R50=$F50),$E50,IF(AND($G50="Ja",OR(R50=$F49,R50=$F51,R50=$F52)),1,0))</f>
        <v>0</v>
      </c>
      <c r="U50" s="88" t="s">
        <v>216</v>
      </c>
      <c r="V50" s="122">
        <f>IF(AND($G50="Ja",U50=$F50),$E50,IF(AND($G50="Ja",OR(U50=$F49,U50=$F51,U50=$F52)),1,0))</f>
        <v>0</v>
      </c>
      <c r="X50" s="88" t="s">
        <v>203</v>
      </c>
      <c r="Y50" s="122">
        <f>IF(AND($G50="Ja",X50=$F50),$E50,IF(AND($G50="Ja",OR(X50=$F49,X50=$F51,X50=$F52)),1,0))</f>
        <v>0</v>
      </c>
      <c r="AA50" s="88" t="s">
        <v>229</v>
      </c>
      <c r="AB50" s="122">
        <f>IF(AND($G50="Ja",AA50=$F50),$E50,IF(AND($G50="Ja",OR(AA50=$F49,AA50=$F51,AA50=$F52)),1,0))</f>
        <v>0</v>
      </c>
      <c r="AD50" s="88" t="s">
        <v>239</v>
      </c>
      <c r="AE50" s="122">
        <f>IF(AND($G50="Ja",AD50=$F50),$E50,IF(AND($G50="Ja",OR(AD50=$F49,AD50=$F51,AD50=$F52)),1,0))</f>
        <v>0</v>
      </c>
      <c r="AG50" s="88" t="s">
        <v>203</v>
      </c>
      <c r="AH50" s="122">
        <f>IF(AND($G50="Ja",AG50=$F50),$E50,IF(AND($G50="Ja",OR(AG50=$F49,AG50=$F51,AG50=$F52)),1,0))</f>
        <v>0</v>
      </c>
      <c r="AJ50" s="88" t="s">
        <v>229</v>
      </c>
      <c r="AK50" s="122">
        <f>IF(AND($G50="Ja",AJ50=$F50),$E50,IF(AND($G50="Ja",OR(AJ50=$F49,AJ50=$F51,AJ50=$F52)),1,0))</f>
        <v>0</v>
      </c>
      <c r="AM50" s="88" t="s">
        <v>203</v>
      </c>
      <c r="AN50" s="122">
        <f>IF(AND($G50="Ja",AM50=$F50),$E50,IF(AND($G50="Ja",OR(AM50=$F49,AM50=$F51,AM50=$F52)),1,0))</f>
        <v>0</v>
      </c>
      <c r="AP50" s="88" t="s">
        <v>203</v>
      </c>
      <c r="AQ50" s="122">
        <f>IF(AND($G50="Ja",AP50=$F50),$E50,IF(AND($G50="Ja",OR(AP50=$F49,AP50=$F51,AP50=$F52)),1,0))</f>
        <v>0</v>
      </c>
      <c r="AS50" s="88" t="s">
        <v>229</v>
      </c>
      <c r="AT50" s="122">
        <f>IF(AND($G50="Ja",AS50=$F50),$E50,IF(AND($G50="Ja",OR(AS50=$F49,AS50=$F51,AS50=$F52)),1,0))</f>
        <v>0</v>
      </c>
      <c r="AV50" s="88" t="s">
        <v>216</v>
      </c>
      <c r="AW50" s="122">
        <f>IF(AND($G50="Ja",AV50=$F50),$E50,IF(AND($G50="Ja",OR(AV50=$F49,AV50=$F51,AV50=$F52)),1,0))</f>
        <v>0</v>
      </c>
      <c r="AY50" s="88" t="s">
        <v>229</v>
      </c>
      <c r="AZ50" s="122">
        <f>IF(AND($G50="Ja",AY50=$F50),$E50,IF(AND($G50="Ja",OR(AY50=$F49,AY50=$F51,AY50=$F52)),1,0))</f>
        <v>0</v>
      </c>
      <c r="BB50" s="88" t="s">
        <v>229</v>
      </c>
      <c r="BC50" s="122">
        <f>IF(AND($G50="Ja",BB50=$F50),$E50,IF(AND($G50="Ja",OR(BB50=$F49,BB50=$F51,BB50=$F52)),1,0))</f>
        <v>0</v>
      </c>
      <c r="BE50" s="88" t="s">
        <v>216</v>
      </c>
      <c r="BF50" s="122">
        <f>IF(AND($G50="Ja",BE50=$F50),$E50,IF(AND($G50="Ja",OR(BE50=$F49,BE50=$F51,BE50=$F52)),1,0))</f>
        <v>0</v>
      </c>
      <c r="BH50" s="88" t="s">
        <v>203</v>
      </c>
      <c r="BI50" s="122">
        <f>IF(AND($G50="Ja",BH50=$F50),$E50,IF(AND($G50="Ja",OR(BH50=$F49,BH50=$F51,BH50=$F52)),1,0))</f>
        <v>0</v>
      </c>
      <c r="BK50" s="88" t="s">
        <v>216</v>
      </c>
      <c r="BL50" s="122">
        <f>IF(AND($G50="Ja",BK50=$F50),$E50,IF(AND($G50="Ja",OR(BK50=$F49,BK50=$F51,BK50=$F52)),1,0))</f>
        <v>0</v>
      </c>
      <c r="BN50" s="88" t="s">
        <v>229</v>
      </c>
      <c r="BO50" s="122">
        <f>IF(AND($G50="Ja",BN50=$F50),$E50,IF(AND($G50="Ja",OR(BN50=$F49,BN50=$F51,BN50=$F52)),1,0))</f>
        <v>0</v>
      </c>
      <c r="BQ50" s="88" t="s">
        <v>229</v>
      </c>
      <c r="BR50" s="122">
        <f>IF(AND($G50="Ja",BQ50=$F50),$E50,IF(AND($G50="Ja",OR(BQ50=$F49,BQ50=$F51,BQ50=$F52)),1,0))</f>
        <v>0</v>
      </c>
      <c r="BT50" s="88" t="s">
        <v>229</v>
      </c>
      <c r="BU50" s="122">
        <f>IF(AND($G50="Ja",BT50=$F50),$E50,IF(AND($G50="Ja",OR(BT50=$F49,BT50=$F51,BT50=$F52)),1,0))</f>
        <v>0</v>
      </c>
      <c r="BW50" s="88" t="s">
        <v>229</v>
      </c>
      <c r="BX50" s="122">
        <f>IF(AND($G50="Ja",BW50=$F50),$E50,IF(AND($G50="Ja",OR(BW50=$F49,BW50=$F51,BW50=$F52)),1,0))</f>
        <v>0</v>
      </c>
      <c r="BZ50" s="88" t="s">
        <v>216</v>
      </c>
      <c r="CA50" s="122">
        <f>IF(AND($G50="Ja",BZ50=$F50),$E50,IF(AND($G50="Ja",OR(BZ50=$F49,BZ50=$F51,BZ50=$F52)),1,0))</f>
        <v>0</v>
      </c>
      <c r="CC50" s="88" t="s">
        <v>229</v>
      </c>
      <c r="CD50" s="122">
        <f>IF(AND($G50="Ja",CC50=$F50),$E50,IF(AND($G50="Ja",OR(CC50=$F49,CC50=$F51,CC50=$F52)),1,0))</f>
        <v>0</v>
      </c>
      <c r="CF50" s="88" t="s">
        <v>229</v>
      </c>
      <c r="CG50" s="122">
        <f>IF(AND($G50="Ja",CF50=$F50),$E50,IF(AND($G50="Ja",OR(CF50=$F49,CF50=$F51,CF50=$F52)),1,0))</f>
        <v>0</v>
      </c>
      <c r="CI50" s="224" t="s">
        <v>229</v>
      </c>
      <c r="CJ50" s="122">
        <f>IF(AND($G50="Ja",CI50=$F50),$E50,IF(AND($G50="Ja",OR(CI50=$F49,CI50=$F51,CI50=$F52)),1,0))</f>
        <v>0</v>
      </c>
      <c r="CL50" s="88" t="s">
        <v>216</v>
      </c>
      <c r="CM50" s="122">
        <f>IF(AND($G50="Ja",CL50=$F50),$E50,IF(AND($G50="Ja",OR(CL50=$F49,CL50=$F51,CL50=$F52)),1,0))</f>
        <v>0</v>
      </c>
      <c r="CO50" s="88" t="s">
        <v>239</v>
      </c>
      <c r="CP50" s="122">
        <f>IF(AND($G50="Ja",CO50=$F50),$E50,IF(AND($G50="Ja",OR(CO50=$F49,CO50=$F51,CO50=$F52)),1,0))</f>
        <v>0</v>
      </c>
      <c r="CR50" s="88" t="s">
        <v>229</v>
      </c>
      <c r="CS50" s="122">
        <f>IF(AND($G50="Ja",CR50=$F50),$E50,IF(AND($G50="Ja",OR(CR50=$F49,CR50=$F51,CR50=$F52)),1,0))</f>
        <v>0</v>
      </c>
      <c r="CU50" s="122"/>
      <c r="CV50" s="122">
        <f>IF(AND($G50="Ja",CU50=$F50),$E50,IF(AND($G50="Ja",OR(CU50=$F49,CU50=$F51,CU50=$F52)),1,0))</f>
        <v>0</v>
      </c>
      <c r="CX50" s="122"/>
      <c r="CY50" s="122">
        <f>IF(AND($G50="Ja",CX50=$F50),$E50,IF(AND($G50="Ja",OR(CX50=$F49,CX50=$F51,CX50=$F52)),1,0))</f>
        <v>0</v>
      </c>
      <c r="DA50" s="122"/>
      <c r="DB50" s="122">
        <f>IF(AND($G50="Ja",DA50=$F50),$E50,IF(AND($G50="Ja",OR(DA50=$F49,DA50=$F51,DA50=$F52)),1,0))</f>
        <v>0</v>
      </c>
      <c r="DD50" s="122"/>
      <c r="DE50" s="122">
        <f>IF(AND($G50="Ja",DD50=$F50),$E50,IF(AND($G50="Ja",OR(DD50=$F49,DD50=$F51,DD50=$F52)),1,0))</f>
        <v>0</v>
      </c>
      <c r="DG50" s="122"/>
      <c r="DH50" s="122">
        <f>IF(AND($G50="Ja",DG50=$F50),$E50,IF(AND($G50="Ja",OR(DG50=$F49,DG50=$F51,DG50=$F52)),1,0))</f>
        <v>0</v>
      </c>
      <c r="DJ50" s="122"/>
      <c r="DK50" s="122">
        <f>IF(AND($G50="Ja",DJ50=$F50),$E50,IF(AND($G50="Ja",OR(DJ50=$F49,DJ50=$F51,DJ50=$F52)),1,0))</f>
        <v>0</v>
      </c>
      <c r="DM50" s="122"/>
      <c r="DN50" s="122">
        <f>IF(AND($G50="Ja",DM50=$F50),$E50,IF(AND($G50="Ja",OR(DM50=$F49,DM50=$F51,DM50=$F52)),1,0))</f>
        <v>0</v>
      </c>
      <c r="DP50" s="122"/>
      <c r="DQ50" s="122">
        <f>IF(AND($G50="Ja",DP50=$F50),$E50,IF(AND($G50="Ja",OR(DP50=$F49,DP50=$F51,DP50=$F52)),1,0))</f>
        <v>0</v>
      </c>
      <c r="DS50" s="122"/>
      <c r="DT50" s="122">
        <f>IF(AND($G50="Ja",DS50=$F50),$E50,IF(AND($G50="Ja",OR(DS50=$F49,DS50=$F51,DS50=$F52)),1,0))</f>
        <v>0</v>
      </c>
      <c r="DV50" s="122"/>
      <c r="DW50" s="122">
        <f>IF(AND($G50="Ja",DV50=$F50),$E50,IF(AND($G50="Ja",OR(DV50=$F49,DV50=$F51,DV50=$F52)),1,0))</f>
        <v>0</v>
      </c>
    </row>
    <row r="51" spans="1:127" x14ac:dyDescent="0.2">
      <c r="A51" s="19">
        <v>42738</v>
      </c>
      <c r="B51" s="155">
        <f t="shared" si="237"/>
        <v>43522</v>
      </c>
      <c r="C51" s="85">
        <f t="shared" si="40"/>
        <v>46</v>
      </c>
      <c r="D51" s="188"/>
      <c r="E51" s="75">
        <v>3</v>
      </c>
      <c r="F51" s="88"/>
      <c r="G51" s="88"/>
      <c r="H51" s="108"/>
      <c r="I51" s="122" t="s">
        <v>216</v>
      </c>
      <c r="J51" s="122">
        <f>IF(AND($G51="Ja",I51=$F51),$E51,IF(AND($G51="Ja",OR(I51=$F50,I51=$F49,I51=$F52)),1,0))</f>
        <v>0</v>
      </c>
      <c r="L51" s="88" t="s">
        <v>216</v>
      </c>
      <c r="M51" s="122">
        <f>IF(AND($G51="Ja",L51=$F51),$E51,IF(AND($G51="Ja",OR(L51=$F50,L51=$F49,L51=$F52)),1,0))</f>
        <v>0</v>
      </c>
      <c r="O51" s="88" t="s">
        <v>203</v>
      </c>
      <c r="P51" s="122">
        <f>IF(AND($G51="Ja",O51=$F51),$E51,IF(AND($G51="Ja",OR(O51=$F50,O51=$F49,O51=$F52)),1,0))</f>
        <v>0</v>
      </c>
      <c r="R51" s="88" t="s">
        <v>203</v>
      </c>
      <c r="S51" s="122">
        <f>IF(AND($G51="Ja",R51=$F51),$E51,IF(AND($G51="Ja",OR(R51=$F50,R51=$F49,R51=$F52)),1,0))</f>
        <v>0</v>
      </c>
      <c r="U51" s="88" t="s">
        <v>203</v>
      </c>
      <c r="V51" s="122">
        <f>IF(AND($G51="Ja",U51=$F51),$E51,IF(AND($G51="Ja",OR(U51=$F50,U51=$F49,U51=$F52)),1,0))</f>
        <v>0</v>
      </c>
      <c r="X51" s="88" t="s">
        <v>216</v>
      </c>
      <c r="Y51" s="122">
        <f>IF(AND($G51="Ja",X51=$F51),$E51,IF(AND($G51="Ja",OR(X51=$F50,X51=$F49,X51=$F52)),1,0))</f>
        <v>0</v>
      </c>
      <c r="AA51" s="88" t="s">
        <v>216</v>
      </c>
      <c r="AB51" s="122">
        <f>IF(AND($G51="Ja",AA51=$F51),$E51,IF(AND($G51="Ja",OR(AA51=$F50,AA51=$F49,AA51=$F52)),1,0))</f>
        <v>0</v>
      </c>
      <c r="AD51" s="88" t="s">
        <v>216</v>
      </c>
      <c r="AE51" s="122">
        <f>IF(AND($G51="Ja",AD51=$F51),$E51,IF(AND($G51="Ja",OR(AD51=$F50,AD51=$F49,AD51=$F52)),1,0))</f>
        <v>0</v>
      </c>
      <c r="AG51" s="88" t="s">
        <v>216</v>
      </c>
      <c r="AH51" s="122">
        <f>IF(AND($G51="Ja",AG51=$F51),$E51,IF(AND($G51="Ja",OR(AG51=$F50,AG51=$F49,AG51=$F52)),1,0))</f>
        <v>0</v>
      </c>
      <c r="AJ51" s="88" t="s">
        <v>216</v>
      </c>
      <c r="AK51" s="122">
        <f>IF(AND($G51="Ja",AJ51=$F51),$E51,IF(AND($G51="Ja",OR(AJ51=$F50,AJ51=$F49,AJ51=$F52)),1,0))</f>
        <v>0</v>
      </c>
      <c r="AM51" s="88" t="s">
        <v>216</v>
      </c>
      <c r="AN51" s="122">
        <f>IF(AND($G51="Ja",AM51=$F51),$E51,IF(AND($G51="Ja",OR(AM51=$F50,AM51=$F49,AM51=$F52)),1,0))</f>
        <v>0</v>
      </c>
      <c r="AP51" s="88" t="s">
        <v>216</v>
      </c>
      <c r="AQ51" s="122">
        <f>IF(AND($G51="Ja",AP51=$F51),$E51,IF(AND($G51="Ja",OR(AP51=$F50,AP51=$F49,AP51=$F52)),1,0))</f>
        <v>0</v>
      </c>
      <c r="AS51" s="88" t="s">
        <v>203</v>
      </c>
      <c r="AT51" s="122">
        <f>IF(AND($G51="Ja",AS51=$F51),$E51,IF(AND($G51="Ja",OR(AS51=$F50,AS51=$F49,AS51=$F52)),1,0))</f>
        <v>0</v>
      </c>
      <c r="AV51" s="88" t="s">
        <v>203</v>
      </c>
      <c r="AW51" s="122">
        <f>IF(AND($G51="Ja",AV51=$F51),$E51,IF(AND($G51="Ja",OR(AV51=$F50,AV51=$F49,AV51=$F52)),1,0))</f>
        <v>0</v>
      </c>
      <c r="AY51" s="88" t="s">
        <v>216</v>
      </c>
      <c r="AZ51" s="122">
        <f>IF(AND($G51="Ja",AY51=$F51),$E51,IF(AND($G51="Ja",OR(AY51=$F50,AY51=$F49,AY51=$F52)),1,0))</f>
        <v>0</v>
      </c>
      <c r="BB51" s="88" t="s">
        <v>216</v>
      </c>
      <c r="BC51" s="122">
        <f>IF(AND($G51="Ja",BB51=$F51),$E51,IF(AND($G51="Ja",OR(BB51=$F50,BB51=$F49,BB51=$F52)),1,0))</f>
        <v>0</v>
      </c>
      <c r="BE51" s="88" t="s">
        <v>203</v>
      </c>
      <c r="BF51" s="122">
        <f>IF(AND($G51="Ja",BE51=$F51),$E51,IF(AND($G51="Ja",OR(BE51=$F50,BE51=$F49,BE51=$F52)),1,0))</f>
        <v>0</v>
      </c>
      <c r="BH51" s="88" t="s">
        <v>216</v>
      </c>
      <c r="BI51" s="122">
        <f>IF(AND($G51="Ja",BH51=$F51),$E51,IF(AND($G51="Ja",OR(BH51=$F50,BH51=$F49,BH51=$F52)),1,0))</f>
        <v>0</v>
      </c>
      <c r="BK51" s="88" t="s">
        <v>203</v>
      </c>
      <c r="BL51" s="122">
        <f>IF(AND($G51="Ja",BK51=$F51),$E51,IF(AND($G51="Ja",OR(BK51=$F50,BK51=$F49,BK51=$F52)),1,0))</f>
        <v>0</v>
      </c>
      <c r="BN51" s="88" t="s">
        <v>216</v>
      </c>
      <c r="BO51" s="122">
        <f>IF(AND($G51="Ja",BN51=$F51),$E51,IF(AND($G51="Ja",OR(BN51=$F50,BN51=$F49,BN51=$F52)),1,0))</f>
        <v>0</v>
      </c>
      <c r="BQ51" s="88" t="s">
        <v>216</v>
      </c>
      <c r="BR51" s="122">
        <f>IF(AND($G51="Ja",BQ51=$F51),$E51,IF(AND($G51="Ja",OR(BQ51=$F50,BQ51=$F49,BQ51=$F52)),1,0))</f>
        <v>0</v>
      </c>
      <c r="BT51" s="88" t="s">
        <v>216</v>
      </c>
      <c r="BU51" s="122">
        <f>IF(AND($G51="Ja",BT51=$F51),$E51,IF(AND($G51="Ja",OR(BT51=$F50,BT51=$F49,BT51=$F52)),1,0))</f>
        <v>0</v>
      </c>
      <c r="BW51" s="88" t="s">
        <v>216</v>
      </c>
      <c r="BX51" s="122">
        <f>IF(AND($G51="Ja",BW51=$F51),$E51,IF(AND($G51="Ja",OR(BW51=$F50,BW51=$F49,BW51=$F52)),1,0))</f>
        <v>0</v>
      </c>
      <c r="BZ51" s="88" t="s">
        <v>203</v>
      </c>
      <c r="CA51" s="122">
        <f>IF(AND($G51="Ja",BZ51=$F51),$E51,IF(AND($G51="Ja",OR(BZ51=$F50,BZ51=$F49,BZ51=$F52)),1,0))</f>
        <v>0</v>
      </c>
      <c r="CC51" s="88" t="s">
        <v>203</v>
      </c>
      <c r="CD51" s="122">
        <f>IF(AND($G51="Ja",CC51=$F51),$E51,IF(AND($G51="Ja",OR(CC51=$F50,CC51=$F49,CC51=$F52)),1,0))</f>
        <v>0</v>
      </c>
      <c r="CF51" s="88" t="s">
        <v>216</v>
      </c>
      <c r="CG51" s="122">
        <f>IF(AND($G51="Ja",CF51=$F51),$E51,IF(AND($G51="Ja",OR(CF51=$F50,CF51=$F49,CF51=$F52)),1,0))</f>
        <v>0</v>
      </c>
      <c r="CI51" s="224" t="s">
        <v>216</v>
      </c>
      <c r="CJ51" s="122">
        <f>IF(AND($G51="Ja",CI51=$F51),$E51,IF(AND($G51="Ja",OR(CI51=$F50,CI51=$F49,CI51=$F52)),1,0))</f>
        <v>0</v>
      </c>
      <c r="CL51" s="88" t="s">
        <v>203</v>
      </c>
      <c r="CM51" s="122">
        <f>IF(AND($G51="Ja",CL51=$F51),$E51,IF(AND($G51="Ja",OR(CL51=$F50,CL51=$F49,CL51=$F52)),1,0))</f>
        <v>0</v>
      </c>
      <c r="CO51" s="88" t="s">
        <v>203</v>
      </c>
      <c r="CP51" s="122">
        <f>IF(AND($G51="Ja",CO51=$F51),$E51,IF(AND($G51="Ja",OR(CO51=$F50,CO51=$F49,CO51=$F52)),1,0))</f>
        <v>0</v>
      </c>
      <c r="CR51" s="88" t="s">
        <v>216</v>
      </c>
      <c r="CS51" s="122">
        <f>IF(AND($G51="Ja",CR51=$F51),$E51,IF(AND($G51="Ja",OR(CR51=$F50,CR51=$F49,CR51=$F52)),1,0))</f>
        <v>0</v>
      </c>
      <c r="CU51" s="122"/>
      <c r="CV51" s="122">
        <f>IF(AND($G51="Ja",CU51=$F51),$E51,IF(AND($G51="Ja",OR(CU51=$F50,CU51=$F49,CU51=$F52)),1,0))</f>
        <v>0</v>
      </c>
      <c r="CX51" s="122"/>
      <c r="CY51" s="122">
        <f>IF(AND($G51="Ja",CX51=$F51),$E51,IF(AND($G51="Ja",OR(CX51=$F50,CX51=$F49,CX51=$F52)),1,0))</f>
        <v>0</v>
      </c>
      <c r="DA51" s="122"/>
      <c r="DB51" s="122">
        <f>IF(AND($G51="Ja",DA51=$F51),$E51,IF(AND($G51="Ja",OR(DA51=$F50,DA51=$F49,DA51=$F52)),1,0))</f>
        <v>0</v>
      </c>
      <c r="DD51" s="122"/>
      <c r="DE51" s="122">
        <f>IF(AND($G51="Ja",DD51=$F51),$E51,IF(AND($G51="Ja",OR(DD51=$F50,DD51=$F49,DD51=$F52)),1,0))</f>
        <v>0</v>
      </c>
      <c r="DG51" s="122"/>
      <c r="DH51" s="122">
        <f>IF(AND($G51="Ja",DG51=$F51),$E51,IF(AND($G51="Ja",OR(DG51=$F50,DG51=$F49,DG51=$F52)),1,0))</f>
        <v>0</v>
      </c>
      <c r="DJ51" s="122"/>
      <c r="DK51" s="122">
        <f>IF(AND($G51="Ja",DJ51=$F51),$E51,IF(AND($G51="Ja",OR(DJ51=$F50,DJ51=$F49,DJ51=$F52)),1,0))</f>
        <v>0</v>
      </c>
      <c r="DM51" s="122"/>
      <c r="DN51" s="122">
        <f>IF(AND($G51="Ja",DM51=$F51),$E51,IF(AND($G51="Ja",OR(DM51=$F50,DM51=$F49,DM51=$F52)),1,0))</f>
        <v>0</v>
      </c>
      <c r="DP51" s="122"/>
      <c r="DQ51" s="122">
        <f>IF(AND($G51="Ja",DP51=$F51),$E51,IF(AND($G51="Ja",OR(DP51=$F50,DP51=$F49,DP51=$F52)),1,0))</f>
        <v>0</v>
      </c>
      <c r="DS51" s="122"/>
      <c r="DT51" s="122">
        <f>IF(AND($G51="Ja",DS51=$F51),$E51,IF(AND($G51="Ja",OR(DS51=$F50,DS51=$F49,DS51=$F52)),1,0))</f>
        <v>0</v>
      </c>
      <c r="DV51" s="122"/>
      <c r="DW51" s="122">
        <f>IF(AND($G51="Ja",DV51=$F51),$E51,IF(AND($G51="Ja",OR(DV51=$F50,DV51=$F49,DV51=$F52)),1,0))</f>
        <v>0</v>
      </c>
    </row>
    <row r="52" spans="1:127" ht="17" thickBot="1" x14ac:dyDescent="0.25">
      <c r="A52" s="19">
        <v>42738</v>
      </c>
      <c r="B52" s="153">
        <f t="shared" si="237"/>
        <v>43522</v>
      </c>
      <c r="C52" s="78">
        <f t="shared" si="40"/>
        <v>47</v>
      </c>
      <c r="D52" s="189"/>
      <c r="E52" s="79">
        <v>3</v>
      </c>
      <c r="F52" s="80"/>
      <c r="G52" s="80"/>
      <c r="H52" s="108"/>
      <c r="I52" s="120" t="s">
        <v>188</v>
      </c>
      <c r="J52" s="120">
        <f>IF(AND($G52="Ja",I52=$F52),$E52,IF(AND($G52="Ja",OR(I52=$F50,I52=$F51,I52=$F49)),1,0))</f>
        <v>0</v>
      </c>
      <c r="L52" s="80" t="s">
        <v>188</v>
      </c>
      <c r="M52" s="120">
        <f>IF(AND($G52="Ja",L52=$F52),$E52,IF(AND($G52="Ja",OR(L52=$F50,L52=$F51,L52=$F49)),1,0))</f>
        <v>0</v>
      </c>
      <c r="O52" s="80" t="s">
        <v>216</v>
      </c>
      <c r="P52" s="120">
        <f>IF(AND($G52="Ja",O52=$F52),$E52,IF(AND($G52="Ja",OR(O52=$F50,O52=$F51,O52=$F49)),1,0))</f>
        <v>0</v>
      </c>
      <c r="R52" s="80" t="s">
        <v>188</v>
      </c>
      <c r="S52" s="120">
        <f>IF(AND($G52="Ja",R52=$F52),$E52,IF(AND($G52="Ja",OR(R52=$F50,R52=$F51,R52=$F49)),1,0))</f>
        <v>0</v>
      </c>
      <c r="U52" s="80" t="s">
        <v>188</v>
      </c>
      <c r="V52" s="120">
        <f>IF(AND($G52="Ja",U52=$F52),$E52,IF(AND($G52="Ja",OR(U52=$F50,U52=$F51,U52=$F49)),1,0))</f>
        <v>0</v>
      </c>
      <c r="X52" s="80" t="s">
        <v>188</v>
      </c>
      <c r="Y52" s="120">
        <f>IF(AND($G52="Ja",X52=$F52),$E52,IF(AND($G52="Ja",OR(X52=$F50,X52=$F51,X52=$F49)),1,0))</f>
        <v>0</v>
      </c>
      <c r="AA52" s="80" t="s">
        <v>188</v>
      </c>
      <c r="AB52" s="120">
        <f>IF(AND($G52="Ja",AA52=$F52),$E52,IF(AND($G52="Ja",OR(AA52=$F50,AA52=$F51,AA52=$F49)),1,0))</f>
        <v>0</v>
      </c>
      <c r="AD52" s="80" t="s">
        <v>188</v>
      </c>
      <c r="AE52" s="120">
        <f>IF(AND($G52="Ja",AD52=$F52),$E52,IF(AND($G52="Ja",OR(AD52=$F50,AD52=$F51,AD52=$F49)),1,0))</f>
        <v>0</v>
      </c>
      <c r="AG52" s="80" t="s">
        <v>188</v>
      </c>
      <c r="AH52" s="120">
        <f>IF(AND($G52="Ja",AG52=$F52),$E52,IF(AND($G52="Ja",OR(AG52=$F50,AG52=$F51,AG52=$F49)),1,0))</f>
        <v>0</v>
      </c>
      <c r="AJ52" s="80" t="s">
        <v>188</v>
      </c>
      <c r="AK52" s="120">
        <f>IF(AND($G52="Ja",AJ52=$F52),$E52,IF(AND($G52="Ja",OR(AJ52=$F50,AJ52=$F51,AJ52=$F49)),1,0))</f>
        <v>0</v>
      </c>
      <c r="AM52" s="80" t="s">
        <v>229</v>
      </c>
      <c r="AN52" s="120">
        <f>IF(AND($G52="Ja",AM52=$F52),$E52,IF(AND($G52="Ja",OR(AM52=$F50,AM52=$F51,AM52=$F49)),1,0))</f>
        <v>0</v>
      </c>
      <c r="AP52" s="80" t="s">
        <v>188</v>
      </c>
      <c r="AQ52" s="120">
        <f>IF(AND($G52="Ja",AP52=$F52),$E52,IF(AND($G52="Ja",OR(AP52=$F50,AP52=$F51,AP52=$F49)),1,0))</f>
        <v>0</v>
      </c>
      <c r="AS52" s="80" t="s">
        <v>188</v>
      </c>
      <c r="AT52" s="120">
        <f>IF(AND($G52="Ja",AS52=$F52),$E52,IF(AND($G52="Ja",OR(AS52=$F50,AS52=$F51,AS52=$F49)),1,0))</f>
        <v>0</v>
      </c>
      <c r="AV52" s="80" t="s">
        <v>188</v>
      </c>
      <c r="AW52" s="120">
        <f>IF(AND($G52="Ja",AV52=$F52),$E52,IF(AND($G52="Ja",OR(AV52=$F50,AV52=$F51,AV52=$F49)),1,0))</f>
        <v>0</v>
      </c>
      <c r="AY52" s="80" t="s">
        <v>188</v>
      </c>
      <c r="AZ52" s="120">
        <f>IF(AND($G52="Ja",AY52=$F52),$E52,IF(AND($G52="Ja",OR(AY52=$F50,AY52=$F51,AY52=$F49)),1,0))</f>
        <v>0</v>
      </c>
      <c r="BB52" s="80" t="s">
        <v>188</v>
      </c>
      <c r="BC52" s="120">
        <f>IF(AND($G52="Ja",BB52=$F52),$E52,IF(AND($G52="Ja",OR(BB52=$F50,BB52=$F51,BB52=$F49)),1,0))</f>
        <v>0</v>
      </c>
      <c r="BE52" s="80" t="s">
        <v>188</v>
      </c>
      <c r="BF52" s="120">
        <f>IF(AND($G52="Ja",BE52=$F52),$E52,IF(AND($G52="Ja",OR(BE52=$F50,BE52=$F51,BE52=$F49)),1,0))</f>
        <v>0</v>
      </c>
      <c r="BH52" s="80" t="s">
        <v>188</v>
      </c>
      <c r="BI52" s="120">
        <f>IF(AND($G52="Ja",BH52=$F52),$E52,IF(AND($G52="Ja",OR(BH52=$F50,BH52=$F51,BH52=$F49)),1,0))</f>
        <v>0</v>
      </c>
      <c r="BK52" s="80" t="s">
        <v>188</v>
      </c>
      <c r="BL52" s="120">
        <f>IF(AND($G52="Ja",BK52=$F52),$E52,IF(AND($G52="Ja",OR(BK52=$F50,BK52=$F51,BK52=$F49)),1,0))</f>
        <v>0</v>
      </c>
      <c r="BN52" s="80" t="s">
        <v>188</v>
      </c>
      <c r="BO52" s="120">
        <f>IF(AND($G52="Ja",BN52=$F52),$E52,IF(AND($G52="Ja",OR(BN52=$F50,BN52=$F51,BN52=$F49)),1,0))</f>
        <v>0</v>
      </c>
      <c r="BQ52" s="80" t="s">
        <v>188</v>
      </c>
      <c r="BR52" s="120">
        <f>IF(AND($G52="Ja",BQ52=$F52),$E52,IF(AND($G52="Ja",OR(BQ52=$F50,BQ52=$F51,BQ52=$F49)),1,0))</f>
        <v>0</v>
      </c>
      <c r="BT52" s="80" t="s">
        <v>188</v>
      </c>
      <c r="BU52" s="120">
        <f>IF(AND($G52="Ja",BT52=$F52),$E52,IF(AND($G52="Ja",OR(BT52=$F50,BT52=$F51,BT52=$F49)),1,0))</f>
        <v>0</v>
      </c>
      <c r="BW52" s="80" t="s">
        <v>188</v>
      </c>
      <c r="BX52" s="120">
        <f>IF(AND($G52="Ja",BW52=$F52),$E52,IF(AND($G52="Ja",OR(BW52=$F50,BW52=$F51,BW52=$F49)),1,0))</f>
        <v>0</v>
      </c>
      <c r="BZ52" s="80" t="s">
        <v>188</v>
      </c>
      <c r="CA52" s="120">
        <f>IF(AND($G52="Ja",BZ52=$F52),$E52,IF(AND($G52="Ja",OR(BZ52=$F50,BZ52=$F51,BZ52=$F49)),1,0))</f>
        <v>0</v>
      </c>
      <c r="CC52" s="80" t="s">
        <v>188</v>
      </c>
      <c r="CD52" s="120">
        <f>IF(AND($G52="Ja",CC52=$F52),$E52,IF(AND($G52="Ja",OR(CC52=$F50,CC52=$F51,CC52=$F49)),1,0))</f>
        <v>0</v>
      </c>
      <c r="CF52" s="80" t="s">
        <v>188</v>
      </c>
      <c r="CG52" s="120">
        <f>IF(AND($G52="Ja",CF52=$F52),$E52,IF(AND($G52="Ja",OR(CF52=$F50,CF52=$F51,CF52=$F49)),1,0))</f>
        <v>0</v>
      </c>
      <c r="CI52" s="222" t="s">
        <v>188</v>
      </c>
      <c r="CJ52" s="120">
        <f>IF(AND($G52="Ja",CI52=$F52),$E52,IF(AND($G52="Ja",OR(CI52=$F50,CI52=$F51,CI52=$F49)),1,0))</f>
        <v>0</v>
      </c>
      <c r="CL52" s="80" t="s">
        <v>188</v>
      </c>
      <c r="CM52" s="120">
        <f>IF(AND($G52="Ja",CL52=$F52),$E52,IF(AND($G52="Ja",OR(CL52=$F50,CL52=$F51,CL52=$F49)),1,0))</f>
        <v>0</v>
      </c>
      <c r="CO52" s="80" t="s">
        <v>188</v>
      </c>
      <c r="CP52" s="120">
        <f>IF(AND($G52="Ja",CO52=$F52),$E52,IF(AND($G52="Ja",OR(CO52=$F50,CO52=$F51,CO52=$F49)),1,0))</f>
        <v>0</v>
      </c>
      <c r="CR52" s="80" t="s">
        <v>188</v>
      </c>
      <c r="CS52" s="120">
        <f>IF(AND($G52="Ja",CR52=$F52),$E52,IF(AND($G52="Ja",OR(CR52=$F50,CR52=$F51,CR52=$F49)),1,0))</f>
        <v>0</v>
      </c>
      <c r="CU52" s="120"/>
      <c r="CV52" s="120">
        <f>IF(AND($G52="Ja",CU52=$F52),$E52,IF(AND($G52="Ja",OR(CU52=$F50,CU52=$F51,CU52=$F49)),1,0))</f>
        <v>0</v>
      </c>
      <c r="CX52" s="120"/>
      <c r="CY52" s="120">
        <f>IF(AND($G52="Ja",CX52=$F52),$E52,IF(AND($G52="Ja",OR(CX52=$F50,CX52=$F51,CX52=$F49)),1,0))</f>
        <v>0</v>
      </c>
      <c r="DA52" s="120"/>
      <c r="DB52" s="120">
        <f>IF(AND($G52="Ja",DA52=$F52),$E52,IF(AND($G52="Ja",OR(DA52=$F50,DA52=$F51,DA52=$F49)),1,0))</f>
        <v>0</v>
      </c>
      <c r="DD52" s="120"/>
      <c r="DE52" s="120">
        <f>IF(AND($G52="Ja",DD52=$F52),$E52,IF(AND($G52="Ja",OR(DD52=$F50,DD52=$F51,DD52=$F49)),1,0))</f>
        <v>0</v>
      </c>
      <c r="DG52" s="120"/>
      <c r="DH52" s="120">
        <f>IF(AND($G52="Ja",DG52=$F52),$E52,IF(AND($G52="Ja",OR(DG52=$F50,DG52=$F51,DG52=$F49)),1,0))</f>
        <v>0</v>
      </c>
      <c r="DJ52" s="120"/>
      <c r="DK52" s="120">
        <f>IF(AND($G52="Ja",DJ52=$F52),$E52,IF(AND($G52="Ja",OR(DJ52=$F50,DJ52=$F51,DJ52=$F49)),1,0))</f>
        <v>0</v>
      </c>
      <c r="DM52" s="120"/>
      <c r="DN52" s="120">
        <f>IF(AND($G52="Ja",DM52=$F52),$E52,IF(AND($G52="Ja",OR(DM52=$F50,DM52=$F51,DM52=$F49)),1,0))</f>
        <v>0</v>
      </c>
      <c r="DP52" s="120"/>
      <c r="DQ52" s="120">
        <f>IF(AND($G52="Ja",DP52=$F52),$E52,IF(AND($G52="Ja",OR(DP52=$F50,DP52=$F51,DP52=$F49)),1,0))</f>
        <v>0</v>
      </c>
      <c r="DS52" s="120"/>
      <c r="DT52" s="120">
        <f>IF(AND($G52="Ja",DS52=$F52),$E52,IF(AND($G52="Ja",OR(DS52=$F50,DS52=$F51,DS52=$F49)),1,0))</f>
        <v>0</v>
      </c>
      <c r="DV52" s="120"/>
      <c r="DW52" s="120">
        <f>IF(AND($G52="Ja",DV52=$F52),$E52,IF(AND($G52="Ja",OR(DV52=$F50,DV52=$F51,DV52=$F49)),1,0))</f>
        <v>0</v>
      </c>
    </row>
    <row r="53" spans="1:127" x14ac:dyDescent="0.2">
      <c r="A53" s="19">
        <v>42738</v>
      </c>
      <c r="B53" s="148">
        <f>B44+1</f>
        <v>43523</v>
      </c>
      <c r="C53" s="57">
        <f t="shared" si="40"/>
        <v>48</v>
      </c>
      <c r="D53" s="58" t="s">
        <v>54</v>
      </c>
      <c r="E53" s="59">
        <v>5</v>
      </c>
      <c r="F53" s="60"/>
      <c r="G53" s="60"/>
      <c r="H53" s="108"/>
      <c r="I53" s="115" t="s">
        <v>303</v>
      </c>
      <c r="J53" s="115">
        <f t="shared" si="0"/>
        <v>0</v>
      </c>
      <c r="L53" s="60" t="s">
        <v>197</v>
      </c>
      <c r="M53" s="115">
        <f t="shared" ref="M53:M63" si="238">IF(AND($G53="Ja",L53=$F53),$E53,0)</f>
        <v>0</v>
      </c>
      <c r="O53" s="60" t="s">
        <v>197</v>
      </c>
      <c r="P53" s="115">
        <f t="shared" ref="P53:P63" si="239">IF(AND($G53="Ja",O53=$F53),$E53,0)</f>
        <v>0</v>
      </c>
      <c r="R53" s="60" t="s">
        <v>303</v>
      </c>
      <c r="S53" s="115">
        <f t="shared" ref="S53:S63" si="240">IF(AND($G53="Ja",R53=$F53),$E53,0)</f>
        <v>0</v>
      </c>
      <c r="U53" s="60" t="s">
        <v>186</v>
      </c>
      <c r="V53" s="115">
        <f t="shared" ref="V53:V63" si="241">IF(AND($G53="Ja",U53=$F53),$E53,0)</f>
        <v>0</v>
      </c>
      <c r="X53" s="60" t="s">
        <v>197</v>
      </c>
      <c r="Y53" s="115">
        <f t="shared" ref="Y53:Y63" si="242">IF(AND($G53="Ja",X53=$F53),$E53,0)</f>
        <v>0</v>
      </c>
      <c r="AA53" s="60" t="s">
        <v>248</v>
      </c>
      <c r="AB53" s="115">
        <f t="shared" ref="AB53:AB63" si="243">IF(AND($G53="Ja",AA53=$F53),$E53,0)</f>
        <v>0</v>
      </c>
      <c r="AD53" s="60" t="s">
        <v>303</v>
      </c>
      <c r="AE53" s="115">
        <f t="shared" ref="AE53:AE63" si="244">IF(AND($G53="Ja",AD53=$F53),$E53,0)</f>
        <v>0</v>
      </c>
      <c r="AG53" s="60" t="s">
        <v>197</v>
      </c>
      <c r="AH53" s="115">
        <f t="shared" ref="AH53:AH63" si="245">IF(AND($G53="Ja",AG53=$F53),$E53,0)</f>
        <v>0</v>
      </c>
      <c r="AJ53" s="60" t="s">
        <v>197</v>
      </c>
      <c r="AK53" s="115">
        <f t="shared" ref="AK53:AK63" si="246">IF(AND($G53="Ja",AJ53=$F53),$E53,0)</f>
        <v>0</v>
      </c>
      <c r="AM53" s="60" t="s">
        <v>197</v>
      </c>
      <c r="AN53" s="115">
        <f t="shared" ref="AN53:AN63" si="247">IF(AND($G53="Ja",AM53=$F53),$E53,0)</f>
        <v>0</v>
      </c>
      <c r="AP53" s="60" t="s">
        <v>197</v>
      </c>
      <c r="AQ53" s="115">
        <f t="shared" ref="AQ53:AQ63" si="248">IF(AND($G53="Ja",AP53=$F53),$E53,0)</f>
        <v>0</v>
      </c>
      <c r="AS53" s="60" t="s">
        <v>303</v>
      </c>
      <c r="AT53" s="115">
        <f t="shared" ref="AT53:AT63" si="249">IF(AND($G53="Ja",AS53=$F53),$E53,0)</f>
        <v>0</v>
      </c>
      <c r="AV53" s="60" t="s">
        <v>303</v>
      </c>
      <c r="AW53" s="115">
        <f t="shared" ref="AW53:AW63" si="250">IF(AND($G53="Ja",AV53=$F53),$E53,0)</f>
        <v>0</v>
      </c>
      <c r="AY53" s="60" t="s">
        <v>197</v>
      </c>
      <c r="AZ53" s="115">
        <f t="shared" ref="AZ53:AZ63" si="251">IF(AND($G53="Ja",AY53=$F53),$E53,0)</f>
        <v>0</v>
      </c>
      <c r="BB53" s="60" t="s">
        <v>248</v>
      </c>
      <c r="BC53" s="115">
        <f t="shared" ref="BC53:BC63" si="252">IF(AND($G53="Ja",BB53=$F53),$E53,0)</f>
        <v>0</v>
      </c>
      <c r="BE53" s="60" t="s">
        <v>197</v>
      </c>
      <c r="BF53" s="115">
        <f t="shared" ref="BF53:BF63" si="253">IF(AND($G53="Ja",BE53=$F53),$E53,0)</f>
        <v>0</v>
      </c>
      <c r="BH53" s="60" t="s">
        <v>197</v>
      </c>
      <c r="BI53" s="115">
        <f t="shared" ref="BI53:BI63" si="254">IF(AND($G53="Ja",BH53=$F53),$E53,0)</f>
        <v>0</v>
      </c>
      <c r="BK53" s="60" t="s">
        <v>197</v>
      </c>
      <c r="BL53" s="115">
        <f t="shared" ref="BL53:BL63" si="255">IF(AND($G53="Ja",BK53=$F53),$E53,0)</f>
        <v>0</v>
      </c>
      <c r="BN53" s="60" t="s">
        <v>197</v>
      </c>
      <c r="BO53" s="115">
        <f t="shared" ref="BO53:BO63" si="256">IF(AND($G53="Ja",BN53=$F53),$E53,0)</f>
        <v>0</v>
      </c>
      <c r="BQ53" s="60" t="s">
        <v>197</v>
      </c>
      <c r="BR53" s="115">
        <f t="shared" ref="BR53:BR63" si="257">IF(AND($G53="Ja",BQ53=$F53),$E53,0)</f>
        <v>0</v>
      </c>
      <c r="BT53" s="60" t="s">
        <v>197</v>
      </c>
      <c r="BU53" s="115">
        <f t="shared" ref="BU53:BU63" si="258">IF(AND($G53="Ja",BT53=$F53),$E53,0)</f>
        <v>0</v>
      </c>
      <c r="BW53" s="60" t="s">
        <v>197</v>
      </c>
      <c r="BX53" s="115">
        <f t="shared" ref="BX53:BX63" si="259">IF(AND($G53="Ja",BW53=$F53),$E53,0)</f>
        <v>0</v>
      </c>
      <c r="BZ53" s="60" t="s">
        <v>197</v>
      </c>
      <c r="CA53" s="115">
        <f t="shared" ref="CA53:CA63" si="260">IF(AND($G53="Ja",BZ53=$F53),$E53,0)</f>
        <v>0</v>
      </c>
      <c r="CC53" s="60" t="s">
        <v>303</v>
      </c>
      <c r="CD53" s="115">
        <f t="shared" ref="CD53:CD63" si="261">IF(AND($G53="Ja",CC53=$F53),$E53,0)</f>
        <v>0</v>
      </c>
      <c r="CF53" s="60" t="s">
        <v>197</v>
      </c>
      <c r="CG53" s="115">
        <f t="shared" ref="CG53:CG63" si="262">IF(AND($G53="Ja",CF53=$F53),$E53,0)</f>
        <v>0</v>
      </c>
      <c r="CI53" s="217" t="s">
        <v>303</v>
      </c>
      <c r="CJ53" s="115">
        <f t="shared" ref="CJ53:CJ63" si="263">IF(AND($G53="Ja",CI53=$F53),$E53,0)</f>
        <v>0</v>
      </c>
      <c r="CL53" s="60" t="s">
        <v>248</v>
      </c>
      <c r="CM53" s="115">
        <f t="shared" ref="CM53:CM63" si="264">IF(AND($G53="Ja",CL53=$F53),$E53,0)</f>
        <v>0</v>
      </c>
      <c r="CO53" s="60" t="s">
        <v>197</v>
      </c>
      <c r="CP53" s="115">
        <f t="shared" ref="CP53:CP63" si="265">IF(AND($G53="Ja",CO53=$F53),$E53,0)</f>
        <v>0</v>
      </c>
      <c r="CR53" s="60" t="s">
        <v>197</v>
      </c>
      <c r="CS53" s="115">
        <f t="shared" ref="CS53:CS63" si="266">IF(AND($G53="Ja",CR53=$F53),$E53,0)</f>
        <v>0</v>
      </c>
      <c r="CU53" s="115"/>
      <c r="CV53" s="115">
        <f t="shared" ref="CV53:CV63" si="267">IF(AND($G53="Ja",CU53=$F53),$E53,0)</f>
        <v>0</v>
      </c>
      <c r="CX53" s="115"/>
      <c r="CY53" s="115">
        <f t="shared" ref="CY53:CY63" si="268">IF(AND($G53="Ja",CX53=$F53),$E53,0)</f>
        <v>0</v>
      </c>
      <c r="DA53" s="115"/>
      <c r="DB53" s="115">
        <f t="shared" ref="DB53:DB63" si="269">IF(AND($G53="Ja",DA53=$F53),$E53,0)</f>
        <v>0</v>
      </c>
      <c r="DD53" s="115"/>
      <c r="DE53" s="115">
        <f t="shared" ref="DE53:DE63" si="270">IF(AND($G53="Ja",DD53=$F53),$E53,0)</f>
        <v>0</v>
      </c>
      <c r="DG53" s="115"/>
      <c r="DH53" s="115">
        <f t="shared" ref="DH53:DH63" si="271">IF(AND($G53="Ja",DG53=$F53),$E53,0)</f>
        <v>0</v>
      </c>
      <c r="DJ53" s="115"/>
      <c r="DK53" s="115">
        <f t="shared" ref="DK53:DK63" si="272">IF(AND($G53="Ja",DJ53=$F53),$E53,0)</f>
        <v>0</v>
      </c>
      <c r="DM53" s="115"/>
      <c r="DN53" s="115">
        <f t="shared" ref="DN53:DN63" si="273">IF(AND($G53="Ja",DM53=$F53),$E53,0)</f>
        <v>0</v>
      </c>
      <c r="DP53" s="115"/>
      <c r="DQ53" s="115">
        <f t="shared" ref="DQ53:DQ63" si="274">IF(AND($G53="Ja",DP53=$F53),$E53,0)</f>
        <v>0</v>
      </c>
      <c r="DS53" s="115"/>
      <c r="DT53" s="115">
        <f t="shared" ref="DT53:DT63" si="275">IF(AND($G53="Ja",DS53=$F53),$E53,0)</f>
        <v>0</v>
      </c>
      <c r="DV53" s="115"/>
      <c r="DW53" s="115">
        <f t="shared" ref="DW53:DW63" si="276">IF(AND($G53="Ja",DV53=$F53),$E53,0)</f>
        <v>0</v>
      </c>
    </row>
    <row r="54" spans="1:127" x14ac:dyDescent="0.2">
      <c r="A54" s="19">
        <v>42769</v>
      </c>
      <c r="B54" s="149">
        <f>B53</f>
        <v>43523</v>
      </c>
      <c r="C54" s="61">
        <f t="shared" si="40"/>
        <v>49</v>
      </c>
      <c r="D54" s="62" t="s">
        <v>55</v>
      </c>
      <c r="E54" s="63">
        <v>3</v>
      </c>
      <c r="F54" s="64"/>
      <c r="G54" s="64"/>
      <c r="H54" s="108"/>
      <c r="I54" s="116">
        <v>0</v>
      </c>
      <c r="J54" s="116">
        <f t="shared" si="0"/>
        <v>0</v>
      </c>
      <c r="L54" s="64">
        <v>0</v>
      </c>
      <c r="M54" s="116">
        <f t="shared" si="238"/>
        <v>0</v>
      </c>
      <c r="O54" s="64">
        <v>0</v>
      </c>
      <c r="P54" s="116">
        <f t="shared" si="239"/>
        <v>0</v>
      </c>
      <c r="R54" s="64">
        <v>1</v>
      </c>
      <c r="S54" s="116">
        <f t="shared" si="240"/>
        <v>0</v>
      </c>
      <c r="U54" s="64">
        <v>1</v>
      </c>
      <c r="V54" s="116">
        <f t="shared" si="241"/>
        <v>0</v>
      </c>
      <c r="X54" s="64">
        <v>1</v>
      </c>
      <c r="Y54" s="116">
        <f t="shared" si="242"/>
        <v>0</v>
      </c>
      <c r="AA54" s="64">
        <v>2</v>
      </c>
      <c r="AB54" s="116">
        <f t="shared" si="243"/>
        <v>0</v>
      </c>
      <c r="AD54" s="64">
        <v>0</v>
      </c>
      <c r="AE54" s="116">
        <f t="shared" si="244"/>
        <v>0</v>
      </c>
      <c r="AG54" s="64">
        <v>1</v>
      </c>
      <c r="AH54" s="116">
        <f t="shared" si="245"/>
        <v>0</v>
      </c>
      <c r="AJ54" s="64">
        <v>0</v>
      </c>
      <c r="AK54" s="116">
        <f t="shared" si="246"/>
        <v>0</v>
      </c>
      <c r="AM54" s="64">
        <v>0</v>
      </c>
      <c r="AN54" s="116">
        <f t="shared" si="247"/>
        <v>0</v>
      </c>
      <c r="AP54" s="64">
        <v>2</v>
      </c>
      <c r="AQ54" s="116">
        <f t="shared" si="248"/>
        <v>0</v>
      </c>
      <c r="AS54" s="64">
        <v>1</v>
      </c>
      <c r="AT54" s="116">
        <f t="shared" si="249"/>
        <v>0</v>
      </c>
      <c r="AV54" s="64">
        <v>1</v>
      </c>
      <c r="AW54" s="116">
        <f t="shared" si="250"/>
        <v>0</v>
      </c>
      <c r="AY54" s="64">
        <v>1</v>
      </c>
      <c r="AZ54" s="116">
        <f t="shared" si="251"/>
        <v>0</v>
      </c>
      <c r="BB54" s="64">
        <v>2</v>
      </c>
      <c r="BC54" s="116">
        <f t="shared" si="252"/>
        <v>0</v>
      </c>
      <c r="BE54" s="64">
        <v>1</v>
      </c>
      <c r="BF54" s="116">
        <f t="shared" si="253"/>
        <v>0</v>
      </c>
      <c r="BH54" s="64">
        <v>1</v>
      </c>
      <c r="BI54" s="116">
        <f t="shared" si="254"/>
        <v>0</v>
      </c>
      <c r="BK54" s="64">
        <v>1</v>
      </c>
      <c r="BL54" s="116">
        <f t="shared" si="255"/>
        <v>0</v>
      </c>
      <c r="BN54" s="64">
        <v>1</v>
      </c>
      <c r="BO54" s="116">
        <f t="shared" si="256"/>
        <v>0</v>
      </c>
      <c r="BQ54" s="64">
        <v>1</v>
      </c>
      <c r="BR54" s="116">
        <f t="shared" si="257"/>
        <v>0</v>
      </c>
      <c r="BT54" s="64">
        <v>1</v>
      </c>
      <c r="BU54" s="116">
        <f t="shared" si="258"/>
        <v>0</v>
      </c>
      <c r="BW54" s="64">
        <v>1</v>
      </c>
      <c r="BX54" s="116">
        <f t="shared" si="259"/>
        <v>0</v>
      </c>
      <c r="BZ54" s="64">
        <v>0</v>
      </c>
      <c r="CA54" s="116">
        <f t="shared" si="260"/>
        <v>0</v>
      </c>
      <c r="CC54" s="64">
        <v>1</v>
      </c>
      <c r="CD54" s="116">
        <f t="shared" si="261"/>
        <v>0</v>
      </c>
      <c r="CF54" s="64">
        <v>1</v>
      </c>
      <c r="CG54" s="116">
        <f t="shared" si="262"/>
        <v>0</v>
      </c>
      <c r="CI54" s="218">
        <v>1</v>
      </c>
      <c r="CJ54" s="116">
        <f t="shared" si="263"/>
        <v>0</v>
      </c>
      <c r="CL54" s="64">
        <v>1</v>
      </c>
      <c r="CM54" s="116">
        <f t="shared" si="264"/>
        <v>0</v>
      </c>
      <c r="CO54" s="64">
        <v>1</v>
      </c>
      <c r="CP54" s="116">
        <f t="shared" si="265"/>
        <v>0</v>
      </c>
      <c r="CR54" s="64">
        <v>1</v>
      </c>
      <c r="CS54" s="116">
        <f t="shared" si="266"/>
        <v>0</v>
      </c>
      <c r="CU54" s="116"/>
      <c r="CV54" s="116">
        <f t="shared" si="267"/>
        <v>0</v>
      </c>
      <c r="CX54" s="116"/>
      <c r="CY54" s="116">
        <f t="shared" si="268"/>
        <v>0</v>
      </c>
      <c r="DA54" s="116"/>
      <c r="DB54" s="116">
        <f t="shared" si="269"/>
        <v>0</v>
      </c>
      <c r="DD54" s="116"/>
      <c r="DE54" s="116">
        <f t="shared" si="270"/>
        <v>0</v>
      </c>
      <c r="DG54" s="116"/>
      <c r="DH54" s="116">
        <f t="shared" si="271"/>
        <v>0</v>
      </c>
      <c r="DJ54" s="116"/>
      <c r="DK54" s="116">
        <f t="shared" si="272"/>
        <v>0</v>
      </c>
      <c r="DM54" s="116"/>
      <c r="DN54" s="116">
        <f t="shared" si="273"/>
        <v>0</v>
      </c>
      <c r="DP54" s="116"/>
      <c r="DQ54" s="116">
        <f t="shared" si="274"/>
        <v>0</v>
      </c>
      <c r="DS54" s="116"/>
      <c r="DT54" s="116">
        <f t="shared" si="275"/>
        <v>0</v>
      </c>
      <c r="DV54" s="116"/>
      <c r="DW54" s="116">
        <f t="shared" si="276"/>
        <v>0</v>
      </c>
    </row>
    <row r="55" spans="1:127" x14ac:dyDescent="0.2">
      <c r="A55" s="19">
        <v>42769</v>
      </c>
      <c r="B55" s="149">
        <f t="shared" ref="B55:B59" si="277">B54</f>
        <v>43523</v>
      </c>
      <c r="C55" s="61">
        <f t="shared" si="40"/>
        <v>50</v>
      </c>
      <c r="D55" s="62" t="s">
        <v>56</v>
      </c>
      <c r="E55" s="63">
        <v>3</v>
      </c>
      <c r="F55" s="64"/>
      <c r="G55" s="64"/>
      <c r="H55" s="108"/>
      <c r="I55" s="116" t="s">
        <v>51</v>
      </c>
      <c r="J55" s="116">
        <f t="shared" si="0"/>
        <v>0</v>
      </c>
      <c r="L55" s="64" t="s">
        <v>49</v>
      </c>
      <c r="M55" s="116">
        <f t="shared" si="238"/>
        <v>0</v>
      </c>
      <c r="O55" s="64" t="s">
        <v>50</v>
      </c>
      <c r="P55" s="116">
        <f t="shared" si="239"/>
        <v>0</v>
      </c>
      <c r="R55" s="64" t="s">
        <v>50</v>
      </c>
      <c r="S55" s="116">
        <f t="shared" si="240"/>
        <v>0</v>
      </c>
      <c r="U55" s="64" t="s">
        <v>49</v>
      </c>
      <c r="V55" s="116">
        <f t="shared" si="241"/>
        <v>0</v>
      </c>
      <c r="X55" s="64" t="s">
        <v>50</v>
      </c>
      <c r="Y55" s="116">
        <f t="shared" si="242"/>
        <v>0</v>
      </c>
      <c r="AA55" s="64" t="s">
        <v>50</v>
      </c>
      <c r="AB55" s="116">
        <f t="shared" si="243"/>
        <v>0</v>
      </c>
      <c r="AD55" s="64" t="s">
        <v>52</v>
      </c>
      <c r="AE55" s="116">
        <f t="shared" si="244"/>
        <v>0</v>
      </c>
      <c r="AG55" s="64" t="s">
        <v>52</v>
      </c>
      <c r="AH55" s="116">
        <f t="shared" si="245"/>
        <v>0</v>
      </c>
      <c r="AJ55" s="64" t="s">
        <v>52</v>
      </c>
      <c r="AK55" s="116">
        <f t="shared" si="246"/>
        <v>0</v>
      </c>
      <c r="AM55" s="64" t="s">
        <v>53</v>
      </c>
      <c r="AN55" s="116">
        <f t="shared" si="247"/>
        <v>0</v>
      </c>
      <c r="AP55" s="64" t="s">
        <v>51</v>
      </c>
      <c r="AQ55" s="116">
        <f t="shared" si="248"/>
        <v>0</v>
      </c>
      <c r="AS55" s="64" t="s">
        <v>50</v>
      </c>
      <c r="AT55" s="116">
        <f t="shared" si="249"/>
        <v>0</v>
      </c>
      <c r="AV55" s="64" t="s">
        <v>51</v>
      </c>
      <c r="AW55" s="116">
        <f t="shared" si="250"/>
        <v>0</v>
      </c>
      <c r="AY55" s="64" t="s">
        <v>52</v>
      </c>
      <c r="AZ55" s="116">
        <f t="shared" si="251"/>
        <v>0</v>
      </c>
      <c r="BB55" s="64" t="s">
        <v>51</v>
      </c>
      <c r="BC55" s="116">
        <f t="shared" si="252"/>
        <v>0</v>
      </c>
      <c r="BE55" s="64" t="s">
        <v>53</v>
      </c>
      <c r="BF55" s="116">
        <f t="shared" si="253"/>
        <v>0</v>
      </c>
      <c r="BH55" s="64" t="s">
        <v>50</v>
      </c>
      <c r="BI55" s="116">
        <f t="shared" si="254"/>
        <v>0</v>
      </c>
      <c r="BK55" s="64" t="s">
        <v>52</v>
      </c>
      <c r="BL55" s="116">
        <f t="shared" si="255"/>
        <v>0</v>
      </c>
      <c r="BN55" s="64" t="s">
        <v>50</v>
      </c>
      <c r="BO55" s="116">
        <f t="shared" si="256"/>
        <v>0</v>
      </c>
      <c r="BQ55" s="64" t="s">
        <v>52</v>
      </c>
      <c r="BR55" s="116">
        <f t="shared" si="257"/>
        <v>0</v>
      </c>
      <c r="BT55" s="64" t="s">
        <v>49</v>
      </c>
      <c r="BU55" s="116">
        <f t="shared" si="258"/>
        <v>0</v>
      </c>
      <c r="BW55" s="64" t="s">
        <v>50</v>
      </c>
      <c r="BX55" s="116">
        <f t="shared" si="259"/>
        <v>0</v>
      </c>
      <c r="BZ55" s="64" t="s">
        <v>50</v>
      </c>
      <c r="CA55" s="116">
        <f t="shared" si="260"/>
        <v>0</v>
      </c>
      <c r="CC55" s="64" t="s">
        <v>53</v>
      </c>
      <c r="CD55" s="116">
        <f t="shared" si="261"/>
        <v>0</v>
      </c>
      <c r="CF55" s="64" t="s">
        <v>53</v>
      </c>
      <c r="CG55" s="116">
        <f t="shared" si="262"/>
        <v>0</v>
      </c>
      <c r="CI55" s="218" t="s">
        <v>50</v>
      </c>
      <c r="CJ55" s="116">
        <f t="shared" si="263"/>
        <v>0</v>
      </c>
      <c r="CL55" s="64" t="s">
        <v>53</v>
      </c>
      <c r="CM55" s="116">
        <f t="shared" si="264"/>
        <v>0</v>
      </c>
      <c r="CO55" s="64" t="s">
        <v>50</v>
      </c>
      <c r="CP55" s="116">
        <f t="shared" si="265"/>
        <v>0</v>
      </c>
      <c r="CR55" s="64" t="s">
        <v>50</v>
      </c>
      <c r="CS55" s="116">
        <f t="shared" si="266"/>
        <v>0</v>
      </c>
      <c r="CU55" s="116"/>
      <c r="CV55" s="116">
        <f t="shared" si="267"/>
        <v>0</v>
      </c>
      <c r="CX55" s="116"/>
      <c r="CY55" s="116">
        <f t="shared" si="268"/>
        <v>0</v>
      </c>
      <c r="DA55" s="116"/>
      <c r="DB55" s="116">
        <f t="shared" si="269"/>
        <v>0</v>
      </c>
      <c r="DD55" s="116"/>
      <c r="DE55" s="116">
        <f t="shared" si="270"/>
        <v>0</v>
      </c>
      <c r="DG55" s="116"/>
      <c r="DH55" s="116">
        <f t="shared" si="271"/>
        <v>0</v>
      </c>
      <c r="DJ55" s="116"/>
      <c r="DK55" s="116">
        <f t="shared" si="272"/>
        <v>0</v>
      </c>
      <c r="DM55" s="116"/>
      <c r="DN55" s="116">
        <f t="shared" si="273"/>
        <v>0</v>
      </c>
      <c r="DP55" s="116"/>
      <c r="DQ55" s="116">
        <f t="shared" si="274"/>
        <v>0</v>
      </c>
      <c r="DS55" s="116"/>
      <c r="DT55" s="116">
        <f t="shared" si="275"/>
        <v>0</v>
      </c>
      <c r="DV55" s="116"/>
      <c r="DW55" s="116">
        <f t="shared" si="276"/>
        <v>0</v>
      </c>
    </row>
    <row r="56" spans="1:127" x14ac:dyDescent="0.2">
      <c r="A56" s="19">
        <v>42769</v>
      </c>
      <c r="B56" s="149">
        <f t="shared" si="277"/>
        <v>43523</v>
      </c>
      <c r="C56" s="61">
        <f>C55+1</f>
        <v>51</v>
      </c>
      <c r="D56" s="62" t="s">
        <v>151</v>
      </c>
      <c r="E56" s="63">
        <v>2</v>
      </c>
      <c r="F56" s="64"/>
      <c r="G56" s="64"/>
      <c r="H56" s="108"/>
      <c r="I56" s="116" t="s">
        <v>222</v>
      </c>
      <c r="J56" s="116">
        <f t="shared" si="0"/>
        <v>0</v>
      </c>
      <c r="L56" s="64" t="s">
        <v>248</v>
      </c>
      <c r="M56" s="116">
        <f t="shared" si="238"/>
        <v>0</v>
      </c>
      <c r="O56" s="64" t="s">
        <v>223</v>
      </c>
      <c r="P56" s="116">
        <f t="shared" si="239"/>
        <v>0</v>
      </c>
      <c r="R56" s="64" t="s">
        <v>223</v>
      </c>
      <c r="S56" s="116">
        <f t="shared" si="240"/>
        <v>0</v>
      </c>
      <c r="U56" s="64" t="s">
        <v>248</v>
      </c>
      <c r="V56" s="116">
        <f t="shared" si="241"/>
        <v>0</v>
      </c>
      <c r="X56" s="64" t="s">
        <v>223</v>
      </c>
      <c r="Y56" s="116">
        <f t="shared" si="242"/>
        <v>0</v>
      </c>
      <c r="AA56" s="64" t="s">
        <v>248</v>
      </c>
      <c r="AB56" s="116">
        <f t="shared" si="243"/>
        <v>0</v>
      </c>
      <c r="AD56" s="64" t="s">
        <v>248</v>
      </c>
      <c r="AE56" s="116">
        <f t="shared" si="244"/>
        <v>0</v>
      </c>
      <c r="AG56" s="64" t="s">
        <v>222</v>
      </c>
      <c r="AH56" s="116">
        <f t="shared" si="245"/>
        <v>0</v>
      </c>
      <c r="AJ56" s="64" t="s">
        <v>248</v>
      </c>
      <c r="AK56" s="116">
        <f t="shared" si="246"/>
        <v>0</v>
      </c>
      <c r="AM56" s="64" t="s">
        <v>248</v>
      </c>
      <c r="AN56" s="116">
        <f t="shared" si="247"/>
        <v>0</v>
      </c>
      <c r="AP56" s="64" t="s">
        <v>248</v>
      </c>
      <c r="AQ56" s="116">
        <f t="shared" si="248"/>
        <v>0</v>
      </c>
      <c r="AS56" s="64" t="s">
        <v>248</v>
      </c>
      <c r="AT56" s="116">
        <f t="shared" si="249"/>
        <v>0</v>
      </c>
      <c r="AV56" s="64" t="s">
        <v>223</v>
      </c>
      <c r="AW56" s="116">
        <f t="shared" si="250"/>
        <v>0</v>
      </c>
      <c r="AY56" s="64" t="s">
        <v>248</v>
      </c>
      <c r="AZ56" s="116">
        <f t="shared" si="251"/>
        <v>0</v>
      </c>
      <c r="BB56" s="64" t="s">
        <v>248</v>
      </c>
      <c r="BC56" s="116">
        <f t="shared" si="252"/>
        <v>0</v>
      </c>
      <c r="BE56" s="64" t="s">
        <v>248</v>
      </c>
      <c r="BF56" s="116">
        <f t="shared" si="253"/>
        <v>0</v>
      </c>
      <c r="BH56" s="64" t="s">
        <v>222</v>
      </c>
      <c r="BI56" s="116">
        <f t="shared" si="254"/>
        <v>0</v>
      </c>
      <c r="BK56" s="64" t="s">
        <v>248</v>
      </c>
      <c r="BL56" s="116">
        <f t="shared" si="255"/>
        <v>0</v>
      </c>
      <c r="BN56" s="64" t="s">
        <v>222</v>
      </c>
      <c r="BO56" s="116">
        <f t="shared" si="256"/>
        <v>0</v>
      </c>
      <c r="BQ56" s="64" t="s">
        <v>248</v>
      </c>
      <c r="BR56" s="116">
        <f t="shared" si="257"/>
        <v>0</v>
      </c>
      <c r="BT56" s="64" t="s">
        <v>248</v>
      </c>
      <c r="BU56" s="116">
        <f t="shared" si="258"/>
        <v>0</v>
      </c>
      <c r="BW56" s="64" t="s">
        <v>223</v>
      </c>
      <c r="BX56" s="116">
        <f t="shared" si="259"/>
        <v>0</v>
      </c>
      <c r="BZ56" s="64" t="s">
        <v>248</v>
      </c>
      <c r="CA56" s="116">
        <f t="shared" si="260"/>
        <v>0</v>
      </c>
      <c r="CC56" s="64" t="s">
        <v>222</v>
      </c>
      <c r="CD56" s="116">
        <f t="shared" si="261"/>
        <v>0</v>
      </c>
      <c r="CF56" s="64" t="s">
        <v>248</v>
      </c>
      <c r="CG56" s="116">
        <f t="shared" si="262"/>
        <v>0</v>
      </c>
      <c r="CI56" s="218" t="s">
        <v>248</v>
      </c>
      <c r="CJ56" s="116">
        <f t="shared" si="263"/>
        <v>0</v>
      </c>
      <c r="CL56" s="64" t="s">
        <v>248</v>
      </c>
      <c r="CM56" s="116">
        <f t="shared" si="264"/>
        <v>0</v>
      </c>
      <c r="CO56" s="64" t="s">
        <v>222</v>
      </c>
      <c r="CP56" s="116">
        <f t="shared" si="265"/>
        <v>0</v>
      </c>
      <c r="CR56" s="64" t="s">
        <v>248</v>
      </c>
      <c r="CS56" s="116">
        <f t="shared" si="266"/>
        <v>0</v>
      </c>
      <c r="CU56" s="116"/>
      <c r="CV56" s="116">
        <f t="shared" si="267"/>
        <v>0</v>
      </c>
      <c r="CX56" s="116"/>
      <c r="CY56" s="116">
        <f t="shared" si="268"/>
        <v>0</v>
      </c>
      <c r="DA56" s="116"/>
      <c r="DB56" s="116">
        <f t="shared" si="269"/>
        <v>0</v>
      </c>
      <c r="DD56" s="116"/>
      <c r="DE56" s="116">
        <f t="shared" si="270"/>
        <v>0</v>
      </c>
      <c r="DG56" s="116"/>
      <c r="DH56" s="116">
        <f t="shared" si="271"/>
        <v>0</v>
      </c>
      <c r="DJ56" s="116"/>
      <c r="DK56" s="116">
        <f t="shared" si="272"/>
        <v>0</v>
      </c>
      <c r="DM56" s="116"/>
      <c r="DN56" s="116">
        <f t="shared" si="273"/>
        <v>0</v>
      </c>
      <c r="DP56" s="116"/>
      <c r="DQ56" s="116">
        <f t="shared" si="274"/>
        <v>0</v>
      </c>
      <c r="DS56" s="116"/>
      <c r="DT56" s="116">
        <f t="shared" si="275"/>
        <v>0</v>
      </c>
      <c r="DV56" s="116"/>
      <c r="DW56" s="116">
        <f t="shared" si="276"/>
        <v>0</v>
      </c>
    </row>
    <row r="57" spans="1:127" x14ac:dyDescent="0.2">
      <c r="A57" s="19">
        <v>42769</v>
      </c>
      <c r="B57" s="149">
        <f t="shared" si="277"/>
        <v>43523</v>
      </c>
      <c r="C57" s="61">
        <f>C56+1</f>
        <v>52</v>
      </c>
      <c r="D57" s="62" t="s">
        <v>24</v>
      </c>
      <c r="E57" s="63">
        <v>5</v>
      </c>
      <c r="F57" s="64"/>
      <c r="G57" s="64"/>
      <c r="H57" s="108"/>
      <c r="I57" s="116" t="s">
        <v>188</v>
      </c>
      <c r="J57" s="116">
        <f t="shared" si="0"/>
        <v>0</v>
      </c>
      <c r="L57" s="64" t="s">
        <v>188</v>
      </c>
      <c r="M57" s="116">
        <f t="shared" si="238"/>
        <v>0</v>
      </c>
      <c r="O57" s="64" t="s">
        <v>188</v>
      </c>
      <c r="P57" s="116">
        <f t="shared" si="239"/>
        <v>0</v>
      </c>
      <c r="R57" s="64" t="s">
        <v>188</v>
      </c>
      <c r="S57" s="116">
        <f t="shared" si="240"/>
        <v>0</v>
      </c>
      <c r="U57" s="64" t="s">
        <v>188</v>
      </c>
      <c r="V57" s="116">
        <f t="shared" si="241"/>
        <v>0</v>
      </c>
      <c r="X57" s="64" t="s">
        <v>188</v>
      </c>
      <c r="Y57" s="116">
        <f t="shared" si="242"/>
        <v>0</v>
      </c>
      <c r="AA57" s="64" t="s">
        <v>188</v>
      </c>
      <c r="AB57" s="116">
        <f t="shared" si="243"/>
        <v>0</v>
      </c>
      <c r="AD57" s="64" t="s">
        <v>188</v>
      </c>
      <c r="AE57" s="116">
        <f t="shared" si="244"/>
        <v>0</v>
      </c>
      <c r="AG57" s="64" t="s">
        <v>188</v>
      </c>
      <c r="AH57" s="116">
        <f t="shared" si="245"/>
        <v>0</v>
      </c>
      <c r="AJ57" s="64" t="s">
        <v>188</v>
      </c>
      <c r="AK57" s="116">
        <f t="shared" si="246"/>
        <v>0</v>
      </c>
      <c r="AM57" s="64" t="s">
        <v>188</v>
      </c>
      <c r="AN57" s="116">
        <f t="shared" si="247"/>
        <v>0</v>
      </c>
      <c r="AP57" s="64" t="s">
        <v>188</v>
      </c>
      <c r="AQ57" s="116">
        <f t="shared" si="248"/>
        <v>0</v>
      </c>
      <c r="AS57" s="64" t="s">
        <v>188</v>
      </c>
      <c r="AT57" s="116">
        <f t="shared" si="249"/>
        <v>0</v>
      </c>
      <c r="AV57" s="64" t="s">
        <v>188</v>
      </c>
      <c r="AW57" s="116">
        <f t="shared" si="250"/>
        <v>0</v>
      </c>
      <c r="AY57" s="64" t="s">
        <v>188</v>
      </c>
      <c r="AZ57" s="116">
        <f t="shared" si="251"/>
        <v>0</v>
      </c>
      <c r="BB57" s="64" t="s">
        <v>188</v>
      </c>
      <c r="BC57" s="116">
        <f t="shared" si="252"/>
        <v>0</v>
      </c>
      <c r="BE57" s="64" t="s">
        <v>188</v>
      </c>
      <c r="BF57" s="116">
        <f t="shared" si="253"/>
        <v>0</v>
      </c>
      <c r="BH57" s="64" t="s">
        <v>188</v>
      </c>
      <c r="BI57" s="116">
        <f t="shared" si="254"/>
        <v>0</v>
      </c>
      <c r="BK57" s="64" t="s">
        <v>188</v>
      </c>
      <c r="BL57" s="116">
        <f t="shared" si="255"/>
        <v>0</v>
      </c>
      <c r="BN57" s="64" t="s">
        <v>188</v>
      </c>
      <c r="BO57" s="116">
        <f t="shared" si="256"/>
        <v>0</v>
      </c>
      <c r="BQ57" s="64" t="s">
        <v>188</v>
      </c>
      <c r="BR57" s="116">
        <f t="shared" si="257"/>
        <v>0</v>
      </c>
      <c r="BT57" s="64" t="s">
        <v>188</v>
      </c>
      <c r="BU57" s="116">
        <f t="shared" si="258"/>
        <v>0</v>
      </c>
      <c r="BW57" s="64" t="s">
        <v>188</v>
      </c>
      <c r="BX57" s="116">
        <f t="shared" si="259"/>
        <v>0</v>
      </c>
      <c r="BZ57" s="64" t="s">
        <v>188</v>
      </c>
      <c r="CA57" s="116">
        <f t="shared" si="260"/>
        <v>0</v>
      </c>
      <c r="CC57" s="64" t="s">
        <v>188</v>
      </c>
      <c r="CD57" s="116">
        <f t="shared" si="261"/>
        <v>0</v>
      </c>
      <c r="CF57" s="64" t="s">
        <v>188</v>
      </c>
      <c r="CG57" s="116">
        <f t="shared" si="262"/>
        <v>0</v>
      </c>
      <c r="CI57" s="218" t="s">
        <v>188</v>
      </c>
      <c r="CJ57" s="116">
        <f t="shared" si="263"/>
        <v>0</v>
      </c>
      <c r="CL57" s="64" t="s">
        <v>188</v>
      </c>
      <c r="CM57" s="116">
        <f t="shared" si="264"/>
        <v>0</v>
      </c>
      <c r="CO57" s="64" t="s">
        <v>188</v>
      </c>
      <c r="CP57" s="116">
        <f t="shared" si="265"/>
        <v>0</v>
      </c>
      <c r="CR57" s="64" t="s">
        <v>188</v>
      </c>
      <c r="CS57" s="116">
        <f t="shared" si="266"/>
        <v>0</v>
      </c>
      <c r="CU57" s="116"/>
      <c r="CV57" s="116">
        <f t="shared" si="267"/>
        <v>0</v>
      </c>
      <c r="CX57" s="116"/>
      <c r="CY57" s="116">
        <f t="shared" si="268"/>
        <v>0</v>
      </c>
      <c r="DA57" s="116"/>
      <c r="DB57" s="116">
        <f t="shared" si="269"/>
        <v>0</v>
      </c>
      <c r="DD57" s="116"/>
      <c r="DE57" s="116">
        <f t="shared" si="270"/>
        <v>0</v>
      </c>
      <c r="DG57" s="116"/>
      <c r="DH57" s="116">
        <f t="shared" si="271"/>
        <v>0</v>
      </c>
      <c r="DJ57" s="116"/>
      <c r="DK57" s="116">
        <f t="shared" si="272"/>
        <v>0</v>
      </c>
      <c r="DM57" s="116"/>
      <c r="DN57" s="116">
        <f t="shared" si="273"/>
        <v>0</v>
      </c>
      <c r="DP57" s="116"/>
      <c r="DQ57" s="116">
        <f t="shared" si="274"/>
        <v>0</v>
      </c>
      <c r="DS57" s="116"/>
      <c r="DT57" s="116">
        <f t="shared" si="275"/>
        <v>0</v>
      </c>
      <c r="DV57" s="116"/>
      <c r="DW57" s="116">
        <f t="shared" si="276"/>
        <v>0</v>
      </c>
    </row>
    <row r="58" spans="1:127" ht="16" customHeight="1" x14ac:dyDescent="0.2">
      <c r="A58" s="19">
        <v>42769</v>
      </c>
      <c r="B58" s="156">
        <f t="shared" si="277"/>
        <v>43523</v>
      </c>
      <c r="C58" s="89">
        <f>C57+1</f>
        <v>53</v>
      </c>
      <c r="D58" s="90" t="s">
        <v>152</v>
      </c>
      <c r="E58" s="91">
        <v>2</v>
      </c>
      <c r="F58" s="92"/>
      <c r="G58" s="92"/>
      <c r="H58" s="108"/>
      <c r="I58" s="123" t="s">
        <v>208</v>
      </c>
      <c r="J58" s="123">
        <f t="shared" si="0"/>
        <v>0</v>
      </c>
      <c r="L58" s="92" t="s">
        <v>242</v>
      </c>
      <c r="M58" s="123">
        <f t="shared" si="238"/>
        <v>0</v>
      </c>
      <c r="O58" s="92" t="s">
        <v>221</v>
      </c>
      <c r="P58" s="123">
        <f t="shared" si="239"/>
        <v>0</v>
      </c>
      <c r="R58" s="92" t="s">
        <v>221</v>
      </c>
      <c r="S58" s="123">
        <f t="shared" si="240"/>
        <v>0</v>
      </c>
      <c r="U58" s="92" t="s">
        <v>194</v>
      </c>
      <c r="V58" s="123">
        <f t="shared" si="241"/>
        <v>0</v>
      </c>
      <c r="X58" s="92" t="s">
        <v>208</v>
      </c>
      <c r="Y58" s="123">
        <f t="shared" si="242"/>
        <v>0</v>
      </c>
      <c r="AA58" s="92" t="s">
        <v>242</v>
      </c>
      <c r="AB58" s="123">
        <f t="shared" si="243"/>
        <v>0</v>
      </c>
      <c r="AD58" s="92" t="s">
        <v>242</v>
      </c>
      <c r="AE58" s="123">
        <f t="shared" si="244"/>
        <v>0</v>
      </c>
      <c r="AG58" s="92" t="s">
        <v>208</v>
      </c>
      <c r="AH58" s="123">
        <f t="shared" si="245"/>
        <v>0</v>
      </c>
      <c r="AJ58" s="92" t="s">
        <v>242</v>
      </c>
      <c r="AK58" s="123">
        <f t="shared" si="246"/>
        <v>0</v>
      </c>
      <c r="AM58" s="92" t="s">
        <v>221</v>
      </c>
      <c r="AN58" s="123">
        <f t="shared" si="247"/>
        <v>0</v>
      </c>
      <c r="AP58" s="92" t="s">
        <v>208</v>
      </c>
      <c r="AQ58" s="123">
        <f t="shared" si="248"/>
        <v>0</v>
      </c>
      <c r="AS58" s="92" t="s">
        <v>233</v>
      </c>
      <c r="AT58" s="123">
        <f t="shared" si="249"/>
        <v>0</v>
      </c>
      <c r="AV58" s="92" t="s">
        <v>242</v>
      </c>
      <c r="AW58" s="123">
        <f t="shared" si="250"/>
        <v>0</v>
      </c>
      <c r="AY58" s="92" t="s">
        <v>233</v>
      </c>
      <c r="AZ58" s="123">
        <f t="shared" si="251"/>
        <v>0</v>
      </c>
      <c r="BB58" s="92" t="s">
        <v>208</v>
      </c>
      <c r="BC58" s="123">
        <f t="shared" si="252"/>
        <v>0</v>
      </c>
      <c r="BE58" s="92" t="s">
        <v>208</v>
      </c>
      <c r="BF58" s="123">
        <f t="shared" si="253"/>
        <v>0</v>
      </c>
      <c r="BH58" s="92" t="s">
        <v>233</v>
      </c>
      <c r="BI58" s="123">
        <f t="shared" si="254"/>
        <v>0</v>
      </c>
      <c r="BK58" s="92" t="s">
        <v>221</v>
      </c>
      <c r="BL58" s="123">
        <f t="shared" si="255"/>
        <v>0</v>
      </c>
      <c r="BN58" s="92" t="s">
        <v>221</v>
      </c>
      <c r="BO58" s="123">
        <f t="shared" si="256"/>
        <v>0</v>
      </c>
      <c r="BQ58" s="92" t="s">
        <v>242</v>
      </c>
      <c r="BR58" s="123">
        <f t="shared" si="257"/>
        <v>0</v>
      </c>
      <c r="BT58" s="92" t="s">
        <v>242</v>
      </c>
      <c r="BU58" s="123">
        <f t="shared" si="258"/>
        <v>0</v>
      </c>
      <c r="BW58" s="92" t="s">
        <v>242</v>
      </c>
      <c r="BX58" s="123">
        <f t="shared" si="259"/>
        <v>0</v>
      </c>
      <c r="BZ58" s="92" t="s">
        <v>208</v>
      </c>
      <c r="CA58" s="123">
        <f t="shared" si="260"/>
        <v>0</v>
      </c>
      <c r="CC58" s="92" t="s">
        <v>221</v>
      </c>
      <c r="CD58" s="123">
        <f t="shared" si="261"/>
        <v>0</v>
      </c>
      <c r="CF58" s="92" t="s">
        <v>221</v>
      </c>
      <c r="CG58" s="123">
        <f t="shared" si="262"/>
        <v>0</v>
      </c>
      <c r="CI58" s="225" t="s">
        <v>221</v>
      </c>
      <c r="CJ58" s="123">
        <f t="shared" si="263"/>
        <v>0</v>
      </c>
      <c r="CL58" s="92" t="s">
        <v>242</v>
      </c>
      <c r="CM58" s="123">
        <f t="shared" si="264"/>
        <v>0</v>
      </c>
      <c r="CO58" s="92" t="s">
        <v>194</v>
      </c>
      <c r="CP58" s="123">
        <f t="shared" si="265"/>
        <v>0</v>
      </c>
      <c r="CR58" s="92" t="s">
        <v>242</v>
      </c>
      <c r="CS58" s="123">
        <f t="shared" si="266"/>
        <v>0</v>
      </c>
      <c r="CU58" s="123"/>
      <c r="CV58" s="123">
        <f t="shared" si="267"/>
        <v>0</v>
      </c>
      <c r="CX58" s="123"/>
      <c r="CY58" s="123">
        <f t="shared" si="268"/>
        <v>0</v>
      </c>
      <c r="DA58" s="123"/>
      <c r="DB58" s="123">
        <f t="shared" si="269"/>
        <v>0</v>
      </c>
      <c r="DD58" s="123"/>
      <c r="DE58" s="123">
        <f t="shared" si="270"/>
        <v>0</v>
      </c>
      <c r="DG58" s="123"/>
      <c r="DH58" s="123">
        <f t="shared" si="271"/>
        <v>0</v>
      </c>
      <c r="DJ58" s="123"/>
      <c r="DK58" s="123">
        <f t="shared" si="272"/>
        <v>0</v>
      </c>
      <c r="DM58" s="123"/>
      <c r="DN58" s="123">
        <f t="shared" si="273"/>
        <v>0</v>
      </c>
      <c r="DP58" s="123"/>
      <c r="DQ58" s="123">
        <f t="shared" si="274"/>
        <v>0</v>
      </c>
      <c r="DS58" s="123"/>
      <c r="DT58" s="123">
        <f t="shared" si="275"/>
        <v>0</v>
      </c>
      <c r="DV58" s="123"/>
      <c r="DW58" s="123">
        <f t="shared" si="276"/>
        <v>0</v>
      </c>
    </row>
    <row r="59" spans="1:127" ht="17" thickBot="1" x14ac:dyDescent="0.25">
      <c r="A59" s="19">
        <v>42769</v>
      </c>
      <c r="B59" s="150">
        <f t="shared" si="277"/>
        <v>43523</v>
      </c>
      <c r="C59" s="65">
        <f>C58+1</f>
        <v>54</v>
      </c>
      <c r="D59" s="66" t="s">
        <v>153</v>
      </c>
      <c r="E59" s="67">
        <v>3</v>
      </c>
      <c r="F59" s="68"/>
      <c r="G59" s="68"/>
      <c r="H59" s="108"/>
      <c r="I59" s="117">
        <v>2</v>
      </c>
      <c r="J59" s="117">
        <f t="shared" si="0"/>
        <v>0</v>
      </c>
      <c r="L59" s="68">
        <v>2</v>
      </c>
      <c r="M59" s="117">
        <f t="shared" si="238"/>
        <v>0</v>
      </c>
      <c r="O59" s="68">
        <v>2</v>
      </c>
      <c r="P59" s="117">
        <f t="shared" si="239"/>
        <v>0</v>
      </c>
      <c r="R59" s="68">
        <v>2</v>
      </c>
      <c r="S59" s="117">
        <f t="shared" si="240"/>
        <v>0</v>
      </c>
      <c r="U59" s="68">
        <v>2</v>
      </c>
      <c r="V59" s="117">
        <f t="shared" si="241"/>
        <v>0</v>
      </c>
      <c r="X59" s="68">
        <v>2</v>
      </c>
      <c r="Y59" s="117">
        <f t="shared" si="242"/>
        <v>0</v>
      </c>
      <c r="AA59" s="68">
        <v>2</v>
      </c>
      <c r="AB59" s="117">
        <f t="shared" si="243"/>
        <v>0</v>
      </c>
      <c r="AD59" s="68">
        <v>3</v>
      </c>
      <c r="AE59" s="117">
        <f t="shared" si="244"/>
        <v>0</v>
      </c>
      <c r="AG59" s="68">
        <v>1</v>
      </c>
      <c r="AH59" s="117">
        <f t="shared" si="245"/>
        <v>0</v>
      </c>
      <c r="AJ59" s="68">
        <v>2</v>
      </c>
      <c r="AK59" s="117">
        <f t="shared" si="246"/>
        <v>0</v>
      </c>
      <c r="AM59" s="68">
        <v>2</v>
      </c>
      <c r="AN59" s="117">
        <f t="shared" si="247"/>
        <v>0</v>
      </c>
      <c r="AP59" s="68">
        <v>3</v>
      </c>
      <c r="AQ59" s="117">
        <f t="shared" si="248"/>
        <v>0</v>
      </c>
      <c r="AS59" s="68">
        <v>2</v>
      </c>
      <c r="AT59" s="117">
        <f t="shared" si="249"/>
        <v>0</v>
      </c>
      <c r="AV59" s="68">
        <v>2</v>
      </c>
      <c r="AW59" s="117">
        <f t="shared" si="250"/>
        <v>0</v>
      </c>
      <c r="AY59" s="68">
        <v>2</v>
      </c>
      <c r="AZ59" s="117">
        <f t="shared" si="251"/>
        <v>0</v>
      </c>
      <c r="BB59" s="68">
        <v>2</v>
      </c>
      <c r="BC59" s="117">
        <f t="shared" si="252"/>
        <v>0</v>
      </c>
      <c r="BE59" s="68">
        <v>2</v>
      </c>
      <c r="BF59" s="117">
        <f t="shared" si="253"/>
        <v>0</v>
      </c>
      <c r="BH59" s="68">
        <v>3</v>
      </c>
      <c r="BI59" s="117">
        <f t="shared" si="254"/>
        <v>0</v>
      </c>
      <c r="BK59" s="68">
        <v>2</v>
      </c>
      <c r="BL59" s="117">
        <f t="shared" si="255"/>
        <v>0</v>
      </c>
      <c r="BN59" s="68">
        <v>3</v>
      </c>
      <c r="BO59" s="117">
        <f t="shared" si="256"/>
        <v>0</v>
      </c>
      <c r="BQ59" s="68">
        <v>2</v>
      </c>
      <c r="BR59" s="117">
        <f t="shared" si="257"/>
        <v>0</v>
      </c>
      <c r="BT59" s="68">
        <v>2</v>
      </c>
      <c r="BU59" s="117">
        <f t="shared" si="258"/>
        <v>0</v>
      </c>
      <c r="BW59" s="68">
        <v>3</v>
      </c>
      <c r="BX59" s="117">
        <f t="shared" si="259"/>
        <v>0</v>
      </c>
      <c r="BZ59" s="68">
        <v>2</v>
      </c>
      <c r="CA59" s="117">
        <f t="shared" si="260"/>
        <v>0</v>
      </c>
      <c r="CC59" s="68">
        <v>2</v>
      </c>
      <c r="CD59" s="117">
        <f t="shared" si="261"/>
        <v>0</v>
      </c>
      <c r="CF59" s="68">
        <v>2</v>
      </c>
      <c r="CG59" s="117">
        <f t="shared" si="262"/>
        <v>0</v>
      </c>
      <c r="CI59" s="219">
        <v>3</v>
      </c>
      <c r="CJ59" s="117">
        <f t="shared" si="263"/>
        <v>0</v>
      </c>
      <c r="CL59" s="68">
        <v>2</v>
      </c>
      <c r="CM59" s="117">
        <f t="shared" si="264"/>
        <v>0</v>
      </c>
      <c r="CO59" s="68">
        <v>1</v>
      </c>
      <c r="CP59" s="117">
        <f t="shared" si="265"/>
        <v>0</v>
      </c>
      <c r="CR59" s="68">
        <v>2</v>
      </c>
      <c r="CS59" s="117">
        <f t="shared" si="266"/>
        <v>0</v>
      </c>
      <c r="CU59" s="117"/>
      <c r="CV59" s="117">
        <f t="shared" si="267"/>
        <v>0</v>
      </c>
      <c r="CX59" s="117"/>
      <c r="CY59" s="117">
        <f t="shared" si="268"/>
        <v>0</v>
      </c>
      <c r="DA59" s="117"/>
      <c r="DB59" s="117">
        <f t="shared" si="269"/>
        <v>0</v>
      </c>
      <c r="DD59" s="117"/>
      <c r="DE59" s="117">
        <f t="shared" si="270"/>
        <v>0</v>
      </c>
      <c r="DG59" s="117"/>
      <c r="DH59" s="117">
        <f t="shared" si="271"/>
        <v>0</v>
      </c>
      <c r="DJ59" s="117"/>
      <c r="DK59" s="117">
        <f t="shared" si="272"/>
        <v>0</v>
      </c>
      <c r="DM59" s="117"/>
      <c r="DN59" s="117">
        <f t="shared" si="273"/>
        <v>0</v>
      </c>
      <c r="DP59" s="117"/>
      <c r="DQ59" s="117">
        <f t="shared" si="274"/>
        <v>0</v>
      </c>
      <c r="DS59" s="117"/>
      <c r="DT59" s="117">
        <f t="shared" si="275"/>
        <v>0</v>
      </c>
      <c r="DV59" s="117"/>
      <c r="DW59" s="117">
        <f t="shared" si="276"/>
        <v>0</v>
      </c>
    </row>
    <row r="60" spans="1:127" x14ac:dyDescent="0.2">
      <c r="A60" s="19">
        <v>42769</v>
      </c>
      <c r="B60" s="157">
        <f>B53+1</f>
        <v>43524</v>
      </c>
      <c r="C60" s="93">
        <f t="shared" si="40"/>
        <v>55</v>
      </c>
      <c r="D60" s="94" t="s">
        <v>154</v>
      </c>
      <c r="E60" s="95">
        <v>5</v>
      </c>
      <c r="F60" s="96"/>
      <c r="G60" s="96"/>
      <c r="H60" s="108"/>
      <c r="I60" s="124" t="s">
        <v>275</v>
      </c>
      <c r="J60" s="124">
        <f t="shared" si="0"/>
        <v>0</v>
      </c>
      <c r="L60" s="96" t="s">
        <v>189</v>
      </c>
      <c r="M60" s="124">
        <f t="shared" si="238"/>
        <v>0</v>
      </c>
      <c r="O60" s="96" t="s">
        <v>226</v>
      </c>
      <c r="P60" s="124">
        <f t="shared" si="239"/>
        <v>0</v>
      </c>
      <c r="R60" s="96" t="s">
        <v>189</v>
      </c>
      <c r="S60" s="124">
        <f t="shared" si="240"/>
        <v>0</v>
      </c>
      <c r="U60" s="96" t="s">
        <v>189</v>
      </c>
      <c r="V60" s="124">
        <f t="shared" si="241"/>
        <v>0</v>
      </c>
      <c r="X60" s="96" t="s">
        <v>189</v>
      </c>
      <c r="Y60" s="124">
        <f t="shared" si="242"/>
        <v>0</v>
      </c>
      <c r="AA60" s="96" t="s">
        <v>189</v>
      </c>
      <c r="AB60" s="124">
        <f t="shared" si="243"/>
        <v>0</v>
      </c>
      <c r="AD60" s="96" t="s">
        <v>213</v>
      </c>
      <c r="AE60" s="124">
        <f t="shared" si="244"/>
        <v>0</v>
      </c>
      <c r="AG60" s="96" t="s">
        <v>189</v>
      </c>
      <c r="AH60" s="124">
        <f t="shared" si="245"/>
        <v>0</v>
      </c>
      <c r="AJ60" s="96" t="s">
        <v>189</v>
      </c>
      <c r="AK60" s="124">
        <f t="shared" si="246"/>
        <v>0</v>
      </c>
      <c r="AM60" s="96" t="s">
        <v>189</v>
      </c>
      <c r="AN60" s="124">
        <f t="shared" si="247"/>
        <v>0</v>
      </c>
      <c r="AP60" s="96" t="s">
        <v>189</v>
      </c>
      <c r="AQ60" s="124">
        <f t="shared" si="248"/>
        <v>0</v>
      </c>
      <c r="AS60" s="96" t="s">
        <v>237</v>
      </c>
      <c r="AT60" s="124">
        <f t="shared" si="249"/>
        <v>0</v>
      </c>
      <c r="AV60" s="96" t="s">
        <v>189</v>
      </c>
      <c r="AW60" s="124">
        <f t="shared" si="250"/>
        <v>0</v>
      </c>
      <c r="AY60" s="96" t="s">
        <v>189</v>
      </c>
      <c r="AZ60" s="124">
        <f t="shared" si="251"/>
        <v>0</v>
      </c>
      <c r="BB60" s="96" t="s">
        <v>189</v>
      </c>
      <c r="BC60" s="124">
        <f t="shared" si="252"/>
        <v>0</v>
      </c>
      <c r="BE60" s="96" t="s">
        <v>189</v>
      </c>
      <c r="BF60" s="124">
        <f t="shared" si="253"/>
        <v>0</v>
      </c>
      <c r="BH60" s="96" t="s">
        <v>226</v>
      </c>
      <c r="BI60" s="124">
        <f t="shared" si="254"/>
        <v>0</v>
      </c>
      <c r="BK60" s="96" t="s">
        <v>189</v>
      </c>
      <c r="BL60" s="124">
        <f t="shared" si="255"/>
        <v>0</v>
      </c>
      <c r="BN60" s="96" t="s">
        <v>200</v>
      </c>
      <c r="BO60" s="124">
        <f t="shared" si="256"/>
        <v>0</v>
      </c>
      <c r="BQ60" s="96" t="s">
        <v>200</v>
      </c>
      <c r="BR60" s="124">
        <f t="shared" si="257"/>
        <v>0</v>
      </c>
      <c r="BT60" s="96" t="s">
        <v>189</v>
      </c>
      <c r="BU60" s="124">
        <f t="shared" si="258"/>
        <v>0</v>
      </c>
      <c r="BW60" s="96" t="s">
        <v>189</v>
      </c>
      <c r="BX60" s="124">
        <f t="shared" si="259"/>
        <v>0</v>
      </c>
      <c r="BZ60" s="96" t="s">
        <v>189</v>
      </c>
      <c r="CA60" s="124">
        <f t="shared" si="260"/>
        <v>0</v>
      </c>
      <c r="CC60" s="96" t="s">
        <v>189</v>
      </c>
      <c r="CD60" s="124">
        <f t="shared" si="261"/>
        <v>0</v>
      </c>
      <c r="CF60" s="96" t="s">
        <v>189</v>
      </c>
      <c r="CG60" s="124">
        <f t="shared" si="262"/>
        <v>0</v>
      </c>
      <c r="CI60" s="226" t="s">
        <v>200</v>
      </c>
      <c r="CJ60" s="124">
        <f t="shared" si="263"/>
        <v>0</v>
      </c>
      <c r="CL60" s="96" t="s">
        <v>189</v>
      </c>
      <c r="CM60" s="124">
        <f t="shared" si="264"/>
        <v>0</v>
      </c>
      <c r="CO60" s="96" t="s">
        <v>189</v>
      </c>
      <c r="CP60" s="124">
        <f t="shared" si="265"/>
        <v>0</v>
      </c>
      <c r="CR60" s="96" t="s">
        <v>189</v>
      </c>
      <c r="CS60" s="124">
        <f t="shared" si="266"/>
        <v>0</v>
      </c>
      <c r="CU60" s="124"/>
      <c r="CV60" s="124">
        <f t="shared" si="267"/>
        <v>0</v>
      </c>
      <c r="CX60" s="124"/>
      <c r="CY60" s="124">
        <f t="shared" si="268"/>
        <v>0</v>
      </c>
      <c r="DA60" s="124"/>
      <c r="DB60" s="124">
        <f t="shared" si="269"/>
        <v>0</v>
      </c>
      <c r="DD60" s="124"/>
      <c r="DE60" s="124">
        <f t="shared" si="270"/>
        <v>0</v>
      </c>
      <c r="DG60" s="124"/>
      <c r="DH60" s="124">
        <f t="shared" si="271"/>
        <v>0</v>
      </c>
      <c r="DJ60" s="124"/>
      <c r="DK60" s="124">
        <f t="shared" si="272"/>
        <v>0</v>
      </c>
      <c r="DM60" s="124"/>
      <c r="DN60" s="124">
        <f t="shared" si="273"/>
        <v>0</v>
      </c>
      <c r="DP60" s="124"/>
      <c r="DQ60" s="124">
        <f t="shared" si="274"/>
        <v>0</v>
      </c>
      <c r="DS60" s="124"/>
      <c r="DT60" s="124">
        <f t="shared" si="275"/>
        <v>0</v>
      </c>
      <c r="DV60" s="124"/>
      <c r="DW60" s="124">
        <f t="shared" si="276"/>
        <v>0</v>
      </c>
    </row>
    <row r="61" spans="1:127" x14ac:dyDescent="0.2">
      <c r="A61" s="19">
        <v>42769</v>
      </c>
      <c r="B61" s="152">
        <f>B60</f>
        <v>43524</v>
      </c>
      <c r="C61" s="73">
        <f t="shared" si="40"/>
        <v>56</v>
      </c>
      <c r="D61" s="74" t="s">
        <v>155</v>
      </c>
      <c r="E61" s="75">
        <v>4</v>
      </c>
      <c r="F61" s="76"/>
      <c r="G61" s="76"/>
      <c r="H61" s="108"/>
      <c r="I61" s="119" t="s">
        <v>21</v>
      </c>
      <c r="J61" s="119">
        <f t="shared" si="0"/>
        <v>0</v>
      </c>
      <c r="L61" s="76" t="s">
        <v>213</v>
      </c>
      <c r="M61" s="119">
        <f t="shared" si="238"/>
        <v>0</v>
      </c>
      <c r="O61" s="76" t="s">
        <v>200</v>
      </c>
      <c r="P61" s="119">
        <f t="shared" si="239"/>
        <v>0</v>
      </c>
      <c r="R61" s="76" t="s">
        <v>200</v>
      </c>
      <c r="S61" s="119">
        <f t="shared" si="240"/>
        <v>0</v>
      </c>
      <c r="U61" s="76" t="s">
        <v>189</v>
      </c>
      <c r="V61" s="119">
        <f t="shared" si="241"/>
        <v>0</v>
      </c>
      <c r="X61" s="76" t="s">
        <v>189</v>
      </c>
      <c r="Y61" s="119">
        <f t="shared" si="242"/>
        <v>0</v>
      </c>
      <c r="AA61" s="76" t="s">
        <v>189</v>
      </c>
      <c r="AB61" s="119">
        <f t="shared" si="243"/>
        <v>0</v>
      </c>
      <c r="AD61" s="76" t="s">
        <v>213</v>
      </c>
      <c r="AE61" s="119">
        <f t="shared" si="244"/>
        <v>0</v>
      </c>
      <c r="AG61" s="76" t="s">
        <v>254</v>
      </c>
      <c r="AH61" s="119">
        <f t="shared" si="245"/>
        <v>0</v>
      </c>
      <c r="AJ61" s="76" t="s">
        <v>213</v>
      </c>
      <c r="AK61" s="119">
        <f t="shared" si="246"/>
        <v>0</v>
      </c>
      <c r="AM61" s="76" t="s">
        <v>213</v>
      </c>
      <c r="AN61" s="119">
        <f t="shared" si="247"/>
        <v>0</v>
      </c>
      <c r="AP61" s="76" t="s">
        <v>213</v>
      </c>
      <c r="AQ61" s="119">
        <f t="shared" si="248"/>
        <v>0</v>
      </c>
      <c r="AS61" s="76" t="s">
        <v>246</v>
      </c>
      <c r="AT61" s="119">
        <f t="shared" si="249"/>
        <v>0</v>
      </c>
      <c r="AV61" s="76" t="s">
        <v>317</v>
      </c>
      <c r="AW61" s="119">
        <f t="shared" si="250"/>
        <v>0</v>
      </c>
      <c r="AY61" s="76" t="s">
        <v>213</v>
      </c>
      <c r="AZ61" s="119">
        <f t="shared" si="251"/>
        <v>0</v>
      </c>
      <c r="BB61" s="76" t="s">
        <v>200</v>
      </c>
      <c r="BC61" s="119">
        <f t="shared" si="252"/>
        <v>0</v>
      </c>
      <c r="BE61" s="76" t="s">
        <v>189</v>
      </c>
      <c r="BF61" s="119">
        <f t="shared" si="253"/>
        <v>0</v>
      </c>
      <c r="BH61" s="76" t="s">
        <v>189</v>
      </c>
      <c r="BI61" s="119">
        <f t="shared" si="254"/>
        <v>0</v>
      </c>
      <c r="BK61" s="76" t="s">
        <v>189</v>
      </c>
      <c r="BL61" s="119">
        <f t="shared" si="255"/>
        <v>0</v>
      </c>
      <c r="BN61" s="76" t="s">
        <v>246</v>
      </c>
      <c r="BO61" s="119">
        <f t="shared" si="256"/>
        <v>0</v>
      </c>
      <c r="BQ61" s="76" t="s">
        <v>237</v>
      </c>
      <c r="BR61" s="119">
        <f t="shared" si="257"/>
        <v>0</v>
      </c>
      <c r="BT61" s="76" t="s">
        <v>237</v>
      </c>
      <c r="BU61" s="119">
        <f t="shared" si="258"/>
        <v>0</v>
      </c>
      <c r="BW61" s="76" t="s">
        <v>189</v>
      </c>
      <c r="BX61" s="119">
        <f t="shared" si="259"/>
        <v>0</v>
      </c>
      <c r="BZ61" s="76" t="s">
        <v>189</v>
      </c>
      <c r="CA61" s="119">
        <f t="shared" si="260"/>
        <v>0</v>
      </c>
      <c r="CC61" s="76" t="s">
        <v>237</v>
      </c>
      <c r="CD61" s="119">
        <f t="shared" si="261"/>
        <v>0</v>
      </c>
      <c r="CF61" s="76" t="s">
        <v>189</v>
      </c>
      <c r="CG61" s="119">
        <f t="shared" si="262"/>
        <v>0</v>
      </c>
      <c r="CI61" s="221" t="s">
        <v>246</v>
      </c>
      <c r="CJ61" s="119">
        <f t="shared" si="263"/>
        <v>0</v>
      </c>
      <c r="CL61" s="76" t="s">
        <v>246</v>
      </c>
      <c r="CM61" s="119">
        <f t="shared" si="264"/>
        <v>0</v>
      </c>
      <c r="CO61" s="76" t="s">
        <v>189</v>
      </c>
      <c r="CP61" s="119">
        <f t="shared" si="265"/>
        <v>0</v>
      </c>
      <c r="CR61" s="76" t="s">
        <v>213</v>
      </c>
      <c r="CS61" s="119">
        <f t="shared" si="266"/>
        <v>0</v>
      </c>
      <c r="CU61" s="119"/>
      <c r="CV61" s="119">
        <f t="shared" si="267"/>
        <v>0</v>
      </c>
      <c r="CX61" s="119"/>
      <c r="CY61" s="119">
        <f t="shared" si="268"/>
        <v>0</v>
      </c>
      <c r="DA61" s="119"/>
      <c r="DB61" s="119">
        <f t="shared" si="269"/>
        <v>0</v>
      </c>
      <c r="DD61" s="119"/>
      <c r="DE61" s="119">
        <f t="shared" si="270"/>
        <v>0</v>
      </c>
      <c r="DG61" s="119"/>
      <c r="DH61" s="119">
        <f t="shared" si="271"/>
        <v>0</v>
      </c>
      <c r="DJ61" s="119"/>
      <c r="DK61" s="119">
        <f t="shared" si="272"/>
        <v>0</v>
      </c>
      <c r="DM61" s="119"/>
      <c r="DN61" s="119">
        <f t="shared" si="273"/>
        <v>0</v>
      </c>
      <c r="DP61" s="119"/>
      <c r="DQ61" s="119">
        <f t="shared" si="274"/>
        <v>0</v>
      </c>
      <c r="DS61" s="119"/>
      <c r="DT61" s="119">
        <f t="shared" si="275"/>
        <v>0</v>
      </c>
      <c r="DV61" s="119"/>
      <c r="DW61" s="119">
        <f t="shared" si="276"/>
        <v>0</v>
      </c>
    </row>
    <row r="62" spans="1:127" x14ac:dyDescent="0.2">
      <c r="A62" s="19">
        <v>42797</v>
      </c>
      <c r="B62" s="152">
        <f t="shared" ref="B62:B67" si="278">B61</f>
        <v>43524</v>
      </c>
      <c r="C62" s="73">
        <f t="shared" si="40"/>
        <v>57</v>
      </c>
      <c r="D62" s="74" t="s">
        <v>156</v>
      </c>
      <c r="E62" s="75">
        <v>2</v>
      </c>
      <c r="F62" s="76"/>
      <c r="G62" s="76"/>
      <c r="H62" s="108"/>
      <c r="I62" s="119" t="s">
        <v>19</v>
      </c>
      <c r="J62" s="119">
        <f t="shared" si="0"/>
        <v>0</v>
      </c>
      <c r="L62" s="76" t="s">
        <v>19</v>
      </c>
      <c r="M62" s="119">
        <f t="shared" si="238"/>
        <v>0</v>
      </c>
      <c r="O62" s="76" t="s">
        <v>19</v>
      </c>
      <c r="P62" s="119">
        <f t="shared" si="239"/>
        <v>0</v>
      </c>
      <c r="R62" s="76" t="s">
        <v>19</v>
      </c>
      <c r="S62" s="119">
        <f t="shared" si="240"/>
        <v>0</v>
      </c>
      <c r="U62" s="76" t="s">
        <v>17</v>
      </c>
      <c r="V62" s="119">
        <f t="shared" si="241"/>
        <v>0</v>
      </c>
      <c r="X62" s="76" t="s">
        <v>19</v>
      </c>
      <c r="Y62" s="119">
        <f t="shared" si="242"/>
        <v>0</v>
      </c>
      <c r="AA62" s="76" t="s">
        <v>17</v>
      </c>
      <c r="AB62" s="119">
        <f t="shared" si="243"/>
        <v>0</v>
      </c>
      <c r="AD62" s="76" t="s">
        <v>17</v>
      </c>
      <c r="AE62" s="119">
        <f t="shared" si="244"/>
        <v>0</v>
      </c>
      <c r="AG62" s="76" t="s">
        <v>19</v>
      </c>
      <c r="AH62" s="119">
        <f t="shared" si="245"/>
        <v>0</v>
      </c>
      <c r="AJ62" s="76" t="s">
        <v>19</v>
      </c>
      <c r="AK62" s="119">
        <f t="shared" si="246"/>
        <v>0</v>
      </c>
      <c r="AM62" s="76" t="s">
        <v>19</v>
      </c>
      <c r="AN62" s="119">
        <f t="shared" si="247"/>
        <v>0</v>
      </c>
      <c r="AP62" s="76" t="s">
        <v>17</v>
      </c>
      <c r="AQ62" s="119">
        <f t="shared" si="248"/>
        <v>0</v>
      </c>
      <c r="AS62" s="76" t="s">
        <v>19</v>
      </c>
      <c r="AT62" s="119">
        <f t="shared" si="249"/>
        <v>0</v>
      </c>
      <c r="AV62" s="76" t="s">
        <v>19</v>
      </c>
      <c r="AW62" s="119">
        <f t="shared" si="250"/>
        <v>0</v>
      </c>
      <c r="AY62" s="76" t="s">
        <v>19</v>
      </c>
      <c r="AZ62" s="119">
        <f t="shared" si="251"/>
        <v>0</v>
      </c>
      <c r="BB62" s="76" t="s">
        <v>19</v>
      </c>
      <c r="BC62" s="119">
        <f t="shared" si="252"/>
        <v>0</v>
      </c>
      <c r="BE62" s="76" t="s">
        <v>17</v>
      </c>
      <c r="BF62" s="119">
        <f t="shared" si="253"/>
        <v>0</v>
      </c>
      <c r="BH62" s="76" t="s">
        <v>19</v>
      </c>
      <c r="BI62" s="119">
        <f t="shared" si="254"/>
        <v>0</v>
      </c>
      <c r="BK62" s="76" t="s">
        <v>17</v>
      </c>
      <c r="BL62" s="119">
        <f t="shared" si="255"/>
        <v>0</v>
      </c>
      <c r="BN62" s="76" t="s">
        <v>19</v>
      </c>
      <c r="BO62" s="119">
        <f t="shared" si="256"/>
        <v>0</v>
      </c>
      <c r="BQ62" s="76" t="s">
        <v>19</v>
      </c>
      <c r="BR62" s="119">
        <f t="shared" si="257"/>
        <v>0</v>
      </c>
      <c r="BT62" s="76" t="s">
        <v>19</v>
      </c>
      <c r="BU62" s="119">
        <f t="shared" si="258"/>
        <v>0</v>
      </c>
      <c r="BW62" s="76" t="s">
        <v>17</v>
      </c>
      <c r="BX62" s="119">
        <f t="shared" si="259"/>
        <v>0</v>
      </c>
      <c r="BZ62" s="76" t="s">
        <v>19</v>
      </c>
      <c r="CA62" s="119">
        <f t="shared" si="260"/>
        <v>0</v>
      </c>
      <c r="CC62" s="76" t="s">
        <v>19</v>
      </c>
      <c r="CD62" s="119">
        <f t="shared" si="261"/>
        <v>0</v>
      </c>
      <c r="CF62" s="76" t="s">
        <v>17</v>
      </c>
      <c r="CG62" s="119">
        <f t="shared" si="262"/>
        <v>0</v>
      </c>
      <c r="CI62" s="221" t="s">
        <v>19</v>
      </c>
      <c r="CJ62" s="119">
        <f t="shared" si="263"/>
        <v>0</v>
      </c>
      <c r="CL62" s="76" t="s">
        <v>19</v>
      </c>
      <c r="CM62" s="119">
        <f t="shared" si="264"/>
        <v>0</v>
      </c>
      <c r="CO62" s="76" t="s">
        <v>17</v>
      </c>
      <c r="CP62" s="119">
        <f t="shared" si="265"/>
        <v>0</v>
      </c>
      <c r="CR62" s="76" t="s">
        <v>19</v>
      </c>
      <c r="CS62" s="119">
        <f t="shared" si="266"/>
        <v>0</v>
      </c>
      <c r="CU62" s="119"/>
      <c r="CV62" s="119">
        <f t="shared" si="267"/>
        <v>0</v>
      </c>
      <c r="CX62" s="119"/>
      <c r="CY62" s="119">
        <f t="shared" si="268"/>
        <v>0</v>
      </c>
      <c r="DA62" s="119"/>
      <c r="DB62" s="119">
        <f t="shared" si="269"/>
        <v>0</v>
      </c>
      <c r="DD62" s="119"/>
      <c r="DE62" s="119">
        <f t="shared" si="270"/>
        <v>0</v>
      </c>
      <c r="DG62" s="119"/>
      <c r="DH62" s="119">
        <f t="shared" si="271"/>
        <v>0</v>
      </c>
      <c r="DJ62" s="119"/>
      <c r="DK62" s="119">
        <f t="shared" si="272"/>
        <v>0</v>
      </c>
      <c r="DM62" s="119"/>
      <c r="DN62" s="119">
        <f t="shared" si="273"/>
        <v>0</v>
      </c>
      <c r="DP62" s="119"/>
      <c r="DQ62" s="119">
        <f t="shared" si="274"/>
        <v>0</v>
      </c>
      <c r="DS62" s="119"/>
      <c r="DT62" s="119">
        <f t="shared" si="275"/>
        <v>0</v>
      </c>
      <c r="DV62" s="119"/>
      <c r="DW62" s="119">
        <f t="shared" si="276"/>
        <v>0</v>
      </c>
    </row>
    <row r="63" spans="1:127" ht="16" customHeight="1" x14ac:dyDescent="0.2">
      <c r="A63" s="19">
        <v>42797</v>
      </c>
      <c r="B63" s="152">
        <f t="shared" si="278"/>
        <v>43524</v>
      </c>
      <c r="C63" s="73">
        <f t="shared" si="40"/>
        <v>58</v>
      </c>
      <c r="D63" s="74" t="s">
        <v>64</v>
      </c>
      <c r="E63" s="75">
        <v>5</v>
      </c>
      <c r="F63" s="76"/>
      <c r="G63" s="76"/>
      <c r="H63" s="108"/>
      <c r="I63" s="119" t="s">
        <v>34</v>
      </c>
      <c r="J63" s="119">
        <f t="shared" si="0"/>
        <v>0</v>
      </c>
      <c r="L63" s="76" t="s">
        <v>34</v>
      </c>
      <c r="M63" s="119">
        <f t="shared" si="238"/>
        <v>0</v>
      </c>
      <c r="O63" s="76" t="s">
        <v>35</v>
      </c>
      <c r="P63" s="119">
        <f t="shared" si="239"/>
        <v>0</v>
      </c>
      <c r="R63" s="76" t="s">
        <v>34</v>
      </c>
      <c r="S63" s="119">
        <f t="shared" si="240"/>
        <v>0</v>
      </c>
      <c r="U63" s="76" t="s">
        <v>34</v>
      </c>
      <c r="V63" s="119">
        <f t="shared" si="241"/>
        <v>0</v>
      </c>
      <c r="X63" s="76" t="s">
        <v>34</v>
      </c>
      <c r="Y63" s="119">
        <f t="shared" si="242"/>
        <v>0</v>
      </c>
      <c r="AA63" s="76" t="s">
        <v>34</v>
      </c>
      <c r="AB63" s="119">
        <f t="shared" si="243"/>
        <v>0</v>
      </c>
      <c r="AD63" s="76" t="s">
        <v>34</v>
      </c>
      <c r="AE63" s="119">
        <f t="shared" si="244"/>
        <v>0</v>
      </c>
      <c r="AG63" s="76" t="s">
        <v>34</v>
      </c>
      <c r="AH63" s="119">
        <f t="shared" si="245"/>
        <v>0</v>
      </c>
      <c r="AJ63" s="76" t="s">
        <v>34</v>
      </c>
      <c r="AK63" s="119">
        <f t="shared" si="246"/>
        <v>0</v>
      </c>
      <c r="AM63" s="76" t="s">
        <v>34</v>
      </c>
      <c r="AN63" s="119">
        <f t="shared" si="247"/>
        <v>0</v>
      </c>
      <c r="AP63" s="76" t="s">
        <v>34</v>
      </c>
      <c r="AQ63" s="119">
        <f t="shared" si="248"/>
        <v>0</v>
      </c>
      <c r="AS63" s="76" t="s">
        <v>34</v>
      </c>
      <c r="AT63" s="119">
        <f t="shared" si="249"/>
        <v>0</v>
      </c>
      <c r="AV63" s="76" t="s">
        <v>34</v>
      </c>
      <c r="AW63" s="119">
        <f t="shared" si="250"/>
        <v>0</v>
      </c>
      <c r="AY63" s="76" t="s">
        <v>34</v>
      </c>
      <c r="AZ63" s="119">
        <f t="shared" si="251"/>
        <v>0</v>
      </c>
      <c r="BB63" s="76" t="s">
        <v>34</v>
      </c>
      <c r="BC63" s="119">
        <f t="shared" si="252"/>
        <v>0</v>
      </c>
      <c r="BE63" s="76" t="s">
        <v>34</v>
      </c>
      <c r="BF63" s="119">
        <f t="shared" si="253"/>
        <v>0</v>
      </c>
      <c r="BH63" s="76" t="s">
        <v>34</v>
      </c>
      <c r="BI63" s="119">
        <f t="shared" si="254"/>
        <v>0</v>
      </c>
      <c r="BK63" s="76" t="s">
        <v>34</v>
      </c>
      <c r="BL63" s="119">
        <f t="shared" si="255"/>
        <v>0</v>
      </c>
      <c r="BN63" s="76" t="s">
        <v>34</v>
      </c>
      <c r="BO63" s="119">
        <f t="shared" si="256"/>
        <v>0</v>
      </c>
      <c r="BQ63" s="76" t="s">
        <v>34</v>
      </c>
      <c r="BR63" s="119">
        <f t="shared" si="257"/>
        <v>0</v>
      </c>
      <c r="BT63" s="76" t="s">
        <v>34</v>
      </c>
      <c r="BU63" s="119">
        <f t="shared" si="258"/>
        <v>0</v>
      </c>
      <c r="BW63" s="76" t="s">
        <v>34</v>
      </c>
      <c r="BX63" s="119">
        <f t="shared" si="259"/>
        <v>0</v>
      </c>
      <c r="BZ63" s="76" t="s">
        <v>34</v>
      </c>
      <c r="CA63" s="119">
        <f t="shared" si="260"/>
        <v>0</v>
      </c>
      <c r="CC63" s="76" t="s">
        <v>34</v>
      </c>
      <c r="CD63" s="119">
        <f t="shared" si="261"/>
        <v>0</v>
      </c>
      <c r="CF63" s="76" t="s">
        <v>34</v>
      </c>
      <c r="CG63" s="119">
        <f t="shared" si="262"/>
        <v>0</v>
      </c>
      <c r="CI63" s="221" t="s">
        <v>35</v>
      </c>
      <c r="CJ63" s="119">
        <f t="shared" si="263"/>
        <v>0</v>
      </c>
      <c r="CL63" s="76" t="s">
        <v>34</v>
      </c>
      <c r="CM63" s="119">
        <f t="shared" si="264"/>
        <v>0</v>
      </c>
      <c r="CO63" s="76" t="s">
        <v>34</v>
      </c>
      <c r="CP63" s="119">
        <f t="shared" si="265"/>
        <v>0</v>
      </c>
      <c r="CR63" s="76" t="s">
        <v>34</v>
      </c>
      <c r="CS63" s="119">
        <f t="shared" si="266"/>
        <v>0</v>
      </c>
      <c r="CU63" s="119"/>
      <c r="CV63" s="119">
        <f t="shared" si="267"/>
        <v>0</v>
      </c>
      <c r="CX63" s="119"/>
      <c r="CY63" s="119">
        <f t="shared" si="268"/>
        <v>0</v>
      </c>
      <c r="DA63" s="119"/>
      <c r="DB63" s="119">
        <f t="shared" si="269"/>
        <v>0</v>
      </c>
      <c r="DD63" s="119"/>
      <c r="DE63" s="119">
        <f t="shared" si="270"/>
        <v>0</v>
      </c>
      <c r="DG63" s="119"/>
      <c r="DH63" s="119">
        <f t="shared" si="271"/>
        <v>0</v>
      </c>
      <c r="DJ63" s="119"/>
      <c r="DK63" s="119">
        <f t="shared" si="272"/>
        <v>0</v>
      </c>
      <c r="DM63" s="119"/>
      <c r="DN63" s="119">
        <f t="shared" si="273"/>
        <v>0</v>
      </c>
      <c r="DP63" s="119"/>
      <c r="DQ63" s="119">
        <f t="shared" si="274"/>
        <v>0</v>
      </c>
      <c r="DS63" s="119"/>
      <c r="DT63" s="119">
        <f t="shared" si="275"/>
        <v>0</v>
      </c>
      <c r="DV63" s="119"/>
      <c r="DW63" s="119">
        <f t="shared" si="276"/>
        <v>0</v>
      </c>
    </row>
    <row r="64" spans="1:127" x14ac:dyDescent="0.2">
      <c r="A64" s="19">
        <v>42797</v>
      </c>
      <c r="B64" s="152">
        <f t="shared" si="278"/>
        <v>43524</v>
      </c>
      <c r="C64" s="73">
        <f t="shared" si="40"/>
        <v>59</v>
      </c>
      <c r="D64" s="188" t="s">
        <v>65</v>
      </c>
      <c r="E64" s="75">
        <v>3</v>
      </c>
      <c r="F64" s="76"/>
      <c r="G64" s="76"/>
      <c r="H64" s="108"/>
      <c r="I64" s="119" t="s">
        <v>255</v>
      </c>
      <c r="J64" s="119">
        <f>IF(AND($G64="Ja",I64=$F64),$E64,IF(AND($G64="Ja",OR(I64=$F65,I64=$F66,I64=$F67)),1,0))</f>
        <v>0</v>
      </c>
      <c r="L64" s="76" t="s">
        <v>214</v>
      </c>
      <c r="M64" s="119">
        <f>IF(AND($G64="Ja",L64=$F64),$E64,IF(AND($G64="Ja",OR(L64=$F65,L64=$F66,L64=$F67)),1,0))</f>
        <v>0</v>
      </c>
      <c r="O64" s="76" t="s">
        <v>185</v>
      </c>
      <c r="P64" s="119">
        <f>IF(AND($G64="Ja",O64=$F64),$E64,IF(AND($G64="Ja",OR(O64=$F65,O64=$F66,O64=$F67)),1,0))</f>
        <v>0</v>
      </c>
      <c r="R64" s="76" t="s">
        <v>214</v>
      </c>
      <c r="S64" s="119">
        <f>IF(AND($G64="Ja",R64=$F64),$E64,IF(AND($G64="Ja",OR(R64=$F65,R64=$F66,R64=$F67)),1,0))</f>
        <v>0</v>
      </c>
      <c r="U64" s="76" t="s">
        <v>227</v>
      </c>
      <c r="V64" s="119">
        <f>IF(AND($G64="Ja",U64=$F64),$E64,IF(AND($G64="Ja",OR(U64=$F65,U64=$F66,U64=$F67)),1,0))</f>
        <v>0</v>
      </c>
      <c r="X64" s="76" t="s">
        <v>255</v>
      </c>
      <c r="Y64" s="119">
        <f>IF(AND($G64="Ja",X64=$F64),$E64,IF(AND($G64="Ja",OR(X64=$F65,X64=$F66,X64=$F67)),1,0))</f>
        <v>0</v>
      </c>
      <c r="AA64" s="76" t="s">
        <v>214</v>
      </c>
      <c r="AB64" s="119">
        <f>IF(AND($G64="Ja",AA64=$F64),$E64,IF(AND($G64="Ja",OR(AA64=$F65,AA64=$F66,AA64=$F67)),1,0))</f>
        <v>0</v>
      </c>
      <c r="AD64" s="76" t="s">
        <v>185</v>
      </c>
      <c r="AE64" s="119">
        <f>IF(AND($G64="Ja",AD64=$F64),$E64,IF(AND($G64="Ja",OR(AD64=$F65,AD64=$F66,AD64=$F67)),1,0))</f>
        <v>0</v>
      </c>
      <c r="AG64" s="76" t="s">
        <v>185</v>
      </c>
      <c r="AH64" s="119">
        <f>IF(AND($G64="Ja",AG64=$F64),$E64,IF(AND($G64="Ja",OR(AG64=$F65,AG64=$F66,AG64=$F67)),1,0))</f>
        <v>0</v>
      </c>
      <c r="AJ64" s="76" t="s">
        <v>214</v>
      </c>
      <c r="AK64" s="119">
        <f>IF(AND($G64="Ja",AJ64=$F64),$E64,IF(AND($G64="Ja",OR(AJ64=$F65,AJ64=$F66,AJ64=$F67)),1,0))</f>
        <v>0</v>
      </c>
      <c r="AM64" s="76" t="s">
        <v>255</v>
      </c>
      <c r="AN64" s="119">
        <f>IF(AND($G64="Ja",AM64=$F64),$E64,IF(AND($G64="Ja",OR(AM64=$F65,AM64=$F66,AM64=$F67)),1,0))</f>
        <v>0</v>
      </c>
      <c r="AP64" s="76" t="s">
        <v>260</v>
      </c>
      <c r="AQ64" s="119">
        <f>IF(AND($G64="Ja",AP64=$F64),$E64,IF(AND($G64="Ja",OR(AP64=$F65,AP64=$F66,AP64=$F67)),1,0))</f>
        <v>0</v>
      </c>
      <c r="AS64" s="76" t="s">
        <v>214</v>
      </c>
      <c r="AT64" s="119">
        <f>IF(AND($G64="Ja",AS64=$F64),$E64,IF(AND($G64="Ja",OR(AS64=$F65,AS64=$F66,AS64=$F67)),1,0))</f>
        <v>0</v>
      </c>
      <c r="AV64" s="76" t="s">
        <v>255</v>
      </c>
      <c r="AW64" s="119">
        <f>IF(AND($G64="Ja",AV64=$F64),$E64,IF(AND($G64="Ja",OR(AV64=$F65,AV64=$F66,AV64=$F67)),1,0))</f>
        <v>0</v>
      </c>
      <c r="AY64" s="76" t="s">
        <v>214</v>
      </c>
      <c r="AZ64" s="119">
        <f>IF(AND($G64="Ja",AY64=$F64),$E64,IF(AND($G64="Ja",OR(AY64=$F65,AY64=$F66,AY64=$F67)),1,0))</f>
        <v>0</v>
      </c>
      <c r="BB64" s="76" t="s">
        <v>214</v>
      </c>
      <c r="BC64" s="119">
        <f>IF(AND($G64="Ja",BB64=$F64),$E64,IF(AND($G64="Ja",OR(BB64=$F65,BB64=$F66,BB64=$F67)),1,0))</f>
        <v>0</v>
      </c>
      <c r="BE64" s="76" t="s">
        <v>227</v>
      </c>
      <c r="BF64" s="119">
        <f>IF(AND($G64="Ja",BE64=$F64),$E64,IF(AND($G64="Ja",OR(BE64=$F65,BE64=$F66,BE64=$F67)),1,0))</f>
        <v>0</v>
      </c>
      <c r="BH64" s="76" t="s">
        <v>214</v>
      </c>
      <c r="BI64" s="119">
        <f>IF(AND($G64="Ja",BH64=$F64),$E64,IF(AND($G64="Ja",OR(BH64=$F65,BH64=$F66,BH64=$F67)),1,0))</f>
        <v>0</v>
      </c>
      <c r="BK64" s="76" t="s">
        <v>214</v>
      </c>
      <c r="BL64" s="119">
        <f>IF(AND($G64="Ja",BK64=$F64),$E64,IF(AND($G64="Ja",OR(BK64=$F65,BK64=$F66,BK64=$F67)),1,0))</f>
        <v>0</v>
      </c>
      <c r="BN64" s="76" t="s">
        <v>214</v>
      </c>
      <c r="BO64" s="119">
        <f>IF(AND($G64="Ja",BN64=$F64),$E64,IF(AND($G64="Ja",OR(BN64=$F65,BN64=$F66,BN64=$F67)),1,0))</f>
        <v>0</v>
      </c>
      <c r="BQ64" s="76" t="s">
        <v>214</v>
      </c>
      <c r="BR64" s="119">
        <f>IF(AND($G64="Ja",BQ64=$F64),$E64,IF(AND($G64="Ja",OR(BQ64=$F65,BQ64=$F66,BQ64=$F67)),1,0))</f>
        <v>0</v>
      </c>
      <c r="BT64" s="76" t="s">
        <v>214</v>
      </c>
      <c r="BU64" s="119">
        <f>IF(AND($G64="Ja",BT64=$F64),$E64,IF(AND($G64="Ja",OR(BT64=$F65,BT64=$F66,BT64=$F67)),1,0))</f>
        <v>0</v>
      </c>
      <c r="BW64" s="76" t="s">
        <v>255</v>
      </c>
      <c r="BX64" s="119">
        <f>IF(AND($G64="Ja",BW64=$F64),$E64,IF(AND($G64="Ja",OR(BW64=$F65,BW64=$F66,BW64=$F67)),1,0))</f>
        <v>0</v>
      </c>
      <c r="BZ64" s="76" t="s">
        <v>214</v>
      </c>
      <c r="CA64" s="119">
        <f>IF(AND($G64="Ja",BZ64=$F64),$E64,IF(AND($G64="Ja",OR(BZ64=$F65,BZ64=$F66,BZ64=$F67)),1,0))</f>
        <v>0</v>
      </c>
      <c r="CC64" s="76" t="s">
        <v>214</v>
      </c>
      <c r="CD64" s="119">
        <f>IF(AND($G64="Ja",CC64=$F64),$E64,IF(AND($G64="Ja",OR(CC64=$F65,CC64=$F66,CC64=$F67)),1,0))</f>
        <v>0</v>
      </c>
      <c r="CF64" s="76" t="s">
        <v>255</v>
      </c>
      <c r="CG64" s="119">
        <f>IF(AND($G64="Ja",CF64=$F64),$E64,IF(AND($G64="Ja",OR(CF64=$F65,CF64=$F66,CF64=$F67)),1,0))</f>
        <v>0</v>
      </c>
      <c r="CI64" s="221" t="s">
        <v>214</v>
      </c>
      <c r="CJ64" s="119">
        <f>IF(AND($G64="Ja",CI64=$F64),$E64,IF(AND($G64="Ja",OR(CI64=$F65,CI64=$F66,CI64=$F67)),1,0))</f>
        <v>0</v>
      </c>
      <c r="CL64" s="76" t="s">
        <v>185</v>
      </c>
      <c r="CM64" s="119">
        <f>IF(AND($G64="Ja",CL64=$F64),$E64,IF(AND($G64="Ja",OR(CL64=$F65,CL64=$F66,CL64=$F67)),1,0))</f>
        <v>0</v>
      </c>
      <c r="CO64" s="76" t="s">
        <v>214</v>
      </c>
      <c r="CP64" s="119">
        <f>IF(AND($G64="Ja",CO64=$F64),$E64,IF(AND($G64="Ja",OR(CO64=$F65,CO64=$F66,CO64=$F67)),1,0))</f>
        <v>0</v>
      </c>
      <c r="CR64" s="76" t="s">
        <v>214</v>
      </c>
      <c r="CS64" s="119">
        <f>IF(AND($G64="Ja",CR64=$F64),$E64,IF(AND($G64="Ja",OR(CR64=$F65,CR64=$F66,CR64=$F67)),1,0))</f>
        <v>0</v>
      </c>
      <c r="CU64" s="119"/>
      <c r="CV64" s="119">
        <f>IF(AND($G64="Ja",CU64=$F64),$E64,IF(AND($G64="Ja",OR(CU64=$F65,CU64=$F66,CU64=$F67)),1,0))</f>
        <v>0</v>
      </c>
      <c r="CX64" s="119"/>
      <c r="CY64" s="119">
        <f>IF(AND($G64="Ja",CX64=$F64),$E64,IF(AND($G64="Ja",OR(CX64=$F65,CX64=$F66,CX64=$F67)),1,0))</f>
        <v>0</v>
      </c>
      <c r="DA64" s="119"/>
      <c r="DB64" s="119">
        <f>IF(AND($G64="Ja",DA64=$F64),$E64,IF(AND($G64="Ja",OR(DA64=$F65,DA64=$F66,DA64=$F67)),1,0))</f>
        <v>0</v>
      </c>
      <c r="DD64" s="119"/>
      <c r="DE64" s="119">
        <f>IF(AND($G64="Ja",DD64=$F64),$E64,IF(AND($G64="Ja",OR(DD64=$F65,DD64=$F66,DD64=$F67)),1,0))</f>
        <v>0</v>
      </c>
      <c r="DG64" s="119"/>
      <c r="DH64" s="119">
        <f>IF(AND($G64="Ja",DG64=$F64),$E64,IF(AND($G64="Ja",OR(DG64=$F65,DG64=$F66,DG64=$F67)),1,0))</f>
        <v>0</v>
      </c>
      <c r="DJ64" s="119"/>
      <c r="DK64" s="119">
        <f>IF(AND($G64="Ja",DJ64=$F64),$E64,IF(AND($G64="Ja",OR(DJ64=$F65,DJ64=$F66,DJ64=$F67)),1,0))</f>
        <v>0</v>
      </c>
      <c r="DM64" s="119"/>
      <c r="DN64" s="119">
        <f>IF(AND($G64="Ja",DM64=$F64),$E64,IF(AND($G64="Ja",OR(DM64=$F65,DM64=$F66,DM64=$F67)),1,0))</f>
        <v>0</v>
      </c>
      <c r="DP64" s="119"/>
      <c r="DQ64" s="119">
        <f>IF(AND($G64="Ja",DP64=$F64),$E64,IF(AND($G64="Ja",OR(DP64=$F65,DP64=$F66,DP64=$F67)),1,0))</f>
        <v>0</v>
      </c>
      <c r="DS64" s="119"/>
      <c r="DT64" s="119">
        <f>IF(AND($G64="Ja",DS64=$F64),$E64,IF(AND($G64="Ja",OR(DS64=$F65,DS64=$F66,DS64=$F67)),1,0))</f>
        <v>0</v>
      </c>
      <c r="DV64" s="119"/>
      <c r="DW64" s="119">
        <f>IF(AND($G64="Ja",DV64=$F64),$E64,IF(AND($G64="Ja",OR(DV64=$F65,DV64=$F66,DV64=$F67)),1,0))</f>
        <v>0</v>
      </c>
    </row>
    <row r="65" spans="1:127" x14ac:dyDescent="0.2">
      <c r="A65" s="19">
        <v>42797</v>
      </c>
      <c r="B65" s="152">
        <f t="shared" si="278"/>
        <v>43524</v>
      </c>
      <c r="C65" s="73">
        <f t="shared" si="40"/>
        <v>60</v>
      </c>
      <c r="D65" s="188"/>
      <c r="E65" s="75">
        <v>3</v>
      </c>
      <c r="F65" s="76"/>
      <c r="G65" s="76"/>
      <c r="H65" s="108"/>
      <c r="I65" s="119" t="s">
        <v>201</v>
      </c>
      <c r="J65" s="119">
        <f>IF(AND($G65="Ja",I65=$F65),$E65,IF(AND($G65="Ja",OR(I65=$F64,I65=$F66,I65=$F67)),1,0))</f>
        <v>0</v>
      </c>
      <c r="L65" s="76" t="s">
        <v>201</v>
      </c>
      <c r="M65" s="119">
        <f>IF(AND($G65="Ja",L65=$F65),$E65,IF(AND($G65="Ja",OR(L65=$F64,L65=$F66,L65=$F67)),1,0))</f>
        <v>0</v>
      </c>
      <c r="O65" s="76" t="s">
        <v>255</v>
      </c>
      <c r="P65" s="119">
        <f>IF(AND($G65="Ja",O65=$F65),$E65,IF(AND($G65="Ja",OR(O65=$F64,O65=$F66,O65=$F67)),1,0))</f>
        <v>0</v>
      </c>
      <c r="R65" s="76" t="s">
        <v>201</v>
      </c>
      <c r="S65" s="119">
        <f>IF(AND($G65="Ja",R65=$F65),$E65,IF(AND($G65="Ja",OR(R65=$F64,R65=$F66,R65=$F67)),1,0))</f>
        <v>0</v>
      </c>
      <c r="U65" s="76" t="s">
        <v>214</v>
      </c>
      <c r="V65" s="119">
        <f>IF(AND($G65="Ja",U65=$F65),$E65,IF(AND($G65="Ja",OR(U65=$F64,U65=$F66,U65=$F67)),1,0))</f>
        <v>0</v>
      </c>
      <c r="X65" s="76" t="s">
        <v>260</v>
      </c>
      <c r="Y65" s="119">
        <f>IF(AND($G65="Ja",X65=$F65),$E65,IF(AND($G65="Ja",OR(X65=$F64,X65=$F66,X65=$F67)),1,0))</f>
        <v>0</v>
      </c>
      <c r="AA65" s="76" t="s">
        <v>201</v>
      </c>
      <c r="AB65" s="119">
        <f>IF(AND($G65="Ja",AA65=$F65),$E65,IF(AND($G65="Ja",OR(AA65=$F64,AA65=$F66,AA65=$F67)),1,0))</f>
        <v>0</v>
      </c>
      <c r="AD65" s="76" t="s">
        <v>201</v>
      </c>
      <c r="AE65" s="119">
        <f>IF(AND($G65="Ja",AD65=$F65),$E65,IF(AND($G65="Ja",OR(AD65=$F64,AD65=$F66,AD65=$F67)),1,0))</f>
        <v>0</v>
      </c>
      <c r="AG65" s="76" t="s">
        <v>260</v>
      </c>
      <c r="AH65" s="119">
        <f>IF(AND($G65="Ja",AG65=$F65),$E65,IF(AND($G65="Ja",OR(AG65=$F64,AG65=$F66,AG65=$F67)),1,0))</f>
        <v>0</v>
      </c>
      <c r="AJ65" s="76" t="s">
        <v>201</v>
      </c>
      <c r="AK65" s="119">
        <f>IF(AND($G65="Ja",AJ65=$F65),$E65,IF(AND($G65="Ja",OR(AJ65=$F64,AJ65=$F66,AJ65=$F67)),1,0))</f>
        <v>0</v>
      </c>
      <c r="AM65" s="76" t="s">
        <v>201</v>
      </c>
      <c r="AN65" s="119">
        <f>IF(AND($G65="Ja",AM65=$F65),$E65,IF(AND($G65="Ja",OR(AM65=$F64,AM65=$F66,AM65=$F67)),1,0))</f>
        <v>0</v>
      </c>
      <c r="AP65" s="76" t="s">
        <v>214</v>
      </c>
      <c r="AQ65" s="119">
        <f>IF(AND($G65="Ja",AP65=$F65),$E65,IF(AND($G65="Ja",OR(AP65=$F64,AP65=$F66,AP65=$F67)),1,0))</f>
        <v>0</v>
      </c>
      <c r="AS65" s="76" t="s">
        <v>201</v>
      </c>
      <c r="AT65" s="119">
        <f>IF(AND($G65="Ja",AS65=$F65),$E65,IF(AND($G65="Ja",OR(AS65=$F64,AS65=$F66,AS65=$F67)),1,0))</f>
        <v>0</v>
      </c>
      <c r="AV65" s="76" t="s">
        <v>201</v>
      </c>
      <c r="AW65" s="119">
        <f>IF(AND($G65="Ja",AV65=$F65),$E65,IF(AND($G65="Ja",OR(AV65=$F64,AV65=$F66,AV65=$F67)),1,0))</f>
        <v>0</v>
      </c>
      <c r="AY65" s="76" t="s">
        <v>201</v>
      </c>
      <c r="AZ65" s="119">
        <f>IF(AND($G65="Ja",AY65=$F65),$E65,IF(AND($G65="Ja",OR(AY65=$F64,AY65=$F66,AY65=$F67)),1,0))</f>
        <v>0</v>
      </c>
      <c r="BB65" s="76" t="s">
        <v>255</v>
      </c>
      <c r="BC65" s="119">
        <f>IF(AND($G65="Ja",BB65=$F65),$E65,IF(AND($G65="Ja",OR(BB65=$F64,BB65=$F66,BB65=$F67)),1,0))</f>
        <v>0</v>
      </c>
      <c r="BE65" s="76" t="s">
        <v>185</v>
      </c>
      <c r="BF65" s="119">
        <f>IF(AND($G65="Ja",BE65=$F65),$E65,IF(AND($G65="Ja",OR(BE65=$F64,BE65=$F66,BE65=$F67)),1,0))</f>
        <v>0</v>
      </c>
      <c r="BH65" s="76" t="s">
        <v>201</v>
      </c>
      <c r="BI65" s="119">
        <f>IF(AND($G65="Ja",BH65=$F65),$E65,IF(AND($G65="Ja",OR(BH65=$F64,BH65=$F66,BH65=$F67)),1,0))</f>
        <v>0</v>
      </c>
      <c r="BK65" s="76" t="s">
        <v>201</v>
      </c>
      <c r="BL65" s="119">
        <f>IF(AND($G65="Ja",BK65=$F65),$E65,IF(AND($G65="Ja",OR(BK65=$F64,BK65=$F66,BK65=$F67)),1,0))</f>
        <v>0</v>
      </c>
      <c r="BN65" s="76" t="s">
        <v>201</v>
      </c>
      <c r="BO65" s="119">
        <f>IF(AND($G65="Ja",BN65=$F65),$E65,IF(AND($G65="Ja",OR(BN65=$F64,BN65=$F66,BN65=$F67)),1,0))</f>
        <v>0</v>
      </c>
      <c r="BQ65" s="76" t="s">
        <v>201</v>
      </c>
      <c r="BR65" s="119">
        <f>IF(AND($G65="Ja",BQ65=$F65),$E65,IF(AND($G65="Ja",OR(BQ65=$F64,BQ65=$F66,BQ65=$F67)),1,0))</f>
        <v>0</v>
      </c>
      <c r="BT65" s="76" t="s">
        <v>201</v>
      </c>
      <c r="BU65" s="119">
        <f>IF(AND($G65="Ja",BT65=$F65),$E65,IF(AND($G65="Ja",OR(BT65=$F64,BT65=$F66,BT65=$F67)),1,0))</f>
        <v>0</v>
      </c>
      <c r="BW65" s="76" t="s">
        <v>201</v>
      </c>
      <c r="BX65" s="119">
        <f>IF(AND($G65="Ja",BW65=$F65),$E65,IF(AND($G65="Ja",OR(BW65=$F64,BW65=$F66,BW65=$F67)),1,0))</f>
        <v>0</v>
      </c>
      <c r="BZ65" s="76" t="s">
        <v>201</v>
      </c>
      <c r="CA65" s="119">
        <f>IF(AND($G65="Ja",BZ65=$F65),$E65,IF(AND($G65="Ja",OR(BZ65=$F64,BZ65=$F66,BZ65=$F67)),1,0))</f>
        <v>0</v>
      </c>
      <c r="CC65" s="76" t="s">
        <v>185</v>
      </c>
      <c r="CD65" s="119">
        <f>IF(AND($G65="Ja",CC65=$F65),$E65,IF(AND($G65="Ja",OR(CC65=$F64,CC65=$F66,CC65=$F67)),1,0))</f>
        <v>0</v>
      </c>
      <c r="CF65" s="76" t="s">
        <v>214</v>
      </c>
      <c r="CG65" s="119">
        <f>IF(AND($G65="Ja",CF65=$F65),$E65,IF(AND($G65="Ja",OR(CF65=$F64,CF65=$F66,CF65=$F67)),1,0))</f>
        <v>0</v>
      </c>
      <c r="CI65" s="221" t="s">
        <v>201</v>
      </c>
      <c r="CJ65" s="119">
        <f>IF(AND($G65="Ja",CI65=$F65),$E65,IF(AND($G65="Ja",OR(CI65=$F64,CI65=$F66,CI65=$F67)),1,0))</f>
        <v>0</v>
      </c>
      <c r="CL65" s="76" t="s">
        <v>201</v>
      </c>
      <c r="CM65" s="119">
        <f>IF(AND($G65="Ja",CL65=$F65),$E65,IF(AND($G65="Ja",OR(CL65=$F64,CL65=$F66,CL65=$F67)),1,0))</f>
        <v>0</v>
      </c>
      <c r="CO65" s="76" t="s">
        <v>201</v>
      </c>
      <c r="CP65" s="119">
        <f>IF(AND($G65="Ja",CO65=$F65),$E65,IF(AND($G65="Ja",OR(CO65=$F64,CO65=$F66,CO65=$F67)),1,0))</f>
        <v>0</v>
      </c>
      <c r="CR65" s="76" t="s">
        <v>201</v>
      </c>
      <c r="CS65" s="119">
        <f>IF(AND($G65="Ja",CR65=$F65),$E65,IF(AND($G65="Ja",OR(CR65=$F64,CR65=$F66,CR65=$F67)),1,0))</f>
        <v>0</v>
      </c>
      <c r="CU65" s="119"/>
      <c r="CV65" s="119">
        <f>IF(AND($G65="Ja",CU65=$F65),$E65,IF(AND($G65="Ja",OR(CU65=$F64,CU65=$F66,CU65=$F67)),1,0))</f>
        <v>0</v>
      </c>
      <c r="CX65" s="119"/>
      <c r="CY65" s="119">
        <f>IF(AND($G65="Ja",CX65=$F65),$E65,IF(AND($G65="Ja",OR(CX65=$F64,CX65=$F66,CX65=$F67)),1,0))</f>
        <v>0</v>
      </c>
      <c r="DA65" s="119"/>
      <c r="DB65" s="119">
        <f>IF(AND($G65="Ja",DA65=$F65),$E65,IF(AND($G65="Ja",OR(DA65=$F64,DA65=$F66,DA65=$F67)),1,0))</f>
        <v>0</v>
      </c>
      <c r="DD65" s="119"/>
      <c r="DE65" s="119">
        <f>IF(AND($G65="Ja",DD65=$F65),$E65,IF(AND($G65="Ja",OR(DD65=$F64,DD65=$F66,DD65=$F67)),1,0))</f>
        <v>0</v>
      </c>
      <c r="DG65" s="119"/>
      <c r="DH65" s="119">
        <f>IF(AND($G65="Ja",DG65=$F65),$E65,IF(AND($G65="Ja",OR(DG65=$F64,DG65=$F66,DG65=$F67)),1,0))</f>
        <v>0</v>
      </c>
      <c r="DJ65" s="119"/>
      <c r="DK65" s="119">
        <f>IF(AND($G65="Ja",DJ65=$F65),$E65,IF(AND($G65="Ja",OR(DJ65=$F64,DJ65=$F66,DJ65=$F67)),1,0))</f>
        <v>0</v>
      </c>
      <c r="DM65" s="119"/>
      <c r="DN65" s="119">
        <f>IF(AND($G65="Ja",DM65=$F65),$E65,IF(AND($G65="Ja",OR(DM65=$F64,DM65=$F66,DM65=$F67)),1,0))</f>
        <v>0</v>
      </c>
      <c r="DP65" s="119"/>
      <c r="DQ65" s="119">
        <f>IF(AND($G65="Ja",DP65=$F65),$E65,IF(AND($G65="Ja",OR(DP65=$F64,DP65=$F66,DP65=$F67)),1,0))</f>
        <v>0</v>
      </c>
      <c r="DS65" s="119"/>
      <c r="DT65" s="119">
        <f>IF(AND($G65="Ja",DS65=$F65),$E65,IF(AND($G65="Ja",OR(DS65=$F64,DS65=$F66,DS65=$F67)),1,0))</f>
        <v>0</v>
      </c>
      <c r="DV65" s="119"/>
      <c r="DW65" s="119">
        <f>IF(AND($G65="Ja",DV65=$F65),$E65,IF(AND($G65="Ja",OR(DV65=$F64,DV65=$F66,DV65=$F67)),1,0))</f>
        <v>0</v>
      </c>
    </row>
    <row r="66" spans="1:127" x14ac:dyDescent="0.2">
      <c r="A66" s="19">
        <v>42797</v>
      </c>
      <c r="B66" s="152">
        <f t="shared" si="278"/>
        <v>43524</v>
      </c>
      <c r="C66" s="73">
        <f t="shared" si="40"/>
        <v>61</v>
      </c>
      <c r="D66" s="188"/>
      <c r="E66" s="75">
        <v>3</v>
      </c>
      <c r="F66" s="76"/>
      <c r="G66" s="76"/>
      <c r="H66" s="108"/>
      <c r="I66" s="119" t="s">
        <v>214</v>
      </c>
      <c r="J66" s="119">
        <f>IF(AND($G66="Ja",I66=$F66),$E66,IF(AND($G66="Ja",OR(I66=$F65,I66=$F64,I66=$F67)),1,0))</f>
        <v>0</v>
      </c>
      <c r="L66" s="76" t="s">
        <v>255</v>
      </c>
      <c r="M66" s="119">
        <f>IF(AND($G66="Ja",L66=$F66),$E66,IF(AND($G66="Ja",OR(L66=$F65,L66=$F64,L66=$F67)),1,0))</f>
        <v>0</v>
      </c>
      <c r="O66" s="76" t="s">
        <v>214</v>
      </c>
      <c r="P66" s="119">
        <f>IF(AND($G66="Ja",O66=$F66),$E66,IF(AND($G66="Ja",OR(O66=$F65,O66=$F64,O66=$F67)),1,0))</f>
        <v>0</v>
      </c>
      <c r="R66" s="76" t="s">
        <v>255</v>
      </c>
      <c r="S66" s="119">
        <f>IF(AND($G66="Ja",R66=$F66),$E66,IF(AND($G66="Ja",OR(R66=$F65,R66=$F64,R66=$F67)),1,0))</f>
        <v>0</v>
      </c>
      <c r="U66" s="76" t="s">
        <v>201</v>
      </c>
      <c r="V66" s="119">
        <f>IF(AND($G66="Ja",U66=$F66),$E66,IF(AND($G66="Ja",OR(U66=$F65,U66=$F64,U66=$F67)),1,0))</f>
        <v>0</v>
      </c>
      <c r="X66" s="76" t="s">
        <v>201</v>
      </c>
      <c r="Y66" s="119">
        <f>IF(AND($G66="Ja",X66=$F66),$E66,IF(AND($G66="Ja",OR(X66=$F65,X66=$F64,X66=$F67)),1,0))</f>
        <v>0</v>
      </c>
      <c r="AA66" s="76" t="s">
        <v>260</v>
      </c>
      <c r="AB66" s="119">
        <f>IF(AND($G66="Ja",AA66=$F66),$E66,IF(AND($G66="Ja",OR(AA66=$F65,AA66=$F64,AA66=$F67)),1,0))</f>
        <v>0</v>
      </c>
      <c r="AD66" s="76" t="s">
        <v>214</v>
      </c>
      <c r="AE66" s="119">
        <f>IF(AND($G66="Ja",AD66=$F66),$E66,IF(AND($G66="Ja",OR(AD66=$F65,AD66=$F64,AD66=$F67)),1,0))</f>
        <v>0</v>
      </c>
      <c r="AG66" s="76" t="s">
        <v>214</v>
      </c>
      <c r="AH66" s="119">
        <f>IF(AND($G66="Ja",AG66=$F66),$E66,IF(AND($G66="Ja",OR(AG66=$F65,AG66=$F64,AG66=$F67)),1,0))</f>
        <v>0</v>
      </c>
      <c r="AJ66" s="76" t="s">
        <v>255</v>
      </c>
      <c r="AK66" s="119">
        <f>IF(AND($G66="Ja",AJ66=$F66),$E66,IF(AND($G66="Ja",OR(AJ66=$F65,AJ66=$F64,AJ66=$F67)),1,0))</f>
        <v>0</v>
      </c>
      <c r="AM66" s="76" t="s">
        <v>185</v>
      </c>
      <c r="AN66" s="119">
        <f>IF(AND($G66="Ja",AM66=$F66),$E66,IF(AND($G66="Ja",OR(AM66=$F65,AM66=$F64,AM66=$F67)),1,0))</f>
        <v>0</v>
      </c>
      <c r="AP66" s="76" t="s">
        <v>185</v>
      </c>
      <c r="AQ66" s="119">
        <f>IF(AND($G66="Ja",AP66=$F66),$E66,IF(AND($G66="Ja",OR(AP66=$F65,AP66=$F64,AP66=$F67)),1,0))</f>
        <v>0</v>
      </c>
      <c r="AS66" s="76" t="s">
        <v>255</v>
      </c>
      <c r="AT66" s="119">
        <f>IF(AND($G66="Ja",AS66=$F66),$E66,IF(AND($G66="Ja",OR(AS66=$F65,AS66=$F64,AS66=$F67)),1,0))</f>
        <v>0</v>
      </c>
      <c r="AV66" s="76" t="s">
        <v>260</v>
      </c>
      <c r="AW66" s="119">
        <f>IF(AND($G66="Ja",AV66=$F66),$E66,IF(AND($G66="Ja",OR(AV66=$F65,AV66=$F64,AV66=$F67)),1,0))</f>
        <v>0</v>
      </c>
      <c r="AY66" s="76" t="s">
        <v>255</v>
      </c>
      <c r="AZ66" s="119">
        <f>IF(AND($G66="Ja",AY66=$F66),$E66,IF(AND($G66="Ja",OR(AY66=$F65,AY66=$F64,AY66=$F67)),1,0))</f>
        <v>0</v>
      </c>
      <c r="BB66" s="76" t="s">
        <v>185</v>
      </c>
      <c r="BC66" s="119">
        <f>IF(AND($G66="Ja",BB66=$F66),$E66,IF(AND($G66="Ja",OR(BB66=$F65,BB66=$F64,BB66=$F67)),1,0))</f>
        <v>0</v>
      </c>
      <c r="BE66" s="76" t="s">
        <v>260</v>
      </c>
      <c r="BF66" s="119">
        <f>IF(AND($G66="Ja",BE66=$F66),$E66,IF(AND($G66="Ja",OR(BE66=$F65,BE66=$F64,BE66=$F67)),1,0))</f>
        <v>0</v>
      </c>
      <c r="BH66" s="76" t="s">
        <v>255</v>
      </c>
      <c r="BI66" s="119">
        <f>IF(AND($G66="Ja",BH66=$F66),$E66,IF(AND($G66="Ja",OR(BH66=$F65,BH66=$F64,BH66=$F67)),1,0))</f>
        <v>0</v>
      </c>
      <c r="BK66" s="76" t="s">
        <v>255</v>
      </c>
      <c r="BL66" s="119">
        <f>IF(AND($G66="Ja",BK66=$F66),$E66,IF(AND($G66="Ja",OR(BK66=$F65,BK66=$F64,BK66=$F67)),1,0))</f>
        <v>0</v>
      </c>
      <c r="BN66" s="76" t="s">
        <v>255</v>
      </c>
      <c r="BO66" s="119">
        <f>IF(AND($G66="Ja",BN66=$F66),$E66,IF(AND($G66="Ja",OR(BN66=$F65,BN66=$F64,BN66=$F67)),1,0))</f>
        <v>0</v>
      </c>
      <c r="BQ66" s="76" t="s">
        <v>255</v>
      </c>
      <c r="BR66" s="119">
        <f>IF(AND($G66="Ja",BQ66=$F66),$E66,IF(AND($G66="Ja",OR(BQ66=$F65,BQ66=$F64,BQ66=$F67)),1,0))</f>
        <v>0</v>
      </c>
      <c r="BT66" s="76" t="s">
        <v>255</v>
      </c>
      <c r="BU66" s="119">
        <f>IF(AND($G66="Ja",BT66=$F66),$E66,IF(AND($G66="Ja",OR(BT66=$F65,BT66=$F64,BT66=$F67)),1,0))</f>
        <v>0</v>
      </c>
      <c r="BW66" s="76" t="s">
        <v>260</v>
      </c>
      <c r="BX66" s="119">
        <f>IF(AND($G66="Ja",BW66=$F66),$E66,IF(AND($G66="Ja",OR(BW66=$F65,BW66=$F64,BW66=$F67)),1,0))</f>
        <v>0</v>
      </c>
      <c r="BZ66" s="76" t="s">
        <v>255</v>
      </c>
      <c r="CA66" s="119">
        <f>IF(AND($G66="Ja",BZ66=$F66),$E66,IF(AND($G66="Ja",OR(BZ66=$F65,BZ66=$F64,BZ66=$F67)),1,0))</f>
        <v>0</v>
      </c>
      <c r="CC66" s="76" t="s">
        <v>255</v>
      </c>
      <c r="CD66" s="119">
        <f>IF(AND($G66="Ja",CC66=$F66),$E66,IF(AND($G66="Ja",OR(CC66=$F65,CC66=$F64,CC66=$F67)),1,0))</f>
        <v>0</v>
      </c>
      <c r="CF66" s="76" t="s">
        <v>201</v>
      </c>
      <c r="CG66" s="119">
        <f>IF(AND($G66="Ja",CF66=$F66),$E66,IF(AND($G66="Ja",OR(CF66=$F65,CF66=$F64,CF66=$F67)),1,0))</f>
        <v>0</v>
      </c>
      <c r="CI66" s="221" t="s">
        <v>255</v>
      </c>
      <c r="CJ66" s="119">
        <f>IF(AND($G66="Ja",CI66=$F66),$E66,IF(AND($G66="Ja",OR(CI66=$F65,CI66=$F64,CI66=$F67)),1,0))</f>
        <v>0</v>
      </c>
      <c r="CL66" s="76" t="s">
        <v>214</v>
      </c>
      <c r="CM66" s="119">
        <f>IF(AND($G66="Ja",CL66=$F66),$E66,IF(AND($G66="Ja",OR(CL66=$F65,CL66=$F64,CL66=$F67)),1,0))</f>
        <v>0</v>
      </c>
      <c r="CO66" s="76" t="s">
        <v>255</v>
      </c>
      <c r="CP66" s="119">
        <f>IF(AND($G66="Ja",CO66=$F66),$E66,IF(AND($G66="Ja",OR(CO66=$F65,CO66=$F64,CO66=$F67)),1,0))</f>
        <v>0</v>
      </c>
      <c r="CR66" s="76" t="s">
        <v>255</v>
      </c>
      <c r="CS66" s="119">
        <f>IF(AND($G66="Ja",CR66=$F66),$E66,IF(AND($G66="Ja",OR(CR66=$F65,CR66=$F64,CR66=$F67)),1,0))</f>
        <v>0</v>
      </c>
      <c r="CU66" s="119"/>
      <c r="CV66" s="119">
        <f>IF(AND($G66="Ja",CU66=$F66),$E66,IF(AND($G66="Ja",OR(CU66=$F65,CU66=$F64,CU66=$F67)),1,0))</f>
        <v>0</v>
      </c>
      <c r="CX66" s="119"/>
      <c r="CY66" s="119">
        <f>IF(AND($G66="Ja",CX66=$F66),$E66,IF(AND($G66="Ja",OR(CX66=$F65,CX66=$F64,CX66=$F67)),1,0))</f>
        <v>0</v>
      </c>
      <c r="DA66" s="119"/>
      <c r="DB66" s="119">
        <f>IF(AND($G66="Ja",DA66=$F66),$E66,IF(AND($G66="Ja",OR(DA66=$F65,DA66=$F64,DA66=$F67)),1,0))</f>
        <v>0</v>
      </c>
      <c r="DD66" s="119"/>
      <c r="DE66" s="119">
        <f>IF(AND($G66="Ja",DD66=$F66),$E66,IF(AND($G66="Ja",OR(DD66=$F65,DD66=$F64,DD66=$F67)),1,0))</f>
        <v>0</v>
      </c>
      <c r="DG66" s="119"/>
      <c r="DH66" s="119">
        <f>IF(AND($G66="Ja",DG66=$F66),$E66,IF(AND($G66="Ja",OR(DG66=$F65,DG66=$F64,DG66=$F67)),1,0))</f>
        <v>0</v>
      </c>
      <c r="DJ66" s="119"/>
      <c r="DK66" s="119">
        <f>IF(AND($G66="Ja",DJ66=$F66),$E66,IF(AND($G66="Ja",OR(DJ66=$F65,DJ66=$F64,DJ66=$F67)),1,0))</f>
        <v>0</v>
      </c>
      <c r="DM66" s="119"/>
      <c r="DN66" s="119">
        <f>IF(AND($G66="Ja",DM66=$F66),$E66,IF(AND($G66="Ja",OR(DM66=$F65,DM66=$F64,DM66=$F67)),1,0))</f>
        <v>0</v>
      </c>
      <c r="DP66" s="119"/>
      <c r="DQ66" s="119">
        <f>IF(AND($G66="Ja",DP66=$F66),$E66,IF(AND($G66="Ja",OR(DP66=$F65,DP66=$F64,DP66=$F67)),1,0))</f>
        <v>0</v>
      </c>
      <c r="DS66" s="119"/>
      <c r="DT66" s="119">
        <f>IF(AND($G66="Ja",DS66=$F66),$E66,IF(AND($G66="Ja",OR(DS66=$F65,DS66=$F64,DS66=$F67)),1,0))</f>
        <v>0</v>
      </c>
      <c r="DV66" s="119"/>
      <c r="DW66" s="119">
        <f>IF(AND($G66="Ja",DV66=$F66),$E66,IF(AND($G66="Ja",OR(DV66=$F65,DV66=$F64,DV66=$F67)),1,0))</f>
        <v>0</v>
      </c>
    </row>
    <row r="67" spans="1:127" ht="17" thickBot="1" x14ac:dyDescent="0.25">
      <c r="A67" s="19">
        <v>42797</v>
      </c>
      <c r="B67" s="155">
        <f t="shared" si="278"/>
        <v>43524</v>
      </c>
      <c r="C67" s="85">
        <f t="shared" si="40"/>
        <v>62</v>
      </c>
      <c r="D67" s="185"/>
      <c r="E67" s="87">
        <v>3</v>
      </c>
      <c r="F67" s="88"/>
      <c r="G67" s="88"/>
      <c r="H67" s="108"/>
      <c r="I67" s="122" t="s">
        <v>185</v>
      </c>
      <c r="J67" s="122">
        <f>IF(AND($G67="Ja",I67=$F67),$E67,IF(AND($G67="Ja",OR(I67=$F65,I67=$F66,I67=$F64)),1,0))</f>
        <v>0</v>
      </c>
      <c r="L67" s="88" t="s">
        <v>185</v>
      </c>
      <c r="M67" s="122">
        <f>IF(AND($G67="Ja",L67=$F67),$E67,IF(AND($G67="Ja",OR(L67=$F65,L67=$F66,L67=$F64)),1,0))</f>
        <v>0</v>
      </c>
      <c r="O67" s="88" t="s">
        <v>201</v>
      </c>
      <c r="P67" s="122">
        <f>IF(AND($G67="Ja",O67=$F67),$E67,IF(AND($G67="Ja",OR(O67=$F65,O67=$F66,O67=$F64)),1,0))</f>
        <v>0</v>
      </c>
      <c r="R67" s="88" t="s">
        <v>185</v>
      </c>
      <c r="S67" s="122">
        <f>IF(AND($G67="Ja",R67=$F67),$E67,IF(AND($G67="Ja",OR(R67=$F65,R67=$F66,R67=$F64)),1,0))</f>
        <v>0</v>
      </c>
      <c r="U67" s="88" t="s">
        <v>185</v>
      </c>
      <c r="V67" s="122">
        <f>IF(AND($G67="Ja",U67=$F67),$E67,IF(AND($G67="Ja",OR(U67=$F65,U67=$F66,U67=$F64)),1,0))</f>
        <v>0</v>
      </c>
      <c r="X67" s="88" t="s">
        <v>185</v>
      </c>
      <c r="Y67" s="122">
        <f>IF(AND($G67="Ja",X67=$F67),$E67,IF(AND($G67="Ja",OR(X67=$F65,X67=$F66,X67=$F64)),1,0))</f>
        <v>0</v>
      </c>
      <c r="AA67" s="88" t="s">
        <v>185</v>
      </c>
      <c r="AB67" s="122">
        <f>IF(AND($G67="Ja",AA67=$F67),$E67,IF(AND($G67="Ja",OR(AA67=$F65,AA67=$F66,AA67=$F64)),1,0))</f>
        <v>0</v>
      </c>
      <c r="AD67" s="88" t="s">
        <v>255</v>
      </c>
      <c r="AE67" s="122">
        <f>IF(AND($G67="Ja",AD67=$F67),$E67,IF(AND($G67="Ja",OR(AD67=$F65,AD67=$F66,AD67=$F64)),1,0))</f>
        <v>0</v>
      </c>
      <c r="AG67" s="88" t="s">
        <v>201</v>
      </c>
      <c r="AH67" s="122">
        <f>IF(AND($G67="Ja",AG67=$F67),$E67,IF(AND($G67="Ja",OR(AG67=$F65,AG67=$F66,AG67=$F64)),1,0))</f>
        <v>0</v>
      </c>
      <c r="AJ67" s="88" t="s">
        <v>185</v>
      </c>
      <c r="AK67" s="122">
        <f>IF(AND($G67="Ja",AJ67=$F67),$E67,IF(AND($G67="Ja",OR(AJ67=$F65,AJ67=$F66,AJ67=$F64)),1,0))</f>
        <v>0</v>
      </c>
      <c r="AM67" s="88" t="s">
        <v>227</v>
      </c>
      <c r="AN67" s="122">
        <f>IF(AND($G67="Ja",AM67=$F67),$E67,IF(AND($G67="Ja",OR(AM67=$F65,AM67=$F66,AM67=$F64)),1,0))</f>
        <v>0</v>
      </c>
      <c r="AP67" s="88" t="s">
        <v>201</v>
      </c>
      <c r="AQ67" s="122">
        <f>IF(AND($G67="Ja",AP67=$F67),$E67,IF(AND($G67="Ja",OR(AP67=$F65,AP67=$F66,AP67=$F64)),1,0))</f>
        <v>0</v>
      </c>
      <c r="AS67" s="88" t="s">
        <v>185</v>
      </c>
      <c r="AT67" s="122">
        <f>IF(AND($G67="Ja",AS67=$F67),$E67,IF(AND($G67="Ja",OR(AS67=$F65,AS67=$F66,AS67=$F64)),1,0))</f>
        <v>0</v>
      </c>
      <c r="AV67" s="88" t="s">
        <v>185</v>
      </c>
      <c r="AW67" s="122">
        <f>IF(AND($G67="Ja",AV67=$F67),$E67,IF(AND($G67="Ja",OR(AV67=$F65,AV67=$F66,AV67=$F64)),1,0))</f>
        <v>0</v>
      </c>
      <c r="AY67" s="88" t="s">
        <v>185</v>
      </c>
      <c r="AZ67" s="122">
        <f>IF(AND($G67="Ja",AY67=$F67),$E67,IF(AND($G67="Ja",OR(AY67=$F65,AY67=$F66,AY67=$F64)),1,0))</f>
        <v>0</v>
      </c>
      <c r="BB67" s="88" t="s">
        <v>201</v>
      </c>
      <c r="BC67" s="122">
        <f>IF(AND($G67="Ja",BB67=$F67),$E67,IF(AND($G67="Ja",OR(BB67=$F65,BB67=$F66,BB67=$F64)),1,0))</f>
        <v>0</v>
      </c>
      <c r="BE67" s="88" t="s">
        <v>201</v>
      </c>
      <c r="BF67" s="122">
        <f>IF(AND($G67="Ja",BE67=$F67),$E67,IF(AND($G67="Ja",OR(BE67=$F65,BE67=$F66,BE67=$F64)),1,0))</f>
        <v>0</v>
      </c>
      <c r="BH67" s="88" t="s">
        <v>185</v>
      </c>
      <c r="BI67" s="122">
        <f>IF(AND($G67="Ja",BH67=$F67),$E67,IF(AND($G67="Ja",OR(BH67=$F65,BH67=$F66,BH67=$F64)),1,0))</f>
        <v>0</v>
      </c>
      <c r="BK67" s="88" t="s">
        <v>185</v>
      </c>
      <c r="BL67" s="122">
        <f>IF(AND($G67="Ja",BK67=$F67),$E67,IF(AND($G67="Ja",OR(BK67=$F65,BK67=$F66,BK67=$F64)),1,0))</f>
        <v>0</v>
      </c>
      <c r="BN67" s="88" t="s">
        <v>185</v>
      </c>
      <c r="BO67" s="122">
        <f>IF(AND($G67="Ja",BN67=$F67),$E67,IF(AND($G67="Ja",OR(BN67=$F65,BN67=$F66,BN67=$F64)),1,0))</f>
        <v>0</v>
      </c>
      <c r="BQ67" s="88" t="s">
        <v>185</v>
      </c>
      <c r="BR67" s="122">
        <f>IF(AND($G67="Ja",BQ67=$F67),$E67,IF(AND($G67="Ja",OR(BQ67=$F65,BQ67=$F66,BQ67=$F64)),1,0))</f>
        <v>0</v>
      </c>
      <c r="BT67" s="88" t="s">
        <v>185</v>
      </c>
      <c r="BU67" s="122">
        <f>IF(AND($G67="Ja",BT67=$F67),$E67,IF(AND($G67="Ja",OR(BT67=$F65,BT67=$F66,BT67=$F64)),1,0))</f>
        <v>0</v>
      </c>
      <c r="BW67" s="88" t="s">
        <v>185</v>
      </c>
      <c r="BX67" s="122">
        <f>IF(AND($G67="Ja",BW67=$F67),$E67,IF(AND($G67="Ja",OR(BW67=$F65,BW67=$F66,BW67=$F64)),1,0))</f>
        <v>0</v>
      </c>
      <c r="BZ67" s="88" t="s">
        <v>185</v>
      </c>
      <c r="CA67" s="122">
        <f>IF(AND($G67="Ja",BZ67=$F67),$E67,IF(AND($G67="Ja",OR(BZ67=$F65,BZ67=$F66,BZ67=$F64)),1,0))</f>
        <v>0</v>
      </c>
      <c r="CC67" s="88" t="s">
        <v>201</v>
      </c>
      <c r="CD67" s="122">
        <f>IF(AND($G67="Ja",CC67=$F67),$E67,IF(AND($G67="Ja",OR(CC67=$F65,CC67=$F66,CC67=$F64)),1,0))</f>
        <v>0</v>
      </c>
      <c r="CF67" s="88" t="s">
        <v>185</v>
      </c>
      <c r="CG67" s="122">
        <f>IF(AND($G67="Ja",CF67=$F67),$E67,IF(AND($G67="Ja",OR(CF67=$F65,CF67=$F66,CF67=$F64)),1,0))</f>
        <v>0</v>
      </c>
      <c r="CI67" s="224" t="s">
        <v>185</v>
      </c>
      <c r="CJ67" s="122">
        <f>IF(AND($G67="Ja",CI67=$F67),$E67,IF(AND($G67="Ja",OR(CI67=$F65,CI67=$F66,CI67=$F64)),1,0))</f>
        <v>0</v>
      </c>
      <c r="CL67" s="88" t="s">
        <v>227</v>
      </c>
      <c r="CM67" s="122">
        <f>IF(AND($G67="Ja",CL67=$F67),$E67,IF(AND($G67="Ja",OR(CL67=$F65,CL67=$F66,CL67=$F64)),1,0))</f>
        <v>0</v>
      </c>
      <c r="CO67" s="88" t="s">
        <v>185</v>
      </c>
      <c r="CP67" s="122">
        <f>IF(AND($G67="Ja",CO67=$F67),$E67,IF(AND($G67="Ja",OR(CO67=$F65,CO67=$F66,CO67=$F64)),1,0))</f>
        <v>0</v>
      </c>
      <c r="CR67" s="88" t="s">
        <v>185</v>
      </c>
      <c r="CS67" s="122">
        <f>IF(AND($G67="Ja",CR67=$F67),$E67,IF(AND($G67="Ja",OR(CR67=$F65,CR67=$F66,CR67=$F64)),1,0))</f>
        <v>0</v>
      </c>
      <c r="CU67" s="122"/>
      <c r="CV67" s="122">
        <f>IF(AND($G67="Ja",CU67=$F67),$E67,IF(AND($G67="Ja",OR(CU67=$F65,CU67=$F66,CU67=$F64)),1,0))</f>
        <v>0</v>
      </c>
      <c r="CX67" s="122"/>
      <c r="CY67" s="122">
        <f>IF(AND($G67="Ja",CX67=$F67),$E67,IF(AND($G67="Ja",OR(CX67=$F65,CX67=$F66,CX67=$F64)),1,0))</f>
        <v>0</v>
      </c>
      <c r="DA67" s="122"/>
      <c r="DB67" s="122">
        <f>IF(AND($G67="Ja",DA67=$F67),$E67,IF(AND($G67="Ja",OR(DA67=$F65,DA67=$F66,DA67=$F64)),1,0))</f>
        <v>0</v>
      </c>
      <c r="DD67" s="122"/>
      <c r="DE67" s="122">
        <f>IF(AND($G67="Ja",DD67=$F67),$E67,IF(AND($G67="Ja",OR(DD67=$F65,DD67=$F66,DD67=$F64)),1,0))</f>
        <v>0</v>
      </c>
      <c r="DG67" s="122"/>
      <c r="DH67" s="122">
        <f>IF(AND($G67="Ja",DG67=$F67),$E67,IF(AND($G67="Ja",OR(DG67=$F65,DG67=$F66,DG67=$F64)),1,0))</f>
        <v>0</v>
      </c>
      <c r="DJ67" s="122"/>
      <c r="DK67" s="122">
        <f>IF(AND($G67="Ja",DJ67=$F67),$E67,IF(AND($G67="Ja",OR(DJ67=$F65,DJ67=$F66,DJ67=$F64)),1,0))</f>
        <v>0</v>
      </c>
      <c r="DM67" s="122"/>
      <c r="DN67" s="122">
        <f>IF(AND($G67="Ja",DM67=$F67),$E67,IF(AND($G67="Ja",OR(DM67=$F65,DM67=$F66,DM67=$F64)),1,0))</f>
        <v>0</v>
      </c>
      <c r="DP67" s="122"/>
      <c r="DQ67" s="122">
        <f>IF(AND($G67="Ja",DP67=$F67),$E67,IF(AND($G67="Ja",OR(DP67=$F65,DP67=$F66,DP67=$F64)),1,0))</f>
        <v>0</v>
      </c>
      <c r="DS67" s="122"/>
      <c r="DT67" s="122">
        <f>IF(AND($G67="Ja",DS67=$F67),$E67,IF(AND($G67="Ja",OR(DS67=$F65,DS67=$F66,DS67=$F64)),1,0))</f>
        <v>0</v>
      </c>
      <c r="DV67" s="122"/>
      <c r="DW67" s="122">
        <f>IF(AND($G67="Ja",DV67=$F67),$E67,IF(AND($G67="Ja",OR(DV67=$F65,DV67=$F66,DV67=$F64)),1,0))</f>
        <v>0</v>
      </c>
    </row>
    <row r="68" spans="1:127" x14ac:dyDescent="0.2">
      <c r="A68" s="19">
        <v>42797</v>
      </c>
      <c r="B68" s="148">
        <f>B60+1</f>
        <v>43525</v>
      </c>
      <c r="C68" s="57">
        <f t="shared" si="40"/>
        <v>63</v>
      </c>
      <c r="D68" s="58" t="s">
        <v>66</v>
      </c>
      <c r="E68" s="59">
        <v>5</v>
      </c>
      <c r="F68" s="60"/>
      <c r="G68" s="60"/>
      <c r="H68" s="108"/>
      <c r="I68" s="115" t="s">
        <v>34</v>
      </c>
      <c r="J68" s="115">
        <f t="shared" si="0"/>
        <v>0</v>
      </c>
      <c r="L68" s="60" t="s">
        <v>34</v>
      </c>
      <c r="M68" s="115">
        <f t="shared" ref="M68" si="279">IF(AND($G68="Ja",L68=$F68),$E68,0)</f>
        <v>0</v>
      </c>
      <c r="O68" s="60" t="s">
        <v>38</v>
      </c>
      <c r="P68" s="115">
        <f t="shared" ref="P68" si="280">IF(AND($G68="Ja",O68=$F68),$E68,0)</f>
        <v>0</v>
      </c>
      <c r="R68" s="60" t="s">
        <v>34</v>
      </c>
      <c r="S68" s="115">
        <f t="shared" ref="S68" si="281">IF(AND($G68="Ja",R68=$F68),$E68,0)</f>
        <v>0</v>
      </c>
      <c r="U68" s="60" t="s">
        <v>38</v>
      </c>
      <c r="V68" s="115">
        <f t="shared" ref="V68" si="282">IF(AND($G68="Ja",U68=$F68),$E68,0)</f>
        <v>0</v>
      </c>
      <c r="X68" s="60" t="s">
        <v>34</v>
      </c>
      <c r="Y68" s="115">
        <f t="shared" ref="Y68" si="283">IF(AND($G68="Ja",X68=$F68),$E68,0)</f>
        <v>0</v>
      </c>
      <c r="AA68" s="60" t="s">
        <v>34</v>
      </c>
      <c r="AB68" s="115">
        <f t="shared" ref="AB68" si="284">IF(AND($G68="Ja",AA68=$F68),$E68,0)</f>
        <v>0</v>
      </c>
      <c r="AD68" s="60" t="s">
        <v>38</v>
      </c>
      <c r="AE68" s="115">
        <f t="shared" ref="AE68" si="285">IF(AND($G68="Ja",AD68=$F68),$E68,0)</f>
        <v>0</v>
      </c>
      <c r="AG68" s="60" t="s">
        <v>38</v>
      </c>
      <c r="AH68" s="115">
        <f t="shared" ref="AH68" si="286">IF(AND($G68="Ja",AG68=$F68),$E68,0)</f>
        <v>0</v>
      </c>
      <c r="AJ68" s="60" t="s">
        <v>34</v>
      </c>
      <c r="AK68" s="115">
        <f t="shared" ref="AK68" si="287">IF(AND($G68="Ja",AJ68=$F68),$E68,0)</f>
        <v>0</v>
      </c>
      <c r="AM68" s="60" t="s">
        <v>34</v>
      </c>
      <c r="AN68" s="115">
        <f t="shared" ref="AN68" si="288">IF(AND($G68="Ja",AM68=$F68),$E68,0)</f>
        <v>0</v>
      </c>
      <c r="AP68" s="60" t="s">
        <v>34</v>
      </c>
      <c r="AQ68" s="115">
        <f t="shared" ref="AQ68" si="289">IF(AND($G68="Ja",AP68=$F68),$E68,0)</f>
        <v>0</v>
      </c>
      <c r="AS68" s="60" t="s">
        <v>38</v>
      </c>
      <c r="AT68" s="115">
        <f t="shared" ref="AT68" si="290">IF(AND($G68="Ja",AS68=$F68),$E68,0)</f>
        <v>0</v>
      </c>
      <c r="AV68" s="60" t="s">
        <v>34</v>
      </c>
      <c r="AW68" s="115">
        <f t="shared" ref="AW68" si="291">IF(AND($G68="Ja",AV68=$F68),$E68,0)</f>
        <v>0</v>
      </c>
      <c r="AY68" s="60" t="s">
        <v>34</v>
      </c>
      <c r="AZ68" s="115">
        <f t="shared" ref="AZ68" si="292">IF(AND($G68="Ja",AY68=$F68),$E68,0)</f>
        <v>0</v>
      </c>
      <c r="BB68" s="60" t="s">
        <v>34</v>
      </c>
      <c r="BC68" s="115">
        <f t="shared" ref="BC68" si="293">IF(AND($G68="Ja",BB68=$F68),$E68,0)</f>
        <v>0</v>
      </c>
      <c r="BE68" s="60" t="s">
        <v>34</v>
      </c>
      <c r="BF68" s="115">
        <f t="shared" ref="BF68" si="294">IF(AND($G68="Ja",BE68=$F68),$E68,0)</f>
        <v>0</v>
      </c>
      <c r="BH68" s="60" t="s">
        <v>34</v>
      </c>
      <c r="BI68" s="115">
        <f t="shared" ref="BI68" si="295">IF(AND($G68="Ja",BH68=$F68),$E68,0)</f>
        <v>0</v>
      </c>
      <c r="BK68" s="60" t="s">
        <v>34</v>
      </c>
      <c r="BL68" s="115">
        <f t="shared" ref="BL68" si="296">IF(AND($G68="Ja",BK68=$F68),$E68,0)</f>
        <v>0</v>
      </c>
      <c r="BN68" s="60" t="s">
        <v>34</v>
      </c>
      <c r="BO68" s="115">
        <f t="shared" ref="BO68" si="297">IF(AND($G68="Ja",BN68=$F68),$E68,0)</f>
        <v>0</v>
      </c>
      <c r="BQ68" s="60" t="s">
        <v>34</v>
      </c>
      <c r="BR68" s="115">
        <f t="shared" ref="BR68" si="298">IF(AND($G68="Ja",BQ68=$F68),$E68,0)</f>
        <v>0</v>
      </c>
      <c r="BT68" s="60" t="s">
        <v>34</v>
      </c>
      <c r="BU68" s="115">
        <f t="shared" ref="BU68" si="299">IF(AND($G68="Ja",BT68=$F68),$E68,0)</f>
        <v>0</v>
      </c>
      <c r="BW68" s="60" t="s">
        <v>38</v>
      </c>
      <c r="BX68" s="115">
        <f t="shared" ref="BX68" si="300">IF(AND($G68="Ja",BW68=$F68),$E68,0)</f>
        <v>0</v>
      </c>
      <c r="BZ68" s="60" t="s">
        <v>34</v>
      </c>
      <c r="CA68" s="115">
        <f t="shared" ref="CA68" si="301">IF(AND($G68="Ja",BZ68=$F68),$E68,0)</f>
        <v>0</v>
      </c>
      <c r="CC68" s="60" t="s">
        <v>34</v>
      </c>
      <c r="CD68" s="115">
        <f t="shared" ref="CD68" si="302">IF(AND($G68="Ja",CC68=$F68),$E68,0)</f>
        <v>0</v>
      </c>
      <c r="CF68" s="60" t="s">
        <v>34</v>
      </c>
      <c r="CG68" s="115">
        <f t="shared" ref="CG68" si="303">IF(AND($G68="Ja",CF68=$F68),$E68,0)</f>
        <v>0</v>
      </c>
      <c r="CI68" s="217" t="s">
        <v>34</v>
      </c>
      <c r="CJ68" s="115">
        <f t="shared" ref="CJ68" si="304">IF(AND($G68="Ja",CI68=$F68),$E68,0)</f>
        <v>0</v>
      </c>
      <c r="CL68" s="60" t="s">
        <v>34</v>
      </c>
      <c r="CM68" s="115">
        <f t="shared" ref="CM68" si="305">IF(AND($G68="Ja",CL68=$F68),$E68,0)</f>
        <v>0</v>
      </c>
      <c r="CO68" s="60" t="s">
        <v>34</v>
      </c>
      <c r="CP68" s="115">
        <f t="shared" ref="CP68" si="306">IF(AND($G68="Ja",CO68=$F68),$E68,0)</f>
        <v>0</v>
      </c>
      <c r="CR68" s="60" t="s">
        <v>34</v>
      </c>
      <c r="CS68" s="115">
        <f t="shared" ref="CS68" si="307">IF(AND($G68="Ja",CR68=$F68),$E68,0)</f>
        <v>0</v>
      </c>
      <c r="CU68" s="115"/>
      <c r="CV68" s="115">
        <f t="shared" ref="CV68" si="308">IF(AND($G68="Ja",CU68=$F68),$E68,0)</f>
        <v>0</v>
      </c>
      <c r="CX68" s="115"/>
      <c r="CY68" s="115">
        <f t="shared" ref="CY68" si="309">IF(AND($G68="Ja",CX68=$F68),$E68,0)</f>
        <v>0</v>
      </c>
      <c r="DA68" s="115"/>
      <c r="DB68" s="115">
        <f t="shared" ref="DB68" si="310">IF(AND($G68="Ja",DA68=$F68),$E68,0)</f>
        <v>0</v>
      </c>
      <c r="DD68" s="115"/>
      <c r="DE68" s="115">
        <f t="shared" ref="DE68" si="311">IF(AND($G68="Ja",DD68=$F68),$E68,0)</f>
        <v>0</v>
      </c>
      <c r="DG68" s="115"/>
      <c r="DH68" s="115">
        <f t="shared" ref="DH68" si="312">IF(AND($G68="Ja",DG68=$F68),$E68,0)</f>
        <v>0</v>
      </c>
      <c r="DJ68" s="115"/>
      <c r="DK68" s="115">
        <f t="shared" ref="DK68" si="313">IF(AND($G68="Ja",DJ68=$F68),$E68,0)</f>
        <v>0</v>
      </c>
      <c r="DM68" s="115"/>
      <c r="DN68" s="115">
        <f t="shared" ref="DN68" si="314">IF(AND($G68="Ja",DM68=$F68),$E68,0)</f>
        <v>0</v>
      </c>
      <c r="DP68" s="115"/>
      <c r="DQ68" s="115">
        <f t="shared" ref="DQ68" si="315">IF(AND($G68="Ja",DP68=$F68),$E68,0)</f>
        <v>0</v>
      </c>
      <c r="DS68" s="115"/>
      <c r="DT68" s="115">
        <f t="shared" ref="DT68" si="316">IF(AND($G68="Ja",DS68=$F68),$E68,0)</f>
        <v>0</v>
      </c>
      <c r="DV68" s="115"/>
      <c r="DW68" s="115">
        <f t="shared" ref="DW68" si="317">IF(AND($G68="Ja",DV68=$F68),$E68,0)</f>
        <v>0</v>
      </c>
    </row>
    <row r="69" spans="1:127" x14ac:dyDescent="0.2">
      <c r="A69" s="19">
        <v>42797</v>
      </c>
      <c r="B69" s="149">
        <f>B68</f>
        <v>43525</v>
      </c>
      <c r="C69" s="61">
        <f t="shared" si="40"/>
        <v>64</v>
      </c>
      <c r="D69" s="190" t="s">
        <v>67</v>
      </c>
      <c r="E69" s="63">
        <v>3</v>
      </c>
      <c r="F69" s="64"/>
      <c r="G69" s="64"/>
      <c r="H69" s="108"/>
      <c r="I69" s="116" t="s">
        <v>21</v>
      </c>
      <c r="J69" s="116">
        <f>IF(AND($G69="Ja",I69=$F69),$E69,IF(AND($G69="Ja",OR(I69=$F70,I69=$F71,I69=$F72)),1,0))</f>
        <v>0</v>
      </c>
      <c r="L69" s="64" t="s">
        <v>248</v>
      </c>
      <c r="M69" s="116">
        <f>IF(AND($G69="Ja",L69=$F69),$E69,IF(AND($G69="Ja",OR(L69=$F70,L69=$F71,L69=$F72)),1,0))</f>
        <v>0</v>
      </c>
      <c r="O69" s="64" t="s">
        <v>195</v>
      </c>
      <c r="P69" s="116">
        <f>IF(AND($G69="Ja",O69=$F69),$E69,IF(AND($G69="Ja",OR(O69=$F70,O69=$F71,O69=$F72)),1,0))</f>
        <v>0</v>
      </c>
      <c r="R69" s="64" t="s">
        <v>248</v>
      </c>
      <c r="S69" s="116">
        <f>IF(AND($G69="Ja",R69=$F69),$E69,IF(AND($G69="Ja",OR(R69=$F70,R69=$F71,R69=$F72)),1,0))</f>
        <v>0</v>
      </c>
      <c r="U69" s="64" t="s">
        <v>223</v>
      </c>
      <c r="V69" s="116">
        <f>IF(AND($G69="Ja",U69=$F69),$E69,IF(AND($G69="Ja",OR(U69=$F70,U69=$F71,U69=$F72)),1,0))</f>
        <v>0</v>
      </c>
      <c r="X69" s="64" t="s">
        <v>195</v>
      </c>
      <c r="Y69" s="116">
        <f>IF(AND($G69="Ja",X69=$F69),$E69,IF(AND($G69="Ja",OR(X69=$F70,X69=$F71,X69=$F72)),1,0))</f>
        <v>0</v>
      </c>
      <c r="AA69" s="64" t="s">
        <v>195</v>
      </c>
      <c r="AB69" s="116">
        <f>IF(AND($G69="Ja",AA69=$F69),$E69,IF(AND($G69="Ja",OR(AA69=$F70,AA69=$F71,AA69=$F72)),1,0))</f>
        <v>0</v>
      </c>
      <c r="AD69" s="64" t="s">
        <v>222</v>
      </c>
      <c r="AE69" s="116">
        <f>IF(AND($G69="Ja",AD69=$F69),$E69,IF(AND($G69="Ja",OR(AD69=$F70,AD69=$F71,AD69=$F72)),1,0))</f>
        <v>0</v>
      </c>
      <c r="AG69" s="64" t="s">
        <v>223</v>
      </c>
      <c r="AH69" s="116">
        <f>IF(AND($G69="Ja",AG69=$F69),$E69,IF(AND($G69="Ja",OR(AG69=$F70,AG69=$F71,AG69=$F72)),1,0))</f>
        <v>0</v>
      </c>
      <c r="AJ69" s="64" t="s">
        <v>248</v>
      </c>
      <c r="AK69" s="116">
        <f>IF(AND($G69="Ja",AJ69=$F69),$E69,IF(AND($G69="Ja",OR(AJ69=$F70,AJ69=$F71,AJ69=$F72)),1,0))</f>
        <v>0</v>
      </c>
      <c r="AM69" s="64" t="s">
        <v>248</v>
      </c>
      <c r="AN69" s="116">
        <f>IF(AND($G69="Ja",AM69=$F69),$E69,IF(AND($G69="Ja",OR(AM69=$F70,AM69=$F71,AM69=$F72)),1,0))</f>
        <v>0</v>
      </c>
      <c r="AP69" s="64" t="s">
        <v>248</v>
      </c>
      <c r="AQ69" s="116">
        <f>IF(AND($G69="Ja",AP69=$F69),$E69,IF(AND($G69="Ja",OR(AP69=$F70,AP69=$F71,AP69=$F72)),1,0))</f>
        <v>0</v>
      </c>
      <c r="AS69" s="64" t="s">
        <v>248</v>
      </c>
      <c r="AT69" s="116">
        <f>IF(AND($G69="Ja",AS69=$F69),$E69,IF(AND($G69="Ja",OR(AS69=$F70,AS69=$F71,AS69=$F72)),1,0))</f>
        <v>0</v>
      </c>
      <c r="AV69" s="64" t="s">
        <v>223</v>
      </c>
      <c r="AW69" s="116">
        <f>IF(AND($G69="Ja",AV69=$F69),$E69,IF(AND($G69="Ja",OR(AV69=$F70,AV69=$F71,AV69=$F72)),1,0))</f>
        <v>0</v>
      </c>
      <c r="AY69" s="64" t="s">
        <v>248</v>
      </c>
      <c r="AZ69" s="116">
        <f>IF(AND($G69="Ja",AY69=$F69),$E69,IF(AND($G69="Ja",OR(AY69=$F70,AY69=$F71,AY69=$F72)),1,0))</f>
        <v>0</v>
      </c>
      <c r="BB69" s="64" t="s">
        <v>248</v>
      </c>
      <c r="BC69" s="116">
        <f>IF(AND($G69="Ja",BB69=$F69),$E69,IF(AND($G69="Ja",OR(BB69=$F70,BB69=$F71,BB69=$F72)),1,0))</f>
        <v>0</v>
      </c>
      <c r="BE69" s="64" t="s">
        <v>209</v>
      </c>
      <c r="BF69" s="116">
        <f>IF(AND($G69="Ja",BE69=$F69),$E69,IF(AND($G69="Ja",OR(BE69=$F70,BE69=$F71,BE69=$F72)),1,0))</f>
        <v>0</v>
      </c>
      <c r="BH69" s="64" t="s">
        <v>248</v>
      </c>
      <c r="BI69" s="116">
        <f>IF(AND($G69="Ja",BH69=$F69),$E69,IF(AND($G69="Ja",OR(BH69=$F70,BH69=$F71,BH69=$F72)),1,0))</f>
        <v>0</v>
      </c>
      <c r="BK69" s="64" t="s">
        <v>223</v>
      </c>
      <c r="BL69" s="116">
        <f>IF(AND($G69="Ja",BK69=$F69),$E69,IF(AND($G69="Ja",OR(BK69=$F70,BK69=$F71,BK69=$F72)),1,0))</f>
        <v>0</v>
      </c>
      <c r="BN69" s="64" t="s">
        <v>248</v>
      </c>
      <c r="BO69" s="116">
        <f>IF(AND($G69="Ja",BN69=$F69),$E69,IF(AND($G69="Ja",OR(BN69=$F70,BN69=$F71,BN69=$F72)),1,0))</f>
        <v>0</v>
      </c>
      <c r="BQ69" s="64" t="s">
        <v>223</v>
      </c>
      <c r="BR69" s="116">
        <f>IF(AND($G69="Ja",BQ69=$F69),$E69,IF(AND($G69="Ja",OR(BQ69=$F70,BQ69=$F71,BQ69=$F72)),1,0))</f>
        <v>0</v>
      </c>
      <c r="BT69" s="64" t="s">
        <v>248</v>
      </c>
      <c r="BU69" s="116">
        <f>IF(AND($G69="Ja",BT69=$F69),$E69,IF(AND($G69="Ja",OR(BT69=$F70,BT69=$F71,BT69=$F72)),1,0))</f>
        <v>0</v>
      </c>
      <c r="BW69" s="64" t="s">
        <v>223</v>
      </c>
      <c r="BX69" s="116">
        <f>IF(AND($G69="Ja",BW69=$F69),$E69,IF(AND($G69="Ja",OR(BW69=$F70,BW69=$F71,BW69=$F72)),1,0))</f>
        <v>0</v>
      </c>
      <c r="BZ69" s="64" t="s">
        <v>222</v>
      </c>
      <c r="CA69" s="116">
        <f>IF(AND($G69="Ja",BZ69=$F69),$E69,IF(AND($G69="Ja",OR(BZ69=$F70,BZ69=$F71,BZ69=$F72)),1,0))</f>
        <v>0</v>
      </c>
      <c r="CC69" s="64" t="s">
        <v>222</v>
      </c>
      <c r="CD69" s="116">
        <f>IF(AND($G69="Ja",CC69=$F69),$E69,IF(AND($G69="Ja",OR(CC69=$F70,CC69=$F71,CC69=$F72)),1,0))</f>
        <v>0</v>
      </c>
      <c r="CF69" s="64" t="s">
        <v>222</v>
      </c>
      <c r="CG69" s="116">
        <f>IF(AND($G69="Ja",CF69=$F69),$E69,IF(AND($G69="Ja",OR(CF69=$F70,CF69=$F71,CF69=$F72)),1,0))</f>
        <v>0</v>
      </c>
      <c r="CI69" s="218" t="s">
        <v>248</v>
      </c>
      <c r="CJ69" s="116">
        <f>IF(AND($G69="Ja",CI69=$F69),$E69,IF(AND($G69="Ja",OR(CI69=$F70,CI69=$F71,CI69=$F72)),1,0))</f>
        <v>0</v>
      </c>
      <c r="CL69" s="64" t="s">
        <v>223</v>
      </c>
      <c r="CM69" s="116">
        <f>IF(AND($G69="Ja",CL69=$F69),$E69,IF(AND($G69="Ja",OR(CL69=$F70,CL69=$F71,CL69=$F72)),1,0))</f>
        <v>0</v>
      </c>
      <c r="CO69" s="64" t="s">
        <v>223</v>
      </c>
      <c r="CP69" s="116">
        <f>IF(AND($G69="Ja",CO69=$F69),$E69,IF(AND($G69="Ja",OR(CO69=$F70,CO69=$F71,CO69=$F72)),1,0))</f>
        <v>0</v>
      </c>
      <c r="CR69" s="64" t="s">
        <v>248</v>
      </c>
      <c r="CS69" s="116">
        <f>IF(AND($G69="Ja",CR69=$F69),$E69,IF(AND($G69="Ja",OR(CR69=$F70,CR69=$F71,CR69=$F72)),1,0))</f>
        <v>0</v>
      </c>
      <c r="CU69" s="116"/>
      <c r="CV69" s="116">
        <f>IF(AND($G69="Ja",CU69=$F69),$E69,IF(AND($G69="Ja",OR(CU69=$F70,CU69=$F71,CU69=$F72)),1,0))</f>
        <v>0</v>
      </c>
      <c r="CX69" s="116"/>
      <c r="CY69" s="116">
        <f>IF(AND($G69="Ja",CX69=$F69),$E69,IF(AND($G69="Ja",OR(CX69=$F70,CX69=$F71,CX69=$F72)),1,0))</f>
        <v>0</v>
      </c>
      <c r="DA69" s="116"/>
      <c r="DB69" s="116">
        <f>IF(AND($G69="Ja",DA69=$F69),$E69,IF(AND($G69="Ja",OR(DA69=$F70,DA69=$F71,DA69=$F72)),1,0))</f>
        <v>0</v>
      </c>
      <c r="DD69" s="116"/>
      <c r="DE69" s="116">
        <f>IF(AND($G69="Ja",DD69=$F69),$E69,IF(AND($G69="Ja",OR(DD69=$F70,DD69=$F71,DD69=$F72)),1,0))</f>
        <v>0</v>
      </c>
      <c r="DG69" s="116"/>
      <c r="DH69" s="116">
        <f>IF(AND($G69="Ja",DG69=$F69),$E69,IF(AND($G69="Ja",OR(DG69=$F70,DG69=$F71,DG69=$F72)),1,0))</f>
        <v>0</v>
      </c>
      <c r="DJ69" s="116"/>
      <c r="DK69" s="116">
        <f>IF(AND($G69="Ja",DJ69=$F69),$E69,IF(AND($G69="Ja",OR(DJ69=$F70,DJ69=$F71,DJ69=$F72)),1,0))</f>
        <v>0</v>
      </c>
      <c r="DM69" s="116"/>
      <c r="DN69" s="116">
        <f>IF(AND($G69="Ja",DM69=$F69),$E69,IF(AND($G69="Ja",OR(DM69=$F70,DM69=$F71,DM69=$F72)),1,0))</f>
        <v>0</v>
      </c>
      <c r="DP69" s="116"/>
      <c r="DQ69" s="116">
        <f>IF(AND($G69="Ja",DP69=$F69),$E69,IF(AND($G69="Ja",OR(DP69=$F70,DP69=$F71,DP69=$F72)),1,0))</f>
        <v>0</v>
      </c>
      <c r="DS69" s="116"/>
      <c r="DT69" s="116">
        <f>IF(AND($G69="Ja",DS69=$F69),$E69,IF(AND($G69="Ja",OR(DS69=$F70,DS69=$F71,DS69=$F72)),1,0))</f>
        <v>0</v>
      </c>
      <c r="DV69" s="116"/>
      <c r="DW69" s="116">
        <f>IF(AND($G69="Ja",DV69=$F69),$E69,IF(AND($G69="Ja",OR(DV69=$F70,DV69=$F71,DV69=$F72)),1,0))</f>
        <v>0</v>
      </c>
    </row>
    <row r="70" spans="1:127" ht="15" customHeight="1" x14ac:dyDescent="0.2">
      <c r="A70" s="19">
        <v>42797</v>
      </c>
      <c r="B70" s="149">
        <f t="shared" ref="B70:B78" si="318">B69</f>
        <v>43525</v>
      </c>
      <c r="C70" s="61">
        <f t="shared" si="40"/>
        <v>65</v>
      </c>
      <c r="D70" s="190"/>
      <c r="E70" s="63">
        <v>3</v>
      </c>
      <c r="F70" s="64"/>
      <c r="G70" s="64"/>
      <c r="H70" s="108"/>
      <c r="I70" s="116" t="s">
        <v>222</v>
      </c>
      <c r="J70" s="116">
        <f>IF(AND($G70="Ja",I70=$F70),$E70,IF(AND($G70="Ja",OR(I70=$F69,I70=$F71,I70=$F72)),1,0))</f>
        <v>0</v>
      </c>
      <c r="L70" s="64" t="s">
        <v>222</v>
      </c>
      <c r="M70" s="116">
        <f>IF(AND($G70="Ja",L70=$F70),$E70,IF(AND($G70="Ja",OR(L70=$F69,L70=$F71,L70=$F72)),1,0))</f>
        <v>0</v>
      </c>
      <c r="O70" s="64" t="s">
        <v>68</v>
      </c>
      <c r="P70" s="116">
        <f>IF(AND($G70="Ja",O70=$F70),$E70,IF(AND($G70="Ja",OR(O70=$F69,O70=$F71,O70=$F72)),1,0))</f>
        <v>0</v>
      </c>
      <c r="R70" s="64" t="s">
        <v>222</v>
      </c>
      <c r="S70" s="116">
        <f>IF(AND($G70="Ja",R70=$F70),$E70,IF(AND($G70="Ja",OR(R70=$F69,R70=$F71,R70=$F72)),1,0))</f>
        <v>0</v>
      </c>
      <c r="U70" s="64" t="s">
        <v>209</v>
      </c>
      <c r="V70" s="116">
        <f>IF(AND($G70="Ja",U70=$F70),$E70,IF(AND($G70="Ja",OR(U70=$F69,U70=$F71,U70=$F72)),1,0))</f>
        <v>0</v>
      </c>
      <c r="X70" s="64" t="s">
        <v>248</v>
      </c>
      <c r="Y70" s="116">
        <f>IF(AND($G70="Ja",X70=$F70),$E70,IF(AND($G70="Ja",OR(X70=$F69,X70=$F71,X70=$F72)),1,0))</f>
        <v>0</v>
      </c>
      <c r="AA70" s="64" t="s">
        <v>222</v>
      </c>
      <c r="AB70" s="116">
        <f>IF(AND($G70="Ja",AA70=$F70),$E70,IF(AND($G70="Ja",OR(AA70=$F69,AA70=$F71,AA70=$F72)),1,0))</f>
        <v>0</v>
      </c>
      <c r="AD70" s="64" t="s">
        <v>248</v>
      </c>
      <c r="AE70" s="116">
        <f>IF(AND($G70="Ja",AD70=$F70),$E70,IF(AND($G70="Ja",OR(AD70=$F69,AD70=$F71,AD70=$F72)),1,0))</f>
        <v>0</v>
      </c>
      <c r="AG70" s="64" t="s">
        <v>222</v>
      </c>
      <c r="AH70" s="116">
        <f>IF(AND($G70="Ja",AG70=$F70),$E70,IF(AND($G70="Ja",OR(AG70=$F69,AG70=$F71,AG70=$F72)),1,0))</f>
        <v>0</v>
      </c>
      <c r="AJ70" s="64" t="s">
        <v>223</v>
      </c>
      <c r="AK70" s="116">
        <f>IF(AND($G70="Ja",AJ70=$F70),$E70,IF(AND($G70="Ja",OR(AJ70=$F69,AJ70=$F71,AJ70=$F72)),1,0))</f>
        <v>0</v>
      </c>
      <c r="AM70" s="64" t="s">
        <v>222</v>
      </c>
      <c r="AN70" s="116">
        <f>IF(AND($G70="Ja",AM70=$F70),$E70,IF(AND($G70="Ja",OR(AM70=$F69,AM70=$F71,AM70=$F72)),1,0))</f>
        <v>0</v>
      </c>
      <c r="AP70" s="64" t="s">
        <v>222</v>
      </c>
      <c r="AQ70" s="116">
        <f>IF(AND($G70="Ja",AP70=$F70),$E70,IF(AND($G70="Ja",OR(AP70=$F69,AP70=$F71,AP70=$F72)),1,0))</f>
        <v>0</v>
      </c>
      <c r="AS70" s="64" t="s">
        <v>222</v>
      </c>
      <c r="AT70" s="116">
        <f>IF(AND($G70="Ja",AS70=$F70),$E70,IF(AND($G70="Ja",OR(AS70=$F69,AS70=$F71,AS70=$F72)),1,0))</f>
        <v>0</v>
      </c>
      <c r="AV70" s="64" t="s">
        <v>222</v>
      </c>
      <c r="AW70" s="116">
        <f>IF(AND($G70="Ja",AV70=$F70),$E70,IF(AND($G70="Ja",OR(AV70=$F69,AV70=$F71,AV70=$F72)),1,0))</f>
        <v>0</v>
      </c>
      <c r="AY70" s="64" t="s">
        <v>222</v>
      </c>
      <c r="AZ70" s="116">
        <f>IF(AND($G70="Ja",AY70=$F70),$E70,IF(AND($G70="Ja",OR(AY70=$F69,AY70=$F71,AY70=$F72)),1,0))</f>
        <v>0</v>
      </c>
      <c r="BB70" s="64" t="s">
        <v>222</v>
      </c>
      <c r="BC70" s="116">
        <f>IF(AND($G70="Ja",BB70=$F70),$E70,IF(AND($G70="Ja",OR(BB70=$F69,BB70=$F71,BB70=$F72)),1,0))</f>
        <v>0</v>
      </c>
      <c r="BE70" s="64" t="s">
        <v>195</v>
      </c>
      <c r="BF70" s="116">
        <f>IF(AND($G70="Ja",BE70=$F70),$E70,IF(AND($G70="Ja",OR(BE70=$F69,BE70=$F71,BE70=$F72)),1,0))</f>
        <v>0</v>
      </c>
      <c r="BH70" s="64" t="s">
        <v>222</v>
      </c>
      <c r="BI70" s="116">
        <f>IF(AND($G70="Ja",BH70=$F70),$E70,IF(AND($G70="Ja",OR(BH70=$F69,BH70=$F71,BH70=$F72)),1,0))</f>
        <v>0</v>
      </c>
      <c r="BK70" s="64" t="s">
        <v>248</v>
      </c>
      <c r="BL70" s="116">
        <f>IF(AND($G70="Ja",BK70=$F70),$E70,IF(AND($G70="Ja",OR(BK70=$F69,BK70=$F71,BK70=$F72)),1,0))</f>
        <v>0</v>
      </c>
      <c r="BN70" s="64" t="s">
        <v>223</v>
      </c>
      <c r="BO70" s="116">
        <f>IF(AND($G70="Ja",BN70=$F70),$E70,IF(AND($G70="Ja",OR(BN70=$F69,BN70=$F71,BN70=$F72)),1,0))</f>
        <v>0</v>
      </c>
      <c r="BQ70" s="64" t="s">
        <v>248</v>
      </c>
      <c r="BR70" s="116">
        <f>IF(AND($G70="Ja",BQ70=$F70),$E70,IF(AND($G70="Ja",OR(BQ70=$F69,BQ70=$F71,BQ70=$F72)),1,0))</f>
        <v>0</v>
      </c>
      <c r="BT70" s="64" t="s">
        <v>222</v>
      </c>
      <c r="BU70" s="116">
        <f>IF(AND($G70="Ja",BT70=$F70),$E70,IF(AND($G70="Ja",OR(BT70=$F69,BT70=$F71,BT70=$F72)),1,0))</f>
        <v>0</v>
      </c>
      <c r="BW70" s="64" t="s">
        <v>248</v>
      </c>
      <c r="BX70" s="116">
        <f>IF(AND($G70="Ja",BW70=$F70),$E70,IF(AND($G70="Ja",OR(BW70=$F69,BW70=$F71,BW70=$F72)),1,0))</f>
        <v>0</v>
      </c>
      <c r="BZ70" s="64" t="s">
        <v>248</v>
      </c>
      <c r="CA70" s="116">
        <f>IF(AND($G70="Ja",BZ70=$F70),$E70,IF(AND($G70="Ja",OR(BZ70=$F69,BZ70=$F71,BZ70=$F72)),1,0))</f>
        <v>0</v>
      </c>
      <c r="CC70" s="64" t="s">
        <v>223</v>
      </c>
      <c r="CD70" s="116">
        <f>IF(AND($G70="Ja",CC70=$F70),$E70,IF(AND($G70="Ja",OR(CC70=$F69,CC70=$F71,CC70=$F72)),1,0))</f>
        <v>0</v>
      </c>
      <c r="CF70" s="64" t="s">
        <v>248</v>
      </c>
      <c r="CG70" s="116">
        <f>IF(AND($G70="Ja",CF70=$F70),$E70,IF(AND($G70="Ja",OR(CF70=$F69,CF70=$F71,CF70=$F72)),1,0))</f>
        <v>0</v>
      </c>
      <c r="CI70" s="218" t="s">
        <v>222</v>
      </c>
      <c r="CJ70" s="116">
        <f>IF(AND($G70="Ja",CI70=$F70),$E70,IF(AND($G70="Ja",OR(CI70=$F69,CI70=$F71,CI70=$F72)),1,0))</f>
        <v>0</v>
      </c>
      <c r="CL70" s="64" t="s">
        <v>248</v>
      </c>
      <c r="CM70" s="116">
        <f>IF(AND($G70="Ja",CL70=$F70),$E70,IF(AND($G70="Ja",OR(CL70=$F69,CL70=$F71,CL70=$F72)),1,0))</f>
        <v>0</v>
      </c>
      <c r="CO70" s="64" t="s">
        <v>222</v>
      </c>
      <c r="CP70" s="116">
        <f>IF(AND($G70="Ja",CO70=$F70),$E70,IF(AND($G70="Ja",OR(CO70=$F69,CO70=$F71,CO70=$F72)),1,0))</f>
        <v>0</v>
      </c>
      <c r="CR70" s="64" t="s">
        <v>222</v>
      </c>
      <c r="CS70" s="116">
        <f>IF(AND($G70="Ja",CR70=$F70),$E70,IF(AND($G70="Ja",OR(CR70=$F69,CR70=$F71,CR70=$F72)),1,0))</f>
        <v>0</v>
      </c>
      <c r="CU70" s="116"/>
      <c r="CV70" s="116">
        <f>IF(AND($G70="Ja",CU70=$F70),$E70,IF(AND($G70="Ja",OR(CU70=$F69,CU70=$F71,CU70=$F72)),1,0))</f>
        <v>0</v>
      </c>
      <c r="CX70" s="116"/>
      <c r="CY70" s="116">
        <f>IF(AND($G70="Ja",CX70=$F70),$E70,IF(AND($G70="Ja",OR(CX70=$F69,CX70=$F71,CX70=$F72)),1,0))</f>
        <v>0</v>
      </c>
      <c r="DA70" s="116"/>
      <c r="DB70" s="116">
        <f>IF(AND($G70="Ja",DA70=$F70),$E70,IF(AND($G70="Ja",OR(DA70=$F69,DA70=$F71,DA70=$F72)),1,0))</f>
        <v>0</v>
      </c>
      <c r="DD70" s="116"/>
      <c r="DE70" s="116">
        <f>IF(AND($G70="Ja",DD70=$F70),$E70,IF(AND($G70="Ja",OR(DD70=$F69,DD70=$F71,DD70=$F72)),1,0))</f>
        <v>0</v>
      </c>
      <c r="DG70" s="116"/>
      <c r="DH70" s="116">
        <f>IF(AND($G70="Ja",DG70=$F70),$E70,IF(AND($G70="Ja",OR(DG70=$F69,DG70=$F71,DG70=$F72)),1,0))</f>
        <v>0</v>
      </c>
      <c r="DJ70" s="116"/>
      <c r="DK70" s="116">
        <f>IF(AND($G70="Ja",DJ70=$F70),$E70,IF(AND($G70="Ja",OR(DJ70=$F69,DJ70=$F71,DJ70=$F72)),1,0))</f>
        <v>0</v>
      </c>
      <c r="DM70" s="116"/>
      <c r="DN70" s="116">
        <f>IF(AND($G70="Ja",DM70=$F70),$E70,IF(AND($G70="Ja",OR(DM70=$F69,DM70=$F71,DM70=$F72)),1,0))</f>
        <v>0</v>
      </c>
      <c r="DP70" s="116"/>
      <c r="DQ70" s="116">
        <f>IF(AND($G70="Ja",DP70=$F70),$E70,IF(AND($G70="Ja",OR(DP70=$F69,DP70=$F71,DP70=$F72)),1,0))</f>
        <v>0</v>
      </c>
      <c r="DS70" s="116"/>
      <c r="DT70" s="116">
        <f>IF(AND($G70="Ja",DS70=$F70),$E70,IF(AND($G70="Ja",OR(DS70=$F69,DS70=$F71,DS70=$F72)),1,0))</f>
        <v>0</v>
      </c>
      <c r="DV70" s="116"/>
      <c r="DW70" s="116">
        <f>IF(AND($G70="Ja",DV70=$F70),$E70,IF(AND($G70="Ja",OR(DV70=$F69,DV70=$F71,DV70=$F72)),1,0))</f>
        <v>0</v>
      </c>
    </row>
    <row r="71" spans="1:127" x14ac:dyDescent="0.2">
      <c r="A71" s="19">
        <v>42797</v>
      </c>
      <c r="B71" s="149">
        <f t="shared" si="318"/>
        <v>43525</v>
      </c>
      <c r="C71" s="61">
        <f t="shared" si="40"/>
        <v>66</v>
      </c>
      <c r="D71" s="190"/>
      <c r="E71" s="63">
        <v>3</v>
      </c>
      <c r="F71" s="64"/>
      <c r="G71" s="64"/>
      <c r="H71" s="108"/>
      <c r="I71" s="116" t="s">
        <v>248</v>
      </c>
      <c r="J71" s="116">
        <f>IF(AND($G71="Ja",I71=$F71),$E71,IF(AND($G71="Ja",OR(I71=$F70,I71=$F69,I71=$F72)),1,0))</f>
        <v>0</v>
      </c>
      <c r="L71" s="64" t="s">
        <v>195</v>
      </c>
      <c r="M71" s="116">
        <f>IF(AND($G71="Ja",L71=$F71),$E71,IF(AND($G71="Ja",OR(L71=$F70,L71=$F69,L71=$F72)),1,0))</f>
        <v>0</v>
      </c>
      <c r="O71" s="64" t="s">
        <v>209</v>
      </c>
      <c r="P71" s="116">
        <f>IF(AND($G71="Ja",O71=$F71),$E71,IF(AND($G71="Ja",OR(O71=$F70,O71=$F69,O71=$F72)),1,0))</f>
        <v>0</v>
      </c>
      <c r="R71" s="64" t="s">
        <v>195</v>
      </c>
      <c r="S71" s="116">
        <f>IF(AND($G71="Ja",R71=$F71),$E71,IF(AND($G71="Ja",OR(R71=$F70,R71=$F69,R71=$F72)),1,0))</f>
        <v>0</v>
      </c>
      <c r="U71" s="64" t="s">
        <v>195</v>
      </c>
      <c r="V71" s="116">
        <f>IF(AND($G71="Ja",U71=$F71),$E71,IF(AND($G71="Ja",OR(U71=$F70,U71=$F69,U71=$F72)),1,0))</f>
        <v>0</v>
      </c>
      <c r="X71" s="64" t="s">
        <v>223</v>
      </c>
      <c r="Y71" s="116">
        <f>IF(AND($G71="Ja",X71=$F71),$E71,IF(AND($G71="Ja",OR(X71=$F70,X71=$F69,X71=$F72)),1,0))</f>
        <v>0</v>
      </c>
      <c r="AA71" s="64" t="s">
        <v>248</v>
      </c>
      <c r="AB71" s="116">
        <f>IF(AND($G71="Ja",AA71=$F71),$E71,IF(AND($G71="Ja",OR(AA71=$F70,AA71=$F69,AA71=$F72)),1,0))</f>
        <v>0</v>
      </c>
      <c r="AD71" s="64" t="s">
        <v>195</v>
      </c>
      <c r="AE71" s="116">
        <f>IF(AND($G71="Ja",AD71=$F71),$E71,IF(AND($G71="Ja",OR(AD71=$F70,AD71=$F69,AD71=$F72)),1,0))</f>
        <v>0</v>
      </c>
      <c r="AG71" s="64" t="s">
        <v>209</v>
      </c>
      <c r="AH71" s="116">
        <f>IF(AND($G71="Ja",AG71=$F71),$E71,IF(AND($G71="Ja",OR(AG71=$F70,AG71=$F69,AG71=$F72)),1,0))</f>
        <v>0</v>
      </c>
      <c r="AJ71" s="64" t="s">
        <v>195</v>
      </c>
      <c r="AK71" s="116">
        <f>IF(AND($G71="Ja",AJ71=$F71),$E71,IF(AND($G71="Ja",OR(AJ71=$F70,AJ71=$F69,AJ71=$F72)),1,0))</f>
        <v>0</v>
      </c>
      <c r="AM71" s="64" t="s">
        <v>195</v>
      </c>
      <c r="AN71" s="116">
        <f>IF(AND($G71="Ja",AM71=$F71),$E71,IF(AND($G71="Ja",OR(AM71=$F70,AM71=$F69,AM71=$F72)),1,0))</f>
        <v>0</v>
      </c>
      <c r="AP71" s="64" t="s">
        <v>266</v>
      </c>
      <c r="AQ71" s="116">
        <f>IF(AND($G71="Ja",AP71=$F71),$E71,IF(AND($G71="Ja",OR(AP71=$F70,AP71=$F69,AP71=$F72)),1,0))</f>
        <v>0</v>
      </c>
      <c r="AS71" s="64" t="s">
        <v>195</v>
      </c>
      <c r="AT71" s="116">
        <f>IF(AND($G71="Ja",AS71=$F71),$E71,IF(AND($G71="Ja",OR(AS71=$F70,AS71=$F69,AS71=$F72)),1,0))</f>
        <v>0</v>
      </c>
      <c r="AV71" s="64" t="s">
        <v>248</v>
      </c>
      <c r="AW71" s="116">
        <f>IF(AND($G71="Ja",AV71=$F71),$E71,IF(AND($G71="Ja",OR(AV71=$F70,AV71=$F69,AV71=$F72)),1,0))</f>
        <v>0</v>
      </c>
      <c r="AY71" s="64" t="s">
        <v>195</v>
      </c>
      <c r="AZ71" s="116">
        <f>IF(AND($G71="Ja",AY71=$F71),$E71,IF(AND($G71="Ja",OR(AY71=$F70,AY71=$F69,AY71=$F72)),1,0))</f>
        <v>0</v>
      </c>
      <c r="BB71" s="64" t="s">
        <v>209</v>
      </c>
      <c r="BC71" s="116">
        <f>IF(AND($G71="Ja",BB71=$F71),$E71,IF(AND($G71="Ja",OR(BB71=$F70,BB71=$F69,BB71=$F72)),1,0))</f>
        <v>0</v>
      </c>
      <c r="BE71" s="64" t="s">
        <v>248</v>
      </c>
      <c r="BF71" s="116">
        <f>IF(AND($G71="Ja",BE71=$F71),$E71,IF(AND($G71="Ja",OR(BE71=$F70,BE71=$F69,BE71=$F72)),1,0))</f>
        <v>0</v>
      </c>
      <c r="BH71" s="64" t="s">
        <v>266</v>
      </c>
      <c r="BI71" s="116">
        <f>IF(AND($G71="Ja",BH71=$F71),$E71,IF(AND($G71="Ja",OR(BH71=$F70,BH71=$F69,BH71=$F72)),1,0))</f>
        <v>0</v>
      </c>
      <c r="BK71" s="64" t="s">
        <v>222</v>
      </c>
      <c r="BL71" s="116">
        <f>IF(AND($G71="Ja",BK71=$F71),$E71,IF(AND($G71="Ja",OR(BK71=$F70,BK71=$F69,BK71=$F72)),1,0))</f>
        <v>0</v>
      </c>
      <c r="BN71" s="64" t="s">
        <v>222</v>
      </c>
      <c r="BO71" s="116">
        <f>IF(AND($G71="Ja",BN71=$F71),$E71,IF(AND($G71="Ja",OR(BN71=$F70,BN71=$F69,BN71=$F72)),1,0))</f>
        <v>0</v>
      </c>
      <c r="BQ71" s="64" t="s">
        <v>222</v>
      </c>
      <c r="BR71" s="116">
        <f>IF(AND($G71="Ja",BQ71=$F71),$E71,IF(AND($G71="Ja",OR(BQ71=$F70,BQ71=$F69,BQ71=$F72)),1,0))</f>
        <v>0</v>
      </c>
      <c r="BT71" s="64" t="s">
        <v>195</v>
      </c>
      <c r="BU71" s="116">
        <f>IF(AND($G71="Ja",BT71=$F71),$E71,IF(AND($G71="Ja",OR(BT71=$F70,BT71=$F69,BT71=$F72)),1,0))</f>
        <v>0</v>
      </c>
      <c r="BW71" s="64" t="s">
        <v>209</v>
      </c>
      <c r="BX71" s="116">
        <f>IF(AND($G71="Ja",BW71=$F71),$E71,IF(AND($G71="Ja",OR(BW71=$F70,BW71=$F69,BW71=$F72)),1,0))</f>
        <v>0</v>
      </c>
      <c r="BZ71" s="64" t="s">
        <v>195</v>
      </c>
      <c r="CA71" s="116">
        <f>IF(AND($G71="Ja",BZ71=$F71),$E71,IF(AND($G71="Ja",OR(BZ71=$F70,BZ71=$F69,BZ71=$F72)),1,0))</f>
        <v>0</v>
      </c>
      <c r="CC71" s="64" t="s">
        <v>209</v>
      </c>
      <c r="CD71" s="116">
        <f>IF(AND($G71="Ja",CC71=$F71),$E71,IF(AND($G71="Ja",OR(CC71=$F70,CC71=$F69,CC71=$F72)),1,0))</f>
        <v>0</v>
      </c>
      <c r="CF71" s="64" t="s">
        <v>195</v>
      </c>
      <c r="CG71" s="116">
        <f>IF(AND($G71="Ja",CF71=$F71),$E71,IF(AND($G71="Ja",OR(CF71=$F70,CF71=$F69,CF71=$F72)),1,0))</f>
        <v>0</v>
      </c>
      <c r="CI71" s="218" t="s">
        <v>209</v>
      </c>
      <c r="CJ71" s="116">
        <f>IF(AND($G71="Ja",CI71=$F71),$E71,IF(AND($G71="Ja",OR(CI71=$F70,CI71=$F69,CI71=$F72)),1,0))</f>
        <v>0</v>
      </c>
      <c r="CL71" s="64" t="s">
        <v>195</v>
      </c>
      <c r="CM71" s="116">
        <f>IF(AND($G71="Ja",CL71=$F71),$E71,IF(AND($G71="Ja",OR(CL71=$F70,CL71=$F69,CL71=$F72)),1,0))</f>
        <v>0</v>
      </c>
      <c r="CO71" s="64" t="s">
        <v>195</v>
      </c>
      <c r="CP71" s="116">
        <f>IF(AND($G71="Ja",CO71=$F71),$E71,IF(AND($G71="Ja",OR(CO71=$F70,CO71=$F69,CO71=$F72)),1,0))</f>
        <v>0</v>
      </c>
      <c r="CR71" s="64" t="s">
        <v>195</v>
      </c>
      <c r="CS71" s="116">
        <f>IF(AND($G71="Ja",CR71=$F71),$E71,IF(AND($G71="Ja",OR(CR71=$F70,CR71=$F69,CR71=$F72)),1,0))</f>
        <v>0</v>
      </c>
      <c r="CU71" s="116"/>
      <c r="CV71" s="116">
        <f>IF(AND($G71="Ja",CU71=$F71),$E71,IF(AND($G71="Ja",OR(CU71=$F70,CU71=$F69,CU71=$F72)),1,0))</f>
        <v>0</v>
      </c>
      <c r="CX71" s="116"/>
      <c r="CY71" s="116">
        <f>IF(AND($G71="Ja",CX71=$F71),$E71,IF(AND($G71="Ja",OR(CX71=$F70,CX71=$F69,CX71=$F72)),1,0))</f>
        <v>0</v>
      </c>
      <c r="DA71" s="116"/>
      <c r="DB71" s="116">
        <f>IF(AND($G71="Ja",DA71=$F71),$E71,IF(AND($G71="Ja",OR(DA71=$F70,DA71=$F69,DA71=$F72)),1,0))</f>
        <v>0</v>
      </c>
      <c r="DD71" s="116"/>
      <c r="DE71" s="116">
        <f>IF(AND($G71="Ja",DD71=$F71),$E71,IF(AND($G71="Ja",OR(DD71=$F70,DD71=$F69,DD71=$F72)),1,0))</f>
        <v>0</v>
      </c>
      <c r="DG71" s="116"/>
      <c r="DH71" s="116">
        <f>IF(AND($G71="Ja",DG71=$F71),$E71,IF(AND($G71="Ja",OR(DG71=$F70,DG71=$F69,DG71=$F72)),1,0))</f>
        <v>0</v>
      </c>
      <c r="DJ71" s="116"/>
      <c r="DK71" s="116">
        <f>IF(AND($G71="Ja",DJ71=$F71),$E71,IF(AND($G71="Ja",OR(DJ71=$F70,DJ71=$F69,DJ71=$F72)),1,0))</f>
        <v>0</v>
      </c>
      <c r="DM71" s="116"/>
      <c r="DN71" s="116">
        <f>IF(AND($G71="Ja",DM71=$F71),$E71,IF(AND($G71="Ja",OR(DM71=$F70,DM71=$F69,DM71=$F72)),1,0))</f>
        <v>0</v>
      </c>
      <c r="DP71" s="116"/>
      <c r="DQ71" s="116">
        <f>IF(AND($G71="Ja",DP71=$F71),$E71,IF(AND($G71="Ja",OR(DP71=$F70,DP71=$F69,DP71=$F72)),1,0))</f>
        <v>0</v>
      </c>
      <c r="DS71" s="116"/>
      <c r="DT71" s="116">
        <f>IF(AND($G71="Ja",DS71=$F71),$E71,IF(AND($G71="Ja",OR(DS71=$F70,DS71=$F69,DS71=$F72)),1,0))</f>
        <v>0</v>
      </c>
      <c r="DV71" s="116"/>
      <c r="DW71" s="116">
        <f>IF(AND($G71="Ja",DV71=$F71),$E71,IF(AND($G71="Ja",OR(DV71=$F70,DV71=$F69,DV71=$F72)),1,0))</f>
        <v>0</v>
      </c>
    </row>
    <row r="72" spans="1:127" x14ac:dyDescent="0.2">
      <c r="A72" s="19">
        <v>42797</v>
      </c>
      <c r="B72" s="149">
        <f t="shared" si="318"/>
        <v>43525</v>
      </c>
      <c r="C72" s="61">
        <f t="shared" si="40"/>
        <v>67</v>
      </c>
      <c r="D72" s="190"/>
      <c r="E72" s="63">
        <v>3</v>
      </c>
      <c r="F72" s="64"/>
      <c r="G72" s="64"/>
      <c r="H72" s="108"/>
      <c r="I72" s="116" t="s">
        <v>186</v>
      </c>
      <c r="J72" s="116">
        <f>IF(AND($G72="Ja",I72=$F72),$E72,IF(AND($G72="Ja",OR(I72=$F70,I72=$F71,I72=$F69)),1,0))</f>
        <v>0</v>
      </c>
      <c r="L72" s="64" t="s">
        <v>186</v>
      </c>
      <c r="M72" s="116">
        <f>IF(AND($G72="Ja",L72=$F72),$E72,IF(AND($G72="Ja",OR(L72=$F70,L72=$F71,L72=$F69)),1,0))</f>
        <v>0</v>
      </c>
      <c r="O72" s="64" t="s">
        <v>186</v>
      </c>
      <c r="P72" s="116">
        <f>IF(AND($G72="Ja",O72=$F72),$E72,IF(AND($G72="Ja",OR(O72=$F70,O72=$F71,O72=$F69)),1,0))</f>
        <v>0</v>
      </c>
      <c r="R72" s="64" t="s">
        <v>186</v>
      </c>
      <c r="S72" s="116">
        <f>IF(AND($G72="Ja",R72=$F72),$E72,IF(AND($G72="Ja",OR(R72=$F70,R72=$F71,R72=$F69)),1,0))</f>
        <v>0</v>
      </c>
      <c r="U72" s="64" t="s">
        <v>186</v>
      </c>
      <c r="V72" s="116">
        <f>IF(AND($G72="Ja",U72=$F72),$E72,IF(AND($G72="Ja",OR(U72=$F70,U72=$F71,U72=$F69)),1,0))</f>
        <v>0</v>
      </c>
      <c r="X72" s="64" t="s">
        <v>186</v>
      </c>
      <c r="Y72" s="116">
        <f>IF(AND($G72="Ja",X72=$F72),$E72,IF(AND($G72="Ja",OR(X72=$F70,X72=$F71,X72=$F69)),1,0))</f>
        <v>0</v>
      </c>
      <c r="AA72" s="64" t="s">
        <v>186</v>
      </c>
      <c r="AB72" s="116">
        <f>IF(AND($G72="Ja",AA72=$F72),$E72,IF(AND($G72="Ja",OR(AA72=$F70,AA72=$F71,AA72=$F69)),1,0))</f>
        <v>0</v>
      </c>
      <c r="AD72" s="64" t="s">
        <v>186</v>
      </c>
      <c r="AE72" s="116">
        <f>IF(AND($G72="Ja",AD72=$F72),$E72,IF(AND($G72="Ja",OR(AD72=$F70,AD72=$F71,AD72=$F69)),1,0))</f>
        <v>0</v>
      </c>
      <c r="AG72" s="64" t="s">
        <v>186</v>
      </c>
      <c r="AH72" s="116">
        <f>IF(AND($G72="Ja",AG72=$F72),$E72,IF(AND($G72="Ja",OR(AG72=$F70,AG72=$F71,AG72=$F69)),1,0))</f>
        <v>0</v>
      </c>
      <c r="AJ72" s="64" t="s">
        <v>186</v>
      </c>
      <c r="AK72" s="116">
        <f>IF(AND($G72="Ja",AJ72=$F72),$E72,IF(AND($G72="Ja",OR(AJ72=$F70,AJ72=$F71,AJ72=$F69)),1,0))</f>
        <v>0</v>
      </c>
      <c r="AM72" s="64" t="s">
        <v>222</v>
      </c>
      <c r="AN72" s="116">
        <f>IF(AND($G72="Ja",AM72=$F72),$E72,IF(AND($G72="Ja",OR(AM72=$F70,AM72=$F71,AM72=$F69)),1,0))</f>
        <v>0</v>
      </c>
      <c r="AP72" s="64" t="s">
        <v>186</v>
      </c>
      <c r="AQ72" s="116">
        <f>IF(AND($G72="Ja",AP72=$F72),$E72,IF(AND($G72="Ja",OR(AP72=$F70,AP72=$F71,AP72=$F69)),1,0))</f>
        <v>0</v>
      </c>
      <c r="AS72" s="64" t="s">
        <v>186</v>
      </c>
      <c r="AT72" s="116">
        <f>IF(AND($G72="Ja",AS72=$F72),$E72,IF(AND($G72="Ja",OR(AS72=$F70,AS72=$F71,AS72=$F69)),1,0))</f>
        <v>0</v>
      </c>
      <c r="AV72" s="64" t="s">
        <v>186</v>
      </c>
      <c r="AW72" s="116">
        <f>IF(AND($G72="Ja",AV72=$F72),$E72,IF(AND($G72="Ja",OR(AV72=$F70,AV72=$F71,AV72=$F69)),1,0))</f>
        <v>0</v>
      </c>
      <c r="AY72" s="64" t="s">
        <v>186</v>
      </c>
      <c r="AZ72" s="116">
        <f>IF(AND($G72="Ja",AY72=$F72),$E72,IF(AND($G72="Ja",OR(AY72=$F70,AY72=$F71,AY72=$F69)),1,0))</f>
        <v>0</v>
      </c>
      <c r="BB72" s="64" t="s">
        <v>186</v>
      </c>
      <c r="BC72" s="116">
        <f>IF(AND($G72="Ja",BB72=$F72),$E72,IF(AND($G72="Ja",OR(BB72=$F70,BB72=$F71,BB72=$F69)),1,0))</f>
        <v>0</v>
      </c>
      <c r="BE72" s="64" t="s">
        <v>186</v>
      </c>
      <c r="BF72" s="116">
        <f>IF(AND($G72="Ja",BE72=$F72),$E72,IF(AND($G72="Ja",OR(BE72=$F70,BE72=$F71,BE72=$F69)),1,0))</f>
        <v>0</v>
      </c>
      <c r="BH72" s="64" t="s">
        <v>186</v>
      </c>
      <c r="BI72" s="116">
        <f>IF(AND($G72="Ja",BH72=$F72),$E72,IF(AND($G72="Ja",OR(BH72=$F70,BH72=$F71,BH72=$F69)),1,0))</f>
        <v>0</v>
      </c>
      <c r="BK72" s="64" t="s">
        <v>186</v>
      </c>
      <c r="BL72" s="116">
        <f>IF(AND($G72="Ja",BK72=$F72),$E72,IF(AND($G72="Ja",OR(BK72=$F70,BK72=$F71,BK72=$F69)),1,0))</f>
        <v>0</v>
      </c>
      <c r="BN72" s="64" t="s">
        <v>186</v>
      </c>
      <c r="BO72" s="116">
        <f>IF(AND($G72="Ja",BN72=$F72),$E72,IF(AND($G72="Ja",OR(BN72=$F70,BN72=$F71,BN72=$F69)),1,0))</f>
        <v>0</v>
      </c>
      <c r="BQ72" s="64" t="s">
        <v>186</v>
      </c>
      <c r="BR72" s="116">
        <f>IF(AND($G72="Ja",BQ72=$F72),$E72,IF(AND($G72="Ja",OR(BQ72=$F70,BQ72=$F71,BQ72=$F69)),1,0))</f>
        <v>0</v>
      </c>
      <c r="BT72" s="64" t="s">
        <v>186</v>
      </c>
      <c r="BU72" s="116">
        <f>IF(AND($G72="Ja",BT72=$F72),$E72,IF(AND($G72="Ja",OR(BT72=$F70,BT72=$F71,BT72=$F69)),1,0))</f>
        <v>0</v>
      </c>
      <c r="BW72" s="64" t="s">
        <v>186</v>
      </c>
      <c r="BX72" s="116">
        <f>IF(AND($G72="Ja",BW72=$F72),$E72,IF(AND($G72="Ja",OR(BW72=$F70,BW72=$F71,BW72=$F69)),1,0))</f>
        <v>0</v>
      </c>
      <c r="BZ72" s="64" t="s">
        <v>186</v>
      </c>
      <c r="CA72" s="116">
        <f>IF(AND($G72="Ja",BZ72=$F72),$E72,IF(AND($G72="Ja",OR(BZ72=$F70,BZ72=$F71,BZ72=$F69)),1,0))</f>
        <v>0</v>
      </c>
      <c r="CC72" s="64" t="s">
        <v>186</v>
      </c>
      <c r="CD72" s="116">
        <f>IF(AND($G72="Ja",CC72=$F72),$E72,IF(AND($G72="Ja",OR(CC72=$F70,CC72=$F71,CC72=$F69)),1,0))</f>
        <v>0</v>
      </c>
      <c r="CF72" s="64" t="s">
        <v>186</v>
      </c>
      <c r="CG72" s="116">
        <f>IF(AND($G72="Ja",CF72=$F72),$E72,IF(AND($G72="Ja",OR(CF72=$F70,CF72=$F71,CF72=$F69)),1,0))</f>
        <v>0</v>
      </c>
      <c r="CI72" s="218" t="s">
        <v>186</v>
      </c>
      <c r="CJ72" s="116">
        <f>IF(AND($G72="Ja",CI72=$F72),$E72,IF(AND($G72="Ja",OR(CI72=$F70,CI72=$F71,CI72=$F69)),1,0))</f>
        <v>0</v>
      </c>
      <c r="CL72" s="64" t="s">
        <v>186</v>
      </c>
      <c r="CM72" s="116">
        <f>IF(AND($G72="Ja",CL72=$F72),$E72,IF(AND($G72="Ja",OR(CL72=$F70,CL72=$F71,CL72=$F69)),1,0))</f>
        <v>0</v>
      </c>
      <c r="CO72" s="64" t="s">
        <v>186</v>
      </c>
      <c r="CP72" s="116">
        <f>IF(AND($G72="Ja",CO72=$F72),$E72,IF(AND($G72="Ja",OR(CO72=$F70,CO72=$F71,CO72=$F69)),1,0))</f>
        <v>0</v>
      </c>
      <c r="CR72" s="64" t="s">
        <v>186</v>
      </c>
      <c r="CS72" s="116">
        <f>IF(AND($G72="Ja",CR72=$F72),$E72,IF(AND($G72="Ja",OR(CR72=$F70,CR72=$F71,CR72=$F69)),1,0))</f>
        <v>0</v>
      </c>
      <c r="CU72" s="116"/>
      <c r="CV72" s="116">
        <f>IF(AND($G72="Ja",CU72=$F72),$E72,IF(AND($G72="Ja",OR(CU72=$F70,CU72=$F71,CU72=$F69)),1,0))</f>
        <v>0</v>
      </c>
      <c r="CX72" s="116"/>
      <c r="CY72" s="116">
        <f>IF(AND($G72="Ja",CX72=$F72),$E72,IF(AND($G72="Ja",OR(CX72=$F70,CX72=$F71,CX72=$F69)),1,0))</f>
        <v>0</v>
      </c>
      <c r="DA72" s="116"/>
      <c r="DB72" s="116">
        <f>IF(AND($G72="Ja",DA72=$F72),$E72,IF(AND($G72="Ja",OR(DA72=$F70,DA72=$F71,DA72=$F69)),1,0))</f>
        <v>0</v>
      </c>
      <c r="DD72" s="116"/>
      <c r="DE72" s="116">
        <f>IF(AND($G72="Ja",DD72=$F72),$E72,IF(AND($G72="Ja",OR(DD72=$F70,DD72=$F71,DD72=$F69)),1,0))</f>
        <v>0</v>
      </c>
      <c r="DG72" s="116"/>
      <c r="DH72" s="116">
        <f>IF(AND($G72="Ja",DG72=$F72),$E72,IF(AND($G72="Ja",OR(DG72=$F70,DG72=$F71,DG72=$F69)),1,0))</f>
        <v>0</v>
      </c>
      <c r="DJ72" s="116"/>
      <c r="DK72" s="116">
        <f>IF(AND($G72="Ja",DJ72=$F72),$E72,IF(AND($G72="Ja",OR(DJ72=$F70,DJ72=$F71,DJ72=$F69)),1,0))</f>
        <v>0</v>
      </c>
      <c r="DM72" s="116"/>
      <c r="DN72" s="116">
        <f>IF(AND($G72="Ja",DM72=$F72),$E72,IF(AND($G72="Ja",OR(DM72=$F70,DM72=$F71,DM72=$F69)),1,0))</f>
        <v>0</v>
      </c>
      <c r="DP72" s="116"/>
      <c r="DQ72" s="116">
        <f>IF(AND($G72="Ja",DP72=$F72),$E72,IF(AND($G72="Ja",OR(DP72=$F70,DP72=$F71,DP72=$F69)),1,0))</f>
        <v>0</v>
      </c>
      <c r="DS72" s="116"/>
      <c r="DT72" s="116">
        <f>IF(AND($G72="Ja",DS72=$F72),$E72,IF(AND($G72="Ja",OR(DS72=$F70,DS72=$F71,DS72=$F69)),1,0))</f>
        <v>0</v>
      </c>
      <c r="DV72" s="116"/>
      <c r="DW72" s="116">
        <f>IF(AND($G72="Ja",DV72=$F72),$E72,IF(AND($G72="Ja",OR(DV72=$F70,DV72=$F71,DV72=$F69)),1,0))</f>
        <v>0</v>
      </c>
    </row>
    <row r="73" spans="1:127" ht="17" x14ac:dyDescent="0.2">
      <c r="A73" s="19">
        <v>42797</v>
      </c>
      <c r="B73" s="149">
        <f t="shared" si="318"/>
        <v>43525</v>
      </c>
      <c r="C73" s="61">
        <f t="shared" ref="C73:C106" si="319">C72+1</f>
        <v>68</v>
      </c>
      <c r="D73" s="97" t="s">
        <v>69</v>
      </c>
      <c r="E73" s="63">
        <v>2</v>
      </c>
      <c r="F73" s="64"/>
      <c r="G73" s="64"/>
      <c r="H73" s="108"/>
      <c r="I73" s="116" t="s">
        <v>50</v>
      </c>
      <c r="J73" s="116">
        <f t="shared" ref="J73:J106" si="320">IF(AND($G73="Ja",I73=$F73),$E73,0)</f>
        <v>0</v>
      </c>
      <c r="L73" s="64" t="s">
        <v>51</v>
      </c>
      <c r="M73" s="116">
        <f t="shared" ref="M73:M79" si="321">IF(AND($G73="Ja",L73=$F73),$E73,0)</f>
        <v>0</v>
      </c>
      <c r="O73" s="64" t="s">
        <v>49</v>
      </c>
      <c r="P73" s="116">
        <f t="shared" ref="P73:P79" si="322">IF(AND($G73="Ja",O73=$F73),$E73,0)</f>
        <v>0</v>
      </c>
      <c r="R73" s="64" t="s">
        <v>53</v>
      </c>
      <c r="S73" s="116">
        <f t="shared" ref="S73:S79" si="323">IF(AND($G73="Ja",R73=$F73),$E73,0)</f>
        <v>0</v>
      </c>
      <c r="U73" s="64" t="s">
        <v>49</v>
      </c>
      <c r="V73" s="116">
        <f t="shared" ref="V73:V79" si="324">IF(AND($G73="Ja",U73=$F73),$E73,0)</f>
        <v>0</v>
      </c>
      <c r="X73" s="64" t="s">
        <v>70</v>
      </c>
      <c r="Y73" s="116">
        <f t="shared" ref="Y73:Y79" si="325">IF(AND($G73="Ja",X73=$F73),$E73,0)</f>
        <v>0</v>
      </c>
      <c r="AA73" s="64" t="s">
        <v>51</v>
      </c>
      <c r="AB73" s="116">
        <f t="shared" ref="AB73:AB79" si="326">IF(AND($G73="Ja",AA73=$F73),$E73,0)</f>
        <v>0</v>
      </c>
      <c r="AD73" s="64" t="s">
        <v>51</v>
      </c>
      <c r="AE73" s="116">
        <f t="shared" ref="AE73:AE79" si="327">IF(AND($G73="Ja",AD73=$F73),$E73,0)</f>
        <v>0</v>
      </c>
      <c r="AG73" s="64" t="s">
        <v>53</v>
      </c>
      <c r="AH73" s="116">
        <f t="shared" ref="AH73:AH79" si="328">IF(AND($G73="Ja",AG73=$F73),$E73,0)</f>
        <v>0</v>
      </c>
      <c r="AJ73" s="64" t="s">
        <v>51</v>
      </c>
      <c r="AK73" s="116">
        <f t="shared" ref="AK73:AK79" si="329">IF(AND($G73="Ja",AJ73=$F73),$E73,0)</f>
        <v>0</v>
      </c>
      <c r="AM73" s="64" t="s">
        <v>50</v>
      </c>
      <c r="AN73" s="116">
        <f t="shared" ref="AN73:AN79" si="330">IF(AND($G73="Ja",AM73=$F73),$E73,0)</f>
        <v>0</v>
      </c>
      <c r="AP73" s="64" t="s">
        <v>70</v>
      </c>
      <c r="AQ73" s="116">
        <f t="shared" ref="AQ73:AQ79" si="331">IF(AND($G73="Ja",AP73=$F73),$E73,0)</f>
        <v>0</v>
      </c>
      <c r="AS73" s="64" t="s">
        <v>50</v>
      </c>
      <c r="AT73" s="116">
        <f t="shared" ref="AT73:AT79" si="332">IF(AND($G73="Ja",AS73=$F73),$E73,0)</f>
        <v>0</v>
      </c>
      <c r="AV73" s="64" t="s">
        <v>49</v>
      </c>
      <c r="AW73" s="116">
        <f t="shared" ref="AW73:AW79" si="333">IF(AND($G73="Ja",AV73=$F73),$E73,0)</f>
        <v>0</v>
      </c>
      <c r="AY73" s="64" t="s">
        <v>51</v>
      </c>
      <c r="AZ73" s="116">
        <f t="shared" ref="AZ73:AZ79" si="334">IF(AND($G73="Ja",AY73=$F73),$E73,0)</f>
        <v>0</v>
      </c>
      <c r="BB73" s="64" t="s">
        <v>52</v>
      </c>
      <c r="BC73" s="116">
        <f t="shared" ref="BC73:BC79" si="335">IF(AND($G73="Ja",BB73=$F73),$E73,0)</f>
        <v>0</v>
      </c>
      <c r="BE73" s="64" t="s">
        <v>51</v>
      </c>
      <c r="BF73" s="116">
        <f t="shared" ref="BF73:BF79" si="336">IF(AND($G73="Ja",BE73=$F73),$E73,0)</f>
        <v>0</v>
      </c>
      <c r="BH73" s="64" t="s">
        <v>49</v>
      </c>
      <c r="BI73" s="116">
        <f t="shared" ref="BI73:BI79" si="337">IF(AND($G73="Ja",BH73=$F73),$E73,0)</f>
        <v>0</v>
      </c>
      <c r="BK73" s="64" t="s">
        <v>51</v>
      </c>
      <c r="BL73" s="116">
        <f t="shared" ref="BL73:BL79" si="338">IF(AND($G73="Ja",BK73=$F73),$E73,0)</f>
        <v>0</v>
      </c>
      <c r="BN73" s="64" t="s">
        <v>51</v>
      </c>
      <c r="BO73" s="116">
        <f t="shared" ref="BO73:BO79" si="339">IF(AND($G73="Ja",BN73=$F73),$E73,0)</f>
        <v>0</v>
      </c>
      <c r="BQ73" s="64" t="s">
        <v>53</v>
      </c>
      <c r="BR73" s="116">
        <f t="shared" ref="BR73:BR79" si="340">IF(AND($G73="Ja",BQ73=$F73),$E73,0)</f>
        <v>0</v>
      </c>
      <c r="BT73" s="64" t="s">
        <v>70</v>
      </c>
      <c r="BU73" s="116">
        <f t="shared" ref="BU73:BU79" si="341">IF(AND($G73="Ja",BT73=$F73),$E73,0)</f>
        <v>0</v>
      </c>
      <c r="BW73" s="64" t="s">
        <v>50</v>
      </c>
      <c r="BX73" s="116">
        <f t="shared" ref="BX73:BX79" si="342">IF(AND($G73="Ja",BW73=$F73),$E73,0)</f>
        <v>0</v>
      </c>
      <c r="BZ73" s="64" t="s">
        <v>51</v>
      </c>
      <c r="CA73" s="116">
        <f t="shared" ref="CA73:CA79" si="343">IF(AND($G73="Ja",BZ73=$F73),$E73,0)</f>
        <v>0</v>
      </c>
      <c r="CC73" s="64" t="s">
        <v>51</v>
      </c>
      <c r="CD73" s="116">
        <f t="shared" ref="CD73:CD79" si="344">IF(AND($G73="Ja",CC73=$F73),$E73,0)</f>
        <v>0</v>
      </c>
      <c r="CF73" s="64" t="s">
        <v>53</v>
      </c>
      <c r="CG73" s="116">
        <f t="shared" ref="CG73:CG79" si="345">IF(AND($G73="Ja",CF73=$F73),$E73,0)</f>
        <v>0</v>
      </c>
      <c r="CI73" s="218" t="s">
        <v>70</v>
      </c>
      <c r="CJ73" s="116">
        <f t="shared" ref="CJ73:CJ79" si="346">IF(AND($G73="Ja",CI73=$F73),$E73,0)</f>
        <v>0</v>
      </c>
      <c r="CL73" s="64" t="s">
        <v>49</v>
      </c>
      <c r="CM73" s="116">
        <f t="shared" ref="CM73:CM79" si="347">IF(AND($G73="Ja",CL73=$F73),$E73,0)</f>
        <v>0</v>
      </c>
      <c r="CO73" s="64" t="s">
        <v>49</v>
      </c>
      <c r="CP73" s="116">
        <f t="shared" ref="CP73:CP79" si="348">IF(AND($G73="Ja",CO73=$F73),$E73,0)</f>
        <v>0</v>
      </c>
      <c r="CR73" s="64" t="s">
        <v>51</v>
      </c>
      <c r="CS73" s="116">
        <f t="shared" ref="CS73:CS79" si="349">IF(AND($G73="Ja",CR73=$F73),$E73,0)</f>
        <v>0</v>
      </c>
      <c r="CU73" s="116"/>
      <c r="CV73" s="116">
        <f t="shared" ref="CV73:CV79" si="350">IF(AND($G73="Ja",CU73=$F73),$E73,0)</f>
        <v>0</v>
      </c>
      <c r="CX73" s="116"/>
      <c r="CY73" s="116">
        <f t="shared" ref="CY73:CY79" si="351">IF(AND($G73="Ja",CX73=$F73),$E73,0)</f>
        <v>0</v>
      </c>
      <c r="DA73" s="116"/>
      <c r="DB73" s="116">
        <f t="shared" ref="DB73:DB79" si="352">IF(AND($G73="Ja",DA73=$F73),$E73,0)</f>
        <v>0</v>
      </c>
      <c r="DD73" s="116"/>
      <c r="DE73" s="116">
        <f t="shared" ref="DE73:DE79" si="353">IF(AND($G73="Ja",DD73=$F73),$E73,0)</f>
        <v>0</v>
      </c>
      <c r="DG73" s="116"/>
      <c r="DH73" s="116">
        <f t="shared" ref="DH73:DH79" si="354">IF(AND($G73="Ja",DG73=$F73),$E73,0)</f>
        <v>0</v>
      </c>
      <c r="DJ73" s="116"/>
      <c r="DK73" s="116">
        <f t="shared" ref="DK73:DK79" si="355">IF(AND($G73="Ja",DJ73=$F73),$E73,0)</f>
        <v>0</v>
      </c>
      <c r="DM73" s="116"/>
      <c r="DN73" s="116">
        <f t="shared" ref="DN73:DN79" si="356">IF(AND($G73="Ja",DM73=$F73),$E73,0)</f>
        <v>0</v>
      </c>
      <c r="DP73" s="116"/>
      <c r="DQ73" s="116">
        <f t="shared" ref="DQ73:DQ79" si="357">IF(AND($G73="Ja",DP73=$F73),$E73,0)</f>
        <v>0</v>
      </c>
      <c r="DS73" s="116"/>
      <c r="DT73" s="116">
        <f t="shared" ref="DT73:DT79" si="358">IF(AND($G73="Ja",DS73=$F73),$E73,0)</f>
        <v>0</v>
      </c>
      <c r="DV73" s="116"/>
      <c r="DW73" s="116">
        <f t="shared" ref="DW73:DW79" si="359">IF(AND($G73="Ja",DV73=$F73),$E73,0)</f>
        <v>0</v>
      </c>
    </row>
    <row r="74" spans="1:127" ht="17" x14ac:dyDescent="0.2">
      <c r="A74" s="19">
        <v>42828</v>
      </c>
      <c r="B74" s="149">
        <f t="shared" si="318"/>
        <v>43525</v>
      </c>
      <c r="C74" s="61">
        <f t="shared" si="319"/>
        <v>69</v>
      </c>
      <c r="D74" s="97" t="s">
        <v>157</v>
      </c>
      <c r="E74" s="63">
        <v>3</v>
      </c>
      <c r="F74" s="64"/>
      <c r="G74" s="64"/>
      <c r="H74" s="108"/>
      <c r="I74" s="116" t="s">
        <v>17</v>
      </c>
      <c r="J74" s="116">
        <f t="shared" si="320"/>
        <v>0</v>
      </c>
      <c r="L74" s="64" t="s">
        <v>17</v>
      </c>
      <c r="M74" s="116">
        <f t="shared" si="321"/>
        <v>0</v>
      </c>
      <c r="O74" s="64" t="s">
        <v>19</v>
      </c>
      <c r="P74" s="116">
        <f t="shared" si="322"/>
        <v>0</v>
      </c>
      <c r="R74" s="64" t="s">
        <v>17</v>
      </c>
      <c r="S74" s="116">
        <f t="shared" si="323"/>
        <v>0</v>
      </c>
      <c r="U74" s="64" t="s">
        <v>19</v>
      </c>
      <c r="V74" s="116">
        <f t="shared" si="324"/>
        <v>0</v>
      </c>
      <c r="X74" s="64" t="s">
        <v>17</v>
      </c>
      <c r="Y74" s="116">
        <f t="shared" si="325"/>
        <v>0</v>
      </c>
      <c r="AA74" s="64" t="s">
        <v>17</v>
      </c>
      <c r="AB74" s="116">
        <f t="shared" si="326"/>
        <v>0</v>
      </c>
      <c r="AD74" s="64" t="s">
        <v>19</v>
      </c>
      <c r="AE74" s="116">
        <f t="shared" si="327"/>
        <v>0</v>
      </c>
      <c r="AG74" s="64" t="s">
        <v>19</v>
      </c>
      <c r="AH74" s="116">
        <f t="shared" si="328"/>
        <v>0</v>
      </c>
      <c r="AJ74" s="64" t="s">
        <v>17</v>
      </c>
      <c r="AK74" s="116">
        <f t="shared" si="329"/>
        <v>0</v>
      </c>
      <c r="AM74" s="64" t="s">
        <v>17</v>
      </c>
      <c r="AN74" s="116">
        <f t="shared" si="330"/>
        <v>0</v>
      </c>
      <c r="AP74" s="64" t="s">
        <v>19</v>
      </c>
      <c r="AQ74" s="116">
        <f t="shared" si="331"/>
        <v>0</v>
      </c>
      <c r="AS74" s="64" t="s">
        <v>19</v>
      </c>
      <c r="AT74" s="116">
        <f t="shared" si="332"/>
        <v>0</v>
      </c>
      <c r="AV74" s="64" t="s">
        <v>19</v>
      </c>
      <c r="AW74" s="116">
        <f t="shared" si="333"/>
        <v>0</v>
      </c>
      <c r="AY74" s="64" t="s">
        <v>17</v>
      </c>
      <c r="AZ74" s="116">
        <f t="shared" si="334"/>
        <v>0</v>
      </c>
      <c r="BB74" s="64" t="s">
        <v>19</v>
      </c>
      <c r="BC74" s="116">
        <f t="shared" si="335"/>
        <v>0</v>
      </c>
      <c r="BE74" s="64" t="s">
        <v>17</v>
      </c>
      <c r="BF74" s="116">
        <f t="shared" si="336"/>
        <v>0</v>
      </c>
      <c r="BH74" s="64" t="s">
        <v>17</v>
      </c>
      <c r="BI74" s="116">
        <f t="shared" si="337"/>
        <v>0</v>
      </c>
      <c r="BK74" s="64" t="s">
        <v>17</v>
      </c>
      <c r="BL74" s="116">
        <f t="shared" si="338"/>
        <v>0</v>
      </c>
      <c r="BN74" s="64" t="s">
        <v>17</v>
      </c>
      <c r="BO74" s="116">
        <f t="shared" si="339"/>
        <v>0</v>
      </c>
      <c r="BQ74" s="64" t="s">
        <v>17</v>
      </c>
      <c r="BR74" s="116">
        <f t="shared" si="340"/>
        <v>0</v>
      </c>
      <c r="BT74" s="64" t="s">
        <v>17</v>
      </c>
      <c r="BU74" s="116">
        <f t="shared" si="341"/>
        <v>0</v>
      </c>
      <c r="BW74" s="64" t="s">
        <v>19</v>
      </c>
      <c r="BX74" s="116">
        <f t="shared" si="342"/>
        <v>0</v>
      </c>
      <c r="BZ74" s="64" t="s">
        <v>17</v>
      </c>
      <c r="CA74" s="116">
        <f t="shared" si="343"/>
        <v>0</v>
      </c>
      <c r="CC74" s="64" t="s">
        <v>17</v>
      </c>
      <c r="CD74" s="116">
        <f t="shared" si="344"/>
        <v>0</v>
      </c>
      <c r="CF74" s="64" t="s">
        <v>17</v>
      </c>
      <c r="CG74" s="116">
        <f t="shared" si="345"/>
        <v>0</v>
      </c>
      <c r="CI74" s="218" t="s">
        <v>17</v>
      </c>
      <c r="CJ74" s="116">
        <f t="shared" si="346"/>
        <v>0</v>
      </c>
      <c r="CL74" s="64" t="s">
        <v>19</v>
      </c>
      <c r="CM74" s="116">
        <f t="shared" si="347"/>
        <v>0</v>
      </c>
      <c r="CO74" s="64" t="s">
        <v>19</v>
      </c>
      <c r="CP74" s="116">
        <f t="shared" si="348"/>
        <v>0</v>
      </c>
      <c r="CR74" s="64" t="s">
        <v>17</v>
      </c>
      <c r="CS74" s="116">
        <f t="shared" si="349"/>
        <v>0</v>
      </c>
      <c r="CU74" s="116"/>
      <c r="CV74" s="116">
        <f t="shared" si="350"/>
        <v>0</v>
      </c>
      <c r="CX74" s="116"/>
      <c r="CY74" s="116">
        <f t="shared" si="351"/>
        <v>0</v>
      </c>
      <c r="DA74" s="116"/>
      <c r="DB74" s="116">
        <f t="shared" si="352"/>
        <v>0</v>
      </c>
      <c r="DD74" s="116"/>
      <c r="DE74" s="116">
        <f t="shared" si="353"/>
        <v>0</v>
      </c>
      <c r="DG74" s="116"/>
      <c r="DH74" s="116">
        <f t="shared" si="354"/>
        <v>0</v>
      </c>
      <c r="DJ74" s="116"/>
      <c r="DK74" s="116">
        <f t="shared" si="355"/>
        <v>0</v>
      </c>
      <c r="DM74" s="116"/>
      <c r="DN74" s="116">
        <f t="shared" si="356"/>
        <v>0</v>
      </c>
      <c r="DP74" s="116"/>
      <c r="DQ74" s="116">
        <f t="shared" si="357"/>
        <v>0</v>
      </c>
      <c r="DS74" s="116"/>
      <c r="DT74" s="116">
        <f t="shared" si="358"/>
        <v>0</v>
      </c>
      <c r="DV74" s="116"/>
      <c r="DW74" s="116">
        <f t="shared" si="359"/>
        <v>0</v>
      </c>
    </row>
    <row r="75" spans="1:127" ht="17" x14ac:dyDescent="0.2">
      <c r="A75" s="19">
        <v>42828</v>
      </c>
      <c r="B75" s="149">
        <f t="shared" si="318"/>
        <v>43525</v>
      </c>
      <c r="C75" s="61">
        <f t="shared" si="319"/>
        <v>70</v>
      </c>
      <c r="D75" s="97" t="s">
        <v>158</v>
      </c>
      <c r="E75" s="63">
        <v>5</v>
      </c>
      <c r="F75" s="64"/>
      <c r="G75" s="64"/>
      <c r="H75" s="108"/>
      <c r="I75" s="116" t="s">
        <v>187</v>
      </c>
      <c r="J75" s="116">
        <f t="shared" si="320"/>
        <v>0</v>
      </c>
      <c r="L75" s="64" t="s">
        <v>187</v>
      </c>
      <c r="M75" s="116">
        <f t="shared" si="321"/>
        <v>0</v>
      </c>
      <c r="O75" s="64" t="s">
        <v>198</v>
      </c>
      <c r="P75" s="116">
        <f t="shared" si="322"/>
        <v>0</v>
      </c>
      <c r="R75" s="64" t="s">
        <v>211</v>
      </c>
      <c r="S75" s="116">
        <f t="shared" si="323"/>
        <v>0</v>
      </c>
      <c r="U75" s="64" t="s">
        <v>187</v>
      </c>
      <c r="V75" s="116">
        <f t="shared" si="324"/>
        <v>0</v>
      </c>
      <c r="X75" s="64" t="s">
        <v>198</v>
      </c>
      <c r="Y75" s="116">
        <f t="shared" si="325"/>
        <v>0</v>
      </c>
      <c r="AA75" s="64" t="s">
        <v>198</v>
      </c>
      <c r="AB75" s="116">
        <f t="shared" si="326"/>
        <v>0</v>
      </c>
      <c r="AD75" s="64" t="s">
        <v>187</v>
      </c>
      <c r="AE75" s="116">
        <f t="shared" si="327"/>
        <v>0</v>
      </c>
      <c r="AG75" s="64" t="s">
        <v>235</v>
      </c>
      <c r="AH75" s="116">
        <f t="shared" si="328"/>
        <v>0</v>
      </c>
      <c r="AJ75" s="64" t="s">
        <v>187</v>
      </c>
      <c r="AK75" s="116">
        <f t="shared" si="329"/>
        <v>0</v>
      </c>
      <c r="AM75" s="64" t="s">
        <v>187</v>
      </c>
      <c r="AN75" s="116">
        <f t="shared" si="330"/>
        <v>0</v>
      </c>
      <c r="AP75" s="64" t="s">
        <v>211</v>
      </c>
      <c r="AQ75" s="116">
        <f t="shared" si="331"/>
        <v>0</v>
      </c>
      <c r="AS75" s="64" t="s">
        <v>198</v>
      </c>
      <c r="AT75" s="116">
        <f t="shared" si="332"/>
        <v>0</v>
      </c>
      <c r="AV75" s="64" t="s">
        <v>187</v>
      </c>
      <c r="AW75" s="116">
        <f t="shared" si="333"/>
        <v>0</v>
      </c>
      <c r="AY75" s="64" t="s">
        <v>187</v>
      </c>
      <c r="AZ75" s="116">
        <f t="shared" si="334"/>
        <v>0</v>
      </c>
      <c r="BB75" s="64" t="s">
        <v>198</v>
      </c>
      <c r="BC75" s="116">
        <f t="shared" si="335"/>
        <v>0</v>
      </c>
      <c r="BE75" s="64" t="s">
        <v>187</v>
      </c>
      <c r="BF75" s="116">
        <f t="shared" si="336"/>
        <v>0</v>
      </c>
      <c r="BH75" s="64" t="s">
        <v>187</v>
      </c>
      <c r="BI75" s="116">
        <f t="shared" si="337"/>
        <v>0</v>
      </c>
      <c r="BK75" s="64" t="s">
        <v>211</v>
      </c>
      <c r="BL75" s="116">
        <f t="shared" si="338"/>
        <v>0</v>
      </c>
      <c r="BN75" s="64" t="s">
        <v>187</v>
      </c>
      <c r="BO75" s="116">
        <f t="shared" si="339"/>
        <v>0</v>
      </c>
      <c r="BQ75" s="64" t="s">
        <v>198</v>
      </c>
      <c r="BR75" s="116">
        <f t="shared" si="340"/>
        <v>0</v>
      </c>
      <c r="BT75" s="64" t="s">
        <v>198</v>
      </c>
      <c r="BU75" s="116">
        <f t="shared" si="341"/>
        <v>0</v>
      </c>
      <c r="BW75" s="64" t="s">
        <v>198</v>
      </c>
      <c r="BX75" s="116">
        <f t="shared" si="342"/>
        <v>0</v>
      </c>
      <c r="BZ75" s="64" t="s">
        <v>187</v>
      </c>
      <c r="CA75" s="116">
        <f t="shared" si="343"/>
        <v>0</v>
      </c>
      <c r="CC75" s="64" t="s">
        <v>187</v>
      </c>
      <c r="CD75" s="116">
        <f t="shared" si="344"/>
        <v>0</v>
      </c>
      <c r="CF75" s="64" t="s">
        <v>198</v>
      </c>
      <c r="CG75" s="116">
        <f t="shared" si="345"/>
        <v>0</v>
      </c>
      <c r="CI75" s="218" t="s">
        <v>198</v>
      </c>
      <c r="CJ75" s="116">
        <f t="shared" si="346"/>
        <v>0</v>
      </c>
      <c r="CL75" s="64" t="s">
        <v>187</v>
      </c>
      <c r="CM75" s="116">
        <f t="shared" si="347"/>
        <v>0</v>
      </c>
      <c r="CO75" s="64" t="s">
        <v>187</v>
      </c>
      <c r="CP75" s="116">
        <f t="shared" si="348"/>
        <v>0</v>
      </c>
      <c r="CR75" s="64" t="s">
        <v>198</v>
      </c>
      <c r="CS75" s="116">
        <f t="shared" si="349"/>
        <v>0</v>
      </c>
      <c r="CU75" s="116"/>
      <c r="CV75" s="116">
        <f t="shared" si="350"/>
        <v>0</v>
      </c>
      <c r="CX75" s="116"/>
      <c r="CY75" s="116">
        <f t="shared" si="351"/>
        <v>0</v>
      </c>
      <c r="DA75" s="116"/>
      <c r="DB75" s="116">
        <f t="shared" si="352"/>
        <v>0</v>
      </c>
      <c r="DD75" s="116"/>
      <c r="DE75" s="116">
        <f t="shared" si="353"/>
        <v>0</v>
      </c>
      <c r="DG75" s="116"/>
      <c r="DH75" s="116">
        <f t="shared" si="354"/>
        <v>0</v>
      </c>
      <c r="DJ75" s="116"/>
      <c r="DK75" s="116">
        <f t="shared" si="355"/>
        <v>0</v>
      </c>
      <c r="DM75" s="116"/>
      <c r="DN75" s="116">
        <f t="shared" si="356"/>
        <v>0</v>
      </c>
      <c r="DP75" s="116"/>
      <c r="DQ75" s="116">
        <f t="shared" si="357"/>
        <v>0</v>
      </c>
      <c r="DS75" s="116"/>
      <c r="DT75" s="116">
        <f t="shared" si="358"/>
        <v>0</v>
      </c>
      <c r="DV75" s="116"/>
      <c r="DW75" s="116">
        <f t="shared" si="359"/>
        <v>0</v>
      </c>
    </row>
    <row r="76" spans="1:127" ht="17" x14ac:dyDescent="0.2">
      <c r="A76" s="19">
        <v>42828</v>
      </c>
      <c r="B76" s="149">
        <f t="shared" si="318"/>
        <v>43525</v>
      </c>
      <c r="C76" s="61">
        <f t="shared" si="319"/>
        <v>71</v>
      </c>
      <c r="D76" s="97" t="s">
        <v>159</v>
      </c>
      <c r="E76" s="63">
        <v>3</v>
      </c>
      <c r="F76" s="64"/>
      <c r="G76" s="64"/>
      <c r="H76" s="108"/>
      <c r="I76" s="116" t="s">
        <v>208</v>
      </c>
      <c r="J76" s="116">
        <f t="shared" si="320"/>
        <v>0</v>
      </c>
      <c r="L76" s="64" t="s">
        <v>208</v>
      </c>
      <c r="M76" s="116">
        <f t="shared" si="321"/>
        <v>0</v>
      </c>
      <c r="O76" s="64" t="s">
        <v>208</v>
      </c>
      <c r="P76" s="116">
        <f t="shared" si="322"/>
        <v>0</v>
      </c>
      <c r="R76" s="64" t="s">
        <v>208</v>
      </c>
      <c r="S76" s="116">
        <f t="shared" si="323"/>
        <v>0</v>
      </c>
      <c r="U76" s="64" t="s">
        <v>194</v>
      </c>
      <c r="V76" s="116">
        <f t="shared" si="324"/>
        <v>0</v>
      </c>
      <c r="X76" s="64" t="s">
        <v>221</v>
      </c>
      <c r="Y76" s="116">
        <f t="shared" si="325"/>
        <v>0</v>
      </c>
      <c r="AA76" s="64" t="s">
        <v>194</v>
      </c>
      <c r="AB76" s="116">
        <f t="shared" si="326"/>
        <v>0</v>
      </c>
      <c r="AD76" s="64" t="s">
        <v>221</v>
      </c>
      <c r="AE76" s="116">
        <f t="shared" si="327"/>
        <v>0</v>
      </c>
      <c r="AG76" s="64" t="s">
        <v>194</v>
      </c>
      <c r="AH76" s="116">
        <f t="shared" si="328"/>
        <v>0</v>
      </c>
      <c r="AJ76" s="64" t="s">
        <v>242</v>
      </c>
      <c r="AK76" s="116">
        <f t="shared" si="329"/>
        <v>0</v>
      </c>
      <c r="AM76" s="64" t="s">
        <v>221</v>
      </c>
      <c r="AN76" s="116">
        <f t="shared" si="330"/>
        <v>0</v>
      </c>
      <c r="AP76" s="64" t="s">
        <v>208</v>
      </c>
      <c r="AQ76" s="116">
        <f t="shared" si="331"/>
        <v>0</v>
      </c>
      <c r="AS76" s="64" t="s">
        <v>221</v>
      </c>
      <c r="AT76" s="116">
        <f t="shared" si="332"/>
        <v>0</v>
      </c>
      <c r="AV76" s="64" t="s">
        <v>221</v>
      </c>
      <c r="AW76" s="116">
        <f t="shared" si="333"/>
        <v>0</v>
      </c>
      <c r="AY76" s="64" t="s">
        <v>221</v>
      </c>
      <c r="AZ76" s="116">
        <f t="shared" si="334"/>
        <v>0</v>
      </c>
      <c r="BB76" s="64" t="s">
        <v>208</v>
      </c>
      <c r="BC76" s="116">
        <f t="shared" si="335"/>
        <v>0</v>
      </c>
      <c r="BE76" s="64" t="s">
        <v>208</v>
      </c>
      <c r="BF76" s="116">
        <f t="shared" si="336"/>
        <v>0</v>
      </c>
      <c r="BH76" s="64" t="s">
        <v>233</v>
      </c>
      <c r="BI76" s="116">
        <f t="shared" si="337"/>
        <v>0</v>
      </c>
      <c r="BK76" s="64" t="s">
        <v>221</v>
      </c>
      <c r="BL76" s="116">
        <f t="shared" si="338"/>
        <v>0</v>
      </c>
      <c r="BN76" s="64" t="s">
        <v>208</v>
      </c>
      <c r="BO76" s="116">
        <f t="shared" si="339"/>
        <v>0</v>
      </c>
      <c r="BQ76" s="64" t="s">
        <v>242</v>
      </c>
      <c r="BR76" s="116">
        <f t="shared" si="340"/>
        <v>0</v>
      </c>
      <c r="BT76" s="64" t="s">
        <v>208</v>
      </c>
      <c r="BU76" s="116">
        <f t="shared" si="341"/>
        <v>0</v>
      </c>
      <c r="BW76" s="64" t="s">
        <v>208</v>
      </c>
      <c r="BX76" s="116">
        <f t="shared" si="342"/>
        <v>0</v>
      </c>
      <c r="BZ76" s="64" t="s">
        <v>208</v>
      </c>
      <c r="CA76" s="116">
        <f t="shared" si="343"/>
        <v>0</v>
      </c>
      <c r="CC76" s="64" t="s">
        <v>208</v>
      </c>
      <c r="CD76" s="116">
        <f t="shared" si="344"/>
        <v>0</v>
      </c>
      <c r="CF76" s="64" t="s">
        <v>208</v>
      </c>
      <c r="CG76" s="116">
        <f t="shared" si="345"/>
        <v>0</v>
      </c>
      <c r="CI76" s="218" t="s">
        <v>208</v>
      </c>
      <c r="CJ76" s="116">
        <f t="shared" si="346"/>
        <v>0</v>
      </c>
      <c r="CL76" s="64" t="s">
        <v>221</v>
      </c>
      <c r="CM76" s="116">
        <f t="shared" si="347"/>
        <v>0</v>
      </c>
      <c r="CO76" s="64" t="s">
        <v>208</v>
      </c>
      <c r="CP76" s="116">
        <f t="shared" si="348"/>
        <v>0</v>
      </c>
      <c r="CR76" s="64" t="s">
        <v>208</v>
      </c>
      <c r="CS76" s="116">
        <f t="shared" si="349"/>
        <v>0</v>
      </c>
      <c r="CU76" s="116"/>
      <c r="CV76" s="116">
        <f t="shared" si="350"/>
        <v>0</v>
      </c>
      <c r="CX76" s="116"/>
      <c r="CY76" s="116">
        <f t="shared" si="351"/>
        <v>0</v>
      </c>
      <c r="DA76" s="116"/>
      <c r="DB76" s="116">
        <f t="shared" si="352"/>
        <v>0</v>
      </c>
      <c r="DD76" s="116"/>
      <c r="DE76" s="116">
        <f t="shared" si="353"/>
        <v>0</v>
      </c>
      <c r="DG76" s="116"/>
      <c r="DH76" s="116">
        <f t="shared" si="354"/>
        <v>0</v>
      </c>
      <c r="DJ76" s="116"/>
      <c r="DK76" s="116">
        <f t="shared" si="355"/>
        <v>0</v>
      </c>
      <c r="DM76" s="116"/>
      <c r="DN76" s="116">
        <f t="shared" si="356"/>
        <v>0</v>
      </c>
      <c r="DP76" s="116"/>
      <c r="DQ76" s="116">
        <f t="shared" si="357"/>
        <v>0</v>
      </c>
      <c r="DS76" s="116"/>
      <c r="DT76" s="116">
        <f t="shared" si="358"/>
        <v>0</v>
      </c>
      <c r="DV76" s="116"/>
      <c r="DW76" s="116">
        <f t="shared" si="359"/>
        <v>0</v>
      </c>
    </row>
    <row r="77" spans="1:127" ht="17" x14ac:dyDescent="0.2">
      <c r="A77" s="19">
        <v>42828</v>
      </c>
      <c r="B77" s="149">
        <f t="shared" si="318"/>
        <v>43525</v>
      </c>
      <c r="C77" s="61">
        <f t="shared" si="319"/>
        <v>72</v>
      </c>
      <c r="D77" s="97" t="s">
        <v>160</v>
      </c>
      <c r="E77" s="63">
        <v>2</v>
      </c>
      <c r="F77" s="64"/>
      <c r="G77" s="64"/>
      <c r="H77" s="108"/>
      <c r="I77" s="116" t="s">
        <v>19</v>
      </c>
      <c r="J77" s="116">
        <f t="shared" si="320"/>
        <v>0</v>
      </c>
      <c r="L77" s="64" t="s">
        <v>17</v>
      </c>
      <c r="M77" s="116">
        <f t="shared" si="321"/>
        <v>0</v>
      </c>
      <c r="O77" s="64" t="s">
        <v>17</v>
      </c>
      <c r="P77" s="116">
        <f t="shared" si="322"/>
        <v>0</v>
      </c>
      <c r="R77" s="64" t="s">
        <v>17</v>
      </c>
      <c r="S77" s="116">
        <f t="shared" si="323"/>
        <v>0</v>
      </c>
      <c r="U77" s="64" t="s">
        <v>19</v>
      </c>
      <c r="V77" s="116">
        <f t="shared" si="324"/>
        <v>0</v>
      </c>
      <c r="X77" s="64" t="s">
        <v>17</v>
      </c>
      <c r="Y77" s="116">
        <f t="shared" si="325"/>
        <v>0</v>
      </c>
      <c r="AA77" s="64" t="s">
        <v>19</v>
      </c>
      <c r="AB77" s="116">
        <f t="shared" si="326"/>
        <v>0</v>
      </c>
      <c r="AD77" s="64" t="s">
        <v>17</v>
      </c>
      <c r="AE77" s="116">
        <f t="shared" si="327"/>
        <v>0</v>
      </c>
      <c r="AG77" s="64" t="s">
        <v>17</v>
      </c>
      <c r="AH77" s="116">
        <f t="shared" si="328"/>
        <v>0</v>
      </c>
      <c r="AJ77" s="64" t="s">
        <v>17</v>
      </c>
      <c r="AK77" s="116">
        <f t="shared" si="329"/>
        <v>0</v>
      </c>
      <c r="AM77" s="64" t="s">
        <v>17</v>
      </c>
      <c r="AN77" s="116">
        <f t="shared" si="330"/>
        <v>0</v>
      </c>
      <c r="AP77" s="64" t="s">
        <v>19</v>
      </c>
      <c r="AQ77" s="116">
        <f t="shared" si="331"/>
        <v>0</v>
      </c>
      <c r="AS77" s="64" t="s">
        <v>17</v>
      </c>
      <c r="AT77" s="116">
        <f t="shared" si="332"/>
        <v>0</v>
      </c>
      <c r="AV77" s="64" t="s">
        <v>17</v>
      </c>
      <c r="AW77" s="116">
        <f t="shared" si="333"/>
        <v>0</v>
      </c>
      <c r="AY77" s="64" t="s">
        <v>17</v>
      </c>
      <c r="AZ77" s="116">
        <f t="shared" si="334"/>
        <v>0</v>
      </c>
      <c r="BB77" s="64" t="s">
        <v>19</v>
      </c>
      <c r="BC77" s="116">
        <f t="shared" si="335"/>
        <v>0</v>
      </c>
      <c r="BE77" s="64" t="s">
        <v>17</v>
      </c>
      <c r="BF77" s="116">
        <f t="shared" si="336"/>
        <v>0</v>
      </c>
      <c r="BH77" s="64" t="s">
        <v>17</v>
      </c>
      <c r="BI77" s="116">
        <f t="shared" si="337"/>
        <v>0</v>
      </c>
      <c r="BK77" s="64" t="s">
        <v>19</v>
      </c>
      <c r="BL77" s="116">
        <f t="shared" si="338"/>
        <v>0</v>
      </c>
      <c r="BN77" s="64" t="s">
        <v>17</v>
      </c>
      <c r="BO77" s="116">
        <f t="shared" si="339"/>
        <v>0</v>
      </c>
      <c r="BQ77" s="64" t="s">
        <v>17</v>
      </c>
      <c r="BR77" s="116">
        <f t="shared" si="340"/>
        <v>0</v>
      </c>
      <c r="BT77" s="64" t="s">
        <v>19</v>
      </c>
      <c r="BU77" s="116">
        <f t="shared" si="341"/>
        <v>0</v>
      </c>
      <c r="BW77" s="64" t="s">
        <v>19</v>
      </c>
      <c r="BX77" s="116">
        <f t="shared" si="342"/>
        <v>0</v>
      </c>
      <c r="BZ77" s="64" t="s">
        <v>19</v>
      </c>
      <c r="CA77" s="116">
        <f t="shared" si="343"/>
        <v>0</v>
      </c>
      <c r="CC77" s="64" t="s">
        <v>17</v>
      </c>
      <c r="CD77" s="116">
        <f t="shared" si="344"/>
        <v>0</v>
      </c>
      <c r="CF77" s="64" t="s">
        <v>19</v>
      </c>
      <c r="CG77" s="116">
        <f t="shared" si="345"/>
        <v>0</v>
      </c>
      <c r="CI77" s="218" t="s">
        <v>19</v>
      </c>
      <c r="CJ77" s="116">
        <f t="shared" si="346"/>
        <v>0</v>
      </c>
      <c r="CL77" s="64" t="s">
        <v>17</v>
      </c>
      <c r="CM77" s="116">
        <f t="shared" si="347"/>
        <v>0</v>
      </c>
      <c r="CO77" s="64" t="s">
        <v>17</v>
      </c>
      <c r="CP77" s="116">
        <f t="shared" si="348"/>
        <v>0</v>
      </c>
      <c r="CR77" s="64" t="s">
        <v>19</v>
      </c>
      <c r="CS77" s="116">
        <f t="shared" si="349"/>
        <v>0</v>
      </c>
      <c r="CU77" s="116"/>
      <c r="CV77" s="116">
        <f t="shared" si="350"/>
        <v>0</v>
      </c>
      <c r="CX77" s="116"/>
      <c r="CY77" s="116">
        <f t="shared" si="351"/>
        <v>0</v>
      </c>
      <c r="DA77" s="116"/>
      <c r="DB77" s="116">
        <f t="shared" si="352"/>
        <v>0</v>
      </c>
      <c r="DD77" s="116"/>
      <c r="DE77" s="116">
        <f t="shared" si="353"/>
        <v>0</v>
      </c>
      <c r="DG77" s="116"/>
      <c r="DH77" s="116">
        <f t="shared" si="354"/>
        <v>0</v>
      </c>
      <c r="DJ77" s="116"/>
      <c r="DK77" s="116">
        <f t="shared" si="355"/>
        <v>0</v>
      </c>
      <c r="DM77" s="116"/>
      <c r="DN77" s="116">
        <f t="shared" si="356"/>
        <v>0</v>
      </c>
      <c r="DP77" s="116"/>
      <c r="DQ77" s="116">
        <f t="shared" si="357"/>
        <v>0</v>
      </c>
      <c r="DS77" s="116"/>
      <c r="DT77" s="116">
        <f t="shared" si="358"/>
        <v>0</v>
      </c>
      <c r="DV77" s="116"/>
      <c r="DW77" s="116">
        <f t="shared" si="359"/>
        <v>0</v>
      </c>
    </row>
    <row r="78" spans="1:127" ht="16" customHeight="1" thickBot="1" x14ac:dyDescent="0.25">
      <c r="A78" s="19">
        <v>42828</v>
      </c>
      <c r="B78" s="156">
        <f t="shared" si="318"/>
        <v>43525</v>
      </c>
      <c r="C78" s="89">
        <f t="shared" si="319"/>
        <v>73</v>
      </c>
      <c r="D78" s="98" t="s">
        <v>161</v>
      </c>
      <c r="E78" s="91">
        <v>2</v>
      </c>
      <c r="F78" s="92"/>
      <c r="G78" s="92"/>
      <c r="H78" s="108"/>
      <c r="I78" s="123">
        <v>1</v>
      </c>
      <c r="J78" s="123">
        <f t="shared" si="320"/>
        <v>0</v>
      </c>
      <c r="L78" s="92">
        <v>2</v>
      </c>
      <c r="M78" s="123">
        <f t="shared" si="321"/>
        <v>0</v>
      </c>
      <c r="O78" s="92">
        <v>2</v>
      </c>
      <c r="P78" s="123">
        <f t="shared" si="322"/>
        <v>0</v>
      </c>
      <c r="R78" s="92">
        <v>2</v>
      </c>
      <c r="S78" s="123">
        <f t="shared" si="323"/>
        <v>0</v>
      </c>
      <c r="U78" s="92">
        <v>2</v>
      </c>
      <c r="V78" s="123">
        <f t="shared" si="324"/>
        <v>0</v>
      </c>
      <c r="X78" s="92">
        <v>2</v>
      </c>
      <c r="Y78" s="123">
        <f t="shared" si="325"/>
        <v>0</v>
      </c>
      <c r="AA78" s="92">
        <v>2</v>
      </c>
      <c r="AB78" s="123">
        <f t="shared" si="326"/>
        <v>0</v>
      </c>
      <c r="AD78" s="92">
        <v>2</v>
      </c>
      <c r="AE78" s="123">
        <f t="shared" si="327"/>
        <v>0</v>
      </c>
      <c r="AG78" s="92">
        <v>1</v>
      </c>
      <c r="AH78" s="123">
        <f t="shared" si="328"/>
        <v>0</v>
      </c>
      <c r="AJ78" s="92">
        <v>1</v>
      </c>
      <c r="AK78" s="123">
        <f t="shared" si="329"/>
        <v>0</v>
      </c>
      <c r="AM78" s="92">
        <v>1</v>
      </c>
      <c r="AN78" s="123">
        <f t="shared" si="330"/>
        <v>0</v>
      </c>
      <c r="AP78" s="92">
        <v>3</v>
      </c>
      <c r="AQ78" s="123">
        <f t="shared" si="331"/>
        <v>0</v>
      </c>
      <c r="AS78" s="92">
        <v>2</v>
      </c>
      <c r="AT78" s="123">
        <f t="shared" si="332"/>
        <v>0</v>
      </c>
      <c r="AV78" s="92">
        <v>2</v>
      </c>
      <c r="AW78" s="123">
        <f t="shared" si="333"/>
        <v>0</v>
      </c>
      <c r="AY78" s="92">
        <v>2</v>
      </c>
      <c r="AZ78" s="123">
        <f t="shared" si="334"/>
        <v>0</v>
      </c>
      <c r="BB78" s="92">
        <v>2</v>
      </c>
      <c r="BC78" s="123">
        <f t="shared" si="335"/>
        <v>0</v>
      </c>
      <c r="BE78" s="92">
        <v>2</v>
      </c>
      <c r="BF78" s="123">
        <f t="shared" si="336"/>
        <v>0</v>
      </c>
      <c r="BH78" s="92">
        <v>2</v>
      </c>
      <c r="BI78" s="123">
        <f t="shared" si="337"/>
        <v>0</v>
      </c>
      <c r="BK78" s="92">
        <v>2</v>
      </c>
      <c r="BL78" s="123">
        <f t="shared" si="338"/>
        <v>0</v>
      </c>
      <c r="BN78" s="92">
        <v>2</v>
      </c>
      <c r="BO78" s="123">
        <f t="shared" si="339"/>
        <v>0</v>
      </c>
      <c r="BQ78" s="92">
        <v>1</v>
      </c>
      <c r="BR78" s="123">
        <f t="shared" si="340"/>
        <v>0</v>
      </c>
      <c r="BT78" s="92">
        <v>2</v>
      </c>
      <c r="BU78" s="123">
        <f t="shared" si="341"/>
        <v>0</v>
      </c>
      <c r="BW78" s="92">
        <v>1</v>
      </c>
      <c r="BX78" s="123">
        <f t="shared" si="342"/>
        <v>0</v>
      </c>
      <c r="BZ78" s="92">
        <v>2</v>
      </c>
      <c r="CA78" s="123">
        <f t="shared" si="343"/>
        <v>0</v>
      </c>
      <c r="CC78" s="92">
        <v>2</v>
      </c>
      <c r="CD78" s="123">
        <f t="shared" si="344"/>
        <v>0</v>
      </c>
      <c r="CF78" s="92">
        <v>2</v>
      </c>
      <c r="CG78" s="123">
        <f t="shared" si="345"/>
        <v>0</v>
      </c>
      <c r="CI78" s="225">
        <v>2</v>
      </c>
      <c r="CJ78" s="123">
        <f t="shared" si="346"/>
        <v>0</v>
      </c>
      <c r="CL78" s="92">
        <v>2</v>
      </c>
      <c r="CM78" s="123">
        <f t="shared" si="347"/>
        <v>0</v>
      </c>
      <c r="CO78" s="92">
        <v>1</v>
      </c>
      <c r="CP78" s="123">
        <f t="shared" si="348"/>
        <v>0</v>
      </c>
      <c r="CR78" s="92">
        <v>2</v>
      </c>
      <c r="CS78" s="123">
        <f t="shared" si="349"/>
        <v>0</v>
      </c>
      <c r="CU78" s="123"/>
      <c r="CV78" s="123">
        <f t="shared" si="350"/>
        <v>0</v>
      </c>
      <c r="CX78" s="123"/>
      <c r="CY78" s="123">
        <f t="shared" si="351"/>
        <v>0</v>
      </c>
      <c r="DA78" s="123"/>
      <c r="DB78" s="123">
        <f t="shared" si="352"/>
        <v>0</v>
      </c>
      <c r="DD78" s="123"/>
      <c r="DE78" s="123">
        <f t="shared" si="353"/>
        <v>0</v>
      </c>
      <c r="DG78" s="123"/>
      <c r="DH78" s="123">
        <f t="shared" si="354"/>
        <v>0</v>
      </c>
      <c r="DJ78" s="123"/>
      <c r="DK78" s="123">
        <f t="shared" si="355"/>
        <v>0</v>
      </c>
      <c r="DM78" s="123"/>
      <c r="DN78" s="123">
        <f t="shared" si="356"/>
        <v>0</v>
      </c>
      <c r="DP78" s="123"/>
      <c r="DQ78" s="123">
        <f t="shared" si="357"/>
        <v>0</v>
      </c>
      <c r="DS78" s="123"/>
      <c r="DT78" s="123">
        <f t="shared" si="358"/>
        <v>0</v>
      </c>
      <c r="DV78" s="123"/>
      <c r="DW78" s="123">
        <f t="shared" si="359"/>
        <v>0</v>
      </c>
    </row>
    <row r="79" spans="1:127" x14ac:dyDescent="0.2">
      <c r="A79" s="19">
        <v>42828</v>
      </c>
      <c r="B79" s="151">
        <f>B68+1</f>
        <v>43526</v>
      </c>
      <c r="C79" s="69">
        <f t="shared" si="319"/>
        <v>74</v>
      </c>
      <c r="D79" s="70" t="s">
        <v>162</v>
      </c>
      <c r="E79" s="71">
        <v>5</v>
      </c>
      <c r="F79" s="72"/>
      <c r="G79" s="72"/>
      <c r="H79" s="108"/>
      <c r="I79" s="118" t="s">
        <v>32</v>
      </c>
      <c r="J79" s="118">
        <f t="shared" si="320"/>
        <v>0</v>
      </c>
      <c r="L79" s="72" t="s">
        <v>32</v>
      </c>
      <c r="M79" s="118">
        <f t="shared" si="321"/>
        <v>0</v>
      </c>
      <c r="O79" s="72" t="s">
        <v>40</v>
      </c>
      <c r="P79" s="118">
        <f t="shared" si="322"/>
        <v>0</v>
      </c>
      <c r="R79" s="72" t="s">
        <v>34</v>
      </c>
      <c r="S79" s="118">
        <f t="shared" si="323"/>
        <v>0</v>
      </c>
      <c r="U79" s="72" t="s">
        <v>32</v>
      </c>
      <c r="V79" s="118">
        <f t="shared" si="324"/>
        <v>0</v>
      </c>
      <c r="X79" s="72" t="s">
        <v>34</v>
      </c>
      <c r="Y79" s="118">
        <f t="shared" si="325"/>
        <v>0</v>
      </c>
      <c r="AA79" s="72" t="s">
        <v>32</v>
      </c>
      <c r="AB79" s="118">
        <f t="shared" si="326"/>
        <v>0</v>
      </c>
      <c r="AD79" s="72" t="s">
        <v>34</v>
      </c>
      <c r="AE79" s="118">
        <f t="shared" si="327"/>
        <v>0</v>
      </c>
      <c r="AG79" s="72" t="s">
        <v>32</v>
      </c>
      <c r="AH79" s="118">
        <f t="shared" si="328"/>
        <v>0</v>
      </c>
      <c r="AJ79" s="72" t="s">
        <v>34</v>
      </c>
      <c r="AK79" s="118">
        <f t="shared" si="329"/>
        <v>0</v>
      </c>
      <c r="AM79" s="72" t="s">
        <v>32</v>
      </c>
      <c r="AN79" s="118">
        <f t="shared" si="330"/>
        <v>0</v>
      </c>
      <c r="AP79" s="72" t="s">
        <v>34</v>
      </c>
      <c r="AQ79" s="118">
        <f t="shared" si="331"/>
        <v>0</v>
      </c>
      <c r="AS79" s="72" t="s">
        <v>34</v>
      </c>
      <c r="AT79" s="118">
        <f t="shared" si="332"/>
        <v>0</v>
      </c>
      <c r="AV79" s="72" t="s">
        <v>32</v>
      </c>
      <c r="AW79" s="118">
        <f t="shared" si="333"/>
        <v>0</v>
      </c>
      <c r="AY79" s="72" t="s">
        <v>32</v>
      </c>
      <c r="AZ79" s="118">
        <f t="shared" si="334"/>
        <v>0</v>
      </c>
      <c r="BB79" s="72" t="s">
        <v>34</v>
      </c>
      <c r="BC79" s="118">
        <f t="shared" si="335"/>
        <v>0</v>
      </c>
      <c r="BE79" s="72" t="s">
        <v>32</v>
      </c>
      <c r="BF79" s="118">
        <f t="shared" si="336"/>
        <v>0</v>
      </c>
      <c r="BH79" s="72" t="s">
        <v>32</v>
      </c>
      <c r="BI79" s="118">
        <f t="shared" si="337"/>
        <v>0</v>
      </c>
      <c r="BK79" s="72" t="s">
        <v>34</v>
      </c>
      <c r="BL79" s="118">
        <f t="shared" si="338"/>
        <v>0</v>
      </c>
      <c r="BN79" s="72" t="s">
        <v>32</v>
      </c>
      <c r="BO79" s="118">
        <f t="shared" si="339"/>
        <v>0</v>
      </c>
      <c r="BQ79" s="72" t="s">
        <v>32</v>
      </c>
      <c r="BR79" s="118">
        <f t="shared" si="340"/>
        <v>0</v>
      </c>
      <c r="BT79" s="72" t="s">
        <v>32</v>
      </c>
      <c r="BU79" s="118">
        <f t="shared" si="341"/>
        <v>0</v>
      </c>
      <c r="BW79" s="72" t="s">
        <v>32</v>
      </c>
      <c r="BX79" s="118">
        <f t="shared" si="342"/>
        <v>0</v>
      </c>
      <c r="BZ79" s="72" t="s">
        <v>34</v>
      </c>
      <c r="CA79" s="118">
        <f t="shared" si="343"/>
        <v>0</v>
      </c>
      <c r="CC79" s="72" t="s">
        <v>34</v>
      </c>
      <c r="CD79" s="118">
        <f t="shared" si="344"/>
        <v>0</v>
      </c>
      <c r="CF79" s="72" t="s">
        <v>32</v>
      </c>
      <c r="CG79" s="118">
        <f t="shared" si="345"/>
        <v>0</v>
      </c>
      <c r="CI79" s="220" t="s">
        <v>32</v>
      </c>
      <c r="CJ79" s="118">
        <f t="shared" si="346"/>
        <v>0</v>
      </c>
      <c r="CL79" s="72" t="s">
        <v>32</v>
      </c>
      <c r="CM79" s="118">
        <f t="shared" si="347"/>
        <v>0</v>
      </c>
      <c r="CO79" s="72" t="s">
        <v>32</v>
      </c>
      <c r="CP79" s="118">
        <f t="shared" si="348"/>
        <v>0</v>
      </c>
      <c r="CR79" s="72" t="s">
        <v>34</v>
      </c>
      <c r="CS79" s="118">
        <f t="shared" si="349"/>
        <v>0</v>
      </c>
      <c r="CU79" s="118"/>
      <c r="CV79" s="118">
        <f t="shared" si="350"/>
        <v>0</v>
      </c>
      <c r="CX79" s="118"/>
      <c r="CY79" s="118">
        <f t="shared" si="351"/>
        <v>0</v>
      </c>
      <c r="DA79" s="118"/>
      <c r="DB79" s="118">
        <f t="shared" si="352"/>
        <v>0</v>
      </c>
      <c r="DD79" s="118"/>
      <c r="DE79" s="118">
        <f t="shared" si="353"/>
        <v>0</v>
      </c>
      <c r="DG79" s="118"/>
      <c r="DH79" s="118">
        <f t="shared" si="354"/>
        <v>0</v>
      </c>
      <c r="DJ79" s="118"/>
      <c r="DK79" s="118">
        <f t="shared" si="355"/>
        <v>0</v>
      </c>
      <c r="DM79" s="118"/>
      <c r="DN79" s="118">
        <f t="shared" si="356"/>
        <v>0</v>
      </c>
      <c r="DP79" s="118"/>
      <c r="DQ79" s="118">
        <f t="shared" si="357"/>
        <v>0</v>
      </c>
      <c r="DS79" s="118"/>
      <c r="DT79" s="118">
        <f t="shared" si="358"/>
        <v>0</v>
      </c>
      <c r="DV79" s="118"/>
      <c r="DW79" s="118">
        <f t="shared" si="359"/>
        <v>0</v>
      </c>
    </row>
    <row r="80" spans="1:127" x14ac:dyDescent="0.2">
      <c r="A80" s="19">
        <v>42828</v>
      </c>
      <c r="B80" s="152">
        <f>B79</f>
        <v>43526</v>
      </c>
      <c r="C80" s="73">
        <f t="shared" si="319"/>
        <v>75</v>
      </c>
      <c r="D80" s="185" t="s">
        <v>163</v>
      </c>
      <c r="E80" s="75">
        <v>3</v>
      </c>
      <c r="F80" s="76"/>
      <c r="G80" s="76"/>
      <c r="H80" s="108"/>
      <c r="I80" s="119" t="s">
        <v>249</v>
      </c>
      <c r="J80" s="119">
        <f>IF(AND($G80="Ja",I80=$F80),$E80,IF(AND($G80="Ja",OR(I80=$F81,I80=$F82,I80=$F83)),1,0))</f>
        <v>0</v>
      </c>
      <c r="L80" s="76" t="s">
        <v>230</v>
      </c>
      <c r="M80" s="119">
        <f>IF(AND($G80="Ja",L80=$F80),$E80,IF(AND($G80="Ja",OR(L80=$F81,L80=$F82,L80=$F83)),1,0))</f>
        <v>0</v>
      </c>
      <c r="O80" s="76" t="s">
        <v>230</v>
      </c>
      <c r="P80" s="119">
        <f>IF(AND($G80="Ja",O80=$F80),$E80,IF(AND($G80="Ja",OR(O80=$F81,O80=$F82,O80=$F83)),1,0))</f>
        <v>0</v>
      </c>
      <c r="R80" s="76" t="s">
        <v>230</v>
      </c>
      <c r="S80" s="119">
        <f>IF(AND($G80="Ja",R80=$F80),$E80,IF(AND($G80="Ja",OR(R80=$F81,R80=$F82,R80=$F83)),1,0))</f>
        <v>0</v>
      </c>
      <c r="U80" s="76" t="s">
        <v>230</v>
      </c>
      <c r="V80" s="119">
        <f>IF(AND($G80="Ja",U80=$F80),$E80,IF(AND($G80="Ja",OR(U80=$F81,U80=$F82,U80=$F83)),1,0))</f>
        <v>0</v>
      </c>
      <c r="X80" s="76" t="s">
        <v>230</v>
      </c>
      <c r="Y80" s="119">
        <f>IF(AND($G80="Ja",X80=$F80),$E80,IF(AND($G80="Ja",OR(X80=$F81,X80=$F82,X80=$F83)),1,0))</f>
        <v>0</v>
      </c>
      <c r="AA80" s="76" t="s">
        <v>262</v>
      </c>
      <c r="AB80" s="119">
        <f>IF(AND($G80="Ja",AA80=$F80),$E80,IF(AND($G80="Ja",OR(AA80=$F81,AA80=$F82,AA80=$F83)),1,0))</f>
        <v>0</v>
      </c>
      <c r="AD80" s="76" t="s">
        <v>230</v>
      </c>
      <c r="AE80" s="119">
        <f>IF(AND($G80="Ja",AD80=$F80),$E80,IF(AND($G80="Ja",OR(AD80=$F81,AD80=$F82,AD80=$F83)),1,0))</f>
        <v>0</v>
      </c>
      <c r="AG80" s="76" t="s">
        <v>262</v>
      </c>
      <c r="AH80" s="119">
        <f>IF(AND($G80="Ja",AG80=$F80),$E80,IF(AND($G80="Ja",OR(AG80=$F81,AG80=$F82,AG80=$F83)),1,0))</f>
        <v>0</v>
      </c>
      <c r="AJ80" s="76" t="s">
        <v>240</v>
      </c>
      <c r="AK80" s="119">
        <f>IF(AND($G80="Ja",AJ80=$F80),$E80,IF(AND($G80="Ja",OR(AJ80=$F81,AJ80=$F82,AJ80=$F83)),1,0))</f>
        <v>0</v>
      </c>
      <c r="AM80" s="76" t="s">
        <v>217</v>
      </c>
      <c r="AN80" s="119">
        <f>IF(AND($G80="Ja",AM80=$F80),$E80,IF(AND($G80="Ja",OR(AM80=$F81,AM80=$F82,AM80=$F83)),1,0))</f>
        <v>0</v>
      </c>
      <c r="AP80" s="76" t="s">
        <v>204</v>
      </c>
      <c r="AQ80" s="119">
        <f>IF(AND($G80="Ja",AP80=$F80),$E80,IF(AND($G80="Ja",OR(AP80=$F81,AP80=$F82,AP80=$F83)),1,0))</f>
        <v>0</v>
      </c>
      <c r="AS80" s="76" t="s">
        <v>217</v>
      </c>
      <c r="AT80" s="119">
        <f>IF(AND($G80="Ja",AS80=$F80),$E80,IF(AND($G80="Ja",OR(AS80=$F81,AS80=$F82,AS80=$F83)),1,0))</f>
        <v>0</v>
      </c>
      <c r="AV80" s="76" t="s">
        <v>240</v>
      </c>
      <c r="AW80" s="119">
        <f>IF(AND($G80="Ja",AV80=$F80),$E80,IF(AND($G80="Ja",OR(AV80=$F81,AV80=$F82,AV80=$F83)),1,0))</f>
        <v>0</v>
      </c>
      <c r="AY80" s="76" t="s">
        <v>240</v>
      </c>
      <c r="AZ80" s="119">
        <f>IF(AND($G80="Ja",AY80=$F80),$E80,IF(AND($G80="Ja",OR(AY80=$F81,AY80=$F82,AY80=$F83)),1,0))</f>
        <v>0</v>
      </c>
      <c r="BB80" s="76" t="s">
        <v>217</v>
      </c>
      <c r="BC80" s="119">
        <f>IF(AND($G80="Ja",BB80=$F80),$E80,IF(AND($G80="Ja",OR(BB80=$F81,BB80=$F82,BB80=$F83)),1,0))</f>
        <v>0</v>
      </c>
      <c r="BE80" s="76" t="s">
        <v>217</v>
      </c>
      <c r="BF80" s="119">
        <f>IF(AND($G80="Ja",BE80=$F80),$E80,IF(AND($G80="Ja",OR(BE80=$F81,BE80=$F82,BE80=$F83)),1,0))</f>
        <v>0</v>
      </c>
      <c r="BH80" s="76" t="s">
        <v>249</v>
      </c>
      <c r="BI80" s="119">
        <f>IF(AND($G80="Ja",BH80=$F80),$E80,IF(AND($G80="Ja",OR(BH80=$F81,BH80=$F82,BH80=$F83)),1,0))</f>
        <v>0</v>
      </c>
      <c r="BK80" s="76" t="s">
        <v>240</v>
      </c>
      <c r="BL80" s="119">
        <f>IF(AND($G80="Ja",BK80=$F80),$E80,IF(AND($G80="Ja",OR(BK80=$F81,BK80=$F82,BK80=$F83)),1,0))</f>
        <v>0</v>
      </c>
      <c r="BN80" s="76" t="s">
        <v>189</v>
      </c>
      <c r="BO80" s="119">
        <f>IF(AND($G80="Ja",BN80=$F80),$E80,IF(AND($G80="Ja",OR(BN80=$F81,BN80=$F82,BN80=$F83)),1,0))</f>
        <v>0</v>
      </c>
      <c r="BQ80" s="76" t="s">
        <v>217</v>
      </c>
      <c r="BR80" s="119">
        <f>IF(AND($G80="Ja",BQ80=$F80),$E80,IF(AND($G80="Ja",OR(BQ80=$F81,BQ80=$F82,BQ80=$F83)),1,0))</f>
        <v>0</v>
      </c>
      <c r="BT80" s="76" t="s">
        <v>217</v>
      </c>
      <c r="BU80" s="119">
        <f>IF(AND($G80="Ja",BT80=$F80),$E80,IF(AND($G80="Ja",OR(BT80=$F81,BT80=$F82,BT80=$F83)),1,0))</f>
        <v>0</v>
      </c>
      <c r="BW80" s="76" t="s">
        <v>262</v>
      </c>
      <c r="BX80" s="119">
        <f>IF(AND($G80="Ja",BW80=$F80),$E80,IF(AND($G80="Ja",OR(BW80=$F81,BW80=$F82,BW80=$F83)),1,0))</f>
        <v>0</v>
      </c>
      <c r="BZ80" s="76" t="s">
        <v>21</v>
      </c>
      <c r="CA80" s="119">
        <f>IF(AND($G80="Ja",BZ80=$F80),$E80,IF(AND($G80="Ja",OR(BZ80=$F81,BZ80=$F82,BZ80=$F83)),1,0))</f>
        <v>0</v>
      </c>
      <c r="CC80" s="76" t="s">
        <v>217</v>
      </c>
      <c r="CD80" s="119">
        <f>IF(AND($G80="Ja",CC80=$F80),$E80,IF(AND($G80="Ja",OR(CC80=$F81,CC80=$F82,CC80=$F83)),1,0))</f>
        <v>0</v>
      </c>
      <c r="CF80" s="76" t="s">
        <v>217</v>
      </c>
      <c r="CG80" s="119">
        <f>IF(AND($G80="Ja",CF80=$F80),$E80,IF(AND($G80="Ja",OR(CF80=$F81,CF80=$F82,CF80=$F83)),1,0))</f>
        <v>0</v>
      </c>
      <c r="CI80" s="221" t="s">
        <v>217</v>
      </c>
      <c r="CJ80" s="119">
        <f>IF(AND($G80="Ja",CI80=$F80),$E80,IF(AND($G80="Ja",OR(CI80=$F81,CI80=$F82,CI80=$F83)),1,0))</f>
        <v>0</v>
      </c>
      <c r="CL80" s="76" t="s">
        <v>249</v>
      </c>
      <c r="CM80" s="119">
        <f>IF(AND($G80="Ja",CL80=$F80),$E80,IF(AND($G80="Ja",OR(CL80=$F81,CL80=$F82,CL80=$F83)),1,0))</f>
        <v>0</v>
      </c>
      <c r="CO80" s="76" t="s">
        <v>240</v>
      </c>
      <c r="CP80" s="119">
        <f>IF(AND($G80="Ja",CO80=$F80),$E80,IF(AND($G80="Ja",OR(CO80=$F81,CO80=$F82,CO80=$F83)),1,0))</f>
        <v>0</v>
      </c>
      <c r="CR80" s="76" t="s">
        <v>230</v>
      </c>
      <c r="CS80" s="119">
        <f>IF(AND($G80="Ja",CR80=$F80),$E80,IF(AND($G80="Ja",OR(CR80=$F81,CR80=$F82,CR80=$F83)),1,0))</f>
        <v>0</v>
      </c>
      <c r="CU80" s="119"/>
      <c r="CV80" s="119">
        <f>IF(AND($G80="Ja",CU80=$F80),$E80,IF(AND($G80="Ja",OR(CU80=$F81,CU80=$F82,CU80=$F83)),1,0))</f>
        <v>0</v>
      </c>
      <c r="CX80" s="119"/>
      <c r="CY80" s="119">
        <f>IF(AND($G80="Ja",CX80=$F80),$E80,IF(AND($G80="Ja",OR(CX80=$F81,CX80=$F82,CX80=$F83)),1,0))</f>
        <v>0</v>
      </c>
      <c r="DA80" s="119"/>
      <c r="DB80" s="119">
        <f>IF(AND($G80="Ja",DA80=$F80),$E80,IF(AND($G80="Ja",OR(DA80=$F81,DA80=$F82,DA80=$F83)),1,0))</f>
        <v>0</v>
      </c>
      <c r="DD80" s="119"/>
      <c r="DE80" s="119">
        <f>IF(AND($G80="Ja",DD80=$F80),$E80,IF(AND($G80="Ja",OR(DD80=$F81,DD80=$F82,DD80=$F83)),1,0))</f>
        <v>0</v>
      </c>
      <c r="DG80" s="119"/>
      <c r="DH80" s="119">
        <f>IF(AND($G80="Ja",DG80=$F80),$E80,IF(AND($G80="Ja",OR(DG80=$F81,DG80=$F82,DG80=$F83)),1,0))</f>
        <v>0</v>
      </c>
      <c r="DJ80" s="119"/>
      <c r="DK80" s="119">
        <f>IF(AND($G80="Ja",DJ80=$F80),$E80,IF(AND($G80="Ja",OR(DJ80=$F81,DJ80=$F82,DJ80=$F83)),1,0))</f>
        <v>0</v>
      </c>
      <c r="DM80" s="119"/>
      <c r="DN80" s="119">
        <f>IF(AND($G80="Ja",DM80=$F80),$E80,IF(AND($G80="Ja",OR(DM80=$F81,DM80=$F82,DM80=$F83)),1,0))</f>
        <v>0</v>
      </c>
      <c r="DP80" s="119"/>
      <c r="DQ80" s="119">
        <f>IF(AND($G80="Ja",DP80=$F80),$E80,IF(AND($G80="Ja",OR(DP80=$F81,DP80=$F82,DP80=$F83)),1,0))</f>
        <v>0</v>
      </c>
      <c r="DS80" s="119"/>
      <c r="DT80" s="119">
        <f>IF(AND($G80="Ja",DS80=$F80),$E80,IF(AND($G80="Ja",OR(DS80=$F81,DS80=$F82,DS80=$F83)),1,0))</f>
        <v>0</v>
      </c>
      <c r="DV80" s="119"/>
      <c r="DW80" s="119">
        <f>IF(AND($G80="Ja",DV80=$F80),$E80,IF(AND($G80="Ja",OR(DV80=$F81,DV80=$F82,DV80=$F83)),1,0))</f>
        <v>0</v>
      </c>
    </row>
    <row r="81" spans="1:127" x14ac:dyDescent="0.2">
      <c r="A81" s="19">
        <v>42828</v>
      </c>
      <c r="B81" s="152">
        <f t="shared" ref="B81:B94" si="360">B80</f>
        <v>43526</v>
      </c>
      <c r="C81" s="73">
        <f t="shared" si="319"/>
        <v>76</v>
      </c>
      <c r="D81" s="186"/>
      <c r="E81" s="75">
        <v>3</v>
      </c>
      <c r="F81" s="76"/>
      <c r="G81" s="76"/>
      <c r="H81" s="108"/>
      <c r="I81" s="119" t="s">
        <v>230</v>
      </c>
      <c r="J81" s="119">
        <f>IF(AND($G81="Ja",I81=$F81),$E81,IF(AND($G81="Ja",OR(I81=$F80,I81=$F82,I81=$F83)),1,0))</f>
        <v>0</v>
      </c>
      <c r="L81" s="76" t="s">
        <v>217</v>
      </c>
      <c r="M81" s="119">
        <f>IF(AND($G81="Ja",L81=$F81),$E81,IF(AND($G81="Ja",OR(L81=$F80,L81=$F82,L81=$F83)),1,0))</f>
        <v>0</v>
      </c>
      <c r="O81" s="76" t="s">
        <v>240</v>
      </c>
      <c r="P81" s="119">
        <f>IF(AND($G81="Ja",O81=$F81),$E81,IF(AND($G81="Ja",OR(O81=$F80,O81=$F82,O81=$F83)),1,0))</f>
        <v>0</v>
      </c>
      <c r="R81" s="76" t="s">
        <v>249</v>
      </c>
      <c r="S81" s="119">
        <f>IF(AND($G81="Ja",R81=$F81),$E81,IF(AND($G81="Ja",OR(R81=$F80,R81=$F82,R81=$F83)),1,0))</f>
        <v>0</v>
      </c>
      <c r="U81" s="76" t="s">
        <v>217</v>
      </c>
      <c r="V81" s="119">
        <f>IF(AND($G81="Ja",U81=$F81),$E81,IF(AND($G81="Ja",OR(U81=$F80,U81=$F82,U81=$F83)),1,0))</f>
        <v>0</v>
      </c>
      <c r="X81" s="76" t="s">
        <v>249</v>
      </c>
      <c r="Y81" s="119">
        <f>IF(AND($G81="Ja",X81=$F81),$E81,IF(AND($G81="Ja",OR(X81=$F80,X81=$F82,X81=$F83)),1,0))</f>
        <v>0</v>
      </c>
      <c r="AA81" s="76" t="s">
        <v>230</v>
      </c>
      <c r="AB81" s="119">
        <f>IF(AND($G81="Ja",AA81=$F81),$E81,IF(AND($G81="Ja",OR(AA81=$F80,AA81=$F82,AA81=$F83)),1,0))</f>
        <v>0</v>
      </c>
      <c r="AD81" s="76" t="s">
        <v>217</v>
      </c>
      <c r="AE81" s="119">
        <f>IF(AND($G81="Ja",AD81=$F81),$E81,IF(AND($G81="Ja",OR(AD81=$F80,AD81=$F82,AD81=$F83)),1,0))</f>
        <v>0</v>
      </c>
      <c r="AG81" s="76" t="s">
        <v>240</v>
      </c>
      <c r="AH81" s="119">
        <f>IF(AND($G81="Ja",AG81=$F81),$E81,IF(AND($G81="Ja",OR(AG81=$F80,AG81=$F82,AG81=$F83)),1,0))</f>
        <v>0</v>
      </c>
      <c r="AJ81" s="76" t="s">
        <v>217</v>
      </c>
      <c r="AK81" s="119">
        <f>IF(AND($G81="Ja",AJ81=$F81),$E81,IF(AND($G81="Ja",OR(AJ81=$F80,AJ81=$F82,AJ81=$F83)),1,0))</f>
        <v>0</v>
      </c>
      <c r="AM81" s="76" t="s">
        <v>204</v>
      </c>
      <c r="AN81" s="119">
        <f>IF(AND($G81="Ja",AM81=$F81),$E81,IF(AND($G81="Ja",OR(AM81=$F80,AM81=$F82,AM81=$F83)),1,0))</f>
        <v>0</v>
      </c>
      <c r="AP81" s="76" t="s">
        <v>230</v>
      </c>
      <c r="AQ81" s="119">
        <f>IF(AND($G81="Ja",AP81=$F81),$E81,IF(AND($G81="Ja",OR(AP81=$F80,AP81=$F82,AP81=$F83)),1,0))</f>
        <v>0</v>
      </c>
      <c r="AS81" s="76" t="s">
        <v>240</v>
      </c>
      <c r="AT81" s="119">
        <f>IF(AND($G81="Ja",AS81=$F81),$E81,IF(AND($G81="Ja",OR(AS81=$F80,AS81=$F82,AS81=$F83)),1,0))</f>
        <v>0</v>
      </c>
      <c r="AV81" s="76" t="s">
        <v>230</v>
      </c>
      <c r="AW81" s="119">
        <f>IF(AND($G81="Ja",AV81=$F81),$E81,IF(AND($G81="Ja",OR(AV81=$F80,AV81=$F82,AV81=$F83)),1,0))</f>
        <v>0</v>
      </c>
      <c r="AY81" s="76" t="s">
        <v>217</v>
      </c>
      <c r="AZ81" s="119">
        <f>IF(AND($G81="Ja",AY81=$F81),$E81,IF(AND($G81="Ja",OR(AY81=$F80,AY81=$F82,AY81=$F83)),1,0))</f>
        <v>0</v>
      </c>
      <c r="BB81" s="76" t="s">
        <v>240</v>
      </c>
      <c r="BC81" s="119">
        <f>IF(AND($G81="Ja",BB81=$F81),$E81,IF(AND($G81="Ja",OR(BB81=$F80,BB81=$F82,BB81=$F83)),1,0))</f>
        <v>0</v>
      </c>
      <c r="BE81" s="76" t="s">
        <v>249</v>
      </c>
      <c r="BF81" s="119">
        <f>IF(AND($G81="Ja",BE81=$F81),$E81,IF(AND($G81="Ja",OR(BE81=$F80,BE81=$F82,BE81=$F83)),1,0))</f>
        <v>0</v>
      </c>
      <c r="BH81" s="76" t="s">
        <v>217</v>
      </c>
      <c r="BI81" s="119">
        <f>IF(AND($G81="Ja",BH81=$F81),$E81,IF(AND($G81="Ja",OR(BH81=$F80,BH81=$F82,BH81=$F83)),1,0))</f>
        <v>0</v>
      </c>
      <c r="BK81" s="76" t="s">
        <v>249</v>
      </c>
      <c r="BL81" s="119">
        <f>IF(AND($G81="Ja",BK81=$F81),$E81,IF(AND($G81="Ja",OR(BK81=$F80,BK81=$F82,BK81=$F83)),1,0))</f>
        <v>0</v>
      </c>
      <c r="BN81" s="76" t="s">
        <v>217</v>
      </c>
      <c r="BO81" s="119">
        <f>IF(AND($G81="Ja",BN81=$F81),$E81,IF(AND($G81="Ja",OR(BN81=$F80,BN81=$F82,BN81=$F83)),1,0))</f>
        <v>0</v>
      </c>
      <c r="BQ81" s="76" t="s">
        <v>230</v>
      </c>
      <c r="BR81" s="119">
        <f>IF(AND($G81="Ja",BQ81=$F81),$E81,IF(AND($G81="Ja",OR(BQ81=$F80,BQ81=$F82,BQ81=$F83)),1,0))</f>
        <v>0</v>
      </c>
      <c r="BT81" s="76" t="s">
        <v>230</v>
      </c>
      <c r="BU81" s="119">
        <f>IF(AND($G81="Ja",BT81=$F81),$E81,IF(AND($G81="Ja",OR(BT81=$F80,BT81=$F82,BT81=$F83)),1,0))</f>
        <v>0</v>
      </c>
      <c r="BW81" s="76" t="s">
        <v>230</v>
      </c>
      <c r="BX81" s="119">
        <f>IF(AND($G81="Ja",BW81=$F81),$E81,IF(AND($G81="Ja",OR(BW81=$F80,BW81=$F82,BW81=$F83)),1,0))</f>
        <v>0</v>
      </c>
      <c r="BZ81" s="76" t="s">
        <v>217</v>
      </c>
      <c r="CA81" s="119">
        <f>IF(AND($G81="Ja",BZ81=$F81),$E81,IF(AND($G81="Ja",OR(BZ81=$F80,BZ81=$F82,BZ81=$F83)),1,0))</f>
        <v>0</v>
      </c>
      <c r="CC81" s="76" t="s">
        <v>230</v>
      </c>
      <c r="CD81" s="119">
        <f>IF(AND($G81="Ja",CC81=$F81),$E81,IF(AND($G81="Ja",OR(CC81=$F80,CC81=$F82,CC81=$F83)),1,0))</f>
        <v>0</v>
      </c>
      <c r="CF81" s="76" t="s">
        <v>189</v>
      </c>
      <c r="CG81" s="119">
        <f>IF(AND($G81="Ja",CF81=$F81),$E81,IF(AND($G81="Ja",OR(CF81=$F80,CF81=$F82,CF81=$F83)),1,0))</f>
        <v>0</v>
      </c>
      <c r="CI81" s="221" t="s">
        <v>240</v>
      </c>
      <c r="CJ81" s="119">
        <f>IF(AND($G81="Ja",CI81=$F81),$E81,IF(AND($G81="Ja",OR(CI81=$F80,CI81=$F82,CI81=$F83)),1,0))</f>
        <v>0</v>
      </c>
      <c r="CL81" s="76" t="s">
        <v>230</v>
      </c>
      <c r="CM81" s="119">
        <f>IF(AND($G81="Ja",CL81=$F81),$E81,IF(AND($G81="Ja",OR(CL81=$F80,CL81=$F82,CL81=$F83)),1,0))</f>
        <v>0</v>
      </c>
      <c r="CO81" s="76" t="s">
        <v>217</v>
      </c>
      <c r="CP81" s="119">
        <f>IF(AND($G81="Ja",CO81=$F81),$E81,IF(AND($G81="Ja",OR(CO81=$F80,CO81=$F82,CO81=$F83)),1,0))</f>
        <v>0</v>
      </c>
      <c r="CR81" s="76" t="s">
        <v>217</v>
      </c>
      <c r="CS81" s="119">
        <f>IF(AND($G81="Ja",CR81=$F81),$E81,IF(AND($G81="Ja",OR(CR81=$F80,CR81=$F82,CR81=$F83)),1,0))</f>
        <v>0</v>
      </c>
      <c r="CU81" s="119"/>
      <c r="CV81" s="119">
        <f>IF(AND($G81="Ja",CU81=$F81),$E81,IF(AND($G81="Ja",OR(CU81=$F80,CU81=$F82,CU81=$F83)),1,0))</f>
        <v>0</v>
      </c>
      <c r="CX81" s="119"/>
      <c r="CY81" s="119">
        <f>IF(AND($G81="Ja",CX81=$F81),$E81,IF(AND($G81="Ja",OR(CX81=$F80,CX81=$F82,CX81=$F83)),1,0))</f>
        <v>0</v>
      </c>
      <c r="DA81" s="119"/>
      <c r="DB81" s="119">
        <f>IF(AND($G81="Ja",DA81=$F81),$E81,IF(AND($G81="Ja",OR(DA81=$F80,DA81=$F82,DA81=$F83)),1,0))</f>
        <v>0</v>
      </c>
      <c r="DD81" s="119"/>
      <c r="DE81" s="119">
        <f>IF(AND($G81="Ja",DD81=$F81),$E81,IF(AND($G81="Ja",OR(DD81=$F80,DD81=$F82,DD81=$F83)),1,0))</f>
        <v>0</v>
      </c>
      <c r="DG81" s="119"/>
      <c r="DH81" s="119">
        <f>IF(AND($G81="Ja",DG81=$F81),$E81,IF(AND($G81="Ja",OR(DG81=$F80,DG81=$F82,DG81=$F83)),1,0))</f>
        <v>0</v>
      </c>
      <c r="DJ81" s="119"/>
      <c r="DK81" s="119">
        <f>IF(AND($G81="Ja",DJ81=$F81),$E81,IF(AND($G81="Ja",OR(DJ81=$F80,DJ81=$F82,DJ81=$F83)),1,0))</f>
        <v>0</v>
      </c>
      <c r="DM81" s="119"/>
      <c r="DN81" s="119">
        <f>IF(AND($G81="Ja",DM81=$F81),$E81,IF(AND($G81="Ja",OR(DM81=$F80,DM81=$F82,DM81=$F83)),1,0))</f>
        <v>0</v>
      </c>
      <c r="DP81" s="119"/>
      <c r="DQ81" s="119">
        <f>IF(AND($G81="Ja",DP81=$F81),$E81,IF(AND($G81="Ja",OR(DP81=$F80,DP81=$F82,DP81=$F83)),1,0))</f>
        <v>0</v>
      </c>
      <c r="DS81" s="119"/>
      <c r="DT81" s="119">
        <f>IF(AND($G81="Ja",DS81=$F81),$E81,IF(AND($G81="Ja",OR(DS81=$F80,DS81=$F82,DS81=$F83)),1,0))</f>
        <v>0</v>
      </c>
      <c r="DV81" s="119"/>
      <c r="DW81" s="119">
        <f>IF(AND($G81="Ja",DV81=$F81),$E81,IF(AND($G81="Ja",OR(DV81=$F80,DV81=$F82,DV81=$F83)),1,0))</f>
        <v>0</v>
      </c>
    </row>
    <row r="82" spans="1:127" x14ac:dyDescent="0.2">
      <c r="A82" s="19">
        <v>42858</v>
      </c>
      <c r="B82" s="152">
        <f t="shared" si="360"/>
        <v>43526</v>
      </c>
      <c r="C82" s="73">
        <f t="shared" si="319"/>
        <v>77</v>
      </c>
      <c r="D82" s="186"/>
      <c r="E82" s="75">
        <v>3</v>
      </c>
      <c r="F82" s="76"/>
      <c r="G82" s="76"/>
      <c r="H82" s="108"/>
      <c r="I82" s="119" t="s">
        <v>204</v>
      </c>
      <c r="J82" s="119">
        <f>IF(AND($G82="Ja",I82=$F82),$E82,IF(AND($G82="Ja",OR(I82=$F81,I82=$F80,I82=$F83)),1,0))</f>
        <v>0</v>
      </c>
      <c r="L82" s="76" t="s">
        <v>189</v>
      </c>
      <c r="M82" s="119">
        <f>IF(AND($G82="Ja",L82=$F82),$E82,IF(AND($G82="Ja",OR(L82=$F81,L82=$F80,L82=$F83)),1,0))</f>
        <v>0</v>
      </c>
      <c r="O82" s="76" t="s">
        <v>249</v>
      </c>
      <c r="P82" s="119">
        <f>IF(AND($G82="Ja",O82=$F82),$E82,IF(AND($G82="Ja",OR(O82=$F81,O82=$F80,O82=$F83)),1,0))</f>
        <v>0</v>
      </c>
      <c r="R82" s="76" t="s">
        <v>204</v>
      </c>
      <c r="S82" s="119">
        <f>IF(AND($G82="Ja",R82=$F82),$E82,IF(AND($G82="Ja",OR(R82=$F81,R82=$F80,R82=$F83)),1,0))</f>
        <v>0</v>
      </c>
      <c r="U82" s="76" t="s">
        <v>204</v>
      </c>
      <c r="V82" s="119">
        <f>IF(AND($G82="Ja",U82=$F82),$E82,IF(AND($G82="Ja",OR(U82=$F81,U82=$F80,U82=$F83)),1,0))</f>
        <v>0</v>
      </c>
      <c r="X82" s="76" t="s">
        <v>189</v>
      </c>
      <c r="Y82" s="119">
        <f>IF(AND($G82="Ja",X82=$F82),$E82,IF(AND($G82="Ja",OR(X82=$F81,X82=$F80,X82=$F83)),1,0))</f>
        <v>0</v>
      </c>
      <c r="AA82" s="76" t="s">
        <v>204</v>
      </c>
      <c r="AB82" s="119">
        <f>IF(AND($G82="Ja",AA82=$F82),$E82,IF(AND($G82="Ja",OR(AA82=$F81,AA82=$F80,AA82=$F83)),1,0))</f>
        <v>0</v>
      </c>
      <c r="AD82" s="76" t="s">
        <v>204</v>
      </c>
      <c r="AE82" s="119">
        <f>IF(AND($G82="Ja",AD82=$F82),$E82,IF(AND($G82="Ja",OR(AD82=$F81,AD82=$F80,AD82=$F83)),1,0))</f>
        <v>0</v>
      </c>
      <c r="AG82" s="76" t="s">
        <v>204</v>
      </c>
      <c r="AH82" s="119">
        <f>IF(AND($G82="Ja",AG82=$F82),$E82,IF(AND($G82="Ja",OR(AG82=$F81,AG82=$F80,AG82=$F83)),1,0))</f>
        <v>0</v>
      </c>
      <c r="AJ82" s="76" t="s">
        <v>189</v>
      </c>
      <c r="AK82" s="119">
        <f>IF(AND($G82="Ja",AJ82=$F82),$E82,IF(AND($G82="Ja",OR(AJ82=$F81,AJ82=$F80,AJ82=$F83)),1,0))</f>
        <v>0</v>
      </c>
      <c r="AM82" s="76" t="s">
        <v>230</v>
      </c>
      <c r="AN82" s="119">
        <f>IF(AND($G82="Ja",AM82=$F82),$E82,IF(AND($G82="Ja",OR(AM82=$F81,AM82=$F80,AM82=$F83)),1,0))</f>
        <v>0</v>
      </c>
      <c r="AP82" s="76" t="s">
        <v>240</v>
      </c>
      <c r="AQ82" s="119">
        <f>IF(AND($G82="Ja",AP82=$F82),$E82,IF(AND($G82="Ja",OR(AP82=$F81,AP82=$F80,AP82=$F83)),1,0))</f>
        <v>0</v>
      </c>
      <c r="AS82" s="76" t="s">
        <v>189</v>
      </c>
      <c r="AT82" s="119">
        <f>IF(AND($G82="Ja",AS82=$F82),$E82,IF(AND($G82="Ja",OR(AS82=$F81,AS82=$F80,AS82=$F83)),1,0))</f>
        <v>0</v>
      </c>
      <c r="AV82" s="76" t="s">
        <v>204</v>
      </c>
      <c r="AW82" s="119">
        <f>IF(AND($G82="Ja",AV82=$F82),$E82,IF(AND($G82="Ja",OR(AV82=$F81,AV82=$F80,AV82=$F83)),1,0))</f>
        <v>0</v>
      </c>
      <c r="AY82" s="76" t="s">
        <v>189</v>
      </c>
      <c r="AZ82" s="119">
        <f>IF(AND($G82="Ja",AY82=$F82),$E82,IF(AND($G82="Ja",OR(AY82=$F81,AY82=$F80,AY82=$F83)),1,0))</f>
        <v>0</v>
      </c>
      <c r="BB82" s="76" t="s">
        <v>189</v>
      </c>
      <c r="BC82" s="119">
        <f>IF(AND($G82="Ja",BB82=$F82),$E82,IF(AND($G82="Ja",OR(BB82=$F81,BB82=$F80,BB82=$F83)),1,0))</f>
        <v>0</v>
      </c>
      <c r="BE82" s="76" t="s">
        <v>204</v>
      </c>
      <c r="BF82" s="119">
        <f>IF(AND($G82="Ja",BE82=$F82),$E82,IF(AND($G82="Ja",OR(BE82=$F81,BE82=$F80,BE82=$F83)),1,0))</f>
        <v>0</v>
      </c>
      <c r="BH82" s="76" t="s">
        <v>189</v>
      </c>
      <c r="BI82" s="119">
        <f>IF(AND($G82="Ja",BH82=$F82),$E82,IF(AND($G82="Ja",OR(BH82=$F81,BH82=$F80,BH82=$F83)),1,0))</f>
        <v>0</v>
      </c>
      <c r="BK82" s="76" t="s">
        <v>204</v>
      </c>
      <c r="BL82" s="119">
        <f>IF(AND($G82="Ja",BK82=$F82),$E82,IF(AND($G82="Ja",OR(BK82=$F81,BK82=$F80,BK82=$F83)),1,0))</f>
        <v>0</v>
      </c>
      <c r="BN82" s="76" t="s">
        <v>240</v>
      </c>
      <c r="BO82" s="119">
        <f>IF(AND($G82="Ja",BN82=$F82),$E82,IF(AND($G82="Ja",OR(BN82=$F81,BN82=$F80,BN82=$F83)),1,0))</f>
        <v>0</v>
      </c>
      <c r="BQ82" s="76" t="s">
        <v>189</v>
      </c>
      <c r="BR82" s="119">
        <f>IF(AND($G82="Ja",BQ82=$F82),$E82,IF(AND($G82="Ja",OR(BQ82=$F81,BQ82=$F80,BQ82=$F83)),1,0))</f>
        <v>0</v>
      </c>
      <c r="BT82" s="76" t="s">
        <v>189</v>
      </c>
      <c r="BU82" s="119">
        <f>IF(AND($G82="Ja",BT82=$F82),$E82,IF(AND($G82="Ja",OR(BT82=$F81,BT82=$F80,BT82=$F83)),1,0))</f>
        <v>0</v>
      </c>
      <c r="BW82" s="76" t="s">
        <v>189</v>
      </c>
      <c r="BX82" s="119">
        <f>IF(AND($G82="Ja",BW82=$F82),$E82,IF(AND($G82="Ja",OR(BW82=$F81,BW82=$F80,BW82=$F83)),1,0))</f>
        <v>0</v>
      </c>
      <c r="BZ82" s="76" t="s">
        <v>240</v>
      </c>
      <c r="CA82" s="119">
        <f>IF(AND($G82="Ja",BZ82=$F82),$E82,IF(AND($G82="Ja",OR(BZ82=$F81,BZ82=$F80,BZ82=$F83)),1,0))</f>
        <v>0</v>
      </c>
      <c r="CC82" s="76" t="s">
        <v>204</v>
      </c>
      <c r="CD82" s="119">
        <f>IF(AND($G82="Ja",CC82=$F82),$E82,IF(AND($G82="Ja",OR(CC82=$F81,CC82=$F80,CC82=$F83)),1,0))</f>
        <v>0</v>
      </c>
      <c r="CF82" s="76" t="s">
        <v>240</v>
      </c>
      <c r="CG82" s="119">
        <f>IF(AND($G82="Ja",CF82=$F82),$E82,IF(AND($G82="Ja",OR(CF82=$F81,CF82=$F80,CF82=$F83)),1,0))</f>
        <v>0</v>
      </c>
      <c r="CI82" s="221" t="s">
        <v>189</v>
      </c>
      <c r="CJ82" s="119">
        <f>IF(AND($G82="Ja",CI82=$F82),$E82,IF(AND($G82="Ja",OR(CI82=$F81,CI82=$F80,CI82=$F83)),1,0))</f>
        <v>0</v>
      </c>
      <c r="CL82" s="76" t="s">
        <v>204</v>
      </c>
      <c r="CM82" s="119">
        <f>IF(AND($G82="Ja",CL82=$F82),$E82,IF(AND($G82="Ja",OR(CL82=$F81,CL82=$F80,CL82=$F83)),1,0))</f>
        <v>0</v>
      </c>
      <c r="CO82" s="76" t="s">
        <v>189</v>
      </c>
      <c r="CP82" s="119">
        <f>IF(AND($G82="Ja",CO82=$F82),$E82,IF(AND($G82="Ja",OR(CO82=$F81,CO82=$F80,CO82=$F83)),1,0))</f>
        <v>0</v>
      </c>
      <c r="CR82" s="76" t="s">
        <v>189</v>
      </c>
      <c r="CS82" s="119">
        <f>IF(AND($G82="Ja",CR82=$F82),$E82,IF(AND($G82="Ja",OR(CR82=$F81,CR82=$F80,CR82=$F83)),1,0))</f>
        <v>0</v>
      </c>
      <c r="CU82" s="119"/>
      <c r="CV82" s="119">
        <f>IF(AND($G82="Ja",CU82=$F82),$E82,IF(AND($G82="Ja",OR(CU82=$F81,CU82=$F80,CU82=$F83)),1,0))</f>
        <v>0</v>
      </c>
      <c r="CX82" s="119"/>
      <c r="CY82" s="119">
        <f>IF(AND($G82="Ja",CX82=$F82),$E82,IF(AND($G82="Ja",OR(CX82=$F81,CX82=$F80,CX82=$F83)),1,0))</f>
        <v>0</v>
      </c>
      <c r="DA82" s="119"/>
      <c r="DB82" s="119">
        <f>IF(AND($G82="Ja",DA82=$F82),$E82,IF(AND($G82="Ja",OR(DA82=$F81,DA82=$F80,DA82=$F83)),1,0))</f>
        <v>0</v>
      </c>
      <c r="DD82" s="119"/>
      <c r="DE82" s="119">
        <f>IF(AND($G82="Ja",DD82=$F82),$E82,IF(AND($G82="Ja",OR(DD82=$F81,DD82=$F80,DD82=$F83)),1,0))</f>
        <v>0</v>
      </c>
      <c r="DG82" s="119"/>
      <c r="DH82" s="119">
        <f>IF(AND($G82="Ja",DG82=$F82),$E82,IF(AND($G82="Ja",OR(DG82=$F81,DG82=$F80,DG82=$F83)),1,0))</f>
        <v>0</v>
      </c>
      <c r="DJ82" s="119"/>
      <c r="DK82" s="119">
        <f>IF(AND($G82="Ja",DJ82=$F82),$E82,IF(AND($G82="Ja",OR(DJ82=$F81,DJ82=$F80,DJ82=$F83)),1,0))</f>
        <v>0</v>
      </c>
      <c r="DM82" s="119"/>
      <c r="DN82" s="119">
        <f>IF(AND($G82="Ja",DM82=$F82),$E82,IF(AND($G82="Ja",OR(DM82=$F81,DM82=$F80,DM82=$F83)),1,0))</f>
        <v>0</v>
      </c>
      <c r="DP82" s="119"/>
      <c r="DQ82" s="119">
        <f>IF(AND($G82="Ja",DP82=$F82),$E82,IF(AND($G82="Ja",OR(DP82=$F81,DP82=$F80,DP82=$F83)),1,0))</f>
        <v>0</v>
      </c>
      <c r="DS82" s="119"/>
      <c r="DT82" s="119">
        <f>IF(AND($G82="Ja",DS82=$F82),$E82,IF(AND($G82="Ja",OR(DS82=$F81,DS82=$F80,DS82=$F83)),1,0))</f>
        <v>0</v>
      </c>
      <c r="DV82" s="119"/>
      <c r="DW82" s="119">
        <f>IF(AND($G82="Ja",DV82=$F82),$E82,IF(AND($G82="Ja",OR(DV82=$F81,DV82=$F80,DV82=$F83)),1,0))</f>
        <v>0</v>
      </c>
    </row>
    <row r="83" spans="1:127" x14ac:dyDescent="0.2">
      <c r="A83" s="19">
        <v>42858</v>
      </c>
      <c r="B83" s="152">
        <f t="shared" si="360"/>
        <v>43526</v>
      </c>
      <c r="C83" s="73">
        <f t="shared" si="319"/>
        <v>78</v>
      </c>
      <c r="D83" s="187"/>
      <c r="E83" s="75">
        <v>3</v>
      </c>
      <c r="F83" s="76"/>
      <c r="G83" s="76"/>
      <c r="H83" s="108"/>
      <c r="I83" s="119" t="s">
        <v>189</v>
      </c>
      <c r="J83" s="119">
        <f>IF(AND($G83="Ja",I83=$F83),$E83,IF(AND($G83="Ja",OR(I83=$F81,I83=$F82,I83=$F80)),1,0))</f>
        <v>0</v>
      </c>
      <c r="L83" s="76" t="s">
        <v>204</v>
      </c>
      <c r="M83" s="119">
        <f>IF(AND($G83="Ja",L83=$F83),$E83,IF(AND($G83="Ja",OR(L83=$F81,L83=$F82,L83=$F80)),1,0))</f>
        <v>0</v>
      </c>
      <c r="O83" s="76" t="s">
        <v>189</v>
      </c>
      <c r="P83" s="119">
        <f>IF(AND($G83="Ja",O83=$F83),$E83,IF(AND($G83="Ja",OR(O83=$F81,O83=$F82,O83=$F80)),1,0))</f>
        <v>0</v>
      </c>
      <c r="R83" s="76" t="s">
        <v>189</v>
      </c>
      <c r="S83" s="119">
        <f>IF(AND($G83="Ja",R83=$F83),$E83,IF(AND($G83="Ja",OR(R83=$F81,R83=$F82,R83=$F80)),1,0))</f>
        <v>0</v>
      </c>
      <c r="U83" s="76" t="s">
        <v>189</v>
      </c>
      <c r="V83" s="119">
        <f>IF(AND($G83="Ja",U83=$F83),$E83,IF(AND($G83="Ja",OR(U83=$F81,U83=$F82,U83=$F80)),1,0))</f>
        <v>0</v>
      </c>
      <c r="X83" s="76" t="s">
        <v>204</v>
      </c>
      <c r="Y83" s="119">
        <f>IF(AND($G83="Ja",X83=$F83),$E83,IF(AND($G83="Ja",OR(X83=$F81,X83=$F82,X83=$F80)),1,0))</f>
        <v>0</v>
      </c>
      <c r="AA83" s="76" t="s">
        <v>189</v>
      </c>
      <c r="AB83" s="119">
        <f>IF(AND($G83="Ja",AA83=$F83),$E83,IF(AND($G83="Ja",OR(AA83=$F81,AA83=$F82,AA83=$F80)),1,0))</f>
        <v>0</v>
      </c>
      <c r="AD83" s="76" t="s">
        <v>189</v>
      </c>
      <c r="AE83" s="119">
        <f>IF(AND($G83="Ja",AD83=$F83),$E83,IF(AND($G83="Ja",OR(AD83=$F81,AD83=$F82,AD83=$F80)),1,0))</f>
        <v>0</v>
      </c>
      <c r="AG83" s="76" t="s">
        <v>189</v>
      </c>
      <c r="AH83" s="119">
        <f>IF(AND($G83="Ja",AG83=$F83),$E83,IF(AND($G83="Ja",OR(AG83=$F81,AG83=$F82,AG83=$F80)),1,0))</f>
        <v>0</v>
      </c>
      <c r="AJ83" s="76" t="s">
        <v>204</v>
      </c>
      <c r="AK83" s="119">
        <f>IF(AND($G83="Ja",AJ83=$F83),$E83,IF(AND($G83="Ja",OR(AJ83=$F81,AJ83=$F82,AJ83=$F80)),1,0))</f>
        <v>0</v>
      </c>
      <c r="AM83" s="76" t="s">
        <v>189</v>
      </c>
      <c r="AN83" s="119">
        <f>IF(AND($G83="Ja",AM83=$F83),$E83,IF(AND($G83="Ja",OR(AM83=$F81,AM83=$F82,AM83=$F80)),1,0))</f>
        <v>0</v>
      </c>
      <c r="AP83" s="76" t="s">
        <v>189</v>
      </c>
      <c r="AQ83" s="119">
        <f>IF(AND($G83="Ja",AP83=$F83),$E83,IF(AND($G83="Ja",OR(AP83=$F81,AP83=$F82,AP83=$F80)),1,0))</f>
        <v>0</v>
      </c>
      <c r="AS83" s="76" t="s">
        <v>204</v>
      </c>
      <c r="AT83" s="119">
        <f>IF(AND($G83="Ja",AS83=$F83),$E83,IF(AND($G83="Ja",OR(AS83=$F81,AS83=$F82,AS83=$F80)),1,0))</f>
        <v>0</v>
      </c>
      <c r="AV83" s="76" t="s">
        <v>189</v>
      </c>
      <c r="AW83" s="119">
        <f>IF(AND($G83="Ja",AV83=$F83),$E83,IF(AND($G83="Ja",OR(AV83=$F81,AV83=$F82,AV83=$F80)),1,0))</f>
        <v>0</v>
      </c>
      <c r="AY83" s="76" t="s">
        <v>204</v>
      </c>
      <c r="AZ83" s="119">
        <f>IF(AND($G83="Ja",AY83=$F83),$E83,IF(AND($G83="Ja",OR(AY83=$F81,AY83=$F82,AY83=$F80)),1,0))</f>
        <v>0</v>
      </c>
      <c r="BB83" s="76" t="s">
        <v>204</v>
      </c>
      <c r="BC83" s="119">
        <f>IF(AND($G83="Ja",BB83=$F83),$E83,IF(AND($G83="Ja",OR(BB83=$F81,BB83=$F82,BB83=$F80)),1,0))</f>
        <v>0</v>
      </c>
      <c r="BE83" s="76" t="s">
        <v>189</v>
      </c>
      <c r="BF83" s="119">
        <f>IF(AND($G83="Ja",BE83=$F83),$E83,IF(AND($G83="Ja",OR(BE83=$F81,BE83=$F82,BE83=$F80)),1,0))</f>
        <v>0</v>
      </c>
      <c r="BH83" s="76" t="s">
        <v>204</v>
      </c>
      <c r="BI83" s="119">
        <f>IF(AND($G83="Ja",BH83=$F83),$E83,IF(AND($G83="Ja",OR(BH83=$F81,BH83=$F82,BH83=$F80)),1,0))</f>
        <v>0</v>
      </c>
      <c r="BK83" s="76" t="s">
        <v>189</v>
      </c>
      <c r="BL83" s="119">
        <f>IF(AND($G83="Ja",BK83=$F83),$E83,IF(AND($G83="Ja",OR(BK83=$F81,BK83=$F82,BK83=$F80)),1,0))</f>
        <v>0</v>
      </c>
      <c r="BN83" s="76" t="s">
        <v>204</v>
      </c>
      <c r="BO83" s="119">
        <f>IF(AND($G83="Ja",BN83=$F83),$E83,IF(AND($G83="Ja",OR(BN83=$F81,BN83=$F82,BN83=$F80)),1,0))</f>
        <v>0</v>
      </c>
      <c r="BQ83" s="76" t="s">
        <v>204</v>
      </c>
      <c r="BR83" s="119">
        <f>IF(AND($G83="Ja",BQ83=$F83),$E83,IF(AND($G83="Ja",OR(BQ83=$F81,BQ83=$F82,BQ83=$F80)),1,0))</f>
        <v>0</v>
      </c>
      <c r="BT83" s="76" t="s">
        <v>204</v>
      </c>
      <c r="BU83" s="119">
        <f>IF(AND($G83="Ja",BT83=$F83),$E83,IF(AND($G83="Ja",OR(BT83=$F81,BT83=$F82,BT83=$F80)),1,0))</f>
        <v>0</v>
      </c>
      <c r="BW83" s="76" t="s">
        <v>204</v>
      </c>
      <c r="BX83" s="119">
        <f>IF(AND($G83="Ja",BW83=$F83),$E83,IF(AND($G83="Ja",OR(BW83=$F81,BW83=$F82,BW83=$F80)),1,0))</f>
        <v>0</v>
      </c>
      <c r="BZ83" s="76" t="s">
        <v>189</v>
      </c>
      <c r="CA83" s="119">
        <f>IF(AND($G83="Ja",BZ83=$F83),$E83,IF(AND($G83="Ja",OR(BZ83=$F81,BZ83=$F82,BZ83=$F80)),1,0))</f>
        <v>0</v>
      </c>
      <c r="CC83" s="76" t="s">
        <v>189</v>
      </c>
      <c r="CD83" s="119">
        <f>IF(AND($G83="Ja",CC83=$F83),$E83,IF(AND($G83="Ja",OR(CC83=$F81,CC83=$F82,CC83=$F80)),1,0))</f>
        <v>0</v>
      </c>
      <c r="CF83" s="76" t="s">
        <v>204</v>
      </c>
      <c r="CG83" s="119">
        <f>IF(AND($G83="Ja",CF83=$F83),$E83,IF(AND($G83="Ja",OR(CF83=$F81,CF83=$F82,CF83=$F80)),1,0))</f>
        <v>0</v>
      </c>
      <c r="CI83" s="221" t="s">
        <v>204</v>
      </c>
      <c r="CJ83" s="119">
        <f>IF(AND($G83="Ja",CI83=$F83),$E83,IF(AND($G83="Ja",OR(CI83=$F81,CI83=$F82,CI83=$F80)),1,0))</f>
        <v>0</v>
      </c>
      <c r="CL83" s="76" t="s">
        <v>189</v>
      </c>
      <c r="CM83" s="119">
        <f>IF(AND($G83="Ja",CL83=$F83),$E83,IF(AND($G83="Ja",OR(CL83=$F81,CL83=$F82,CL83=$F80)),1,0))</f>
        <v>0</v>
      </c>
      <c r="CO83" s="76" t="s">
        <v>204</v>
      </c>
      <c r="CP83" s="119">
        <f>IF(AND($G83="Ja",CO83=$F83),$E83,IF(AND($G83="Ja",OR(CO83=$F81,CO83=$F82,CO83=$F80)),1,0))</f>
        <v>0</v>
      </c>
      <c r="CR83" s="76" t="s">
        <v>204</v>
      </c>
      <c r="CS83" s="119">
        <f>IF(AND($G83="Ja",CR83=$F83),$E83,IF(AND($G83="Ja",OR(CR83=$F81,CR83=$F82,CR83=$F80)),1,0))</f>
        <v>0</v>
      </c>
      <c r="CU83" s="119"/>
      <c r="CV83" s="119">
        <f>IF(AND($G83="Ja",CU83=$F83),$E83,IF(AND($G83="Ja",OR(CU83=$F81,CU83=$F82,CU83=$F80)),1,0))</f>
        <v>0</v>
      </c>
      <c r="CX83" s="119"/>
      <c r="CY83" s="119">
        <f>IF(AND($G83="Ja",CX83=$F83),$E83,IF(AND($G83="Ja",OR(CX83=$F81,CX83=$F82,CX83=$F80)),1,0))</f>
        <v>0</v>
      </c>
      <c r="DA83" s="119"/>
      <c r="DB83" s="119">
        <f>IF(AND($G83="Ja",DA83=$F83),$E83,IF(AND($G83="Ja",OR(DA83=$F81,DA83=$F82,DA83=$F80)),1,0))</f>
        <v>0</v>
      </c>
      <c r="DD83" s="119"/>
      <c r="DE83" s="119">
        <f>IF(AND($G83="Ja",DD83=$F83),$E83,IF(AND($G83="Ja",OR(DD83=$F81,DD83=$F82,DD83=$F80)),1,0))</f>
        <v>0</v>
      </c>
      <c r="DG83" s="119"/>
      <c r="DH83" s="119">
        <f>IF(AND($G83="Ja",DG83=$F83),$E83,IF(AND($G83="Ja",OR(DG83=$F81,DG83=$F82,DG83=$F80)),1,0))</f>
        <v>0</v>
      </c>
      <c r="DJ83" s="119"/>
      <c r="DK83" s="119">
        <f>IF(AND($G83="Ja",DJ83=$F83),$E83,IF(AND($G83="Ja",OR(DJ83=$F81,DJ83=$F82,DJ83=$F80)),1,0))</f>
        <v>0</v>
      </c>
      <c r="DM83" s="119"/>
      <c r="DN83" s="119">
        <f>IF(AND($G83="Ja",DM83=$F83),$E83,IF(AND($G83="Ja",OR(DM83=$F81,DM83=$F82,DM83=$F80)),1,0))</f>
        <v>0</v>
      </c>
      <c r="DP83" s="119"/>
      <c r="DQ83" s="119">
        <f>IF(AND($G83="Ja",DP83=$F83),$E83,IF(AND($G83="Ja",OR(DP83=$F81,DP83=$F82,DP83=$F80)),1,0))</f>
        <v>0</v>
      </c>
      <c r="DS83" s="119"/>
      <c r="DT83" s="119">
        <f>IF(AND($G83="Ja",DS83=$F83),$E83,IF(AND($G83="Ja",OR(DS83=$F81,DS83=$F82,DS83=$F80)),1,0))</f>
        <v>0</v>
      </c>
      <c r="DV83" s="119"/>
      <c r="DW83" s="119">
        <f>IF(AND($G83="Ja",DV83=$F83),$E83,IF(AND($G83="Ja",OR(DV83=$F81,DV83=$F82,DV83=$F80)),1,0))</f>
        <v>0</v>
      </c>
    </row>
    <row r="84" spans="1:127" x14ac:dyDescent="0.2">
      <c r="A84" s="19">
        <v>42858</v>
      </c>
      <c r="B84" s="152">
        <f t="shared" si="360"/>
        <v>43526</v>
      </c>
      <c r="C84" s="73">
        <f t="shared" si="319"/>
        <v>79</v>
      </c>
      <c r="D84" s="74" t="s">
        <v>164</v>
      </c>
      <c r="E84" s="75">
        <v>2</v>
      </c>
      <c r="F84" s="76"/>
      <c r="G84" s="76"/>
      <c r="H84" s="108"/>
      <c r="I84" s="119" t="s">
        <v>53</v>
      </c>
      <c r="J84" s="119">
        <f t="shared" si="320"/>
        <v>0</v>
      </c>
      <c r="L84" s="76" t="s">
        <v>49</v>
      </c>
      <c r="M84" s="119">
        <f t="shared" ref="M84:M89" si="361">IF(AND($G84="Ja",L84=$F84),$E84,0)</f>
        <v>0</v>
      </c>
      <c r="O84" s="76" t="s">
        <v>53</v>
      </c>
      <c r="P84" s="119">
        <f t="shared" ref="P84:P89" si="362">IF(AND($G84="Ja",O84=$F84),$E84,0)</f>
        <v>0</v>
      </c>
      <c r="R84" s="76" t="s">
        <v>51</v>
      </c>
      <c r="S84" s="119">
        <f t="shared" ref="S84:S89" si="363">IF(AND($G84="Ja",R84=$F84),$E84,0)</f>
        <v>0</v>
      </c>
      <c r="U84" s="76" t="s">
        <v>49</v>
      </c>
      <c r="V84" s="119">
        <f t="shared" ref="V84:V89" si="364">IF(AND($G84="Ja",U84=$F84),$E84,0)</f>
        <v>0</v>
      </c>
      <c r="X84" s="76" t="s">
        <v>50</v>
      </c>
      <c r="Y84" s="119">
        <f t="shared" ref="Y84:Y89" si="365">IF(AND($G84="Ja",X84=$F84),$E84,0)</f>
        <v>0</v>
      </c>
      <c r="AA84" s="76" t="s">
        <v>70</v>
      </c>
      <c r="AB84" s="119">
        <f t="shared" ref="AB84:AB89" si="366">IF(AND($G84="Ja",AA84=$F84),$E84,0)</f>
        <v>0</v>
      </c>
      <c r="AD84" s="76" t="s">
        <v>50</v>
      </c>
      <c r="AE84" s="119">
        <f t="shared" ref="AE84:AE89" si="367">IF(AND($G84="Ja",AD84=$F84),$E84,0)</f>
        <v>0</v>
      </c>
      <c r="AG84" s="76" t="s">
        <v>50</v>
      </c>
      <c r="AH84" s="119">
        <f t="shared" ref="AH84:AH89" si="368">IF(AND($G84="Ja",AG84=$F84),$E84,0)</f>
        <v>0</v>
      </c>
      <c r="AJ84" s="76" t="s">
        <v>70</v>
      </c>
      <c r="AK84" s="119">
        <f t="shared" ref="AK84:AK89" si="369">IF(AND($G84="Ja",AJ84=$F84),$E84,0)</f>
        <v>0</v>
      </c>
      <c r="AM84" s="76" t="s">
        <v>50</v>
      </c>
      <c r="AN84" s="119">
        <f t="shared" ref="AN84:AN89" si="370">IF(AND($G84="Ja",AM84=$F84),$E84,0)</f>
        <v>0</v>
      </c>
      <c r="AP84" s="76" t="s">
        <v>52</v>
      </c>
      <c r="AQ84" s="119">
        <f t="shared" ref="AQ84:AQ89" si="371">IF(AND($G84="Ja",AP84=$F84),$E84,0)</f>
        <v>0</v>
      </c>
      <c r="AS84" s="76" t="s">
        <v>50</v>
      </c>
      <c r="AT84" s="119">
        <f t="shared" ref="AT84:AT89" si="372">IF(AND($G84="Ja",AS84=$F84),$E84,0)</f>
        <v>0</v>
      </c>
      <c r="AV84" s="76" t="s">
        <v>49</v>
      </c>
      <c r="AW84" s="119">
        <f t="shared" ref="AW84:AW89" si="373">IF(AND($G84="Ja",AV84=$F84),$E84,0)</f>
        <v>0</v>
      </c>
      <c r="AY84" s="76" t="s">
        <v>49</v>
      </c>
      <c r="AZ84" s="119">
        <f t="shared" ref="AZ84:AZ89" si="374">IF(AND($G84="Ja",AY84=$F84),$E84,0)</f>
        <v>0</v>
      </c>
      <c r="BB84" s="76" t="s">
        <v>49</v>
      </c>
      <c r="BC84" s="119">
        <f t="shared" ref="BC84:BC89" si="375">IF(AND($G84="Ja",BB84=$F84),$E84,0)</f>
        <v>0</v>
      </c>
      <c r="BE84" s="76" t="s">
        <v>50</v>
      </c>
      <c r="BF84" s="119">
        <f t="shared" ref="BF84:BF89" si="376">IF(AND($G84="Ja",BE84=$F84),$E84,0)</f>
        <v>0</v>
      </c>
      <c r="BH84" s="76" t="s">
        <v>53</v>
      </c>
      <c r="BI84" s="119">
        <f t="shared" ref="BI84:BI89" si="377">IF(AND($G84="Ja",BH84=$F84),$E84,0)</f>
        <v>0</v>
      </c>
      <c r="BK84" s="76" t="s">
        <v>49</v>
      </c>
      <c r="BL84" s="119">
        <f t="shared" ref="BL84:BL89" si="378">IF(AND($G84="Ja",BK84=$F84),$E84,0)</f>
        <v>0</v>
      </c>
      <c r="BN84" s="76" t="s">
        <v>49</v>
      </c>
      <c r="BO84" s="119">
        <f t="shared" ref="BO84:BO89" si="379">IF(AND($G84="Ja",BN84=$F84),$E84,0)</f>
        <v>0</v>
      </c>
      <c r="BQ84" s="76" t="s">
        <v>49</v>
      </c>
      <c r="BR84" s="119">
        <f t="shared" ref="BR84:BR89" si="380">IF(AND($G84="Ja",BQ84=$F84),$E84,0)</f>
        <v>0</v>
      </c>
      <c r="BT84" s="76" t="s">
        <v>49</v>
      </c>
      <c r="BU84" s="119">
        <f t="shared" ref="BU84:BU89" si="381">IF(AND($G84="Ja",BT84=$F84),$E84,0)</f>
        <v>0</v>
      </c>
      <c r="BW84" s="76" t="s">
        <v>49</v>
      </c>
      <c r="BX84" s="119">
        <f t="shared" ref="BX84:BX89" si="382">IF(AND($G84="Ja",BW84=$F84),$E84,0)</f>
        <v>0</v>
      </c>
      <c r="BZ84" s="76" t="s">
        <v>50</v>
      </c>
      <c r="CA84" s="119">
        <f t="shared" ref="CA84:CA89" si="383">IF(AND($G84="Ja",BZ84=$F84),$E84,0)</f>
        <v>0</v>
      </c>
      <c r="CC84" s="76" t="s">
        <v>50</v>
      </c>
      <c r="CD84" s="119">
        <f t="shared" ref="CD84:CD89" si="384">IF(AND($G84="Ja",CC84=$F84),$E84,0)</f>
        <v>0</v>
      </c>
      <c r="CF84" s="76" t="s">
        <v>50</v>
      </c>
      <c r="CG84" s="119">
        <f t="shared" ref="CG84:CG89" si="385">IF(AND($G84="Ja",CF84=$F84),$E84,0)</f>
        <v>0</v>
      </c>
      <c r="CI84" s="221" t="s">
        <v>49</v>
      </c>
      <c r="CJ84" s="119">
        <f t="shared" ref="CJ84:CJ89" si="386">IF(AND($G84="Ja",CI84=$F84),$E84,0)</f>
        <v>0</v>
      </c>
      <c r="CL84" s="76" t="s">
        <v>49</v>
      </c>
      <c r="CM84" s="119">
        <f t="shared" ref="CM84:CM89" si="387">IF(AND($G84="Ja",CL84=$F84),$E84,0)</f>
        <v>0</v>
      </c>
      <c r="CO84" s="76" t="s">
        <v>49</v>
      </c>
      <c r="CP84" s="119">
        <f t="shared" ref="CP84:CP89" si="388">IF(AND($G84="Ja",CO84=$F84),$E84,0)</f>
        <v>0</v>
      </c>
      <c r="CR84" s="76" t="s">
        <v>49</v>
      </c>
      <c r="CS84" s="119">
        <f t="shared" ref="CS84:CS89" si="389">IF(AND($G84="Ja",CR84=$F84),$E84,0)</f>
        <v>0</v>
      </c>
      <c r="CU84" s="119"/>
      <c r="CV84" s="119">
        <f t="shared" ref="CV84:CV89" si="390">IF(AND($G84="Ja",CU84=$F84),$E84,0)</f>
        <v>0</v>
      </c>
      <c r="CX84" s="119"/>
      <c r="CY84" s="119">
        <f t="shared" ref="CY84:CY89" si="391">IF(AND($G84="Ja",CX84=$F84),$E84,0)</f>
        <v>0</v>
      </c>
      <c r="DA84" s="119"/>
      <c r="DB84" s="119">
        <f t="shared" ref="DB84:DB89" si="392">IF(AND($G84="Ja",DA84=$F84),$E84,0)</f>
        <v>0</v>
      </c>
      <c r="DD84" s="119"/>
      <c r="DE84" s="119">
        <f t="shared" ref="DE84:DE89" si="393">IF(AND($G84="Ja",DD84=$F84),$E84,0)</f>
        <v>0</v>
      </c>
      <c r="DG84" s="119"/>
      <c r="DH84" s="119">
        <f t="shared" ref="DH84:DH89" si="394">IF(AND($G84="Ja",DG84=$F84),$E84,0)</f>
        <v>0</v>
      </c>
      <c r="DJ84" s="119"/>
      <c r="DK84" s="119">
        <f t="shared" ref="DK84:DK89" si="395">IF(AND($G84="Ja",DJ84=$F84),$E84,0)</f>
        <v>0</v>
      </c>
      <c r="DM84" s="119"/>
      <c r="DN84" s="119">
        <f t="shared" ref="DN84:DN89" si="396">IF(AND($G84="Ja",DM84=$F84),$E84,0)</f>
        <v>0</v>
      </c>
      <c r="DP84" s="119"/>
      <c r="DQ84" s="119">
        <f t="shared" ref="DQ84:DQ89" si="397">IF(AND($G84="Ja",DP84=$F84),$E84,0)</f>
        <v>0</v>
      </c>
      <c r="DS84" s="119"/>
      <c r="DT84" s="119">
        <f t="shared" ref="DT84:DT89" si="398">IF(AND($G84="Ja",DS84=$F84),$E84,0)</f>
        <v>0</v>
      </c>
      <c r="DV84" s="119"/>
      <c r="DW84" s="119">
        <f t="shared" ref="DW84:DW89" si="399">IF(AND($G84="Ja",DV84=$F84),$E84,0)</f>
        <v>0</v>
      </c>
    </row>
    <row r="85" spans="1:127" ht="17" x14ac:dyDescent="0.2">
      <c r="A85" s="19">
        <v>42858</v>
      </c>
      <c r="B85" s="152">
        <f t="shared" si="360"/>
        <v>43526</v>
      </c>
      <c r="C85" s="73">
        <f t="shared" si="319"/>
        <v>80</v>
      </c>
      <c r="D85" s="99" t="s">
        <v>165</v>
      </c>
      <c r="E85" s="75">
        <v>2</v>
      </c>
      <c r="F85" s="76"/>
      <c r="G85" s="76"/>
      <c r="H85" s="108"/>
      <c r="I85" s="119" t="s">
        <v>19</v>
      </c>
      <c r="J85" s="119">
        <f t="shared" si="320"/>
        <v>0</v>
      </c>
      <c r="L85" s="76" t="s">
        <v>17</v>
      </c>
      <c r="M85" s="119">
        <f t="shared" si="361"/>
        <v>0</v>
      </c>
      <c r="O85" s="76" t="s">
        <v>17</v>
      </c>
      <c r="P85" s="119">
        <f t="shared" si="362"/>
        <v>0</v>
      </c>
      <c r="R85" s="76" t="s">
        <v>19</v>
      </c>
      <c r="S85" s="119">
        <f t="shared" si="363"/>
        <v>0</v>
      </c>
      <c r="U85" s="76" t="s">
        <v>19</v>
      </c>
      <c r="V85" s="119">
        <f t="shared" si="364"/>
        <v>0</v>
      </c>
      <c r="X85" s="76" t="s">
        <v>372</v>
      </c>
      <c r="Y85" s="119">
        <f t="shared" si="365"/>
        <v>0</v>
      </c>
      <c r="AA85" s="76" t="s">
        <v>17</v>
      </c>
      <c r="AB85" s="119">
        <f t="shared" si="366"/>
        <v>0</v>
      </c>
      <c r="AD85" s="76" t="s">
        <v>17</v>
      </c>
      <c r="AE85" s="119">
        <f t="shared" si="367"/>
        <v>0</v>
      </c>
      <c r="AG85" s="76" t="s">
        <v>19</v>
      </c>
      <c r="AH85" s="119">
        <f t="shared" si="368"/>
        <v>0</v>
      </c>
      <c r="AJ85" s="76" t="s">
        <v>17</v>
      </c>
      <c r="AK85" s="119">
        <f t="shared" si="369"/>
        <v>0</v>
      </c>
      <c r="AM85" s="76" t="s">
        <v>17</v>
      </c>
      <c r="AN85" s="119">
        <f t="shared" si="370"/>
        <v>0</v>
      </c>
      <c r="AP85" s="76" t="s">
        <v>17</v>
      </c>
      <c r="AQ85" s="119">
        <f t="shared" si="371"/>
        <v>0</v>
      </c>
      <c r="AS85" s="76" t="s">
        <v>17</v>
      </c>
      <c r="AT85" s="119">
        <f t="shared" si="372"/>
        <v>0</v>
      </c>
      <c r="AV85" s="76" t="s">
        <v>17</v>
      </c>
      <c r="AW85" s="119">
        <f t="shared" si="373"/>
        <v>0</v>
      </c>
      <c r="AY85" s="76" t="s">
        <v>19</v>
      </c>
      <c r="AZ85" s="119">
        <f t="shared" si="374"/>
        <v>0</v>
      </c>
      <c r="BB85" s="76" t="s">
        <v>17</v>
      </c>
      <c r="BC85" s="119">
        <f t="shared" si="375"/>
        <v>0</v>
      </c>
      <c r="BE85" s="76" t="s">
        <v>17</v>
      </c>
      <c r="BF85" s="119">
        <f t="shared" si="376"/>
        <v>0</v>
      </c>
      <c r="BH85" s="76" t="s">
        <v>19</v>
      </c>
      <c r="BI85" s="119">
        <f t="shared" si="377"/>
        <v>0</v>
      </c>
      <c r="BK85" s="76" t="s">
        <v>17</v>
      </c>
      <c r="BL85" s="119">
        <f t="shared" si="378"/>
        <v>0</v>
      </c>
      <c r="BN85" s="76" t="s">
        <v>17</v>
      </c>
      <c r="BO85" s="119">
        <f t="shared" si="379"/>
        <v>0</v>
      </c>
      <c r="BQ85" s="76" t="s">
        <v>17</v>
      </c>
      <c r="BR85" s="119">
        <f t="shared" si="380"/>
        <v>0</v>
      </c>
      <c r="BT85" s="76" t="s">
        <v>17</v>
      </c>
      <c r="BU85" s="119">
        <f t="shared" si="381"/>
        <v>0</v>
      </c>
      <c r="BW85" s="76" t="s">
        <v>19</v>
      </c>
      <c r="BX85" s="119">
        <f t="shared" si="382"/>
        <v>0</v>
      </c>
      <c r="BZ85" s="76" t="s">
        <v>19</v>
      </c>
      <c r="CA85" s="119">
        <f t="shared" si="383"/>
        <v>0</v>
      </c>
      <c r="CC85" s="76" t="s">
        <v>19</v>
      </c>
      <c r="CD85" s="119">
        <f t="shared" si="384"/>
        <v>0</v>
      </c>
      <c r="CF85" s="76" t="s">
        <v>17</v>
      </c>
      <c r="CG85" s="119">
        <f t="shared" si="385"/>
        <v>0</v>
      </c>
      <c r="CI85" s="221" t="s">
        <v>17</v>
      </c>
      <c r="CJ85" s="119">
        <f t="shared" si="386"/>
        <v>0</v>
      </c>
      <c r="CL85" s="76" t="s">
        <v>19</v>
      </c>
      <c r="CM85" s="119">
        <f t="shared" si="387"/>
        <v>0</v>
      </c>
      <c r="CO85" s="76" t="s">
        <v>17</v>
      </c>
      <c r="CP85" s="119">
        <f t="shared" si="388"/>
        <v>0</v>
      </c>
      <c r="CR85" s="76" t="s">
        <v>19</v>
      </c>
      <c r="CS85" s="119">
        <f t="shared" si="389"/>
        <v>0</v>
      </c>
      <c r="CU85" s="119"/>
      <c r="CV85" s="119">
        <f t="shared" si="390"/>
        <v>0</v>
      </c>
      <c r="CX85" s="119"/>
      <c r="CY85" s="119">
        <f t="shared" si="391"/>
        <v>0</v>
      </c>
      <c r="DA85" s="119"/>
      <c r="DB85" s="119">
        <f t="shared" si="392"/>
        <v>0</v>
      </c>
      <c r="DD85" s="119"/>
      <c r="DE85" s="119">
        <f t="shared" si="393"/>
        <v>0</v>
      </c>
      <c r="DG85" s="119"/>
      <c r="DH85" s="119">
        <f t="shared" si="394"/>
        <v>0</v>
      </c>
      <c r="DJ85" s="119"/>
      <c r="DK85" s="119">
        <f t="shared" si="395"/>
        <v>0</v>
      </c>
      <c r="DM85" s="119"/>
      <c r="DN85" s="119">
        <f t="shared" si="396"/>
        <v>0</v>
      </c>
      <c r="DP85" s="119"/>
      <c r="DQ85" s="119">
        <f t="shared" si="397"/>
        <v>0</v>
      </c>
      <c r="DS85" s="119"/>
      <c r="DT85" s="119">
        <f t="shared" si="398"/>
        <v>0</v>
      </c>
      <c r="DV85" s="119"/>
      <c r="DW85" s="119">
        <f t="shared" si="399"/>
        <v>0</v>
      </c>
    </row>
    <row r="86" spans="1:127" x14ac:dyDescent="0.2">
      <c r="A86" s="19">
        <v>42858</v>
      </c>
      <c r="B86" s="152">
        <f t="shared" si="360"/>
        <v>43526</v>
      </c>
      <c r="C86" s="73">
        <f t="shared" si="319"/>
        <v>81</v>
      </c>
      <c r="D86" s="74" t="s">
        <v>73</v>
      </c>
      <c r="E86" s="75">
        <v>5</v>
      </c>
      <c r="F86" s="100"/>
      <c r="G86" s="100"/>
      <c r="H86" s="112"/>
      <c r="I86" s="125" t="s">
        <v>201</v>
      </c>
      <c r="J86" s="125">
        <f t="shared" si="320"/>
        <v>0</v>
      </c>
      <c r="L86" s="100" t="s">
        <v>201</v>
      </c>
      <c r="M86" s="125">
        <f t="shared" si="361"/>
        <v>0</v>
      </c>
      <c r="O86" s="100" t="s">
        <v>218</v>
      </c>
      <c r="P86" s="125">
        <f t="shared" si="362"/>
        <v>0</v>
      </c>
      <c r="R86" s="100" t="s">
        <v>201</v>
      </c>
      <c r="S86" s="125">
        <f t="shared" si="363"/>
        <v>0</v>
      </c>
      <c r="U86" s="100" t="s">
        <v>201</v>
      </c>
      <c r="V86" s="125">
        <f t="shared" si="364"/>
        <v>0</v>
      </c>
      <c r="X86" s="100" t="s">
        <v>201</v>
      </c>
      <c r="Y86" s="125">
        <f t="shared" si="365"/>
        <v>0</v>
      </c>
      <c r="AA86" s="100" t="s">
        <v>201</v>
      </c>
      <c r="AB86" s="125">
        <f t="shared" si="366"/>
        <v>0</v>
      </c>
      <c r="AD86" s="100" t="s">
        <v>201</v>
      </c>
      <c r="AE86" s="125">
        <f t="shared" si="367"/>
        <v>0</v>
      </c>
      <c r="AG86" s="100" t="s">
        <v>201</v>
      </c>
      <c r="AH86" s="125">
        <f t="shared" si="368"/>
        <v>0</v>
      </c>
      <c r="AJ86" s="100" t="s">
        <v>201</v>
      </c>
      <c r="AK86" s="125">
        <f t="shared" si="369"/>
        <v>0</v>
      </c>
      <c r="AM86" s="100" t="s">
        <v>201</v>
      </c>
      <c r="AN86" s="125">
        <f t="shared" si="370"/>
        <v>0</v>
      </c>
      <c r="AP86" s="100" t="s">
        <v>201</v>
      </c>
      <c r="AQ86" s="125">
        <f t="shared" si="371"/>
        <v>0</v>
      </c>
      <c r="AS86" s="100" t="s">
        <v>201</v>
      </c>
      <c r="AT86" s="125">
        <f t="shared" si="372"/>
        <v>0</v>
      </c>
      <c r="AV86" s="100" t="s">
        <v>201</v>
      </c>
      <c r="AW86" s="125">
        <f t="shared" si="373"/>
        <v>0</v>
      </c>
      <c r="AY86" s="100" t="s">
        <v>201</v>
      </c>
      <c r="AZ86" s="125">
        <f t="shared" si="374"/>
        <v>0</v>
      </c>
      <c r="BB86" s="100" t="s">
        <v>201</v>
      </c>
      <c r="BC86" s="125">
        <f t="shared" si="375"/>
        <v>0</v>
      </c>
      <c r="BE86" s="100" t="s">
        <v>201</v>
      </c>
      <c r="BF86" s="125">
        <f t="shared" si="376"/>
        <v>0</v>
      </c>
      <c r="BH86" s="100" t="s">
        <v>201</v>
      </c>
      <c r="BI86" s="125">
        <f t="shared" si="377"/>
        <v>0</v>
      </c>
      <c r="BK86" s="100" t="s">
        <v>201</v>
      </c>
      <c r="BL86" s="125">
        <f t="shared" si="378"/>
        <v>0</v>
      </c>
      <c r="BN86" s="100" t="s">
        <v>201</v>
      </c>
      <c r="BO86" s="125">
        <f t="shared" si="379"/>
        <v>0</v>
      </c>
      <c r="BQ86" s="100" t="s">
        <v>201</v>
      </c>
      <c r="BR86" s="125">
        <f t="shared" si="380"/>
        <v>0</v>
      </c>
      <c r="BT86" s="100" t="s">
        <v>201</v>
      </c>
      <c r="BU86" s="125">
        <f t="shared" si="381"/>
        <v>0</v>
      </c>
      <c r="BW86" s="100" t="s">
        <v>201</v>
      </c>
      <c r="BX86" s="125">
        <f t="shared" si="382"/>
        <v>0</v>
      </c>
      <c r="BZ86" s="100" t="s">
        <v>201</v>
      </c>
      <c r="CA86" s="125">
        <f t="shared" si="383"/>
        <v>0</v>
      </c>
      <c r="CC86" s="100" t="s">
        <v>201</v>
      </c>
      <c r="CD86" s="125">
        <f t="shared" si="384"/>
        <v>0</v>
      </c>
      <c r="CF86" s="100" t="s">
        <v>201</v>
      </c>
      <c r="CG86" s="125">
        <f t="shared" si="385"/>
        <v>0</v>
      </c>
      <c r="CI86" s="221" t="s">
        <v>201</v>
      </c>
      <c r="CJ86" s="125">
        <f t="shared" si="386"/>
        <v>0</v>
      </c>
      <c r="CL86" s="100" t="s">
        <v>201</v>
      </c>
      <c r="CM86" s="125">
        <f t="shared" si="387"/>
        <v>0</v>
      </c>
      <c r="CO86" s="100" t="s">
        <v>201</v>
      </c>
      <c r="CP86" s="125">
        <f t="shared" si="388"/>
        <v>0</v>
      </c>
      <c r="CR86" s="100" t="s">
        <v>201</v>
      </c>
      <c r="CS86" s="125">
        <f t="shared" si="389"/>
        <v>0</v>
      </c>
      <c r="CU86" s="125"/>
      <c r="CV86" s="125">
        <f t="shared" si="390"/>
        <v>0</v>
      </c>
      <c r="CX86" s="125"/>
      <c r="CY86" s="125">
        <f t="shared" si="391"/>
        <v>0</v>
      </c>
      <c r="DA86" s="125"/>
      <c r="DB86" s="125">
        <f t="shared" si="392"/>
        <v>0</v>
      </c>
      <c r="DD86" s="125"/>
      <c r="DE86" s="125">
        <f t="shared" si="393"/>
        <v>0</v>
      </c>
      <c r="DG86" s="125"/>
      <c r="DH86" s="125">
        <f t="shared" si="394"/>
        <v>0</v>
      </c>
      <c r="DJ86" s="125"/>
      <c r="DK86" s="125">
        <f t="shared" si="395"/>
        <v>0</v>
      </c>
      <c r="DM86" s="125"/>
      <c r="DN86" s="125">
        <f t="shared" si="396"/>
        <v>0</v>
      </c>
      <c r="DP86" s="125"/>
      <c r="DQ86" s="125">
        <f t="shared" si="397"/>
        <v>0</v>
      </c>
      <c r="DS86" s="125"/>
      <c r="DT86" s="125">
        <f t="shared" si="398"/>
        <v>0</v>
      </c>
      <c r="DV86" s="125"/>
      <c r="DW86" s="125">
        <f t="shared" si="399"/>
        <v>0</v>
      </c>
    </row>
    <row r="87" spans="1:127" x14ac:dyDescent="0.2">
      <c r="A87" s="19">
        <v>42858</v>
      </c>
      <c r="B87" s="152">
        <f t="shared" si="360"/>
        <v>43526</v>
      </c>
      <c r="C87" s="73">
        <f t="shared" si="319"/>
        <v>82</v>
      </c>
      <c r="D87" s="74" t="s">
        <v>166</v>
      </c>
      <c r="E87" s="75">
        <v>3</v>
      </c>
      <c r="F87" s="76"/>
      <c r="G87" s="76"/>
      <c r="H87" s="108"/>
      <c r="I87" s="119" t="s">
        <v>196</v>
      </c>
      <c r="J87" s="119">
        <f t="shared" si="320"/>
        <v>0</v>
      </c>
      <c r="L87" s="76" t="s">
        <v>196</v>
      </c>
      <c r="M87" s="119">
        <f t="shared" si="361"/>
        <v>0</v>
      </c>
      <c r="O87" s="76" t="s">
        <v>196</v>
      </c>
      <c r="P87" s="119">
        <f t="shared" si="362"/>
        <v>0</v>
      </c>
      <c r="R87" s="76" t="s">
        <v>210</v>
      </c>
      <c r="S87" s="119">
        <f t="shared" si="363"/>
        <v>0</v>
      </c>
      <c r="U87" s="76" t="s">
        <v>196</v>
      </c>
      <c r="V87" s="119">
        <f t="shared" si="364"/>
        <v>0</v>
      </c>
      <c r="X87" s="76" t="s">
        <v>210</v>
      </c>
      <c r="Y87" s="119">
        <f t="shared" si="365"/>
        <v>0</v>
      </c>
      <c r="AA87" s="76" t="s">
        <v>196</v>
      </c>
      <c r="AB87" s="119">
        <f t="shared" si="366"/>
        <v>0</v>
      </c>
      <c r="AD87" s="76" t="s">
        <v>210</v>
      </c>
      <c r="AE87" s="119">
        <f t="shared" si="367"/>
        <v>0</v>
      </c>
      <c r="AG87" s="76" t="s">
        <v>210</v>
      </c>
      <c r="AH87" s="119">
        <f t="shared" si="368"/>
        <v>0</v>
      </c>
      <c r="AJ87" s="76" t="s">
        <v>210</v>
      </c>
      <c r="AK87" s="119">
        <f t="shared" si="369"/>
        <v>0</v>
      </c>
      <c r="AM87" s="76" t="s">
        <v>210</v>
      </c>
      <c r="AN87" s="119">
        <f t="shared" si="370"/>
        <v>0</v>
      </c>
      <c r="AP87" s="76" t="s">
        <v>196</v>
      </c>
      <c r="AQ87" s="119">
        <f t="shared" si="371"/>
        <v>0</v>
      </c>
      <c r="AS87" s="76" t="s">
        <v>196</v>
      </c>
      <c r="AT87" s="119">
        <f t="shared" si="372"/>
        <v>0</v>
      </c>
      <c r="AV87" s="76" t="s">
        <v>196</v>
      </c>
      <c r="AW87" s="119">
        <f t="shared" si="373"/>
        <v>0</v>
      </c>
      <c r="AY87" s="76" t="s">
        <v>210</v>
      </c>
      <c r="AZ87" s="119">
        <f t="shared" si="374"/>
        <v>0</v>
      </c>
      <c r="BB87" s="76" t="s">
        <v>196</v>
      </c>
      <c r="BC87" s="119">
        <f t="shared" si="375"/>
        <v>0</v>
      </c>
      <c r="BE87" s="76" t="s">
        <v>196</v>
      </c>
      <c r="BF87" s="119">
        <f t="shared" si="376"/>
        <v>0</v>
      </c>
      <c r="BH87" s="76" t="s">
        <v>210</v>
      </c>
      <c r="BI87" s="119">
        <f t="shared" si="377"/>
        <v>0</v>
      </c>
      <c r="BK87" s="76" t="s">
        <v>210</v>
      </c>
      <c r="BL87" s="119">
        <f t="shared" si="378"/>
        <v>0</v>
      </c>
      <c r="BN87" s="76" t="s">
        <v>210</v>
      </c>
      <c r="BO87" s="119">
        <f t="shared" si="379"/>
        <v>0</v>
      </c>
      <c r="BQ87" s="76" t="s">
        <v>196</v>
      </c>
      <c r="BR87" s="119">
        <f t="shared" si="380"/>
        <v>0</v>
      </c>
      <c r="BT87" s="76" t="s">
        <v>210</v>
      </c>
      <c r="BU87" s="119">
        <f t="shared" si="381"/>
        <v>0</v>
      </c>
      <c r="BW87" s="76" t="s">
        <v>210</v>
      </c>
      <c r="BX87" s="119">
        <f t="shared" si="382"/>
        <v>0</v>
      </c>
      <c r="BZ87" s="76" t="s">
        <v>196</v>
      </c>
      <c r="CA87" s="119">
        <f t="shared" si="383"/>
        <v>0</v>
      </c>
      <c r="CC87" s="76" t="s">
        <v>210</v>
      </c>
      <c r="CD87" s="119">
        <f t="shared" si="384"/>
        <v>0</v>
      </c>
      <c r="CF87" s="76" t="s">
        <v>196</v>
      </c>
      <c r="CG87" s="119">
        <f t="shared" si="385"/>
        <v>0</v>
      </c>
      <c r="CI87" s="221" t="s">
        <v>210</v>
      </c>
      <c r="CJ87" s="119">
        <f t="shared" si="386"/>
        <v>0</v>
      </c>
      <c r="CL87" s="76" t="s">
        <v>196</v>
      </c>
      <c r="CM87" s="119">
        <f t="shared" si="387"/>
        <v>0</v>
      </c>
      <c r="CO87" s="76" t="s">
        <v>196</v>
      </c>
      <c r="CP87" s="119">
        <f t="shared" si="388"/>
        <v>0</v>
      </c>
      <c r="CR87" s="76" t="s">
        <v>210</v>
      </c>
      <c r="CS87" s="119">
        <f t="shared" si="389"/>
        <v>0</v>
      </c>
      <c r="CU87" s="119"/>
      <c r="CV87" s="119">
        <f t="shared" si="390"/>
        <v>0</v>
      </c>
      <c r="CX87" s="119"/>
      <c r="CY87" s="119">
        <f t="shared" si="391"/>
        <v>0</v>
      </c>
      <c r="DA87" s="119"/>
      <c r="DB87" s="119">
        <f t="shared" si="392"/>
        <v>0</v>
      </c>
      <c r="DD87" s="119"/>
      <c r="DE87" s="119">
        <f t="shared" si="393"/>
        <v>0</v>
      </c>
      <c r="DG87" s="119"/>
      <c r="DH87" s="119">
        <f t="shared" si="394"/>
        <v>0</v>
      </c>
      <c r="DJ87" s="119"/>
      <c r="DK87" s="119">
        <f t="shared" si="395"/>
        <v>0</v>
      </c>
      <c r="DM87" s="119"/>
      <c r="DN87" s="119">
        <f t="shared" si="396"/>
        <v>0</v>
      </c>
      <c r="DP87" s="119"/>
      <c r="DQ87" s="119">
        <f t="shared" si="397"/>
        <v>0</v>
      </c>
      <c r="DS87" s="119"/>
      <c r="DT87" s="119">
        <f t="shared" si="398"/>
        <v>0</v>
      </c>
      <c r="DV87" s="119"/>
      <c r="DW87" s="119">
        <f t="shared" si="399"/>
        <v>0</v>
      </c>
    </row>
    <row r="88" spans="1:127" x14ac:dyDescent="0.2">
      <c r="A88" s="19">
        <v>42858</v>
      </c>
      <c r="B88" s="152">
        <f t="shared" si="360"/>
        <v>43526</v>
      </c>
      <c r="C88" s="73">
        <f t="shared" si="319"/>
        <v>83</v>
      </c>
      <c r="D88" s="74" t="s">
        <v>167</v>
      </c>
      <c r="E88" s="75">
        <v>3</v>
      </c>
      <c r="F88" s="76"/>
      <c r="G88" s="76"/>
      <c r="H88" s="108"/>
      <c r="I88" s="119" t="s">
        <v>205</v>
      </c>
      <c r="J88" s="119">
        <f t="shared" si="320"/>
        <v>0</v>
      </c>
      <c r="L88" s="76" t="s">
        <v>218</v>
      </c>
      <c r="M88" s="119">
        <f t="shared" si="361"/>
        <v>0</v>
      </c>
      <c r="O88" s="76" t="s">
        <v>218</v>
      </c>
      <c r="P88" s="119">
        <f t="shared" si="362"/>
        <v>0</v>
      </c>
      <c r="R88" s="76" t="s">
        <v>185</v>
      </c>
      <c r="S88" s="119">
        <f t="shared" si="363"/>
        <v>0</v>
      </c>
      <c r="U88" s="76" t="s">
        <v>218</v>
      </c>
      <c r="V88" s="119">
        <f t="shared" si="364"/>
        <v>0</v>
      </c>
      <c r="X88" s="76" t="s">
        <v>218</v>
      </c>
      <c r="Y88" s="119">
        <f t="shared" si="365"/>
        <v>0</v>
      </c>
      <c r="AA88" s="76" t="s">
        <v>185</v>
      </c>
      <c r="AB88" s="119">
        <f t="shared" si="366"/>
        <v>0</v>
      </c>
      <c r="AD88" s="76" t="s">
        <v>185</v>
      </c>
      <c r="AE88" s="119">
        <f t="shared" si="367"/>
        <v>0</v>
      </c>
      <c r="AG88" s="76" t="s">
        <v>205</v>
      </c>
      <c r="AH88" s="119">
        <f t="shared" si="368"/>
        <v>0</v>
      </c>
      <c r="AJ88" s="76" t="s">
        <v>205</v>
      </c>
      <c r="AK88" s="119">
        <f t="shared" si="369"/>
        <v>0</v>
      </c>
      <c r="AM88" s="76" t="s">
        <v>205</v>
      </c>
      <c r="AN88" s="119">
        <f t="shared" si="370"/>
        <v>0</v>
      </c>
      <c r="AP88" s="76" t="s">
        <v>205</v>
      </c>
      <c r="AQ88" s="119">
        <f t="shared" si="371"/>
        <v>0</v>
      </c>
      <c r="AS88" s="76" t="s">
        <v>205</v>
      </c>
      <c r="AT88" s="119">
        <f t="shared" si="372"/>
        <v>0</v>
      </c>
      <c r="AV88" s="76" t="s">
        <v>218</v>
      </c>
      <c r="AW88" s="119">
        <f t="shared" si="373"/>
        <v>0</v>
      </c>
      <c r="AY88" s="76" t="s">
        <v>205</v>
      </c>
      <c r="AZ88" s="119">
        <f t="shared" si="374"/>
        <v>0</v>
      </c>
      <c r="BB88" s="76" t="s">
        <v>218</v>
      </c>
      <c r="BC88" s="119">
        <f t="shared" si="375"/>
        <v>0</v>
      </c>
      <c r="BE88" s="76" t="s">
        <v>205</v>
      </c>
      <c r="BF88" s="119">
        <f t="shared" si="376"/>
        <v>0</v>
      </c>
      <c r="BH88" s="76" t="s">
        <v>218</v>
      </c>
      <c r="BI88" s="119">
        <f t="shared" si="377"/>
        <v>0</v>
      </c>
      <c r="BK88" s="76" t="s">
        <v>205</v>
      </c>
      <c r="BL88" s="119">
        <f t="shared" si="378"/>
        <v>0</v>
      </c>
      <c r="BN88" s="76" t="s">
        <v>185</v>
      </c>
      <c r="BO88" s="119">
        <f t="shared" si="379"/>
        <v>0</v>
      </c>
      <c r="BQ88" s="76" t="s">
        <v>205</v>
      </c>
      <c r="BR88" s="119">
        <f t="shared" si="380"/>
        <v>0</v>
      </c>
      <c r="BT88" s="76" t="s">
        <v>205</v>
      </c>
      <c r="BU88" s="119">
        <f t="shared" si="381"/>
        <v>0</v>
      </c>
      <c r="BW88" s="76" t="s">
        <v>205</v>
      </c>
      <c r="BX88" s="119">
        <f t="shared" si="382"/>
        <v>0</v>
      </c>
      <c r="BZ88" s="76" t="s">
        <v>218</v>
      </c>
      <c r="CA88" s="119">
        <f t="shared" si="383"/>
        <v>0</v>
      </c>
      <c r="CC88" s="76" t="s">
        <v>185</v>
      </c>
      <c r="CD88" s="119">
        <f t="shared" si="384"/>
        <v>0</v>
      </c>
      <c r="CF88" s="76" t="s">
        <v>185</v>
      </c>
      <c r="CG88" s="119">
        <f t="shared" si="385"/>
        <v>0</v>
      </c>
      <c r="CI88" s="221" t="s">
        <v>205</v>
      </c>
      <c r="CJ88" s="119">
        <f t="shared" si="386"/>
        <v>0</v>
      </c>
      <c r="CL88" s="76" t="s">
        <v>218</v>
      </c>
      <c r="CM88" s="119">
        <f t="shared" si="387"/>
        <v>0</v>
      </c>
      <c r="CO88" s="76" t="s">
        <v>205</v>
      </c>
      <c r="CP88" s="119">
        <f t="shared" si="388"/>
        <v>0</v>
      </c>
      <c r="CR88" s="76" t="s">
        <v>205</v>
      </c>
      <c r="CS88" s="119">
        <f t="shared" si="389"/>
        <v>0</v>
      </c>
      <c r="CU88" s="119"/>
      <c r="CV88" s="119">
        <f t="shared" si="390"/>
        <v>0</v>
      </c>
      <c r="CX88" s="119"/>
      <c r="CY88" s="119">
        <f t="shared" si="391"/>
        <v>0</v>
      </c>
      <c r="DA88" s="119"/>
      <c r="DB88" s="119">
        <f t="shared" si="392"/>
        <v>0</v>
      </c>
      <c r="DD88" s="119"/>
      <c r="DE88" s="119">
        <f t="shared" si="393"/>
        <v>0</v>
      </c>
      <c r="DG88" s="119"/>
      <c r="DH88" s="119">
        <f t="shared" si="394"/>
        <v>0</v>
      </c>
      <c r="DJ88" s="119"/>
      <c r="DK88" s="119">
        <f t="shared" si="395"/>
        <v>0</v>
      </c>
      <c r="DM88" s="119"/>
      <c r="DN88" s="119">
        <f t="shared" si="396"/>
        <v>0</v>
      </c>
      <c r="DP88" s="119"/>
      <c r="DQ88" s="119">
        <f t="shared" si="397"/>
        <v>0</v>
      </c>
      <c r="DS88" s="119"/>
      <c r="DT88" s="119">
        <f t="shared" si="398"/>
        <v>0</v>
      </c>
      <c r="DV88" s="119"/>
      <c r="DW88" s="119">
        <f t="shared" si="399"/>
        <v>0</v>
      </c>
    </row>
    <row r="89" spans="1:127" x14ac:dyDescent="0.2">
      <c r="A89" s="19">
        <v>42858</v>
      </c>
      <c r="B89" s="152">
        <f t="shared" si="360"/>
        <v>43526</v>
      </c>
      <c r="C89" s="73">
        <f t="shared" si="319"/>
        <v>84</v>
      </c>
      <c r="D89" s="74" t="s">
        <v>168</v>
      </c>
      <c r="E89" s="75">
        <v>5</v>
      </c>
      <c r="F89" s="76"/>
      <c r="G89" s="76"/>
      <c r="H89" s="108"/>
      <c r="I89" s="119" t="s">
        <v>32</v>
      </c>
      <c r="J89" s="119">
        <f t="shared" si="320"/>
        <v>0</v>
      </c>
      <c r="L89" s="76" t="s">
        <v>32</v>
      </c>
      <c r="M89" s="119">
        <f t="shared" si="361"/>
        <v>0</v>
      </c>
      <c r="O89" s="76" t="s">
        <v>34</v>
      </c>
      <c r="P89" s="119">
        <f t="shared" si="362"/>
        <v>0</v>
      </c>
      <c r="R89" s="76" t="s">
        <v>32</v>
      </c>
      <c r="S89" s="119">
        <f t="shared" si="363"/>
        <v>0</v>
      </c>
      <c r="U89" s="76" t="s">
        <v>32</v>
      </c>
      <c r="V89" s="119">
        <f t="shared" si="364"/>
        <v>0</v>
      </c>
      <c r="X89" s="76" t="s">
        <v>32</v>
      </c>
      <c r="Y89" s="119">
        <f t="shared" si="365"/>
        <v>0</v>
      </c>
      <c r="AA89" s="76" t="s">
        <v>41</v>
      </c>
      <c r="AB89" s="119">
        <f t="shared" si="366"/>
        <v>0</v>
      </c>
      <c r="AD89" s="76" t="s">
        <v>34</v>
      </c>
      <c r="AE89" s="119">
        <f t="shared" si="367"/>
        <v>0</v>
      </c>
      <c r="AG89" s="76" t="s">
        <v>32</v>
      </c>
      <c r="AH89" s="119">
        <f t="shared" si="368"/>
        <v>0</v>
      </c>
      <c r="AJ89" s="76" t="s">
        <v>40</v>
      </c>
      <c r="AK89" s="119">
        <f t="shared" si="369"/>
        <v>0</v>
      </c>
      <c r="AM89" s="76" t="s">
        <v>41</v>
      </c>
      <c r="AN89" s="119">
        <f t="shared" si="370"/>
        <v>0</v>
      </c>
      <c r="AP89" s="76" t="s">
        <v>38</v>
      </c>
      <c r="AQ89" s="119">
        <f t="shared" si="371"/>
        <v>0</v>
      </c>
      <c r="AS89" s="76" t="s">
        <v>34</v>
      </c>
      <c r="AT89" s="119">
        <f t="shared" si="372"/>
        <v>0</v>
      </c>
      <c r="AV89" s="76" t="s">
        <v>32</v>
      </c>
      <c r="AW89" s="119">
        <f t="shared" si="373"/>
        <v>0</v>
      </c>
      <c r="AY89" s="76" t="s">
        <v>32</v>
      </c>
      <c r="AZ89" s="119">
        <f t="shared" si="374"/>
        <v>0</v>
      </c>
      <c r="BB89" s="76" t="s">
        <v>34</v>
      </c>
      <c r="BC89" s="119">
        <f t="shared" si="375"/>
        <v>0</v>
      </c>
      <c r="BE89" s="76" t="s">
        <v>32</v>
      </c>
      <c r="BF89" s="119">
        <f t="shared" si="376"/>
        <v>0</v>
      </c>
      <c r="BH89" s="76" t="s">
        <v>41</v>
      </c>
      <c r="BI89" s="119">
        <f t="shared" si="377"/>
        <v>0</v>
      </c>
      <c r="BK89" s="76" t="s">
        <v>40</v>
      </c>
      <c r="BL89" s="119">
        <f t="shared" si="378"/>
        <v>0</v>
      </c>
      <c r="BN89" s="76" t="s">
        <v>32</v>
      </c>
      <c r="BO89" s="119">
        <f t="shared" si="379"/>
        <v>0</v>
      </c>
      <c r="BQ89" s="76" t="s">
        <v>32</v>
      </c>
      <c r="BR89" s="119">
        <f t="shared" si="380"/>
        <v>0</v>
      </c>
      <c r="BT89" s="76" t="s">
        <v>32</v>
      </c>
      <c r="BU89" s="119">
        <f t="shared" si="381"/>
        <v>0</v>
      </c>
      <c r="BW89" s="76" t="s">
        <v>34</v>
      </c>
      <c r="BX89" s="119">
        <f t="shared" si="382"/>
        <v>0</v>
      </c>
      <c r="BZ89" s="76" t="s">
        <v>32</v>
      </c>
      <c r="CA89" s="119">
        <f t="shared" si="383"/>
        <v>0</v>
      </c>
      <c r="CC89" s="76" t="s">
        <v>41</v>
      </c>
      <c r="CD89" s="119">
        <f t="shared" si="384"/>
        <v>0</v>
      </c>
      <c r="CF89" s="76" t="s">
        <v>32</v>
      </c>
      <c r="CG89" s="119">
        <f t="shared" si="385"/>
        <v>0</v>
      </c>
      <c r="CI89" s="221" t="s">
        <v>32</v>
      </c>
      <c r="CJ89" s="119">
        <f t="shared" si="386"/>
        <v>0</v>
      </c>
      <c r="CL89" s="76" t="s">
        <v>32</v>
      </c>
      <c r="CM89" s="119">
        <f t="shared" si="387"/>
        <v>0</v>
      </c>
      <c r="CO89" s="76" t="s">
        <v>32</v>
      </c>
      <c r="CP89" s="119">
        <f t="shared" si="388"/>
        <v>0</v>
      </c>
      <c r="CR89" s="76" t="s">
        <v>32</v>
      </c>
      <c r="CS89" s="119">
        <f t="shared" si="389"/>
        <v>0</v>
      </c>
      <c r="CU89" s="119"/>
      <c r="CV89" s="119">
        <f t="shared" si="390"/>
        <v>0</v>
      </c>
      <c r="CX89" s="119"/>
      <c r="CY89" s="119">
        <f t="shared" si="391"/>
        <v>0</v>
      </c>
      <c r="DA89" s="119"/>
      <c r="DB89" s="119">
        <f t="shared" si="392"/>
        <v>0</v>
      </c>
      <c r="DD89" s="119"/>
      <c r="DE89" s="119">
        <f t="shared" si="393"/>
        <v>0</v>
      </c>
      <c r="DG89" s="119"/>
      <c r="DH89" s="119">
        <f t="shared" si="394"/>
        <v>0</v>
      </c>
      <c r="DJ89" s="119"/>
      <c r="DK89" s="119">
        <f t="shared" si="395"/>
        <v>0</v>
      </c>
      <c r="DM89" s="119"/>
      <c r="DN89" s="119">
        <f t="shared" si="396"/>
        <v>0</v>
      </c>
      <c r="DP89" s="119"/>
      <c r="DQ89" s="119">
        <f t="shared" si="397"/>
        <v>0</v>
      </c>
      <c r="DS89" s="119"/>
      <c r="DT89" s="119">
        <f t="shared" si="398"/>
        <v>0</v>
      </c>
      <c r="DV89" s="119"/>
      <c r="DW89" s="119">
        <f t="shared" si="399"/>
        <v>0</v>
      </c>
    </row>
    <row r="90" spans="1:127" x14ac:dyDescent="0.2">
      <c r="A90" s="19">
        <v>42858</v>
      </c>
      <c r="B90" s="152">
        <f t="shared" si="360"/>
        <v>43526</v>
      </c>
      <c r="C90" s="73">
        <f t="shared" si="319"/>
        <v>85</v>
      </c>
      <c r="D90" s="185" t="s">
        <v>169</v>
      </c>
      <c r="E90" s="75">
        <v>3</v>
      </c>
      <c r="F90" s="76"/>
      <c r="G90" s="76"/>
      <c r="H90" s="108"/>
      <c r="I90" s="119" t="s">
        <v>203</v>
      </c>
      <c r="J90" s="119">
        <f>IF(AND($G90="Ja",I90=$F90),$E90,IF(AND($G90="Ja",OR(I90=$F91,I90=$F92,I90=$F93)),1,0))</f>
        <v>0</v>
      </c>
      <c r="L90" s="76" t="s">
        <v>216</v>
      </c>
      <c r="M90" s="119">
        <f>IF(AND($G90="Ja",L90=$F90),$E90,IF(AND($G90="Ja",OR(L90=$F91,L90=$F92,L90=$F93)),1,0))</f>
        <v>0</v>
      </c>
      <c r="O90" s="76" t="s">
        <v>216</v>
      </c>
      <c r="P90" s="119">
        <f>IF(AND($G90="Ja",O90=$F90),$E90,IF(AND($G90="Ja",OR(O90=$F91,O90=$F92,O90=$F93)),1,0))</f>
        <v>0</v>
      </c>
      <c r="R90" s="76" t="s">
        <v>216</v>
      </c>
      <c r="S90" s="119">
        <f>IF(AND($G90="Ja",R90=$F90),$E90,IF(AND($G90="Ja",OR(R90=$F91,R90=$F92,R90=$F93)),1,0))</f>
        <v>0</v>
      </c>
      <c r="U90" s="76" t="s">
        <v>203</v>
      </c>
      <c r="V90" s="119">
        <f>IF(AND($G90="Ja",U90=$F90),$E90,IF(AND($G90="Ja",OR(U90=$F91,U90=$F92,U90=$F93)),1,0))</f>
        <v>0</v>
      </c>
      <c r="X90" s="76" t="s">
        <v>216</v>
      </c>
      <c r="Y90" s="119">
        <f>IF(AND($G90="Ja",X90=$F90),$E90,IF(AND($G90="Ja",OR(X90=$F91,X90=$F92,X90=$F93)),1,0))</f>
        <v>0</v>
      </c>
      <c r="AA90" s="76" t="s">
        <v>216</v>
      </c>
      <c r="AB90" s="119">
        <f>IF(AND($G90="Ja",AA90=$F90),$E90,IF(AND($G90="Ja",OR(AA90=$F91,AA90=$F92,AA90=$F93)),1,0))</f>
        <v>0</v>
      </c>
      <c r="AD90" s="76" t="s">
        <v>216</v>
      </c>
      <c r="AE90" s="119">
        <f>IF(AND($G90="Ja",AD90=$F90),$E90,IF(AND($G90="Ja",OR(AD90=$F91,AD90=$F92,AD90=$F93)),1,0))</f>
        <v>0</v>
      </c>
      <c r="AG90" s="76" t="s">
        <v>216</v>
      </c>
      <c r="AH90" s="119">
        <f>IF(AND($G90="Ja",AG90=$F90),$E90,IF(AND($G90="Ja",OR(AG90=$F91,AG90=$F92,AG90=$F93)),1,0))</f>
        <v>0</v>
      </c>
      <c r="AJ90" s="76" t="s">
        <v>216</v>
      </c>
      <c r="AK90" s="119">
        <f>IF(AND($G90="Ja",AJ90=$F90),$E90,IF(AND($G90="Ja",OR(AJ90=$F91,AJ90=$F92,AJ90=$F93)),1,0))</f>
        <v>0</v>
      </c>
      <c r="AM90" s="76" t="s">
        <v>188</v>
      </c>
      <c r="AN90" s="119">
        <f>IF(AND($G90="Ja",AM90=$F90),$E90,IF(AND($G90="Ja",OR(AM90=$F91,AM90=$F92,AM90=$F93)),1,0))</f>
        <v>0</v>
      </c>
      <c r="AP90" s="76" t="s">
        <v>216</v>
      </c>
      <c r="AQ90" s="119">
        <f>IF(AND($G90="Ja",AP90=$F90),$E90,IF(AND($G90="Ja",OR(AP90=$F91,AP90=$F92,AP90=$F93)),1,0))</f>
        <v>0</v>
      </c>
      <c r="AS90" s="76" t="s">
        <v>203</v>
      </c>
      <c r="AT90" s="119">
        <f>IF(AND($G90="Ja",AS90=$F90),$E90,IF(AND($G90="Ja",OR(AS90=$F91,AS90=$F92,AS90=$F93)),1,0))</f>
        <v>0</v>
      </c>
      <c r="AV90" s="76" t="s">
        <v>203</v>
      </c>
      <c r="AW90" s="119">
        <f>IF(AND($G90="Ja",AV90=$F90),$E90,IF(AND($G90="Ja",OR(AV90=$F91,AV90=$F92,AV90=$F93)),1,0))</f>
        <v>0</v>
      </c>
      <c r="AY90" s="76" t="s">
        <v>203</v>
      </c>
      <c r="AZ90" s="119">
        <f>IF(AND($G90="Ja",AY90=$F90),$E90,IF(AND($G90="Ja",OR(AY90=$F91,AY90=$F92,AY90=$F93)),1,0))</f>
        <v>0</v>
      </c>
      <c r="BB90" s="76" t="s">
        <v>216</v>
      </c>
      <c r="BC90" s="119">
        <f>IF(AND($G90="Ja",BB90=$F90),$E90,IF(AND($G90="Ja",OR(BB90=$F91,BB90=$F92,BB90=$F93)),1,0))</f>
        <v>0</v>
      </c>
      <c r="BE90" s="76" t="s">
        <v>203</v>
      </c>
      <c r="BF90" s="119">
        <f>IF(AND($G90="Ja",BE90=$F90),$E90,IF(AND($G90="Ja",OR(BE90=$F91,BE90=$F92,BE90=$F93)),1,0))</f>
        <v>0</v>
      </c>
      <c r="BH90" s="76" t="s">
        <v>216</v>
      </c>
      <c r="BI90" s="119">
        <f>IF(AND($G90="Ja",BH90=$F90),$E90,IF(AND($G90="Ja",OR(BH90=$F91,BH90=$F92,BH90=$F93)),1,0))</f>
        <v>0</v>
      </c>
      <c r="BK90" s="76" t="s">
        <v>203</v>
      </c>
      <c r="BL90" s="119">
        <f>IF(AND($G90="Ja",BK90=$F90),$E90,IF(AND($G90="Ja",OR(BK90=$F91,BK90=$F92,BK90=$F93)),1,0))</f>
        <v>0</v>
      </c>
      <c r="BN90" s="76" t="s">
        <v>188</v>
      </c>
      <c r="BO90" s="119">
        <f>IF(AND($G90="Ja",BN90=$F90),$E90,IF(AND($G90="Ja",OR(BN90=$F91,BN90=$F92,BN90=$F93)),1,0))</f>
        <v>0</v>
      </c>
      <c r="BQ90" s="76" t="s">
        <v>203</v>
      </c>
      <c r="BR90" s="119">
        <f>IF(AND($G90="Ja",BQ90=$F90),$E90,IF(AND($G90="Ja",OR(BQ90=$F91,BQ90=$F92,BQ90=$F93)),1,0))</f>
        <v>0</v>
      </c>
      <c r="BT90" s="76" t="s">
        <v>203</v>
      </c>
      <c r="BU90" s="119">
        <f>IF(AND($G90="Ja",BT90=$F90),$E90,IF(AND($G90="Ja",OR(BT90=$F91,BT90=$F92,BT90=$F93)),1,0))</f>
        <v>0</v>
      </c>
      <c r="BW90" s="76" t="s">
        <v>203</v>
      </c>
      <c r="BX90" s="119">
        <f>IF(AND($G90="Ja",BW90=$F90),$E90,IF(AND($G90="Ja",OR(BW90=$F91,BW90=$F92,BW90=$F93)),1,0))</f>
        <v>0</v>
      </c>
      <c r="BZ90" s="76" t="s">
        <v>203</v>
      </c>
      <c r="CA90" s="119">
        <f>IF(AND($G90="Ja",BZ90=$F90),$E90,IF(AND($G90="Ja",OR(BZ90=$F91,BZ90=$F92,BZ90=$F93)),1,0))</f>
        <v>0</v>
      </c>
      <c r="CC90" s="76" t="s">
        <v>203</v>
      </c>
      <c r="CD90" s="119">
        <f>IF(AND($G90="Ja",CC90=$F90),$E90,IF(AND($G90="Ja",OR(CC90=$F91,CC90=$F92,CC90=$F93)),1,0))</f>
        <v>0</v>
      </c>
      <c r="CF90" s="76" t="s">
        <v>203</v>
      </c>
      <c r="CG90" s="119">
        <f>IF(AND($G90="Ja",CF90=$F90),$E90,IF(AND($G90="Ja",OR(CF90=$F91,CF90=$F92,CF90=$F93)),1,0))</f>
        <v>0</v>
      </c>
      <c r="CI90" s="221" t="s">
        <v>203</v>
      </c>
      <c r="CJ90" s="119">
        <f>IF(AND($G90="Ja",CI90=$F90),$E90,IF(AND($G90="Ja",OR(CI90=$F91,CI90=$F92,CI90=$F93)),1,0))</f>
        <v>0</v>
      </c>
      <c r="CL90" s="76" t="s">
        <v>203</v>
      </c>
      <c r="CM90" s="119">
        <f>IF(AND($G90="Ja",CL90=$F90),$E90,IF(AND($G90="Ja",OR(CL90=$F91,CL90=$F92,CL90=$F93)),1,0))</f>
        <v>0</v>
      </c>
      <c r="CO90" s="76" t="s">
        <v>203</v>
      </c>
      <c r="CP90" s="119">
        <f>IF(AND($G90="Ja",CO90=$F90),$E90,IF(AND($G90="Ja",OR(CO90=$F91,CO90=$F92,CO90=$F93)),1,0))</f>
        <v>0</v>
      </c>
      <c r="CR90" s="76" t="s">
        <v>203</v>
      </c>
      <c r="CS90" s="119">
        <f>IF(AND($G90="Ja",CR90=$F90),$E90,IF(AND($G90="Ja",OR(CR90=$F91,CR90=$F92,CR90=$F93)),1,0))</f>
        <v>0</v>
      </c>
      <c r="CU90" s="119"/>
      <c r="CV90" s="119">
        <f>IF(AND($G90="Ja",CU90=$F90),$E90,IF(AND($G90="Ja",OR(CU90=$F91,CU90=$F92,CU90=$F93)),1,0))</f>
        <v>0</v>
      </c>
      <c r="CX90" s="119"/>
      <c r="CY90" s="119">
        <f>IF(AND($G90="Ja",CX90=$F90),$E90,IF(AND($G90="Ja",OR(CX90=$F91,CX90=$F92,CX90=$F93)),1,0))</f>
        <v>0</v>
      </c>
      <c r="DA90" s="119"/>
      <c r="DB90" s="119">
        <f>IF(AND($G90="Ja",DA90=$F90),$E90,IF(AND($G90="Ja",OR(DA90=$F91,DA90=$F92,DA90=$F93)),1,0))</f>
        <v>0</v>
      </c>
      <c r="DD90" s="119"/>
      <c r="DE90" s="119">
        <f>IF(AND($G90="Ja",DD90=$F90),$E90,IF(AND($G90="Ja",OR(DD90=$F91,DD90=$F92,DD90=$F93)),1,0))</f>
        <v>0</v>
      </c>
      <c r="DG90" s="119"/>
      <c r="DH90" s="119">
        <f>IF(AND($G90="Ja",DG90=$F90),$E90,IF(AND($G90="Ja",OR(DG90=$F91,DG90=$F92,DG90=$F93)),1,0))</f>
        <v>0</v>
      </c>
      <c r="DJ90" s="119"/>
      <c r="DK90" s="119">
        <f>IF(AND($G90="Ja",DJ90=$F90),$E90,IF(AND($G90="Ja",OR(DJ90=$F91,DJ90=$F92,DJ90=$F93)),1,0))</f>
        <v>0</v>
      </c>
      <c r="DM90" s="119"/>
      <c r="DN90" s="119">
        <f>IF(AND($G90="Ja",DM90=$F90),$E90,IF(AND($G90="Ja",OR(DM90=$F91,DM90=$F92,DM90=$F93)),1,0))</f>
        <v>0</v>
      </c>
      <c r="DP90" s="119"/>
      <c r="DQ90" s="119">
        <f>IF(AND($G90="Ja",DP90=$F90),$E90,IF(AND($G90="Ja",OR(DP90=$F91,DP90=$F92,DP90=$F93)),1,0))</f>
        <v>0</v>
      </c>
      <c r="DS90" s="119"/>
      <c r="DT90" s="119">
        <f>IF(AND($G90="Ja",DS90=$F90),$E90,IF(AND($G90="Ja",OR(DS90=$F91,DS90=$F92,DS90=$F93)),1,0))</f>
        <v>0</v>
      </c>
      <c r="DV90" s="119"/>
      <c r="DW90" s="119">
        <f>IF(AND($G90="Ja",DV90=$F90),$E90,IF(AND($G90="Ja",OR(DV90=$F91,DV90=$F92,DV90=$F93)),1,0))</f>
        <v>0</v>
      </c>
    </row>
    <row r="91" spans="1:127" x14ac:dyDescent="0.2">
      <c r="A91" s="19">
        <v>42858</v>
      </c>
      <c r="B91" s="152">
        <f t="shared" si="360"/>
        <v>43526</v>
      </c>
      <c r="C91" s="73">
        <f t="shared" si="319"/>
        <v>86</v>
      </c>
      <c r="D91" s="186"/>
      <c r="E91" s="75">
        <v>3</v>
      </c>
      <c r="F91" s="76"/>
      <c r="G91" s="76"/>
      <c r="H91" s="108"/>
      <c r="I91" s="119" t="s">
        <v>202</v>
      </c>
      <c r="J91" s="119">
        <f>IF(AND($G91="Ja",I91=$F91),$E91,IF(AND($G91="Ja",OR(I91=$F90,I91=$F92,I91=$F93)),1,0))</f>
        <v>0</v>
      </c>
      <c r="L91" s="76" t="s">
        <v>228</v>
      </c>
      <c r="M91" s="119">
        <f>IF(AND($G91="Ja",L91=$F91),$E91,IF(AND($G91="Ja",OR(L91=$F90,L91=$F92,L91=$F93)),1,0))</f>
        <v>0</v>
      </c>
      <c r="O91" s="76" t="s">
        <v>188</v>
      </c>
      <c r="P91" s="119">
        <f>IF(AND($G91="Ja",O91=$F91),$E91,IF(AND($G91="Ja",OR(O91=$F90,O91=$F92,O91=$F93)),1,0))</f>
        <v>0</v>
      </c>
      <c r="R91" s="76" t="s">
        <v>190</v>
      </c>
      <c r="S91" s="119">
        <f>IF(AND($G91="Ja",R91=$F91),$E91,IF(AND($G91="Ja",OR(R91=$F90,R91=$F92,R91=$F93)),1,0))</f>
        <v>0</v>
      </c>
      <c r="U91" s="76" t="s">
        <v>202</v>
      </c>
      <c r="V91" s="119">
        <f>IF(AND($G91="Ja",U91=$F91),$E91,IF(AND($G91="Ja",OR(U91=$F90,U91=$F92,U91=$F93)),1,0))</f>
        <v>0</v>
      </c>
      <c r="X91" s="76" t="s">
        <v>215</v>
      </c>
      <c r="Y91" s="119">
        <f>IF(AND($G91="Ja",X91=$F91),$E91,IF(AND($G91="Ja",OR(X91=$F90,X91=$F92,X91=$F93)),1,0))</f>
        <v>0</v>
      </c>
      <c r="AA91" s="76" t="s">
        <v>202</v>
      </c>
      <c r="AB91" s="119">
        <f>IF(AND($G91="Ja",AA91=$F91),$E91,IF(AND($G91="Ja",OR(AA91=$F90,AA91=$F92,AA91=$F93)),1,0))</f>
        <v>0</v>
      </c>
      <c r="AD91" s="76" t="s">
        <v>190</v>
      </c>
      <c r="AE91" s="119">
        <f>IF(AND($G91="Ja",AD91=$F91),$E91,IF(AND($G91="Ja",OR(AD91=$F90,AD91=$F92,AD91=$F93)),1,0))</f>
        <v>0</v>
      </c>
      <c r="AG91" s="76" t="s">
        <v>190</v>
      </c>
      <c r="AH91" s="119">
        <f>IF(AND($G91="Ja",AG91=$F91),$E91,IF(AND($G91="Ja",OR(AG91=$F90,AG91=$F92,AG91=$F93)),1,0))</f>
        <v>0</v>
      </c>
      <c r="AJ91" s="76" t="s">
        <v>202</v>
      </c>
      <c r="AK91" s="119">
        <f>IF(AND($G91="Ja",AJ91=$F91),$E91,IF(AND($G91="Ja",OR(AJ91=$F90,AJ91=$F92,AJ91=$F93)),1,0))</f>
        <v>0</v>
      </c>
      <c r="AM91" s="76" t="s">
        <v>203</v>
      </c>
      <c r="AN91" s="119">
        <f>IF(AND($G91="Ja",AM91=$F91),$E91,IF(AND($G91="Ja",OR(AM91=$F90,AM91=$F92,AM91=$F93)),1,0))</f>
        <v>0</v>
      </c>
      <c r="AP91" s="76" t="s">
        <v>202</v>
      </c>
      <c r="AQ91" s="119">
        <f>IF(AND($G91="Ja",AP91=$F91),$E91,IF(AND($G91="Ja",OR(AP91=$F90,AP91=$F92,AP91=$F93)),1,0))</f>
        <v>0</v>
      </c>
      <c r="AS91" s="76" t="s">
        <v>202</v>
      </c>
      <c r="AT91" s="119">
        <f>IF(AND($G91="Ja",AS91=$F91),$E91,IF(AND($G91="Ja",OR(AS91=$F90,AS91=$F92,AS91=$F93)),1,0))</f>
        <v>0</v>
      </c>
      <c r="AV91" s="76" t="s">
        <v>228</v>
      </c>
      <c r="AW91" s="119">
        <f>IF(AND($G91="Ja",AV91=$F91),$E91,IF(AND($G91="Ja",OR(AV91=$F90,AV91=$F92,AV91=$F93)),1,0))</f>
        <v>0</v>
      </c>
      <c r="AY91" s="76" t="s">
        <v>202</v>
      </c>
      <c r="AZ91" s="119">
        <f>IF(AND($G91="Ja",AY91=$F91),$E91,IF(AND($G91="Ja",OR(AY91=$F90,AY91=$F92,AY91=$F93)),1,0))</f>
        <v>0</v>
      </c>
      <c r="BB91" s="76" t="s">
        <v>202</v>
      </c>
      <c r="BC91" s="119">
        <f>IF(AND($G91="Ja",BB91=$F91),$E91,IF(AND($G91="Ja",OR(BB91=$F90,BB91=$F92,BB91=$F93)),1,0))</f>
        <v>0</v>
      </c>
      <c r="BE91" s="76" t="s">
        <v>188</v>
      </c>
      <c r="BF91" s="119">
        <f>IF(AND($G91="Ja",BE91=$F91),$E91,IF(AND($G91="Ja",OR(BE91=$F90,BE91=$F92,BE91=$F93)),1,0))</f>
        <v>0</v>
      </c>
      <c r="BH91" s="76" t="s">
        <v>188</v>
      </c>
      <c r="BI91" s="119">
        <f>IF(AND($G91="Ja",BH91=$F91),$E91,IF(AND($G91="Ja",OR(BH91=$F90,BH91=$F92,BH91=$F93)),1,0))</f>
        <v>0</v>
      </c>
      <c r="BK91" s="76" t="s">
        <v>202</v>
      </c>
      <c r="BL91" s="119">
        <f>IF(AND($G91="Ja",BK91=$F91),$E91,IF(AND($G91="Ja",OR(BK91=$F90,BK91=$F92,BK91=$F93)),1,0))</f>
        <v>0</v>
      </c>
      <c r="BN91" s="76" t="s">
        <v>202</v>
      </c>
      <c r="BO91" s="119">
        <f>IF(AND($G91="Ja",BN91=$F91),$E91,IF(AND($G91="Ja",OR(BN91=$F90,BN91=$F92,BN91=$F93)),1,0))</f>
        <v>0</v>
      </c>
      <c r="BQ91" s="76" t="s">
        <v>188</v>
      </c>
      <c r="BR91" s="119">
        <f>IF(AND($G91="Ja",BQ91=$F91),$E91,IF(AND($G91="Ja",OR(BQ91=$F90,BQ91=$F92,BQ91=$F93)),1,0))</f>
        <v>0</v>
      </c>
      <c r="BT91" s="76" t="s">
        <v>202</v>
      </c>
      <c r="BU91" s="119">
        <f>IF(AND($G91="Ja",BT91=$F91),$E91,IF(AND($G91="Ja",OR(BT91=$F90,BT91=$F92,BT91=$F93)),1,0))</f>
        <v>0</v>
      </c>
      <c r="BW91" s="76" t="s">
        <v>215</v>
      </c>
      <c r="BX91" s="119">
        <f>IF(AND($G91="Ja",BW91=$F91),$E91,IF(AND($G91="Ja",OR(BW91=$F90,BW91=$F92,BW91=$F93)),1,0))</f>
        <v>0</v>
      </c>
      <c r="BZ91" s="76" t="s">
        <v>190</v>
      </c>
      <c r="CA91" s="119">
        <f>IF(AND($G91="Ja",BZ91=$F91),$E91,IF(AND($G91="Ja",OR(BZ91=$F90,BZ91=$F92,BZ91=$F93)),1,0))</f>
        <v>0</v>
      </c>
      <c r="CC91" s="76" t="s">
        <v>188</v>
      </c>
      <c r="CD91" s="119">
        <f>IF(AND($G91="Ja",CC91=$F91),$E91,IF(AND($G91="Ja",OR(CC91=$F90,CC91=$F92,CC91=$F93)),1,0))</f>
        <v>0</v>
      </c>
      <c r="CF91" s="76" t="s">
        <v>188</v>
      </c>
      <c r="CG91" s="119">
        <f>IF(AND($G91="Ja",CF91=$F91),$E91,IF(AND($G91="Ja",OR(CF91=$F90,CF91=$F92,CF91=$F93)),1,0))</f>
        <v>0</v>
      </c>
      <c r="CI91" s="221" t="s">
        <v>188</v>
      </c>
      <c r="CJ91" s="119">
        <f>IF(AND($G91="Ja",CI91=$F91),$E91,IF(AND($G91="Ja",OR(CI91=$F90,CI91=$F92,CI91=$F93)),1,0))</f>
        <v>0</v>
      </c>
      <c r="CL91" s="76" t="s">
        <v>188</v>
      </c>
      <c r="CM91" s="119">
        <f>IF(AND($G91="Ja",CL91=$F91),$E91,IF(AND($G91="Ja",OR(CL91=$F90,CL91=$F92,CL91=$F93)),1,0))</f>
        <v>0</v>
      </c>
      <c r="CO91" s="76" t="s">
        <v>215</v>
      </c>
      <c r="CP91" s="119">
        <f>IF(AND($G91="Ja",CO91=$F91),$E91,IF(AND($G91="Ja",OR(CO91=$F90,CO91=$F92,CO91=$F93)),1,0))</f>
        <v>0</v>
      </c>
      <c r="CR91" s="76" t="s">
        <v>202</v>
      </c>
      <c r="CS91" s="119">
        <f>IF(AND($G91="Ja",CR91=$F91),$E91,IF(AND($G91="Ja",OR(CR91=$F90,CR91=$F92,CR91=$F93)),1,0))</f>
        <v>0</v>
      </c>
      <c r="CU91" s="119"/>
      <c r="CV91" s="119">
        <f>IF(AND($G91="Ja",CU91=$F91),$E91,IF(AND($G91="Ja",OR(CU91=$F90,CU91=$F92,CU91=$F93)),1,0))</f>
        <v>0</v>
      </c>
      <c r="CX91" s="119"/>
      <c r="CY91" s="119">
        <f>IF(AND($G91="Ja",CX91=$F91),$E91,IF(AND($G91="Ja",OR(CX91=$F90,CX91=$F92,CX91=$F93)),1,0))</f>
        <v>0</v>
      </c>
      <c r="DA91" s="119"/>
      <c r="DB91" s="119">
        <f>IF(AND($G91="Ja",DA91=$F91),$E91,IF(AND($G91="Ja",OR(DA91=$F90,DA91=$F92,DA91=$F93)),1,0))</f>
        <v>0</v>
      </c>
      <c r="DD91" s="119"/>
      <c r="DE91" s="119">
        <f>IF(AND($G91="Ja",DD91=$F91),$E91,IF(AND($G91="Ja",OR(DD91=$F90,DD91=$F92,DD91=$F93)),1,0))</f>
        <v>0</v>
      </c>
      <c r="DG91" s="119"/>
      <c r="DH91" s="119">
        <f>IF(AND($G91="Ja",DG91=$F91),$E91,IF(AND($G91="Ja",OR(DG91=$F90,DG91=$F92,DG91=$F93)),1,0))</f>
        <v>0</v>
      </c>
      <c r="DJ91" s="119"/>
      <c r="DK91" s="119">
        <f>IF(AND($G91="Ja",DJ91=$F91),$E91,IF(AND($G91="Ja",OR(DJ91=$F90,DJ91=$F92,DJ91=$F93)),1,0))</f>
        <v>0</v>
      </c>
      <c r="DM91" s="119"/>
      <c r="DN91" s="119">
        <f>IF(AND($G91="Ja",DM91=$F91),$E91,IF(AND($G91="Ja",OR(DM91=$F90,DM91=$F92,DM91=$F93)),1,0))</f>
        <v>0</v>
      </c>
      <c r="DP91" s="119"/>
      <c r="DQ91" s="119">
        <f>IF(AND($G91="Ja",DP91=$F91),$E91,IF(AND($G91="Ja",OR(DP91=$F90,DP91=$F92,DP91=$F93)),1,0))</f>
        <v>0</v>
      </c>
      <c r="DS91" s="119"/>
      <c r="DT91" s="119">
        <f>IF(AND($G91="Ja",DS91=$F91),$E91,IF(AND($G91="Ja",OR(DS91=$F90,DS91=$F92,DS91=$F93)),1,0))</f>
        <v>0</v>
      </c>
      <c r="DV91" s="119"/>
      <c r="DW91" s="119">
        <f>IF(AND($G91="Ja",DV91=$F91),$E91,IF(AND($G91="Ja",OR(DV91=$F90,DV91=$F92,DV91=$F93)),1,0))</f>
        <v>0</v>
      </c>
    </row>
    <row r="92" spans="1:127" x14ac:dyDescent="0.2">
      <c r="A92" s="19">
        <v>42858</v>
      </c>
      <c r="B92" s="152">
        <f t="shared" si="360"/>
        <v>43526</v>
      </c>
      <c r="C92" s="73">
        <f t="shared" si="319"/>
        <v>87</v>
      </c>
      <c r="D92" s="186"/>
      <c r="E92" s="75">
        <v>3</v>
      </c>
      <c r="F92" s="76"/>
      <c r="G92" s="76"/>
      <c r="H92" s="108"/>
      <c r="I92" s="119" t="s">
        <v>188</v>
      </c>
      <c r="J92" s="119">
        <f>IF(AND($G92="Ja",I92=$F92),$E92,IF(AND($G92="Ja",OR(I92=$F91,I92=$F90,I92=$F93)),1,0))</f>
        <v>0</v>
      </c>
      <c r="L92" s="76" t="s">
        <v>188</v>
      </c>
      <c r="M92" s="119">
        <f>IF(AND($G92="Ja",L92=$F92),$E92,IF(AND($G92="Ja",OR(L92=$F91,L92=$F90,L92=$F93)),1,0))</f>
        <v>0</v>
      </c>
      <c r="O92" s="76" t="s">
        <v>190</v>
      </c>
      <c r="P92" s="119">
        <f>IF(AND($G92="Ja",O92=$F92),$E92,IF(AND($G92="Ja",OR(O92=$F91,O92=$F90,O92=$F93)),1,0))</f>
        <v>0</v>
      </c>
      <c r="R92" s="76" t="s">
        <v>188</v>
      </c>
      <c r="S92" s="119">
        <f>IF(AND($G92="Ja",R92=$F92),$E92,IF(AND($G92="Ja",OR(R92=$F91,R92=$F90,R92=$F93)),1,0))</f>
        <v>0</v>
      </c>
      <c r="U92" s="76" t="s">
        <v>188</v>
      </c>
      <c r="V92" s="119">
        <f>IF(AND($G92="Ja",U92=$F92),$E92,IF(AND($G92="Ja",OR(U92=$F91,U92=$F90,U92=$F93)),1,0))</f>
        <v>0</v>
      </c>
      <c r="X92" s="76" t="s">
        <v>188</v>
      </c>
      <c r="Y92" s="119">
        <f>IF(AND($G92="Ja",X92=$F92),$E92,IF(AND($G92="Ja",OR(X92=$F91,X92=$F90,X92=$F93)),1,0))</f>
        <v>0</v>
      </c>
      <c r="AA92" s="76" t="s">
        <v>202</v>
      </c>
      <c r="AB92" s="119">
        <f>IF(AND($G92="Ja",AA92=$F92),$E92,IF(AND($G92="Ja",OR(AA92=$F91,AA92=$F90,AA92=$F93)),1,0))</f>
        <v>0</v>
      </c>
      <c r="AD92" s="76" t="s">
        <v>188</v>
      </c>
      <c r="AE92" s="119">
        <f>IF(AND($G92="Ja",AD92=$F92),$E92,IF(AND($G92="Ja",OR(AD92=$F91,AD92=$F90,AD92=$F93)),1,0))</f>
        <v>0</v>
      </c>
      <c r="AG92" s="76" t="s">
        <v>188</v>
      </c>
      <c r="AH92" s="119">
        <f>IF(AND($G92="Ja",AG92=$F92),$E92,IF(AND($G92="Ja",OR(AG92=$F91,AG92=$F90,AG92=$F93)),1,0))</f>
        <v>0</v>
      </c>
      <c r="AJ92" s="76" t="s">
        <v>188</v>
      </c>
      <c r="AK92" s="119">
        <f>IF(AND($G92="Ja",AJ92=$F92),$E92,IF(AND($G92="Ja",OR(AJ92=$F91,AJ92=$F90,AJ92=$F93)),1,0))</f>
        <v>0</v>
      </c>
      <c r="AM92" s="76" t="s">
        <v>190</v>
      </c>
      <c r="AN92" s="119">
        <f>IF(AND($G92="Ja",AM92=$F92),$E92,IF(AND($G92="Ja",OR(AM92=$F91,AM92=$F90,AM92=$F93)),1,0))</f>
        <v>0</v>
      </c>
      <c r="AP92" s="76" t="s">
        <v>188</v>
      </c>
      <c r="AQ92" s="119">
        <f>IF(AND($G92="Ja",AP92=$F92),$E92,IF(AND($G92="Ja",OR(AP92=$F91,AP92=$F90,AP92=$F93)),1,0))</f>
        <v>0</v>
      </c>
      <c r="AS92" s="76" t="s">
        <v>188</v>
      </c>
      <c r="AT92" s="119">
        <f>IF(AND($G92="Ja",AS92=$F92),$E92,IF(AND($G92="Ja",OR(AS92=$F91,AS92=$F90,AS92=$F93)),1,0))</f>
        <v>0</v>
      </c>
      <c r="AV92" s="76" t="s">
        <v>188</v>
      </c>
      <c r="AW92" s="119">
        <f>IF(AND($G92="Ja",AV92=$F92),$E92,IF(AND($G92="Ja",OR(AV92=$F91,AV92=$F90,AV92=$F93)),1,0))</f>
        <v>0</v>
      </c>
      <c r="AY92" s="76" t="s">
        <v>188</v>
      </c>
      <c r="AZ92" s="119">
        <f>IF(AND($G92="Ja",AY92=$F92),$E92,IF(AND($G92="Ja",OR(AY92=$F91,AY92=$F90,AY92=$F93)),1,0))</f>
        <v>0</v>
      </c>
      <c r="BB92" s="76" t="s">
        <v>188</v>
      </c>
      <c r="BC92" s="119">
        <f>IF(AND($G92="Ja",BB92=$F92),$E92,IF(AND($G92="Ja",OR(BB92=$F91,BB92=$F90,BB92=$F93)),1,0))</f>
        <v>0</v>
      </c>
      <c r="BE92" s="76" t="s">
        <v>190</v>
      </c>
      <c r="BF92" s="119">
        <f>IF(AND($G92="Ja",BE92=$F92),$E92,IF(AND($G92="Ja",OR(BE92=$F91,BE92=$F90,BE92=$F93)),1,0))</f>
        <v>0</v>
      </c>
      <c r="BH92" s="76" t="s">
        <v>190</v>
      </c>
      <c r="BI92" s="119">
        <f>IF(AND($G92="Ja",BH92=$F92),$E92,IF(AND($G92="Ja",OR(BH92=$F91,BH92=$F90,BH92=$F93)),1,0))</f>
        <v>0</v>
      </c>
      <c r="BK92" s="76" t="s">
        <v>188</v>
      </c>
      <c r="BL92" s="119">
        <f>IF(AND($G92="Ja",BK92=$F92),$E92,IF(AND($G92="Ja",OR(BK92=$F91,BK92=$F90,BK92=$F93)),1,0))</f>
        <v>0</v>
      </c>
      <c r="BN92" s="76" t="s">
        <v>203</v>
      </c>
      <c r="BO92" s="119">
        <f>IF(AND($G92="Ja",BN92=$F92),$E92,IF(AND($G92="Ja",OR(BN92=$F91,BN92=$F90,BN92=$F93)),1,0))</f>
        <v>0</v>
      </c>
      <c r="BQ92" s="76" t="s">
        <v>190</v>
      </c>
      <c r="BR92" s="119">
        <f>IF(AND($G92="Ja",BQ92=$F92),$E92,IF(AND($G92="Ja",OR(BQ92=$F91,BQ92=$F90,BQ92=$F93)),1,0))</f>
        <v>0</v>
      </c>
      <c r="BT92" s="76" t="s">
        <v>188</v>
      </c>
      <c r="BU92" s="119">
        <f>IF(AND($G92="Ja",BT92=$F92),$E92,IF(AND($G92="Ja",OR(BT92=$F91,BT92=$F90,BT92=$F93)),1,0))</f>
        <v>0</v>
      </c>
      <c r="BW92" s="76" t="s">
        <v>188</v>
      </c>
      <c r="BX92" s="119">
        <f>IF(AND($G92="Ja",BW92=$F92),$E92,IF(AND($G92="Ja",OR(BW92=$F91,BW92=$F90,BW92=$F93)),1,0))</f>
        <v>0</v>
      </c>
      <c r="BZ92" s="76" t="s">
        <v>188</v>
      </c>
      <c r="CA92" s="119">
        <f>IF(AND($G92="Ja",BZ92=$F92),$E92,IF(AND($G92="Ja",OR(BZ92=$F91,BZ92=$F90,BZ92=$F93)),1,0))</f>
        <v>0</v>
      </c>
      <c r="CC92" s="76" t="s">
        <v>190</v>
      </c>
      <c r="CD92" s="119">
        <f>IF(AND($G92="Ja",CC92=$F92),$E92,IF(AND($G92="Ja",OR(CC92=$F91,CC92=$F90,CC92=$F93)),1,0))</f>
        <v>0</v>
      </c>
      <c r="CF92" s="76" t="s">
        <v>190</v>
      </c>
      <c r="CG92" s="119">
        <f>IF(AND($G92="Ja",CF92=$F92),$E92,IF(AND($G92="Ja",OR(CF92=$F91,CF92=$F90,CF92=$F93)),1,0))</f>
        <v>0</v>
      </c>
      <c r="CI92" s="221" t="s">
        <v>215</v>
      </c>
      <c r="CJ92" s="119">
        <f>IF(AND($G92="Ja",CI92=$F92),$E92,IF(AND($G92="Ja",OR(CI92=$F91,CI92=$F90,CI92=$F93)),1,0))</f>
        <v>0</v>
      </c>
      <c r="CL92" s="76" t="s">
        <v>190</v>
      </c>
      <c r="CM92" s="119">
        <f>IF(AND($G92="Ja",CL92=$F92),$E92,IF(AND($G92="Ja",OR(CL92=$F91,CL92=$F90,CL92=$F93)),1,0))</f>
        <v>0</v>
      </c>
      <c r="CO92" s="76" t="s">
        <v>188</v>
      </c>
      <c r="CP92" s="119">
        <f>IF(AND($G92="Ja",CO92=$F92),$E92,IF(AND($G92="Ja",OR(CO92=$F91,CO92=$F90,CO92=$F93)),1,0))</f>
        <v>0</v>
      </c>
      <c r="CR92" s="76" t="s">
        <v>188</v>
      </c>
      <c r="CS92" s="119">
        <f>IF(AND($G92="Ja",CR92=$F92),$E92,IF(AND($G92="Ja",OR(CR92=$F91,CR92=$F90,CR92=$F93)),1,0))</f>
        <v>0</v>
      </c>
      <c r="CU92" s="119"/>
      <c r="CV92" s="119">
        <f>IF(AND($G92="Ja",CU92=$F92),$E92,IF(AND($G92="Ja",OR(CU92=$F91,CU92=$F90,CU92=$F93)),1,0))</f>
        <v>0</v>
      </c>
      <c r="CX92" s="119"/>
      <c r="CY92" s="119">
        <f>IF(AND($G92="Ja",CX92=$F92),$E92,IF(AND($G92="Ja",OR(CX92=$F91,CX92=$F90,CX92=$F93)),1,0))</f>
        <v>0</v>
      </c>
      <c r="DA92" s="119"/>
      <c r="DB92" s="119">
        <f>IF(AND($G92="Ja",DA92=$F92),$E92,IF(AND($G92="Ja",OR(DA92=$F91,DA92=$F90,DA92=$F93)),1,0))</f>
        <v>0</v>
      </c>
      <c r="DD92" s="119"/>
      <c r="DE92" s="119">
        <f>IF(AND($G92="Ja",DD92=$F92),$E92,IF(AND($G92="Ja",OR(DD92=$F91,DD92=$F90,DD92=$F93)),1,0))</f>
        <v>0</v>
      </c>
      <c r="DG92" s="119"/>
      <c r="DH92" s="119">
        <f>IF(AND($G92="Ja",DG92=$F92),$E92,IF(AND($G92="Ja",OR(DG92=$F91,DG92=$F90,DG92=$F93)),1,0))</f>
        <v>0</v>
      </c>
      <c r="DJ92" s="119"/>
      <c r="DK92" s="119">
        <f>IF(AND($G92="Ja",DJ92=$F92),$E92,IF(AND($G92="Ja",OR(DJ92=$F91,DJ92=$F90,DJ92=$F93)),1,0))</f>
        <v>0</v>
      </c>
      <c r="DM92" s="119"/>
      <c r="DN92" s="119">
        <f>IF(AND($G92="Ja",DM92=$F92),$E92,IF(AND($G92="Ja",OR(DM92=$F91,DM92=$F90,DM92=$F93)),1,0))</f>
        <v>0</v>
      </c>
      <c r="DP92" s="119"/>
      <c r="DQ92" s="119">
        <f>IF(AND($G92="Ja",DP92=$F92),$E92,IF(AND($G92="Ja",OR(DP92=$F91,DP92=$F90,DP92=$F93)),1,0))</f>
        <v>0</v>
      </c>
      <c r="DS92" s="119"/>
      <c r="DT92" s="119">
        <f>IF(AND($G92="Ja",DS92=$F92),$E92,IF(AND($G92="Ja",OR(DS92=$F91,DS92=$F90,DS92=$F93)),1,0))</f>
        <v>0</v>
      </c>
      <c r="DV92" s="119"/>
      <c r="DW92" s="119">
        <f>IF(AND($G92="Ja",DV92=$F92),$E92,IF(AND($G92="Ja",OR(DV92=$F91,DV92=$F90,DV92=$F93)),1,0))</f>
        <v>0</v>
      </c>
    </row>
    <row r="93" spans="1:127" x14ac:dyDescent="0.2">
      <c r="A93" s="19">
        <v>42858</v>
      </c>
      <c r="B93" s="155">
        <f t="shared" si="360"/>
        <v>43526</v>
      </c>
      <c r="C93" s="85">
        <f t="shared" si="319"/>
        <v>88</v>
      </c>
      <c r="D93" s="187"/>
      <c r="E93" s="87">
        <v>3</v>
      </c>
      <c r="F93" s="88"/>
      <c r="G93" s="88"/>
      <c r="H93" s="108"/>
      <c r="I93" s="122" t="s">
        <v>190</v>
      </c>
      <c r="J93" s="122">
        <f>IF(AND($G93="Ja",I93=$F93),$E93,IF(AND($G93="Ja",OR(I93=$F91,I93=$F92,I93=$F90)),1,0))</f>
        <v>0</v>
      </c>
      <c r="L93" s="88" t="s">
        <v>190</v>
      </c>
      <c r="M93" s="122">
        <f>IF(AND($G93="Ja",L93=$F93),$E93,IF(AND($G93="Ja",OR(L93=$F91,L93=$F92,L93=$F90)),1,0))</f>
        <v>0</v>
      </c>
      <c r="O93" s="88" t="s">
        <v>202</v>
      </c>
      <c r="P93" s="122">
        <f>IF(AND($G93="Ja",O93=$F93),$E93,IF(AND($G93="Ja",OR(O93=$F91,O93=$F92,O93=$F90)),1,0))</f>
        <v>0</v>
      </c>
      <c r="R93" s="88" t="s">
        <v>202</v>
      </c>
      <c r="S93" s="122">
        <f>IF(AND($G93="Ja",R93=$F93),$E93,IF(AND($G93="Ja",OR(R93=$F91,R93=$F92,R93=$F90)),1,0))</f>
        <v>0</v>
      </c>
      <c r="U93" s="88" t="s">
        <v>190</v>
      </c>
      <c r="V93" s="122">
        <f>IF(AND($G93="Ja",U93=$F93),$E93,IF(AND($G93="Ja",OR(U93=$F91,U93=$F92,U93=$F90)),1,0))</f>
        <v>0</v>
      </c>
      <c r="X93" s="88" t="s">
        <v>190</v>
      </c>
      <c r="Y93" s="122">
        <f>IF(AND($G93="Ja",X93=$F93),$E93,IF(AND($G93="Ja",OR(X93=$F91,X93=$F92,X93=$F90)),1,0))</f>
        <v>0</v>
      </c>
      <c r="AA93" s="88" t="s">
        <v>190</v>
      </c>
      <c r="AB93" s="122">
        <f>IF(AND($G93="Ja",AA93=$F93),$E93,IF(AND($G93="Ja",OR(AA93=$F91,AA93=$F92,AA93=$F90)),1,0))</f>
        <v>0</v>
      </c>
      <c r="AD93" s="88" t="s">
        <v>202</v>
      </c>
      <c r="AE93" s="122">
        <f>IF(AND($G93="Ja",AD93=$F93),$E93,IF(AND($G93="Ja",OR(AD93=$F91,AD93=$F92,AD93=$F90)),1,0))</f>
        <v>0</v>
      </c>
      <c r="AG93" s="88" t="s">
        <v>228</v>
      </c>
      <c r="AH93" s="122">
        <f>IF(AND($G93="Ja",AG93=$F93),$E93,IF(AND($G93="Ja",OR(AG93=$F91,AG93=$F92,AG93=$F90)),1,0))</f>
        <v>0</v>
      </c>
      <c r="AJ93" s="88" t="s">
        <v>190</v>
      </c>
      <c r="AK93" s="122">
        <f>IF(AND($G93="Ja",AJ93=$F93),$E93,IF(AND($G93="Ja",OR(AJ93=$F91,AJ93=$F92,AJ93=$F90)),1,0))</f>
        <v>0</v>
      </c>
      <c r="AM93" s="88" t="s">
        <v>202</v>
      </c>
      <c r="AN93" s="122">
        <f>IF(AND($G93="Ja",AM93=$F93),$E93,IF(AND($G93="Ja",OR(AM93=$F91,AM93=$F92,AM93=$F90)),1,0))</f>
        <v>0</v>
      </c>
      <c r="AP93" s="88" t="s">
        <v>190</v>
      </c>
      <c r="AQ93" s="122">
        <f>IF(AND($G93="Ja",AP93=$F93),$E93,IF(AND($G93="Ja",OR(AP93=$F91,AP93=$F92,AP93=$F90)),1,0))</f>
        <v>0</v>
      </c>
      <c r="AS93" s="88" t="s">
        <v>190</v>
      </c>
      <c r="AT93" s="122">
        <f>IF(AND($G93="Ja",AS93=$F93),$E93,IF(AND($G93="Ja",OR(AS93=$F91,AS93=$F92,AS93=$F90)),1,0))</f>
        <v>0</v>
      </c>
      <c r="AV93" s="88" t="s">
        <v>190</v>
      </c>
      <c r="AW93" s="122">
        <f>IF(AND($G93="Ja",AV93=$F93),$E93,IF(AND($G93="Ja",OR(AV93=$F91,AV93=$F92,AV93=$F90)),1,0))</f>
        <v>0</v>
      </c>
      <c r="AY93" s="88" t="s">
        <v>190</v>
      </c>
      <c r="AZ93" s="122">
        <f>IF(AND($G93="Ja",AY93=$F93),$E93,IF(AND($G93="Ja",OR(AY93=$F91,AY93=$F92,AY93=$F90)),1,0))</f>
        <v>0</v>
      </c>
      <c r="BB93" s="88" t="s">
        <v>190</v>
      </c>
      <c r="BC93" s="122">
        <f>IF(AND($G93="Ja",BB93=$F93),$E93,IF(AND($G93="Ja",OR(BB93=$F91,BB93=$F92,BB93=$F90)),1,0))</f>
        <v>0</v>
      </c>
      <c r="BE93" s="88" t="s">
        <v>202</v>
      </c>
      <c r="BF93" s="122">
        <f>IF(AND($G93="Ja",BE93=$F93),$E93,IF(AND($G93="Ja",OR(BE93=$F91,BE93=$F92,BE93=$F90)),1,0))</f>
        <v>0</v>
      </c>
      <c r="BH93" s="88" t="s">
        <v>202</v>
      </c>
      <c r="BI93" s="122">
        <f>IF(AND($G93="Ja",BH93=$F93),$E93,IF(AND($G93="Ja",OR(BH93=$F91,BH93=$F92,BH93=$F90)),1,0))</f>
        <v>0</v>
      </c>
      <c r="BK93" s="88" t="s">
        <v>190</v>
      </c>
      <c r="BL93" s="122">
        <f>IF(AND($G93="Ja",BK93=$F93),$E93,IF(AND($G93="Ja",OR(BK93=$F91,BK93=$F92,BK93=$F90)),1,0))</f>
        <v>0</v>
      </c>
      <c r="BN93" s="88" t="s">
        <v>190</v>
      </c>
      <c r="BO93" s="122">
        <f>IF(AND($G93="Ja",BN93=$F93),$E93,IF(AND($G93="Ja",OR(BN93=$F91,BN93=$F92,BN93=$F90)),1,0))</f>
        <v>0</v>
      </c>
      <c r="BQ93" s="88" t="s">
        <v>202</v>
      </c>
      <c r="BR93" s="122">
        <f>IF(AND($G93="Ja",BQ93=$F93),$E93,IF(AND($G93="Ja",OR(BQ93=$F91,BQ93=$F92,BQ93=$F90)),1,0))</f>
        <v>0</v>
      </c>
      <c r="BT93" s="88" t="s">
        <v>190</v>
      </c>
      <c r="BU93" s="122">
        <f>IF(AND($G93="Ja",BT93=$F93),$E93,IF(AND($G93="Ja",OR(BT93=$F91,BT93=$F92,BT93=$F90)),1,0))</f>
        <v>0</v>
      </c>
      <c r="BW93" s="88" t="s">
        <v>190</v>
      </c>
      <c r="BX93" s="122">
        <f>IF(AND($G93="Ja",BW93=$F93),$E93,IF(AND($G93="Ja",OR(BW93=$F91,BW93=$F92,BW93=$F90)),1,0))</f>
        <v>0</v>
      </c>
      <c r="BZ93" s="88" t="s">
        <v>202</v>
      </c>
      <c r="CA93" s="122">
        <f>IF(AND($G93="Ja",BZ93=$F93),$E93,IF(AND($G93="Ja",OR(BZ93=$F91,BZ93=$F92,BZ93=$F90)),1,0))</f>
        <v>0</v>
      </c>
      <c r="CC93" s="88" t="s">
        <v>202</v>
      </c>
      <c r="CD93" s="122">
        <f>IF(AND($G93="Ja",CC93=$F93),$E93,IF(AND($G93="Ja",OR(CC93=$F91,CC93=$F92,CC93=$F90)),1,0))</f>
        <v>0</v>
      </c>
      <c r="CF93" s="88" t="s">
        <v>202</v>
      </c>
      <c r="CG93" s="122">
        <f>IF(AND($G93="Ja",CF93=$F93),$E93,IF(AND($G93="Ja",OR(CF93=$F91,CF93=$F92,CF93=$F90)),1,0))</f>
        <v>0</v>
      </c>
      <c r="CI93" s="224" t="s">
        <v>202</v>
      </c>
      <c r="CJ93" s="122">
        <f>IF(AND($G93="Ja",CI93=$F93),$E93,IF(AND($G93="Ja",OR(CI93=$F91,CI93=$F92,CI93=$F90)),1,0))</f>
        <v>0</v>
      </c>
      <c r="CL93" s="88" t="s">
        <v>202</v>
      </c>
      <c r="CM93" s="122">
        <f>IF(AND($G93="Ja",CL93=$F93),$E93,IF(AND($G93="Ja",OR(CL93=$F91,CL93=$F92,CL93=$F90)),1,0))</f>
        <v>0</v>
      </c>
      <c r="CO93" s="88" t="s">
        <v>202</v>
      </c>
      <c r="CP93" s="122">
        <f>IF(AND($G93="Ja",CO93=$F93),$E93,IF(AND($G93="Ja",OR(CO93=$F91,CO93=$F92,CO93=$F90)),1,0))</f>
        <v>0</v>
      </c>
      <c r="CR93" s="88" t="s">
        <v>190</v>
      </c>
      <c r="CS93" s="122">
        <f>IF(AND($G93="Ja",CR93=$F93),$E93,IF(AND($G93="Ja",OR(CR93=$F91,CR93=$F92,CR93=$F90)),1,0))</f>
        <v>0</v>
      </c>
      <c r="CU93" s="122"/>
      <c r="CV93" s="122">
        <f>IF(AND($G93="Ja",CU93=$F93),$E93,IF(AND($G93="Ja",OR(CU93=$F91,CU93=$F92,CU93=$F90)),1,0))</f>
        <v>0</v>
      </c>
      <c r="CX93" s="122"/>
      <c r="CY93" s="122">
        <f>IF(AND($G93="Ja",CX93=$F93),$E93,IF(AND($G93="Ja",OR(CX93=$F91,CX93=$F92,CX93=$F90)),1,0))</f>
        <v>0</v>
      </c>
      <c r="DA93" s="122"/>
      <c r="DB93" s="122">
        <f>IF(AND($G93="Ja",DA93=$F93),$E93,IF(AND($G93="Ja",OR(DA93=$F91,DA93=$F92,DA93=$F90)),1,0))</f>
        <v>0</v>
      </c>
      <c r="DD93" s="122"/>
      <c r="DE93" s="122">
        <f>IF(AND($G93="Ja",DD93=$F93),$E93,IF(AND($G93="Ja",OR(DD93=$F91,DD93=$F92,DD93=$F90)),1,0))</f>
        <v>0</v>
      </c>
      <c r="DG93" s="122"/>
      <c r="DH93" s="122">
        <f>IF(AND($G93="Ja",DG93=$F93),$E93,IF(AND($G93="Ja",OR(DG93=$F91,DG93=$F92,DG93=$F90)),1,0))</f>
        <v>0</v>
      </c>
      <c r="DJ93" s="122"/>
      <c r="DK93" s="122">
        <f>IF(AND($G93="Ja",DJ93=$F93),$E93,IF(AND($G93="Ja",OR(DJ93=$F91,DJ93=$F92,DJ93=$F90)),1,0))</f>
        <v>0</v>
      </c>
      <c r="DM93" s="122"/>
      <c r="DN93" s="122">
        <f>IF(AND($G93="Ja",DM93=$F93),$E93,IF(AND($G93="Ja",OR(DM93=$F91,DM93=$F92,DM93=$F90)),1,0))</f>
        <v>0</v>
      </c>
      <c r="DP93" s="122"/>
      <c r="DQ93" s="122">
        <f>IF(AND($G93="Ja",DP93=$F93),$E93,IF(AND($G93="Ja",OR(DP93=$F91,DP93=$F92,DP93=$F90)),1,0))</f>
        <v>0</v>
      </c>
      <c r="DS93" s="122"/>
      <c r="DT93" s="122">
        <f>IF(AND($G93="Ja",DS93=$F93),$E93,IF(AND($G93="Ja",OR(DS93=$F91,DS93=$F92,DS93=$F90)),1,0))</f>
        <v>0</v>
      </c>
      <c r="DV93" s="122"/>
      <c r="DW93" s="122">
        <f>IF(AND($G93="Ja",DV93=$F93),$E93,IF(AND($G93="Ja",OR(DV93=$F91,DV93=$F92,DV93=$F90)),1,0))</f>
        <v>0</v>
      </c>
    </row>
    <row r="94" spans="1:127" ht="18" thickBot="1" x14ac:dyDescent="0.25">
      <c r="B94" s="153">
        <f t="shared" si="360"/>
        <v>43526</v>
      </c>
      <c r="C94" s="78">
        <f t="shared" si="319"/>
        <v>89</v>
      </c>
      <c r="D94" s="101" t="s">
        <v>170</v>
      </c>
      <c r="E94" s="79">
        <v>2</v>
      </c>
      <c r="F94" s="80"/>
      <c r="G94" s="80"/>
      <c r="H94" s="108"/>
      <c r="I94" s="120" t="s">
        <v>17</v>
      </c>
      <c r="J94" s="120">
        <f t="shared" si="320"/>
        <v>0</v>
      </c>
      <c r="L94" s="80" t="s">
        <v>17</v>
      </c>
      <c r="M94" s="120">
        <f t="shared" ref="M94:M106" si="400">IF(AND($G94="Ja",L94=$F94),$E94,0)</f>
        <v>0</v>
      </c>
      <c r="O94" s="80" t="s">
        <v>19</v>
      </c>
      <c r="P94" s="120">
        <f t="shared" ref="P94:P106" si="401">IF(AND($G94="Ja",O94=$F94),$E94,0)</f>
        <v>0</v>
      </c>
      <c r="R94" s="80" t="s">
        <v>17</v>
      </c>
      <c r="S94" s="120">
        <f t="shared" ref="S94:S106" si="402">IF(AND($G94="Ja",R94=$F94),$E94,0)</f>
        <v>0</v>
      </c>
      <c r="U94" s="80" t="s">
        <v>19</v>
      </c>
      <c r="V94" s="120">
        <f t="shared" ref="V94:V106" si="403">IF(AND($G94="Ja",U94=$F94),$E94,0)</f>
        <v>0</v>
      </c>
      <c r="X94" s="80" t="s">
        <v>17</v>
      </c>
      <c r="Y94" s="120">
        <f t="shared" ref="Y94:Y106" si="404">IF(AND($G94="Ja",X94=$F94),$E94,0)</f>
        <v>0</v>
      </c>
      <c r="AA94" s="80" t="s">
        <v>17</v>
      </c>
      <c r="AB94" s="120">
        <f t="shared" ref="AB94:AB106" si="405">IF(AND($G94="Ja",AA94=$F94),$E94,0)</f>
        <v>0</v>
      </c>
      <c r="AD94" s="80" t="s">
        <v>17</v>
      </c>
      <c r="AE94" s="120">
        <f t="shared" ref="AE94:AE106" si="406">IF(AND($G94="Ja",AD94=$F94),$E94,0)</f>
        <v>0</v>
      </c>
      <c r="AG94" s="80" t="s">
        <v>19</v>
      </c>
      <c r="AH94" s="120">
        <f t="shared" ref="AH94:AH106" si="407">IF(AND($G94="Ja",AG94=$F94),$E94,0)</f>
        <v>0</v>
      </c>
      <c r="AJ94" s="80" t="s">
        <v>17</v>
      </c>
      <c r="AK94" s="120">
        <f t="shared" ref="AK94:AK106" si="408">IF(AND($G94="Ja",AJ94=$F94),$E94,0)</f>
        <v>0</v>
      </c>
      <c r="AM94" s="80" t="s">
        <v>17</v>
      </c>
      <c r="AN94" s="120">
        <f t="shared" ref="AN94:AN106" si="409">IF(AND($G94="Ja",AM94=$F94),$E94,0)</f>
        <v>0</v>
      </c>
      <c r="AP94" s="80" t="s">
        <v>17</v>
      </c>
      <c r="AQ94" s="120">
        <f t="shared" ref="AQ94:AQ106" si="410">IF(AND($G94="Ja",AP94=$F94),$E94,0)</f>
        <v>0</v>
      </c>
      <c r="AS94" s="80" t="s">
        <v>17</v>
      </c>
      <c r="AT94" s="120">
        <f t="shared" ref="AT94:AT106" si="411">IF(AND($G94="Ja",AS94=$F94),$E94,0)</f>
        <v>0</v>
      </c>
      <c r="AV94" s="80" t="s">
        <v>19</v>
      </c>
      <c r="AW94" s="120">
        <f t="shared" ref="AW94:AW106" si="412">IF(AND($G94="Ja",AV94=$F94),$E94,0)</f>
        <v>0</v>
      </c>
      <c r="AY94" s="80" t="s">
        <v>17</v>
      </c>
      <c r="AZ94" s="120">
        <f t="shared" ref="AZ94:AZ106" si="413">IF(AND($G94="Ja",AY94=$F94),$E94,0)</f>
        <v>0</v>
      </c>
      <c r="BB94" s="80" t="s">
        <v>19</v>
      </c>
      <c r="BC94" s="120">
        <f t="shared" ref="BC94:BC106" si="414">IF(AND($G94="Ja",BB94=$F94),$E94,0)</f>
        <v>0</v>
      </c>
      <c r="BE94" s="80" t="s">
        <v>17</v>
      </c>
      <c r="BF94" s="120">
        <f t="shared" ref="BF94:BF106" si="415">IF(AND($G94="Ja",BE94=$F94),$E94,0)</f>
        <v>0</v>
      </c>
      <c r="BH94" s="80" t="s">
        <v>19</v>
      </c>
      <c r="BI94" s="120">
        <f t="shared" ref="BI94:BI106" si="416">IF(AND($G94="Ja",BH94=$F94),$E94,0)</f>
        <v>0</v>
      </c>
      <c r="BK94" s="80" t="s">
        <v>17</v>
      </c>
      <c r="BL94" s="120">
        <f t="shared" ref="BL94:BL106" si="417">IF(AND($G94="Ja",BK94=$F94),$E94,0)</f>
        <v>0</v>
      </c>
      <c r="BN94" s="80" t="s">
        <v>17</v>
      </c>
      <c r="BO94" s="120">
        <f t="shared" ref="BO94:BO106" si="418">IF(AND($G94="Ja",BN94=$F94),$E94,0)</f>
        <v>0</v>
      </c>
      <c r="BQ94" s="80" t="s">
        <v>17</v>
      </c>
      <c r="BR94" s="120">
        <f t="shared" ref="BR94:BR106" si="419">IF(AND($G94="Ja",BQ94=$F94),$E94,0)</f>
        <v>0</v>
      </c>
      <c r="BT94" s="80" t="s">
        <v>19</v>
      </c>
      <c r="BU94" s="120">
        <f t="shared" ref="BU94:BU106" si="420">IF(AND($G94="Ja",BT94=$F94),$E94,0)</f>
        <v>0</v>
      </c>
      <c r="BW94" s="80" t="s">
        <v>17</v>
      </c>
      <c r="BX94" s="120">
        <f t="shared" ref="BX94:BX106" si="421">IF(AND($G94="Ja",BW94=$F94),$E94,0)</f>
        <v>0</v>
      </c>
      <c r="BZ94" s="80" t="s">
        <v>19</v>
      </c>
      <c r="CA94" s="120">
        <f t="shared" ref="CA94:CA106" si="422">IF(AND($G94="Ja",BZ94=$F94),$E94,0)</f>
        <v>0</v>
      </c>
      <c r="CC94" s="80" t="s">
        <v>17</v>
      </c>
      <c r="CD94" s="120">
        <f t="shared" ref="CD94:CD106" si="423">IF(AND($G94="Ja",CC94=$F94),$E94,0)</f>
        <v>0</v>
      </c>
      <c r="CF94" s="80" t="s">
        <v>17</v>
      </c>
      <c r="CG94" s="120">
        <f t="shared" ref="CG94:CG106" si="424">IF(AND($G94="Ja",CF94=$F94),$E94,0)</f>
        <v>0</v>
      </c>
      <c r="CI94" s="222" t="s">
        <v>17</v>
      </c>
      <c r="CJ94" s="120">
        <f t="shared" ref="CJ94:CJ106" si="425">IF(AND($G94="Ja",CI94=$F94),$E94,0)</f>
        <v>0</v>
      </c>
      <c r="CL94" s="80" t="s">
        <v>17</v>
      </c>
      <c r="CM94" s="120">
        <f t="shared" ref="CM94:CM106" si="426">IF(AND($G94="Ja",CL94=$F94),$E94,0)</f>
        <v>0</v>
      </c>
      <c r="CO94" s="80" t="s">
        <v>17</v>
      </c>
      <c r="CP94" s="120">
        <f t="shared" ref="CP94:CP106" si="427">IF(AND($G94="Ja",CO94=$F94),$E94,0)</f>
        <v>0</v>
      </c>
      <c r="CR94" s="80" t="s">
        <v>17</v>
      </c>
      <c r="CS94" s="120">
        <f t="shared" ref="CS94:CS106" si="428">IF(AND($G94="Ja",CR94=$F94),$E94,0)</f>
        <v>0</v>
      </c>
      <c r="CU94" s="120"/>
      <c r="CV94" s="120">
        <f t="shared" ref="CV94:CV106" si="429">IF(AND($G94="Ja",CU94=$F94),$E94,0)</f>
        <v>0</v>
      </c>
      <c r="CX94" s="120"/>
      <c r="CY94" s="120">
        <f t="shared" ref="CY94:CY106" si="430">IF(AND($G94="Ja",CX94=$F94),$E94,0)</f>
        <v>0</v>
      </c>
      <c r="DA94" s="120"/>
      <c r="DB94" s="120">
        <f t="shared" ref="DB94:DB106" si="431">IF(AND($G94="Ja",DA94=$F94),$E94,0)</f>
        <v>0</v>
      </c>
      <c r="DD94" s="120"/>
      <c r="DE94" s="120">
        <f t="shared" ref="DE94:DE106" si="432">IF(AND($G94="Ja",DD94=$F94),$E94,0)</f>
        <v>0</v>
      </c>
      <c r="DG94" s="120"/>
      <c r="DH94" s="120">
        <f t="shared" ref="DH94:DH106" si="433">IF(AND($G94="Ja",DG94=$F94),$E94,0)</f>
        <v>0</v>
      </c>
      <c r="DJ94" s="120"/>
      <c r="DK94" s="120">
        <f t="shared" ref="DK94:DK106" si="434">IF(AND($G94="Ja",DJ94=$F94),$E94,0)</f>
        <v>0</v>
      </c>
      <c r="DM94" s="120"/>
      <c r="DN94" s="120">
        <f t="shared" ref="DN94:DN106" si="435">IF(AND($G94="Ja",DM94=$F94),$E94,0)</f>
        <v>0</v>
      </c>
      <c r="DP94" s="120"/>
      <c r="DQ94" s="120">
        <f t="shared" ref="DQ94:DQ106" si="436">IF(AND($G94="Ja",DP94=$F94),$E94,0)</f>
        <v>0</v>
      </c>
      <c r="DS94" s="120"/>
      <c r="DT94" s="120">
        <f t="shared" ref="DT94:DT106" si="437">IF(AND($G94="Ja",DS94=$F94),$E94,0)</f>
        <v>0</v>
      </c>
      <c r="DV94" s="120"/>
      <c r="DW94" s="120">
        <f t="shared" ref="DW94:DW106" si="438">IF(AND($G94="Ja",DV94=$F94),$E94,0)</f>
        <v>0</v>
      </c>
    </row>
    <row r="95" spans="1:127" x14ac:dyDescent="0.2">
      <c r="B95" s="158">
        <f>B79+1</f>
        <v>43527</v>
      </c>
      <c r="C95" s="102">
        <f t="shared" si="319"/>
        <v>90</v>
      </c>
      <c r="D95" s="103" t="s">
        <v>77</v>
      </c>
      <c r="E95" s="104">
        <v>5</v>
      </c>
      <c r="F95" s="105"/>
      <c r="G95" s="105"/>
      <c r="H95" s="108"/>
      <c r="I95" s="126" t="s">
        <v>333</v>
      </c>
      <c r="J95" s="126">
        <f t="shared" si="320"/>
        <v>0</v>
      </c>
      <c r="L95" s="105" t="s">
        <v>209</v>
      </c>
      <c r="M95" s="126">
        <f t="shared" si="400"/>
        <v>0</v>
      </c>
      <c r="O95" s="105" t="s">
        <v>197</v>
      </c>
      <c r="P95" s="126">
        <f t="shared" si="401"/>
        <v>0</v>
      </c>
      <c r="R95" s="105" t="s">
        <v>195</v>
      </c>
      <c r="S95" s="126">
        <f t="shared" si="402"/>
        <v>0</v>
      </c>
      <c r="U95" s="105" t="s">
        <v>244</v>
      </c>
      <c r="V95" s="126">
        <f t="shared" si="403"/>
        <v>0</v>
      </c>
      <c r="X95" s="105" t="s">
        <v>195</v>
      </c>
      <c r="Y95" s="126">
        <f t="shared" si="404"/>
        <v>0</v>
      </c>
      <c r="AA95" s="105" t="s">
        <v>197</v>
      </c>
      <c r="AB95" s="126">
        <f t="shared" si="405"/>
        <v>0</v>
      </c>
      <c r="AD95" s="105" t="s">
        <v>314</v>
      </c>
      <c r="AE95" s="126">
        <f t="shared" si="406"/>
        <v>0</v>
      </c>
      <c r="AG95" s="105" t="s">
        <v>195</v>
      </c>
      <c r="AH95" s="126">
        <f t="shared" si="407"/>
        <v>0</v>
      </c>
      <c r="AJ95" s="105" t="s">
        <v>244</v>
      </c>
      <c r="AK95" s="126">
        <f t="shared" si="408"/>
        <v>0</v>
      </c>
      <c r="AM95" s="105" t="s">
        <v>244</v>
      </c>
      <c r="AN95" s="126">
        <f t="shared" si="409"/>
        <v>0</v>
      </c>
      <c r="AP95" s="105" t="s">
        <v>244</v>
      </c>
      <c r="AQ95" s="126">
        <f t="shared" si="410"/>
        <v>0</v>
      </c>
      <c r="AS95" s="105" t="s">
        <v>343</v>
      </c>
      <c r="AT95" s="126">
        <f t="shared" si="411"/>
        <v>0</v>
      </c>
      <c r="AV95" s="105" t="s">
        <v>343</v>
      </c>
      <c r="AW95" s="126">
        <f t="shared" si="412"/>
        <v>0</v>
      </c>
      <c r="AY95" s="105" t="s">
        <v>244</v>
      </c>
      <c r="AZ95" s="126">
        <f t="shared" si="413"/>
        <v>0</v>
      </c>
      <c r="BB95" s="105" t="s">
        <v>197</v>
      </c>
      <c r="BC95" s="126">
        <f t="shared" si="414"/>
        <v>0</v>
      </c>
      <c r="BE95" s="105" t="s">
        <v>195</v>
      </c>
      <c r="BF95" s="126">
        <f t="shared" si="415"/>
        <v>0</v>
      </c>
      <c r="BH95" s="105" t="s">
        <v>244</v>
      </c>
      <c r="BI95" s="126">
        <f t="shared" si="416"/>
        <v>0</v>
      </c>
      <c r="BK95" s="105" t="s">
        <v>244</v>
      </c>
      <c r="BL95" s="126">
        <f t="shared" si="417"/>
        <v>0</v>
      </c>
      <c r="BN95" s="105" t="s">
        <v>222</v>
      </c>
      <c r="BO95" s="126">
        <f t="shared" si="418"/>
        <v>0</v>
      </c>
      <c r="BQ95" s="105" t="s">
        <v>248</v>
      </c>
      <c r="BR95" s="126">
        <f t="shared" si="419"/>
        <v>0</v>
      </c>
      <c r="BT95" s="105" t="s">
        <v>244</v>
      </c>
      <c r="BU95" s="126">
        <f t="shared" si="420"/>
        <v>0</v>
      </c>
      <c r="BW95" s="105" t="s">
        <v>244</v>
      </c>
      <c r="BX95" s="126">
        <f t="shared" si="421"/>
        <v>0</v>
      </c>
      <c r="BZ95" s="105" t="s">
        <v>195</v>
      </c>
      <c r="CA95" s="126">
        <f t="shared" si="422"/>
        <v>0</v>
      </c>
      <c r="CC95" s="105" t="s">
        <v>328</v>
      </c>
      <c r="CD95" s="126">
        <f t="shared" si="423"/>
        <v>0</v>
      </c>
      <c r="CF95" s="105" t="s">
        <v>195</v>
      </c>
      <c r="CG95" s="126">
        <f t="shared" si="424"/>
        <v>0</v>
      </c>
      <c r="CI95" s="227" t="s">
        <v>244</v>
      </c>
      <c r="CJ95" s="126">
        <f t="shared" si="425"/>
        <v>0</v>
      </c>
      <c r="CL95" s="105" t="s">
        <v>197</v>
      </c>
      <c r="CM95" s="126">
        <f t="shared" si="426"/>
        <v>0</v>
      </c>
      <c r="CO95" s="105" t="s">
        <v>244</v>
      </c>
      <c r="CP95" s="126">
        <f t="shared" si="427"/>
        <v>0</v>
      </c>
      <c r="CR95" s="105" t="s">
        <v>195</v>
      </c>
      <c r="CS95" s="126">
        <f t="shared" si="428"/>
        <v>0</v>
      </c>
      <c r="CU95" s="126"/>
      <c r="CV95" s="126">
        <f t="shared" si="429"/>
        <v>0</v>
      </c>
      <c r="CX95" s="126"/>
      <c r="CY95" s="126">
        <f t="shared" si="430"/>
        <v>0</v>
      </c>
      <c r="DA95" s="126"/>
      <c r="DB95" s="126">
        <f t="shared" si="431"/>
        <v>0</v>
      </c>
      <c r="DD95" s="126"/>
      <c r="DE95" s="126">
        <f t="shared" si="432"/>
        <v>0</v>
      </c>
      <c r="DG95" s="126"/>
      <c r="DH95" s="126">
        <f t="shared" si="433"/>
        <v>0</v>
      </c>
      <c r="DJ95" s="126"/>
      <c r="DK95" s="126">
        <f t="shared" si="434"/>
        <v>0</v>
      </c>
      <c r="DM95" s="126"/>
      <c r="DN95" s="126">
        <f t="shared" si="435"/>
        <v>0</v>
      </c>
      <c r="DP95" s="126"/>
      <c r="DQ95" s="126">
        <f t="shared" si="436"/>
        <v>0</v>
      </c>
      <c r="DS95" s="126"/>
      <c r="DT95" s="126">
        <f t="shared" si="437"/>
        <v>0</v>
      </c>
      <c r="DV95" s="126"/>
      <c r="DW95" s="126">
        <f t="shared" si="438"/>
        <v>0</v>
      </c>
    </row>
    <row r="96" spans="1:127" x14ac:dyDescent="0.2">
      <c r="B96" s="149">
        <f>B95</f>
        <v>43527</v>
      </c>
      <c r="C96" s="61">
        <f t="shared" si="319"/>
        <v>91</v>
      </c>
      <c r="D96" s="62" t="s">
        <v>171</v>
      </c>
      <c r="E96" s="63">
        <v>3</v>
      </c>
      <c r="F96" s="64"/>
      <c r="G96" s="64"/>
      <c r="H96" s="108"/>
      <c r="I96" s="116" t="s">
        <v>222</v>
      </c>
      <c r="J96" s="116">
        <f t="shared" si="320"/>
        <v>0</v>
      </c>
      <c r="L96" s="64" t="s">
        <v>209</v>
      </c>
      <c r="M96" s="116">
        <f t="shared" si="400"/>
        <v>0</v>
      </c>
      <c r="O96" s="64" t="s">
        <v>209</v>
      </c>
      <c r="P96" s="116">
        <f t="shared" si="401"/>
        <v>0</v>
      </c>
      <c r="R96" s="64" t="s">
        <v>195</v>
      </c>
      <c r="S96" s="116">
        <f t="shared" si="402"/>
        <v>0</v>
      </c>
      <c r="U96" s="64" t="s">
        <v>222</v>
      </c>
      <c r="V96" s="116">
        <f t="shared" si="403"/>
        <v>0</v>
      </c>
      <c r="X96" s="64" t="s">
        <v>195</v>
      </c>
      <c r="Y96" s="116">
        <f t="shared" si="404"/>
        <v>0</v>
      </c>
      <c r="AA96" s="64" t="s">
        <v>195</v>
      </c>
      <c r="AB96" s="116">
        <f t="shared" si="405"/>
        <v>0</v>
      </c>
      <c r="AD96" s="64" t="s">
        <v>195</v>
      </c>
      <c r="AE96" s="116">
        <f t="shared" si="406"/>
        <v>0</v>
      </c>
      <c r="AG96" s="64" t="s">
        <v>195</v>
      </c>
      <c r="AH96" s="116">
        <f t="shared" si="407"/>
        <v>0</v>
      </c>
      <c r="AJ96" s="64" t="s">
        <v>195</v>
      </c>
      <c r="AK96" s="116">
        <f t="shared" si="408"/>
        <v>0</v>
      </c>
      <c r="AM96" s="64" t="s">
        <v>195</v>
      </c>
      <c r="AN96" s="116">
        <f t="shared" si="409"/>
        <v>0</v>
      </c>
      <c r="AP96" s="64" t="s">
        <v>209</v>
      </c>
      <c r="AQ96" s="116">
        <f t="shared" si="410"/>
        <v>0</v>
      </c>
      <c r="AS96" s="64" t="s">
        <v>195</v>
      </c>
      <c r="AT96" s="116">
        <f t="shared" si="411"/>
        <v>0</v>
      </c>
      <c r="AV96" s="64" t="s">
        <v>209</v>
      </c>
      <c r="AW96" s="116">
        <f t="shared" si="412"/>
        <v>0</v>
      </c>
      <c r="AY96" s="64" t="s">
        <v>195</v>
      </c>
      <c r="AZ96" s="116">
        <f t="shared" si="413"/>
        <v>0</v>
      </c>
      <c r="BB96" s="64" t="s">
        <v>209</v>
      </c>
      <c r="BC96" s="116">
        <f t="shared" si="414"/>
        <v>0</v>
      </c>
      <c r="BE96" s="64" t="s">
        <v>195</v>
      </c>
      <c r="BF96" s="116">
        <f t="shared" si="415"/>
        <v>0</v>
      </c>
      <c r="BH96" s="64" t="s">
        <v>195</v>
      </c>
      <c r="BI96" s="116">
        <f t="shared" si="416"/>
        <v>0</v>
      </c>
      <c r="BK96" s="64" t="s">
        <v>222</v>
      </c>
      <c r="BL96" s="116">
        <f t="shared" si="417"/>
        <v>0</v>
      </c>
      <c r="BN96" s="64" t="s">
        <v>222</v>
      </c>
      <c r="BO96" s="116">
        <f t="shared" si="418"/>
        <v>0</v>
      </c>
      <c r="BQ96" s="64" t="s">
        <v>209</v>
      </c>
      <c r="BR96" s="116">
        <f t="shared" si="419"/>
        <v>0</v>
      </c>
      <c r="BT96" s="64" t="s">
        <v>209</v>
      </c>
      <c r="BU96" s="116">
        <f t="shared" si="420"/>
        <v>0</v>
      </c>
      <c r="BW96" s="64" t="s">
        <v>195</v>
      </c>
      <c r="BX96" s="116">
        <f t="shared" si="421"/>
        <v>0</v>
      </c>
      <c r="BZ96" s="64" t="s">
        <v>195</v>
      </c>
      <c r="CA96" s="116">
        <f t="shared" si="422"/>
        <v>0</v>
      </c>
      <c r="CC96" s="64" t="s">
        <v>195</v>
      </c>
      <c r="CD96" s="116">
        <f t="shared" si="423"/>
        <v>0</v>
      </c>
      <c r="CF96" s="64" t="s">
        <v>209</v>
      </c>
      <c r="CG96" s="116">
        <f t="shared" si="424"/>
        <v>0</v>
      </c>
      <c r="CI96" s="218" t="s">
        <v>209</v>
      </c>
      <c r="CJ96" s="116">
        <f t="shared" si="425"/>
        <v>0</v>
      </c>
      <c r="CL96" s="64" t="s">
        <v>209</v>
      </c>
      <c r="CM96" s="116">
        <f t="shared" si="426"/>
        <v>0</v>
      </c>
      <c r="CO96" s="64" t="s">
        <v>195</v>
      </c>
      <c r="CP96" s="116">
        <f t="shared" si="427"/>
        <v>0</v>
      </c>
      <c r="CR96" s="64" t="s">
        <v>195</v>
      </c>
      <c r="CS96" s="116">
        <f t="shared" si="428"/>
        <v>0</v>
      </c>
      <c r="CU96" s="116"/>
      <c r="CV96" s="116">
        <f t="shared" si="429"/>
        <v>0</v>
      </c>
      <c r="CX96" s="116"/>
      <c r="CY96" s="116">
        <f t="shared" si="430"/>
        <v>0</v>
      </c>
      <c r="DA96" s="116"/>
      <c r="DB96" s="116">
        <f t="shared" si="431"/>
        <v>0</v>
      </c>
      <c r="DD96" s="116"/>
      <c r="DE96" s="116">
        <f t="shared" si="432"/>
        <v>0</v>
      </c>
      <c r="DG96" s="116"/>
      <c r="DH96" s="116">
        <f t="shared" si="433"/>
        <v>0</v>
      </c>
      <c r="DJ96" s="116"/>
      <c r="DK96" s="116">
        <f t="shared" si="434"/>
        <v>0</v>
      </c>
      <c r="DM96" s="116"/>
      <c r="DN96" s="116">
        <f t="shared" si="435"/>
        <v>0</v>
      </c>
      <c r="DP96" s="116"/>
      <c r="DQ96" s="116">
        <f t="shared" si="436"/>
        <v>0</v>
      </c>
      <c r="DS96" s="116"/>
      <c r="DT96" s="116">
        <f t="shared" si="437"/>
        <v>0</v>
      </c>
      <c r="DV96" s="116"/>
      <c r="DW96" s="116">
        <f t="shared" si="438"/>
        <v>0</v>
      </c>
    </row>
    <row r="97" spans="2:127" x14ac:dyDescent="0.2">
      <c r="B97" s="149">
        <f t="shared" ref="B97:B106" si="439">B96</f>
        <v>43527</v>
      </c>
      <c r="C97" s="61">
        <f t="shared" si="319"/>
        <v>92</v>
      </c>
      <c r="D97" s="62" t="s">
        <v>78</v>
      </c>
      <c r="E97" s="63">
        <v>3</v>
      </c>
      <c r="F97" s="64"/>
      <c r="G97" s="64"/>
      <c r="H97" s="108"/>
      <c r="I97" s="116" t="s">
        <v>51</v>
      </c>
      <c r="J97" s="116">
        <f t="shared" si="320"/>
        <v>0</v>
      </c>
      <c r="L97" s="64" t="s">
        <v>50</v>
      </c>
      <c r="M97" s="116">
        <f t="shared" si="400"/>
        <v>0</v>
      </c>
      <c r="O97" s="64" t="s">
        <v>52</v>
      </c>
      <c r="P97" s="116">
        <f t="shared" si="401"/>
        <v>0</v>
      </c>
      <c r="R97" s="64" t="s">
        <v>50</v>
      </c>
      <c r="S97" s="116">
        <f t="shared" si="402"/>
        <v>0</v>
      </c>
      <c r="U97" s="64" t="s">
        <v>49</v>
      </c>
      <c r="V97" s="116">
        <f t="shared" si="403"/>
        <v>0</v>
      </c>
      <c r="X97" s="64" t="s">
        <v>53</v>
      </c>
      <c r="Y97" s="116">
        <f t="shared" si="404"/>
        <v>0</v>
      </c>
      <c r="AA97" s="64" t="s">
        <v>49</v>
      </c>
      <c r="AB97" s="116">
        <f t="shared" si="405"/>
        <v>0</v>
      </c>
      <c r="AD97" s="64" t="s">
        <v>49</v>
      </c>
      <c r="AE97" s="116">
        <f t="shared" si="406"/>
        <v>0</v>
      </c>
      <c r="AG97" s="64" t="s">
        <v>53</v>
      </c>
      <c r="AH97" s="116">
        <f t="shared" si="407"/>
        <v>0</v>
      </c>
      <c r="AJ97" s="64" t="s">
        <v>53</v>
      </c>
      <c r="AK97" s="116">
        <f t="shared" si="408"/>
        <v>0</v>
      </c>
      <c r="AM97" s="64" t="s">
        <v>51</v>
      </c>
      <c r="AN97" s="116">
        <f t="shared" si="409"/>
        <v>0</v>
      </c>
      <c r="AP97" s="64" t="s">
        <v>70</v>
      </c>
      <c r="AQ97" s="116">
        <f t="shared" si="410"/>
        <v>0</v>
      </c>
      <c r="AS97" s="64" t="s">
        <v>70</v>
      </c>
      <c r="AT97" s="116">
        <f t="shared" si="411"/>
        <v>0</v>
      </c>
      <c r="AV97" s="64" t="s">
        <v>53</v>
      </c>
      <c r="AW97" s="116">
        <f t="shared" si="412"/>
        <v>0</v>
      </c>
      <c r="AY97" s="64" t="s">
        <v>51</v>
      </c>
      <c r="AZ97" s="116">
        <f t="shared" si="413"/>
        <v>0</v>
      </c>
      <c r="BB97" s="64" t="s">
        <v>52</v>
      </c>
      <c r="BC97" s="116">
        <f t="shared" si="414"/>
        <v>0</v>
      </c>
      <c r="BE97" s="64" t="s">
        <v>50</v>
      </c>
      <c r="BF97" s="116">
        <f t="shared" si="415"/>
        <v>0</v>
      </c>
      <c r="BH97" s="64" t="s">
        <v>49</v>
      </c>
      <c r="BI97" s="116">
        <f t="shared" si="416"/>
        <v>0</v>
      </c>
      <c r="BK97" s="64" t="s">
        <v>51</v>
      </c>
      <c r="BL97" s="116">
        <f t="shared" si="417"/>
        <v>0</v>
      </c>
      <c r="BN97" s="64" t="s">
        <v>53</v>
      </c>
      <c r="BO97" s="116">
        <f t="shared" si="418"/>
        <v>0</v>
      </c>
      <c r="BQ97" s="64" t="s">
        <v>53</v>
      </c>
      <c r="BR97" s="116">
        <f t="shared" si="419"/>
        <v>0</v>
      </c>
      <c r="BT97" s="64" t="s">
        <v>70</v>
      </c>
      <c r="BU97" s="116">
        <f t="shared" si="420"/>
        <v>0</v>
      </c>
      <c r="BW97" s="64" t="s">
        <v>53</v>
      </c>
      <c r="BX97" s="116">
        <f t="shared" si="421"/>
        <v>0</v>
      </c>
      <c r="BZ97" s="64" t="s">
        <v>51</v>
      </c>
      <c r="CA97" s="116">
        <f t="shared" si="422"/>
        <v>0</v>
      </c>
      <c r="CC97" s="64" t="s">
        <v>52</v>
      </c>
      <c r="CD97" s="116">
        <f t="shared" si="423"/>
        <v>0</v>
      </c>
      <c r="CF97" s="64" t="s">
        <v>53</v>
      </c>
      <c r="CG97" s="116">
        <f t="shared" si="424"/>
        <v>0</v>
      </c>
      <c r="CI97" s="218" t="s">
        <v>51</v>
      </c>
      <c r="CJ97" s="116">
        <f t="shared" si="425"/>
        <v>0</v>
      </c>
      <c r="CL97" s="64" t="s">
        <v>49</v>
      </c>
      <c r="CM97" s="116">
        <f t="shared" si="426"/>
        <v>0</v>
      </c>
      <c r="CO97" s="64" t="s">
        <v>51</v>
      </c>
      <c r="CP97" s="116">
        <f t="shared" si="427"/>
        <v>0</v>
      </c>
      <c r="CR97" s="64" t="s">
        <v>51</v>
      </c>
      <c r="CS97" s="116">
        <f t="shared" si="428"/>
        <v>0</v>
      </c>
      <c r="CU97" s="116"/>
      <c r="CV97" s="116">
        <f t="shared" si="429"/>
        <v>0</v>
      </c>
      <c r="CX97" s="116"/>
      <c r="CY97" s="116">
        <f t="shared" si="430"/>
        <v>0</v>
      </c>
      <c r="DA97" s="116"/>
      <c r="DB97" s="116">
        <f t="shared" si="431"/>
        <v>0</v>
      </c>
      <c r="DD97" s="116"/>
      <c r="DE97" s="116">
        <f t="shared" si="432"/>
        <v>0</v>
      </c>
      <c r="DG97" s="116"/>
      <c r="DH97" s="116">
        <f t="shared" si="433"/>
        <v>0</v>
      </c>
      <c r="DJ97" s="116"/>
      <c r="DK97" s="116">
        <f t="shared" si="434"/>
        <v>0</v>
      </c>
      <c r="DM97" s="116"/>
      <c r="DN97" s="116">
        <f t="shared" si="435"/>
        <v>0</v>
      </c>
      <c r="DP97" s="116"/>
      <c r="DQ97" s="116">
        <f t="shared" si="436"/>
        <v>0</v>
      </c>
      <c r="DS97" s="116"/>
      <c r="DT97" s="116">
        <f t="shared" si="437"/>
        <v>0</v>
      </c>
      <c r="DV97" s="116"/>
      <c r="DW97" s="116">
        <f t="shared" si="438"/>
        <v>0</v>
      </c>
    </row>
    <row r="98" spans="2:127" x14ac:dyDescent="0.2">
      <c r="B98" s="149">
        <f t="shared" si="439"/>
        <v>43527</v>
      </c>
      <c r="C98" s="61">
        <f t="shared" si="319"/>
        <v>93</v>
      </c>
      <c r="D98" s="62" t="s">
        <v>172</v>
      </c>
      <c r="E98" s="63">
        <v>5</v>
      </c>
      <c r="F98" s="64"/>
      <c r="G98" s="64"/>
      <c r="H98" s="108"/>
      <c r="I98" s="116">
        <v>2</v>
      </c>
      <c r="J98" s="116">
        <f t="shared" si="320"/>
        <v>0</v>
      </c>
      <c r="L98" s="64">
        <v>3</v>
      </c>
      <c r="M98" s="116">
        <f t="shared" si="400"/>
        <v>0</v>
      </c>
      <c r="O98" s="64">
        <v>2</v>
      </c>
      <c r="P98" s="116">
        <f t="shared" si="401"/>
        <v>0</v>
      </c>
      <c r="R98" s="64">
        <v>4</v>
      </c>
      <c r="S98" s="116">
        <f t="shared" si="402"/>
        <v>0</v>
      </c>
      <c r="U98" s="64">
        <v>2</v>
      </c>
      <c r="V98" s="116">
        <f t="shared" si="403"/>
        <v>0</v>
      </c>
      <c r="X98" s="64">
        <v>3</v>
      </c>
      <c r="Y98" s="116">
        <f t="shared" si="404"/>
        <v>0</v>
      </c>
      <c r="AA98" s="64">
        <v>4</v>
      </c>
      <c r="AB98" s="116">
        <f t="shared" si="405"/>
        <v>0</v>
      </c>
      <c r="AD98" s="64">
        <v>4</v>
      </c>
      <c r="AE98" s="116">
        <f t="shared" si="406"/>
        <v>0</v>
      </c>
      <c r="AG98" s="64">
        <v>3</v>
      </c>
      <c r="AH98" s="116">
        <f t="shared" si="407"/>
        <v>0</v>
      </c>
      <c r="AJ98" s="64">
        <v>3</v>
      </c>
      <c r="AK98" s="116">
        <f t="shared" si="408"/>
        <v>0</v>
      </c>
      <c r="AM98" s="64">
        <v>3</v>
      </c>
      <c r="AN98" s="116">
        <f t="shared" si="409"/>
        <v>0</v>
      </c>
      <c r="AP98" s="64">
        <v>3</v>
      </c>
      <c r="AQ98" s="116">
        <f t="shared" si="410"/>
        <v>0</v>
      </c>
      <c r="AS98" s="64">
        <v>3</v>
      </c>
      <c r="AT98" s="116">
        <f t="shared" si="411"/>
        <v>0</v>
      </c>
      <c r="AV98" s="64">
        <v>3</v>
      </c>
      <c r="AW98" s="116">
        <f t="shared" si="412"/>
        <v>0</v>
      </c>
      <c r="AY98" s="64">
        <v>3</v>
      </c>
      <c r="AZ98" s="116">
        <f t="shared" si="413"/>
        <v>0</v>
      </c>
      <c r="BB98" s="64">
        <v>4</v>
      </c>
      <c r="BC98" s="116">
        <f t="shared" si="414"/>
        <v>0</v>
      </c>
      <c r="BE98" s="64">
        <v>3</v>
      </c>
      <c r="BF98" s="116">
        <f t="shared" si="415"/>
        <v>0</v>
      </c>
      <c r="BH98" s="64">
        <v>3</v>
      </c>
      <c r="BI98" s="116">
        <f t="shared" si="416"/>
        <v>0</v>
      </c>
      <c r="BK98" s="64">
        <v>4</v>
      </c>
      <c r="BL98" s="116">
        <f t="shared" si="417"/>
        <v>0</v>
      </c>
      <c r="BN98" s="64">
        <v>4</v>
      </c>
      <c r="BO98" s="116">
        <f t="shared" si="418"/>
        <v>0</v>
      </c>
      <c r="BQ98" s="64">
        <v>3</v>
      </c>
      <c r="BR98" s="116">
        <f t="shared" si="419"/>
        <v>0</v>
      </c>
      <c r="BT98" s="64">
        <v>3</v>
      </c>
      <c r="BU98" s="116">
        <f t="shared" si="420"/>
        <v>0</v>
      </c>
      <c r="BW98" s="64">
        <v>5</v>
      </c>
      <c r="BX98" s="116">
        <f t="shared" si="421"/>
        <v>0</v>
      </c>
      <c r="BZ98" s="64">
        <v>3</v>
      </c>
      <c r="CA98" s="116">
        <f t="shared" si="422"/>
        <v>0</v>
      </c>
      <c r="CC98" s="64">
        <v>3</v>
      </c>
      <c r="CD98" s="116">
        <f t="shared" si="423"/>
        <v>0</v>
      </c>
      <c r="CF98" s="64">
        <v>3</v>
      </c>
      <c r="CG98" s="116">
        <f t="shared" si="424"/>
        <v>0</v>
      </c>
      <c r="CI98" s="218">
        <v>3</v>
      </c>
      <c r="CJ98" s="116">
        <f t="shared" si="425"/>
        <v>0</v>
      </c>
      <c r="CL98" s="64">
        <v>3</v>
      </c>
      <c r="CM98" s="116">
        <f t="shared" si="426"/>
        <v>0</v>
      </c>
      <c r="CO98" s="64">
        <v>3</v>
      </c>
      <c r="CP98" s="116">
        <f t="shared" si="427"/>
        <v>0</v>
      </c>
      <c r="CR98" s="64">
        <v>3</v>
      </c>
      <c r="CS98" s="116">
        <f t="shared" si="428"/>
        <v>0</v>
      </c>
      <c r="CU98" s="116"/>
      <c r="CV98" s="116">
        <f t="shared" si="429"/>
        <v>0</v>
      </c>
      <c r="CX98" s="116"/>
      <c r="CY98" s="116">
        <f t="shared" si="430"/>
        <v>0</v>
      </c>
      <c r="DA98" s="116"/>
      <c r="DB98" s="116">
        <f t="shared" si="431"/>
        <v>0</v>
      </c>
      <c r="DD98" s="116"/>
      <c r="DE98" s="116">
        <f t="shared" si="432"/>
        <v>0</v>
      </c>
      <c r="DG98" s="116"/>
      <c r="DH98" s="116">
        <f t="shared" si="433"/>
        <v>0</v>
      </c>
      <c r="DJ98" s="116"/>
      <c r="DK98" s="116">
        <f t="shared" si="434"/>
        <v>0</v>
      </c>
      <c r="DM98" s="116"/>
      <c r="DN98" s="116">
        <f t="shared" si="435"/>
        <v>0</v>
      </c>
      <c r="DP98" s="116"/>
      <c r="DQ98" s="116">
        <f t="shared" si="436"/>
        <v>0</v>
      </c>
      <c r="DS98" s="116"/>
      <c r="DT98" s="116">
        <f t="shared" si="437"/>
        <v>0</v>
      </c>
      <c r="DV98" s="116"/>
      <c r="DW98" s="116">
        <f t="shared" si="438"/>
        <v>0</v>
      </c>
    </row>
    <row r="99" spans="2:127" x14ac:dyDescent="0.2">
      <c r="B99" s="149">
        <f t="shared" si="439"/>
        <v>43527</v>
      </c>
      <c r="C99" s="61">
        <f t="shared" si="319"/>
        <v>94</v>
      </c>
      <c r="D99" s="62" t="s">
        <v>173</v>
      </c>
      <c r="E99" s="63">
        <v>5</v>
      </c>
      <c r="F99" s="64"/>
      <c r="G99" s="64"/>
      <c r="H99" s="108"/>
      <c r="I99" s="116">
        <v>3</v>
      </c>
      <c r="J99" s="116">
        <f t="shared" si="320"/>
        <v>0</v>
      </c>
      <c r="L99" s="64">
        <v>4</v>
      </c>
      <c r="M99" s="116">
        <f t="shared" si="400"/>
        <v>0</v>
      </c>
      <c r="O99" s="64">
        <v>2</v>
      </c>
      <c r="P99" s="116">
        <f t="shared" si="401"/>
        <v>0</v>
      </c>
      <c r="R99" s="64">
        <v>4</v>
      </c>
      <c r="S99" s="116">
        <f t="shared" si="402"/>
        <v>0</v>
      </c>
      <c r="U99" s="64">
        <v>3</v>
      </c>
      <c r="V99" s="116">
        <f t="shared" si="403"/>
        <v>0</v>
      </c>
      <c r="X99" s="64">
        <v>4</v>
      </c>
      <c r="Y99" s="116">
        <f t="shared" si="404"/>
        <v>0</v>
      </c>
      <c r="AA99" s="64">
        <v>4</v>
      </c>
      <c r="AB99" s="116">
        <f t="shared" si="405"/>
        <v>0</v>
      </c>
      <c r="AD99" s="64">
        <v>4</v>
      </c>
      <c r="AE99" s="116">
        <f t="shared" si="406"/>
        <v>0</v>
      </c>
      <c r="AG99" s="64">
        <v>2</v>
      </c>
      <c r="AH99" s="116">
        <f t="shared" si="407"/>
        <v>0</v>
      </c>
      <c r="AJ99" s="64">
        <v>4</v>
      </c>
      <c r="AK99" s="116">
        <f t="shared" si="408"/>
        <v>0</v>
      </c>
      <c r="AM99" s="64">
        <v>4</v>
      </c>
      <c r="AN99" s="116">
        <f t="shared" si="409"/>
        <v>0</v>
      </c>
      <c r="AP99" s="64">
        <v>2</v>
      </c>
      <c r="AQ99" s="116">
        <f t="shared" si="410"/>
        <v>0</v>
      </c>
      <c r="AS99" s="64">
        <v>3</v>
      </c>
      <c r="AT99" s="116">
        <f t="shared" si="411"/>
        <v>0</v>
      </c>
      <c r="AV99" s="64">
        <v>4</v>
      </c>
      <c r="AW99" s="116">
        <f t="shared" si="412"/>
        <v>0</v>
      </c>
      <c r="AY99" s="64">
        <v>3</v>
      </c>
      <c r="AZ99" s="116">
        <f t="shared" si="413"/>
        <v>0</v>
      </c>
      <c r="BB99" s="64">
        <v>3</v>
      </c>
      <c r="BC99" s="116">
        <f t="shared" si="414"/>
        <v>0</v>
      </c>
      <c r="BE99" s="64">
        <v>3</v>
      </c>
      <c r="BF99" s="116">
        <f t="shared" si="415"/>
        <v>0</v>
      </c>
      <c r="BH99" s="64">
        <v>4</v>
      </c>
      <c r="BI99" s="116">
        <f t="shared" si="416"/>
        <v>0</v>
      </c>
      <c r="BK99" s="64">
        <v>4</v>
      </c>
      <c r="BL99" s="116">
        <f t="shared" si="417"/>
        <v>0</v>
      </c>
      <c r="BN99" s="64">
        <v>4</v>
      </c>
      <c r="BO99" s="116">
        <f t="shared" si="418"/>
        <v>0</v>
      </c>
      <c r="BQ99" s="64">
        <v>4</v>
      </c>
      <c r="BR99" s="116">
        <f t="shared" si="419"/>
        <v>0</v>
      </c>
      <c r="BT99" s="64">
        <v>4</v>
      </c>
      <c r="BU99" s="116">
        <f t="shared" si="420"/>
        <v>0</v>
      </c>
      <c r="BW99" s="64">
        <v>4</v>
      </c>
      <c r="BX99" s="116">
        <f t="shared" si="421"/>
        <v>0</v>
      </c>
      <c r="BZ99" s="64">
        <v>3</v>
      </c>
      <c r="CA99" s="116">
        <f t="shared" si="422"/>
        <v>0</v>
      </c>
      <c r="CC99" s="64">
        <v>3</v>
      </c>
      <c r="CD99" s="116">
        <f t="shared" si="423"/>
        <v>0</v>
      </c>
      <c r="CF99" s="64">
        <v>4</v>
      </c>
      <c r="CG99" s="116">
        <f t="shared" si="424"/>
        <v>0</v>
      </c>
      <c r="CI99" s="218">
        <v>3</v>
      </c>
      <c r="CJ99" s="116">
        <f t="shared" si="425"/>
        <v>0</v>
      </c>
      <c r="CL99" s="64">
        <v>4</v>
      </c>
      <c r="CM99" s="116">
        <f t="shared" si="426"/>
        <v>0</v>
      </c>
      <c r="CO99" s="64">
        <v>3</v>
      </c>
      <c r="CP99" s="116">
        <f t="shared" si="427"/>
        <v>0</v>
      </c>
      <c r="CR99" s="64">
        <v>4</v>
      </c>
      <c r="CS99" s="116">
        <f t="shared" si="428"/>
        <v>0</v>
      </c>
      <c r="CU99" s="116"/>
      <c r="CV99" s="116">
        <f t="shared" si="429"/>
        <v>0</v>
      </c>
      <c r="CX99" s="116"/>
      <c r="CY99" s="116">
        <f t="shared" si="430"/>
        <v>0</v>
      </c>
      <c r="DA99" s="116"/>
      <c r="DB99" s="116">
        <f t="shared" si="431"/>
        <v>0</v>
      </c>
      <c r="DD99" s="116"/>
      <c r="DE99" s="116">
        <f t="shared" si="432"/>
        <v>0</v>
      </c>
      <c r="DG99" s="116"/>
      <c r="DH99" s="116">
        <f t="shared" si="433"/>
        <v>0</v>
      </c>
      <c r="DJ99" s="116"/>
      <c r="DK99" s="116">
        <f t="shared" si="434"/>
        <v>0</v>
      </c>
      <c r="DM99" s="116"/>
      <c r="DN99" s="116">
        <f t="shared" si="435"/>
        <v>0</v>
      </c>
      <c r="DP99" s="116"/>
      <c r="DQ99" s="116">
        <f t="shared" si="436"/>
        <v>0</v>
      </c>
      <c r="DS99" s="116"/>
      <c r="DT99" s="116">
        <f t="shared" si="437"/>
        <v>0</v>
      </c>
      <c r="DV99" s="116"/>
      <c r="DW99" s="116">
        <f t="shared" si="438"/>
        <v>0</v>
      </c>
    </row>
    <row r="100" spans="2:127" x14ac:dyDescent="0.2">
      <c r="B100" s="149">
        <f t="shared" si="439"/>
        <v>43527</v>
      </c>
      <c r="C100" s="61">
        <f t="shared" si="319"/>
        <v>95</v>
      </c>
      <c r="D100" s="62" t="s">
        <v>79</v>
      </c>
      <c r="E100" s="63">
        <v>10</v>
      </c>
      <c r="F100" s="64"/>
      <c r="G100" s="64"/>
      <c r="H100" s="108"/>
      <c r="I100" s="116">
        <v>12</v>
      </c>
      <c r="J100" s="116">
        <f t="shared" si="320"/>
        <v>0</v>
      </c>
      <c r="L100" s="64">
        <v>20</v>
      </c>
      <c r="M100" s="116">
        <f t="shared" si="400"/>
        <v>0</v>
      </c>
      <c r="O100" s="64">
        <v>17</v>
      </c>
      <c r="P100" s="116">
        <f t="shared" si="401"/>
        <v>0</v>
      </c>
      <c r="R100" s="64">
        <v>20</v>
      </c>
      <c r="S100" s="116">
        <f t="shared" si="402"/>
        <v>0</v>
      </c>
      <c r="U100" s="64">
        <v>7</v>
      </c>
      <c r="V100" s="116">
        <f t="shared" si="403"/>
        <v>0</v>
      </c>
      <c r="X100" s="64">
        <v>21</v>
      </c>
      <c r="Y100" s="116">
        <f t="shared" si="404"/>
        <v>0</v>
      </c>
      <c r="AA100" s="64">
        <v>18</v>
      </c>
      <c r="AB100" s="116">
        <f t="shared" si="405"/>
        <v>0</v>
      </c>
      <c r="AD100" s="64">
        <v>21</v>
      </c>
      <c r="AE100" s="116">
        <f t="shared" si="406"/>
        <v>0</v>
      </c>
      <c r="AG100" s="64">
        <v>15</v>
      </c>
      <c r="AH100" s="116">
        <f t="shared" si="407"/>
        <v>0</v>
      </c>
      <c r="AJ100" s="64">
        <v>18</v>
      </c>
      <c r="AK100" s="116">
        <f t="shared" si="408"/>
        <v>0</v>
      </c>
      <c r="AM100" s="64">
        <v>20</v>
      </c>
      <c r="AN100" s="116">
        <f t="shared" si="409"/>
        <v>0</v>
      </c>
      <c r="AP100" s="64">
        <v>17</v>
      </c>
      <c r="AQ100" s="116">
        <f t="shared" si="410"/>
        <v>0</v>
      </c>
      <c r="AS100" s="64">
        <v>28</v>
      </c>
      <c r="AT100" s="116">
        <f t="shared" si="411"/>
        <v>0</v>
      </c>
      <c r="AV100" s="64">
        <v>19</v>
      </c>
      <c r="AW100" s="116">
        <f t="shared" si="412"/>
        <v>0</v>
      </c>
      <c r="AY100" s="64">
        <v>20</v>
      </c>
      <c r="AZ100" s="116">
        <f t="shared" si="413"/>
        <v>0</v>
      </c>
      <c r="BB100" s="64">
        <v>23</v>
      </c>
      <c r="BC100" s="116">
        <f t="shared" si="414"/>
        <v>0</v>
      </c>
      <c r="BE100" s="64">
        <v>20</v>
      </c>
      <c r="BF100" s="116">
        <f t="shared" si="415"/>
        <v>0</v>
      </c>
      <c r="BH100" s="64">
        <v>21</v>
      </c>
      <c r="BI100" s="116">
        <f t="shared" si="416"/>
        <v>0</v>
      </c>
      <c r="BK100" s="64">
        <v>23</v>
      </c>
      <c r="BL100" s="116">
        <f t="shared" si="417"/>
        <v>0</v>
      </c>
      <c r="BN100" s="64">
        <v>19</v>
      </c>
      <c r="BO100" s="116">
        <f t="shared" si="418"/>
        <v>0</v>
      </c>
      <c r="BQ100" s="64">
        <v>18</v>
      </c>
      <c r="BR100" s="116">
        <f t="shared" si="419"/>
        <v>0</v>
      </c>
      <c r="BT100" s="64">
        <v>19</v>
      </c>
      <c r="BU100" s="116">
        <f t="shared" si="420"/>
        <v>0</v>
      </c>
      <c r="BW100" s="64">
        <v>21</v>
      </c>
      <c r="BX100" s="116">
        <f t="shared" si="421"/>
        <v>0</v>
      </c>
      <c r="BZ100" s="64">
        <v>18</v>
      </c>
      <c r="CA100" s="116">
        <f t="shared" si="422"/>
        <v>0</v>
      </c>
      <c r="CC100" s="64">
        <v>13</v>
      </c>
      <c r="CD100" s="116">
        <f t="shared" si="423"/>
        <v>0</v>
      </c>
      <c r="CF100" s="64">
        <v>20</v>
      </c>
      <c r="CG100" s="116">
        <f t="shared" si="424"/>
        <v>0</v>
      </c>
      <c r="CI100" s="218">
        <v>24</v>
      </c>
      <c r="CJ100" s="116">
        <f t="shared" si="425"/>
        <v>0</v>
      </c>
      <c r="CL100" s="64">
        <v>27</v>
      </c>
      <c r="CM100" s="116">
        <f t="shared" si="426"/>
        <v>0</v>
      </c>
      <c r="CO100" s="64">
        <v>19</v>
      </c>
      <c r="CP100" s="116">
        <f t="shared" si="427"/>
        <v>0</v>
      </c>
      <c r="CR100" s="64">
        <v>25</v>
      </c>
      <c r="CS100" s="116">
        <f t="shared" si="428"/>
        <v>0</v>
      </c>
      <c r="CU100" s="116"/>
      <c r="CV100" s="116">
        <f t="shared" si="429"/>
        <v>0</v>
      </c>
      <c r="CX100" s="116"/>
      <c r="CY100" s="116">
        <f t="shared" si="430"/>
        <v>0</v>
      </c>
      <c r="DA100" s="116"/>
      <c r="DB100" s="116">
        <f t="shared" si="431"/>
        <v>0</v>
      </c>
      <c r="DD100" s="116"/>
      <c r="DE100" s="116">
        <f t="shared" si="432"/>
        <v>0</v>
      </c>
      <c r="DG100" s="116"/>
      <c r="DH100" s="116">
        <f t="shared" si="433"/>
        <v>0</v>
      </c>
      <c r="DJ100" s="116"/>
      <c r="DK100" s="116">
        <f t="shared" si="434"/>
        <v>0</v>
      </c>
      <c r="DM100" s="116"/>
      <c r="DN100" s="116">
        <f t="shared" si="435"/>
        <v>0</v>
      </c>
      <c r="DP100" s="116"/>
      <c r="DQ100" s="116">
        <f t="shared" si="436"/>
        <v>0</v>
      </c>
      <c r="DS100" s="116"/>
      <c r="DT100" s="116">
        <f t="shared" si="437"/>
        <v>0</v>
      </c>
      <c r="DV100" s="116"/>
      <c r="DW100" s="116">
        <f t="shared" si="438"/>
        <v>0</v>
      </c>
    </row>
    <row r="101" spans="2:127" x14ac:dyDescent="0.2">
      <c r="B101" s="149">
        <f t="shared" si="439"/>
        <v>43527</v>
      </c>
      <c r="C101" s="61">
        <f t="shared" si="319"/>
        <v>96</v>
      </c>
      <c r="D101" s="62" t="s">
        <v>80</v>
      </c>
      <c r="E101" s="63">
        <v>10</v>
      </c>
      <c r="F101" s="64"/>
      <c r="G101" s="64"/>
      <c r="H101" s="108"/>
      <c r="I101" s="116">
        <v>6</v>
      </c>
      <c r="J101" s="116">
        <f t="shared" si="320"/>
        <v>0</v>
      </c>
      <c r="L101" s="64">
        <v>11</v>
      </c>
      <c r="M101" s="116">
        <f t="shared" si="400"/>
        <v>0</v>
      </c>
      <c r="O101" s="64">
        <v>5</v>
      </c>
      <c r="P101" s="116">
        <f t="shared" si="401"/>
        <v>0</v>
      </c>
      <c r="R101" s="64">
        <v>9</v>
      </c>
      <c r="S101" s="116">
        <f t="shared" si="402"/>
        <v>0</v>
      </c>
      <c r="U101" s="64">
        <v>18</v>
      </c>
      <c r="V101" s="116">
        <f t="shared" si="403"/>
        <v>0</v>
      </c>
      <c r="X101" s="64">
        <v>11</v>
      </c>
      <c r="Y101" s="116">
        <f t="shared" si="404"/>
        <v>0</v>
      </c>
      <c r="AA101" s="64">
        <v>11</v>
      </c>
      <c r="AB101" s="116">
        <f t="shared" si="405"/>
        <v>0</v>
      </c>
      <c r="AD101" s="64">
        <v>10</v>
      </c>
      <c r="AE101" s="116">
        <f t="shared" si="406"/>
        <v>0</v>
      </c>
      <c r="AG101" s="64">
        <v>6</v>
      </c>
      <c r="AH101" s="116">
        <f t="shared" si="407"/>
        <v>0</v>
      </c>
      <c r="AJ101" s="64">
        <v>8</v>
      </c>
      <c r="AK101" s="116">
        <f t="shared" si="408"/>
        <v>0</v>
      </c>
      <c r="AM101" s="64">
        <v>9</v>
      </c>
      <c r="AN101" s="116">
        <f t="shared" si="409"/>
        <v>0</v>
      </c>
      <c r="AP101" s="64">
        <v>6</v>
      </c>
      <c r="AQ101" s="116">
        <f t="shared" si="410"/>
        <v>0</v>
      </c>
      <c r="AS101" s="64">
        <v>12</v>
      </c>
      <c r="AT101" s="116">
        <f t="shared" si="411"/>
        <v>0</v>
      </c>
      <c r="AV101" s="64">
        <v>11</v>
      </c>
      <c r="AW101" s="116">
        <f t="shared" si="412"/>
        <v>0</v>
      </c>
      <c r="AY101" s="64">
        <v>10</v>
      </c>
      <c r="AZ101" s="116">
        <f t="shared" si="413"/>
        <v>0</v>
      </c>
      <c r="BB101" s="64">
        <v>11</v>
      </c>
      <c r="BC101" s="116">
        <f t="shared" si="414"/>
        <v>0</v>
      </c>
      <c r="BE101" s="64">
        <v>13</v>
      </c>
      <c r="BF101" s="116">
        <f t="shared" si="415"/>
        <v>0</v>
      </c>
      <c r="BH101" s="64">
        <v>11</v>
      </c>
      <c r="BI101" s="116">
        <f t="shared" si="416"/>
        <v>0</v>
      </c>
      <c r="BK101" s="64">
        <v>13</v>
      </c>
      <c r="BL101" s="116">
        <f t="shared" si="417"/>
        <v>0</v>
      </c>
      <c r="BN101" s="64">
        <v>9</v>
      </c>
      <c r="BO101" s="116">
        <f t="shared" si="418"/>
        <v>0</v>
      </c>
      <c r="BQ101" s="64">
        <v>10</v>
      </c>
      <c r="BR101" s="116">
        <f t="shared" si="419"/>
        <v>0</v>
      </c>
      <c r="BT101" s="64">
        <v>11</v>
      </c>
      <c r="BU101" s="116">
        <f t="shared" si="420"/>
        <v>0</v>
      </c>
      <c r="BW101" s="64">
        <v>10</v>
      </c>
      <c r="BX101" s="116">
        <f t="shared" si="421"/>
        <v>0</v>
      </c>
      <c r="BZ101" s="64">
        <v>7</v>
      </c>
      <c r="CA101" s="116">
        <f t="shared" si="422"/>
        <v>0</v>
      </c>
      <c r="CC101" s="64">
        <v>8</v>
      </c>
      <c r="CD101" s="116">
        <f t="shared" si="423"/>
        <v>0</v>
      </c>
      <c r="CF101" s="64">
        <v>9</v>
      </c>
      <c r="CG101" s="116">
        <f t="shared" si="424"/>
        <v>0</v>
      </c>
      <c r="CI101" s="218">
        <v>9</v>
      </c>
      <c r="CJ101" s="116">
        <f t="shared" si="425"/>
        <v>0</v>
      </c>
      <c r="CL101" s="64">
        <v>8</v>
      </c>
      <c r="CM101" s="116">
        <f t="shared" si="426"/>
        <v>0</v>
      </c>
      <c r="CO101" s="64">
        <v>8</v>
      </c>
      <c r="CP101" s="116">
        <f t="shared" si="427"/>
        <v>0</v>
      </c>
      <c r="CR101" s="64">
        <v>11</v>
      </c>
      <c r="CS101" s="116">
        <f t="shared" si="428"/>
        <v>0</v>
      </c>
      <c r="CU101" s="116"/>
      <c r="CV101" s="116">
        <f t="shared" si="429"/>
        <v>0</v>
      </c>
      <c r="CX101" s="116"/>
      <c r="CY101" s="116">
        <f t="shared" si="430"/>
        <v>0</v>
      </c>
      <c r="DA101" s="116"/>
      <c r="DB101" s="116">
        <f t="shared" si="431"/>
        <v>0</v>
      </c>
      <c r="DD101" s="116"/>
      <c r="DE101" s="116">
        <f t="shared" si="432"/>
        <v>0</v>
      </c>
      <c r="DG101" s="116"/>
      <c r="DH101" s="116">
        <f t="shared" si="433"/>
        <v>0</v>
      </c>
      <c r="DJ101" s="116"/>
      <c r="DK101" s="116">
        <f t="shared" si="434"/>
        <v>0</v>
      </c>
      <c r="DM101" s="116"/>
      <c r="DN101" s="116">
        <f t="shared" si="435"/>
        <v>0</v>
      </c>
      <c r="DP101" s="116"/>
      <c r="DQ101" s="116">
        <f t="shared" si="436"/>
        <v>0</v>
      </c>
      <c r="DS101" s="116"/>
      <c r="DT101" s="116">
        <f t="shared" si="437"/>
        <v>0</v>
      </c>
      <c r="DV101" s="116"/>
      <c r="DW101" s="116">
        <f t="shared" si="438"/>
        <v>0</v>
      </c>
    </row>
    <row r="102" spans="2:127" x14ac:dyDescent="0.2">
      <c r="B102" s="149">
        <f t="shared" si="439"/>
        <v>43527</v>
      </c>
      <c r="C102" s="61">
        <f t="shared" si="319"/>
        <v>97</v>
      </c>
      <c r="D102" s="62" t="s">
        <v>81</v>
      </c>
      <c r="E102" s="63">
        <v>10</v>
      </c>
      <c r="F102" s="64"/>
      <c r="G102" s="64"/>
      <c r="H102" s="108"/>
      <c r="I102" s="116" t="s">
        <v>34</v>
      </c>
      <c r="J102" s="116">
        <f t="shared" si="320"/>
        <v>0</v>
      </c>
      <c r="L102" s="64" t="s">
        <v>34</v>
      </c>
      <c r="M102" s="116">
        <f t="shared" si="400"/>
        <v>0</v>
      </c>
      <c r="O102" s="64" t="s">
        <v>38</v>
      </c>
      <c r="P102" s="116">
        <f t="shared" si="401"/>
        <v>0</v>
      </c>
      <c r="R102" s="64" t="s">
        <v>34</v>
      </c>
      <c r="S102" s="116">
        <f t="shared" si="402"/>
        <v>0</v>
      </c>
      <c r="U102" s="64" t="s">
        <v>34</v>
      </c>
      <c r="V102" s="116">
        <f t="shared" si="403"/>
        <v>0</v>
      </c>
      <c r="X102" s="64" t="s">
        <v>34</v>
      </c>
      <c r="Y102" s="116">
        <f t="shared" si="404"/>
        <v>0</v>
      </c>
      <c r="AA102" s="64" t="s">
        <v>34</v>
      </c>
      <c r="AB102" s="116">
        <f t="shared" si="405"/>
        <v>0</v>
      </c>
      <c r="AD102" s="64" t="s">
        <v>34</v>
      </c>
      <c r="AE102" s="116">
        <f t="shared" si="406"/>
        <v>0</v>
      </c>
      <c r="AG102" s="64" t="s">
        <v>34</v>
      </c>
      <c r="AH102" s="116">
        <f t="shared" si="407"/>
        <v>0</v>
      </c>
      <c r="AJ102" s="64" t="s">
        <v>34</v>
      </c>
      <c r="AK102" s="116">
        <f t="shared" si="408"/>
        <v>0</v>
      </c>
      <c r="AM102" s="64" t="s">
        <v>34</v>
      </c>
      <c r="AN102" s="116">
        <f t="shared" si="409"/>
        <v>0</v>
      </c>
      <c r="AP102" s="64" t="s">
        <v>34</v>
      </c>
      <c r="AQ102" s="116">
        <f t="shared" si="410"/>
        <v>0</v>
      </c>
      <c r="AS102" s="64" t="s">
        <v>34</v>
      </c>
      <c r="AT102" s="116">
        <f t="shared" si="411"/>
        <v>0</v>
      </c>
      <c r="AV102" s="64" t="s">
        <v>34</v>
      </c>
      <c r="AW102" s="116">
        <f t="shared" si="412"/>
        <v>0</v>
      </c>
      <c r="AY102" s="64" t="s">
        <v>34</v>
      </c>
      <c r="AZ102" s="116">
        <f t="shared" si="413"/>
        <v>0</v>
      </c>
      <c r="BB102" s="64" t="s">
        <v>34</v>
      </c>
      <c r="BC102" s="116">
        <f t="shared" si="414"/>
        <v>0</v>
      </c>
      <c r="BE102" s="64" t="s">
        <v>34</v>
      </c>
      <c r="BF102" s="116">
        <f t="shared" si="415"/>
        <v>0</v>
      </c>
      <c r="BH102" s="64" t="s">
        <v>34</v>
      </c>
      <c r="BI102" s="116">
        <f t="shared" si="416"/>
        <v>0</v>
      </c>
      <c r="BK102" s="64" t="s">
        <v>34</v>
      </c>
      <c r="BL102" s="116">
        <f t="shared" si="417"/>
        <v>0</v>
      </c>
      <c r="BN102" s="64" t="s">
        <v>34</v>
      </c>
      <c r="BO102" s="116">
        <f t="shared" si="418"/>
        <v>0</v>
      </c>
      <c r="BQ102" s="64" t="s">
        <v>34</v>
      </c>
      <c r="BR102" s="116">
        <f t="shared" si="419"/>
        <v>0</v>
      </c>
      <c r="BT102" s="64" t="s">
        <v>34</v>
      </c>
      <c r="BU102" s="116">
        <f t="shared" si="420"/>
        <v>0</v>
      </c>
      <c r="BW102" s="64" t="s">
        <v>34</v>
      </c>
      <c r="BX102" s="116">
        <f t="shared" si="421"/>
        <v>0</v>
      </c>
      <c r="BZ102" s="64" t="s">
        <v>34</v>
      </c>
      <c r="CA102" s="116">
        <f t="shared" si="422"/>
        <v>0</v>
      </c>
      <c r="CC102" s="64" t="s">
        <v>34</v>
      </c>
      <c r="CD102" s="116">
        <f t="shared" si="423"/>
        <v>0</v>
      </c>
      <c r="CF102" s="64" t="s">
        <v>34</v>
      </c>
      <c r="CG102" s="116">
        <f t="shared" si="424"/>
        <v>0</v>
      </c>
      <c r="CI102" s="218" t="s">
        <v>34</v>
      </c>
      <c r="CJ102" s="116">
        <f t="shared" si="425"/>
        <v>0</v>
      </c>
      <c r="CL102" s="64" t="s">
        <v>34</v>
      </c>
      <c r="CM102" s="116">
        <f t="shared" si="426"/>
        <v>0</v>
      </c>
      <c r="CO102" s="64" t="s">
        <v>34</v>
      </c>
      <c r="CP102" s="116">
        <f t="shared" si="427"/>
        <v>0</v>
      </c>
      <c r="CR102" s="64" t="s">
        <v>34</v>
      </c>
      <c r="CS102" s="116">
        <f t="shared" si="428"/>
        <v>0</v>
      </c>
      <c r="CU102" s="116"/>
      <c r="CV102" s="116">
        <f t="shared" si="429"/>
        <v>0</v>
      </c>
      <c r="CX102" s="116"/>
      <c r="CY102" s="116">
        <f t="shared" si="430"/>
        <v>0</v>
      </c>
      <c r="DA102" s="116"/>
      <c r="DB102" s="116">
        <f t="shared" si="431"/>
        <v>0</v>
      </c>
      <c r="DD102" s="116"/>
      <c r="DE102" s="116">
        <f t="shared" si="432"/>
        <v>0</v>
      </c>
      <c r="DG102" s="116"/>
      <c r="DH102" s="116">
        <f t="shared" si="433"/>
        <v>0</v>
      </c>
      <c r="DJ102" s="116"/>
      <c r="DK102" s="116">
        <f t="shared" si="434"/>
        <v>0</v>
      </c>
      <c r="DM102" s="116"/>
      <c r="DN102" s="116">
        <f t="shared" si="435"/>
        <v>0</v>
      </c>
      <c r="DP102" s="116"/>
      <c r="DQ102" s="116">
        <f t="shared" si="436"/>
        <v>0</v>
      </c>
      <c r="DS102" s="116"/>
      <c r="DT102" s="116">
        <f t="shared" si="437"/>
        <v>0</v>
      </c>
      <c r="DV102" s="116"/>
      <c r="DW102" s="116">
        <f t="shared" si="438"/>
        <v>0</v>
      </c>
    </row>
    <row r="103" spans="2:127" x14ac:dyDescent="0.2">
      <c r="B103" s="149">
        <f t="shared" si="439"/>
        <v>43527</v>
      </c>
      <c r="C103" s="61">
        <f t="shared" si="319"/>
        <v>98</v>
      </c>
      <c r="D103" s="62" t="s">
        <v>82</v>
      </c>
      <c r="E103" s="63">
        <v>5</v>
      </c>
      <c r="F103" s="64"/>
      <c r="G103" s="64"/>
      <c r="H103" s="108"/>
      <c r="I103" s="116">
        <v>0</v>
      </c>
      <c r="J103" s="116">
        <f t="shared" si="320"/>
        <v>0</v>
      </c>
      <c r="L103" s="64">
        <v>0</v>
      </c>
      <c r="M103" s="116">
        <f t="shared" si="400"/>
        <v>0</v>
      </c>
      <c r="O103" s="64">
        <v>0</v>
      </c>
      <c r="P103" s="116">
        <f t="shared" si="401"/>
        <v>0</v>
      </c>
      <c r="R103" s="64">
        <v>1</v>
      </c>
      <c r="S103" s="116">
        <f t="shared" si="402"/>
        <v>0</v>
      </c>
      <c r="U103" s="64">
        <v>1</v>
      </c>
      <c r="V103" s="116">
        <f t="shared" si="403"/>
        <v>0</v>
      </c>
      <c r="X103" s="64">
        <v>0</v>
      </c>
      <c r="Y103" s="116">
        <f t="shared" si="404"/>
        <v>0</v>
      </c>
      <c r="AA103" s="64">
        <v>0</v>
      </c>
      <c r="AB103" s="116">
        <f t="shared" si="405"/>
        <v>0</v>
      </c>
      <c r="AD103" s="64">
        <v>0</v>
      </c>
      <c r="AE103" s="116">
        <f t="shared" si="406"/>
        <v>0</v>
      </c>
      <c r="AG103" s="64">
        <v>0</v>
      </c>
      <c r="AH103" s="116">
        <f t="shared" si="407"/>
        <v>0</v>
      </c>
      <c r="AJ103" s="64">
        <v>0</v>
      </c>
      <c r="AK103" s="116">
        <f t="shared" si="408"/>
        <v>0</v>
      </c>
      <c r="AM103" s="64">
        <v>0</v>
      </c>
      <c r="AN103" s="116">
        <f t="shared" si="409"/>
        <v>0</v>
      </c>
      <c r="AP103" s="64">
        <v>1</v>
      </c>
      <c r="AQ103" s="116">
        <f t="shared" si="410"/>
        <v>0</v>
      </c>
      <c r="AS103" s="64">
        <v>1</v>
      </c>
      <c r="AT103" s="116">
        <f t="shared" si="411"/>
        <v>0</v>
      </c>
      <c r="AV103" s="64">
        <v>0</v>
      </c>
      <c r="AW103" s="116">
        <f t="shared" si="412"/>
        <v>0</v>
      </c>
      <c r="AY103" s="64">
        <v>0</v>
      </c>
      <c r="AZ103" s="116">
        <f t="shared" si="413"/>
        <v>0</v>
      </c>
      <c r="BB103" s="64">
        <v>0</v>
      </c>
      <c r="BC103" s="116">
        <f t="shared" si="414"/>
        <v>0</v>
      </c>
      <c r="BE103" s="64">
        <v>1</v>
      </c>
      <c r="BF103" s="116">
        <f t="shared" si="415"/>
        <v>0</v>
      </c>
      <c r="BH103" s="64">
        <v>0</v>
      </c>
      <c r="BI103" s="116">
        <f t="shared" si="416"/>
        <v>0</v>
      </c>
      <c r="BK103" s="64">
        <v>1</v>
      </c>
      <c r="BL103" s="116">
        <f t="shared" si="417"/>
        <v>0</v>
      </c>
      <c r="BN103" s="64">
        <v>0</v>
      </c>
      <c r="BO103" s="116">
        <f t="shared" si="418"/>
        <v>0</v>
      </c>
      <c r="BQ103" s="64">
        <v>1</v>
      </c>
      <c r="BR103" s="116">
        <f t="shared" si="419"/>
        <v>0</v>
      </c>
      <c r="BT103" s="64">
        <v>0</v>
      </c>
      <c r="BU103" s="116">
        <f t="shared" si="420"/>
        <v>0</v>
      </c>
      <c r="BW103" s="64">
        <v>1</v>
      </c>
      <c r="BX103" s="116">
        <f t="shared" si="421"/>
        <v>0</v>
      </c>
      <c r="BZ103" s="64">
        <v>0</v>
      </c>
      <c r="CA103" s="116">
        <f t="shared" si="422"/>
        <v>0</v>
      </c>
      <c r="CC103" s="64">
        <v>0</v>
      </c>
      <c r="CD103" s="116">
        <f t="shared" si="423"/>
        <v>0</v>
      </c>
      <c r="CF103" s="64">
        <v>0</v>
      </c>
      <c r="CG103" s="116">
        <f t="shared" si="424"/>
        <v>0</v>
      </c>
      <c r="CI103" s="218">
        <v>0</v>
      </c>
      <c r="CJ103" s="116">
        <f t="shared" si="425"/>
        <v>0</v>
      </c>
      <c r="CL103" s="64">
        <v>0</v>
      </c>
      <c r="CM103" s="116">
        <f t="shared" si="426"/>
        <v>0</v>
      </c>
      <c r="CO103" s="64">
        <v>0</v>
      </c>
      <c r="CP103" s="116">
        <f t="shared" si="427"/>
        <v>0</v>
      </c>
      <c r="CR103" s="64">
        <v>0</v>
      </c>
      <c r="CS103" s="116">
        <f t="shared" si="428"/>
        <v>0</v>
      </c>
      <c r="CU103" s="116"/>
      <c r="CV103" s="116">
        <f t="shared" si="429"/>
        <v>0</v>
      </c>
      <c r="CX103" s="116"/>
      <c r="CY103" s="116">
        <f t="shared" si="430"/>
        <v>0</v>
      </c>
      <c r="DA103" s="116"/>
      <c r="DB103" s="116">
        <f t="shared" si="431"/>
        <v>0</v>
      </c>
      <c r="DD103" s="116"/>
      <c r="DE103" s="116">
        <f t="shared" si="432"/>
        <v>0</v>
      </c>
      <c r="DG103" s="116"/>
      <c r="DH103" s="116">
        <f t="shared" si="433"/>
        <v>0</v>
      </c>
      <c r="DJ103" s="116"/>
      <c r="DK103" s="116">
        <f t="shared" si="434"/>
        <v>0</v>
      </c>
      <c r="DM103" s="116"/>
      <c r="DN103" s="116">
        <f t="shared" si="435"/>
        <v>0</v>
      </c>
      <c r="DP103" s="116"/>
      <c r="DQ103" s="116">
        <f t="shared" si="436"/>
        <v>0</v>
      </c>
      <c r="DS103" s="116"/>
      <c r="DT103" s="116">
        <f t="shared" si="437"/>
        <v>0</v>
      </c>
      <c r="DV103" s="116"/>
      <c r="DW103" s="116">
        <f t="shared" si="438"/>
        <v>0</v>
      </c>
    </row>
    <row r="104" spans="2:127" x14ac:dyDescent="0.2">
      <c r="B104" s="149">
        <f t="shared" si="439"/>
        <v>43527</v>
      </c>
      <c r="C104" s="61">
        <f t="shared" si="319"/>
        <v>99</v>
      </c>
      <c r="D104" s="62" t="s">
        <v>83</v>
      </c>
      <c r="E104" s="63">
        <v>5</v>
      </c>
      <c r="F104" s="64"/>
      <c r="G104" s="64"/>
      <c r="H104" s="108"/>
      <c r="I104" s="116" t="s">
        <v>60</v>
      </c>
      <c r="J104" s="116">
        <f t="shared" si="320"/>
        <v>0</v>
      </c>
      <c r="L104" s="64" t="s">
        <v>250</v>
      </c>
      <c r="M104" s="116">
        <f t="shared" si="400"/>
        <v>0</v>
      </c>
      <c r="O104" s="64" t="s">
        <v>250</v>
      </c>
      <c r="P104" s="116">
        <f t="shared" si="401"/>
        <v>0</v>
      </c>
      <c r="R104" s="64" t="s">
        <v>63</v>
      </c>
      <c r="S104" s="116">
        <f t="shared" si="402"/>
        <v>0</v>
      </c>
      <c r="U104" s="64" t="s">
        <v>62</v>
      </c>
      <c r="V104" s="116">
        <f t="shared" si="403"/>
        <v>0</v>
      </c>
      <c r="X104" s="64" t="s">
        <v>61</v>
      </c>
      <c r="Y104" s="116">
        <f t="shared" si="404"/>
        <v>0</v>
      </c>
      <c r="AA104" s="64" t="s">
        <v>62</v>
      </c>
      <c r="AB104" s="116">
        <f t="shared" si="405"/>
        <v>0</v>
      </c>
      <c r="AD104" s="64" t="s">
        <v>62</v>
      </c>
      <c r="AE104" s="116">
        <f t="shared" si="406"/>
        <v>0</v>
      </c>
      <c r="AG104" s="64" t="s">
        <v>59</v>
      </c>
      <c r="AH104" s="116">
        <f t="shared" si="407"/>
        <v>0</v>
      </c>
      <c r="AJ104" s="64" t="s">
        <v>62</v>
      </c>
      <c r="AK104" s="116">
        <f t="shared" si="408"/>
        <v>0</v>
      </c>
      <c r="AM104" s="64" t="s">
        <v>62</v>
      </c>
      <c r="AN104" s="116">
        <f t="shared" si="409"/>
        <v>0</v>
      </c>
      <c r="AP104" s="64" t="s">
        <v>250</v>
      </c>
      <c r="AQ104" s="116">
        <f t="shared" si="410"/>
        <v>0</v>
      </c>
      <c r="AS104" s="64" t="s">
        <v>250</v>
      </c>
      <c r="AT104" s="116">
        <f t="shared" si="411"/>
        <v>0</v>
      </c>
      <c r="AV104" s="64" t="s">
        <v>61</v>
      </c>
      <c r="AW104" s="116">
        <f t="shared" si="412"/>
        <v>0</v>
      </c>
      <c r="AY104" s="64" t="s">
        <v>250</v>
      </c>
      <c r="AZ104" s="116">
        <f t="shared" si="413"/>
        <v>0</v>
      </c>
      <c r="BB104" s="64" t="s">
        <v>62</v>
      </c>
      <c r="BC104" s="116">
        <f t="shared" si="414"/>
        <v>0</v>
      </c>
      <c r="BE104" s="64" t="s">
        <v>250</v>
      </c>
      <c r="BF104" s="116">
        <f t="shared" si="415"/>
        <v>0</v>
      </c>
      <c r="BH104" s="64" t="s">
        <v>250</v>
      </c>
      <c r="BI104" s="116">
        <f t="shared" si="416"/>
        <v>0</v>
      </c>
      <c r="BK104" s="64" t="s">
        <v>62</v>
      </c>
      <c r="BL104" s="116">
        <f t="shared" si="417"/>
        <v>0</v>
      </c>
      <c r="BN104" s="64" t="s">
        <v>61</v>
      </c>
      <c r="BO104" s="116">
        <f t="shared" si="418"/>
        <v>0</v>
      </c>
      <c r="BQ104" s="64" t="s">
        <v>61</v>
      </c>
      <c r="BR104" s="116">
        <f t="shared" si="419"/>
        <v>0</v>
      </c>
      <c r="BT104" s="64" t="s">
        <v>62</v>
      </c>
      <c r="BU104" s="116">
        <f t="shared" si="420"/>
        <v>0</v>
      </c>
      <c r="BW104" s="64" t="s">
        <v>62</v>
      </c>
      <c r="BX104" s="116">
        <f t="shared" si="421"/>
        <v>0</v>
      </c>
      <c r="BZ104" s="64" t="s">
        <v>250</v>
      </c>
      <c r="CA104" s="116">
        <f t="shared" si="422"/>
        <v>0</v>
      </c>
      <c r="CC104" s="64" t="s">
        <v>250</v>
      </c>
      <c r="CD104" s="116">
        <f t="shared" si="423"/>
        <v>0</v>
      </c>
      <c r="CF104" s="64" t="s">
        <v>62</v>
      </c>
      <c r="CG104" s="116">
        <f t="shared" si="424"/>
        <v>0</v>
      </c>
      <c r="CI104" s="218" t="s">
        <v>250</v>
      </c>
      <c r="CJ104" s="116">
        <f t="shared" si="425"/>
        <v>0</v>
      </c>
      <c r="CL104" s="64" t="s">
        <v>62</v>
      </c>
      <c r="CM104" s="116">
        <f t="shared" si="426"/>
        <v>0</v>
      </c>
      <c r="CO104" s="64" t="s">
        <v>62</v>
      </c>
      <c r="CP104" s="116">
        <f t="shared" si="427"/>
        <v>0</v>
      </c>
      <c r="CR104" s="64" t="s">
        <v>62</v>
      </c>
      <c r="CS104" s="116">
        <f t="shared" si="428"/>
        <v>0</v>
      </c>
      <c r="CU104" s="116"/>
      <c r="CV104" s="116">
        <f t="shared" si="429"/>
        <v>0</v>
      </c>
      <c r="CX104" s="116"/>
      <c r="CY104" s="116">
        <f t="shared" si="430"/>
        <v>0</v>
      </c>
      <c r="DA104" s="116"/>
      <c r="DB104" s="116">
        <f t="shared" si="431"/>
        <v>0</v>
      </c>
      <c r="DD104" s="116"/>
      <c r="DE104" s="116">
        <f t="shared" si="432"/>
        <v>0</v>
      </c>
      <c r="DG104" s="116"/>
      <c r="DH104" s="116">
        <f t="shared" si="433"/>
        <v>0</v>
      </c>
      <c r="DJ104" s="116"/>
      <c r="DK104" s="116">
        <f t="shared" si="434"/>
        <v>0</v>
      </c>
      <c r="DM104" s="116"/>
      <c r="DN104" s="116">
        <f t="shared" si="435"/>
        <v>0</v>
      </c>
      <c r="DP104" s="116"/>
      <c r="DQ104" s="116">
        <f t="shared" si="436"/>
        <v>0</v>
      </c>
      <c r="DS104" s="116"/>
      <c r="DT104" s="116">
        <f t="shared" si="437"/>
        <v>0</v>
      </c>
      <c r="DV104" s="116"/>
      <c r="DW104" s="116">
        <f t="shared" si="438"/>
        <v>0</v>
      </c>
    </row>
    <row r="105" spans="2:127" x14ac:dyDescent="0.2">
      <c r="B105" s="149">
        <f t="shared" si="439"/>
        <v>43527</v>
      </c>
      <c r="C105" s="61">
        <f t="shared" si="319"/>
        <v>100</v>
      </c>
      <c r="D105" s="62" t="s">
        <v>174</v>
      </c>
      <c r="E105" s="63">
        <v>5</v>
      </c>
      <c r="F105" s="64"/>
      <c r="G105" s="64"/>
      <c r="H105" s="108"/>
      <c r="I105" s="116" t="s">
        <v>17</v>
      </c>
      <c r="J105" s="116">
        <f t="shared" si="320"/>
        <v>0</v>
      </c>
      <c r="L105" s="64" t="s">
        <v>19</v>
      </c>
      <c r="M105" s="116">
        <f t="shared" si="400"/>
        <v>0</v>
      </c>
      <c r="O105" s="64" t="s">
        <v>19</v>
      </c>
      <c r="P105" s="116">
        <f t="shared" si="401"/>
        <v>0</v>
      </c>
      <c r="R105" s="64" t="s">
        <v>19</v>
      </c>
      <c r="S105" s="116">
        <f t="shared" si="402"/>
        <v>0</v>
      </c>
      <c r="U105" s="64" t="s">
        <v>19</v>
      </c>
      <c r="V105" s="116">
        <f t="shared" si="403"/>
        <v>0</v>
      </c>
      <c r="X105" s="64" t="s">
        <v>19</v>
      </c>
      <c r="Y105" s="116">
        <f t="shared" si="404"/>
        <v>0</v>
      </c>
      <c r="AA105" s="64" t="s">
        <v>17</v>
      </c>
      <c r="AB105" s="116">
        <f t="shared" si="405"/>
        <v>0</v>
      </c>
      <c r="AD105" s="64" t="s">
        <v>19</v>
      </c>
      <c r="AE105" s="116">
        <f t="shared" si="406"/>
        <v>0</v>
      </c>
      <c r="AG105" s="64" t="s">
        <v>19</v>
      </c>
      <c r="AH105" s="116">
        <f t="shared" si="407"/>
        <v>0</v>
      </c>
      <c r="AJ105" s="64" t="s">
        <v>19</v>
      </c>
      <c r="AK105" s="116">
        <f t="shared" si="408"/>
        <v>0</v>
      </c>
      <c r="AM105" s="64" t="s">
        <v>19</v>
      </c>
      <c r="AN105" s="116">
        <f t="shared" si="409"/>
        <v>0</v>
      </c>
      <c r="AP105" s="64" t="s">
        <v>17</v>
      </c>
      <c r="AQ105" s="116">
        <f t="shared" si="410"/>
        <v>0</v>
      </c>
      <c r="AS105" s="64" t="s">
        <v>19</v>
      </c>
      <c r="AT105" s="116">
        <f t="shared" si="411"/>
        <v>0</v>
      </c>
      <c r="AV105" s="64" t="s">
        <v>19</v>
      </c>
      <c r="AW105" s="116">
        <f t="shared" si="412"/>
        <v>0</v>
      </c>
      <c r="AY105" s="64" t="s">
        <v>19</v>
      </c>
      <c r="AZ105" s="116">
        <f t="shared" si="413"/>
        <v>0</v>
      </c>
      <c r="BB105" s="64" t="s">
        <v>17</v>
      </c>
      <c r="BC105" s="116">
        <f t="shared" si="414"/>
        <v>0</v>
      </c>
      <c r="BE105" s="64" t="s">
        <v>19</v>
      </c>
      <c r="BF105" s="116">
        <f t="shared" si="415"/>
        <v>0</v>
      </c>
      <c r="BH105" s="64" t="s">
        <v>19</v>
      </c>
      <c r="BI105" s="116">
        <f t="shared" si="416"/>
        <v>0</v>
      </c>
      <c r="BK105" s="64" t="s">
        <v>19</v>
      </c>
      <c r="BL105" s="116">
        <f t="shared" si="417"/>
        <v>0</v>
      </c>
      <c r="BN105" s="64" t="s">
        <v>19</v>
      </c>
      <c r="BO105" s="116">
        <f t="shared" si="418"/>
        <v>0</v>
      </c>
      <c r="BQ105" s="64" t="s">
        <v>19</v>
      </c>
      <c r="BR105" s="116">
        <f t="shared" si="419"/>
        <v>0</v>
      </c>
      <c r="BT105" s="64" t="s">
        <v>17</v>
      </c>
      <c r="BU105" s="116">
        <f t="shared" si="420"/>
        <v>0</v>
      </c>
      <c r="BW105" s="64" t="s">
        <v>19</v>
      </c>
      <c r="BX105" s="116">
        <f t="shared" si="421"/>
        <v>0</v>
      </c>
      <c r="BZ105" s="64" t="s">
        <v>19</v>
      </c>
      <c r="CA105" s="116">
        <f t="shared" si="422"/>
        <v>0</v>
      </c>
      <c r="CC105" s="64" t="s">
        <v>19</v>
      </c>
      <c r="CD105" s="116">
        <f t="shared" si="423"/>
        <v>0</v>
      </c>
      <c r="CF105" s="64" t="s">
        <v>17</v>
      </c>
      <c r="CG105" s="116">
        <f t="shared" si="424"/>
        <v>0</v>
      </c>
      <c r="CI105" s="218" t="s">
        <v>19</v>
      </c>
      <c r="CJ105" s="116">
        <f t="shared" si="425"/>
        <v>0</v>
      </c>
      <c r="CL105" s="64" t="s">
        <v>17</v>
      </c>
      <c r="CM105" s="116">
        <f t="shared" si="426"/>
        <v>0</v>
      </c>
      <c r="CO105" s="64" t="s">
        <v>19</v>
      </c>
      <c r="CP105" s="116">
        <f t="shared" si="427"/>
        <v>0</v>
      </c>
      <c r="CR105" s="64" t="s">
        <v>17</v>
      </c>
      <c r="CS105" s="116">
        <f t="shared" si="428"/>
        <v>0</v>
      </c>
      <c r="CU105" s="116"/>
      <c r="CV105" s="116">
        <f t="shared" si="429"/>
        <v>0</v>
      </c>
      <c r="CX105" s="116"/>
      <c r="CY105" s="116">
        <f t="shared" si="430"/>
        <v>0</v>
      </c>
      <c r="DA105" s="116"/>
      <c r="DB105" s="116">
        <f t="shared" si="431"/>
        <v>0</v>
      </c>
      <c r="DD105" s="116"/>
      <c r="DE105" s="116">
        <f t="shared" si="432"/>
        <v>0</v>
      </c>
      <c r="DG105" s="116"/>
      <c r="DH105" s="116">
        <f t="shared" si="433"/>
        <v>0</v>
      </c>
      <c r="DJ105" s="116"/>
      <c r="DK105" s="116">
        <f t="shared" si="434"/>
        <v>0</v>
      </c>
      <c r="DM105" s="116"/>
      <c r="DN105" s="116">
        <f t="shared" si="435"/>
        <v>0</v>
      </c>
      <c r="DP105" s="116"/>
      <c r="DQ105" s="116">
        <f t="shared" si="436"/>
        <v>0</v>
      </c>
      <c r="DS105" s="116"/>
      <c r="DT105" s="116">
        <f t="shared" si="437"/>
        <v>0</v>
      </c>
      <c r="DV105" s="116"/>
      <c r="DW105" s="116">
        <f t="shared" si="438"/>
        <v>0</v>
      </c>
    </row>
    <row r="106" spans="2:127" ht="17" thickBot="1" x14ac:dyDescent="0.25">
      <c r="B106" s="150">
        <f t="shared" si="439"/>
        <v>43527</v>
      </c>
      <c r="C106" s="65">
        <f t="shared" si="319"/>
        <v>101</v>
      </c>
      <c r="D106" s="66" t="s">
        <v>175</v>
      </c>
      <c r="E106" s="67">
        <v>5</v>
      </c>
      <c r="F106" s="68"/>
      <c r="G106" s="68"/>
      <c r="H106" s="108"/>
      <c r="I106" s="117" t="s">
        <v>17</v>
      </c>
      <c r="J106" s="117">
        <f t="shared" si="320"/>
        <v>0</v>
      </c>
      <c r="L106" s="68" t="s">
        <v>17</v>
      </c>
      <c r="M106" s="117">
        <f t="shared" si="400"/>
        <v>0</v>
      </c>
      <c r="O106" s="68" t="s">
        <v>17</v>
      </c>
      <c r="P106" s="117">
        <f t="shared" si="401"/>
        <v>0</v>
      </c>
      <c r="R106" s="68" t="s">
        <v>19</v>
      </c>
      <c r="S106" s="117">
        <f t="shared" si="402"/>
        <v>0</v>
      </c>
      <c r="U106" s="68" t="s">
        <v>19</v>
      </c>
      <c r="V106" s="117">
        <f t="shared" si="403"/>
        <v>0</v>
      </c>
      <c r="X106" s="68" t="s">
        <v>19</v>
      </c>
      <c r="Y106" s="117">
        <f t="shared" si="404"/>
        <v>0</v>
      </c>
      <c r="AA106" s="68" t="s">
        <v>17</v>
      </c>
      <c r="AB106" s="117">
        <f t="shared" si="405"/>
        <v>0</v>
      </c>
      <c r="AD106" s="68" t="s">
        <v>17</v>
      </c>
      <c r="AE106" s="117">
        <f t="shared" si="406"/>
        <v>0</v>
      </c>
      <c r="AG106" s="68" t="s">
        <v>19</v>
      </c>
      <c r="AH106" s="117">
        <f t="shared" si="407"/>
        <v>0</v>
      </c>
      <c r="AJ106" s="68" t="s">
        <v>19</v>
      </c>
      <c r="AK106" s="117">
        <f t="shared" si="408"/>
        <v>0</v>
      </c>
      <c r="AM106" s="68" t="s">
        <v>19</v>
      </c>
      <c r="AN106" s="117">
        <f t="shared" si="409"/>
        <v>0</v>
      </c>
      <c r="AP106" s="68" t="s">
        <v>17</v>
      </c>
      <c r="AQ106" s="117">
        <f t="shared" si="410"/>
        <v>0</v>
      </c>
      <c r="AS106" s="68" t="s">
        <v>19</v>
      </c>
      <c r="AT106" s="117">
        <f t="shared" si="411"/>
        <v>0</v>
      </c>
      <c r="AV106" s="68" t="s">
        <v>17</v>
      </c>
      <c r="AW106" s="117">
        <f t="shared" si="412"/>
        <v>0</v>
      </c>
      <c r="AY106" s="68" t="s">
        <v>17</v>
      </c>
      <c r="AZ106" s="117">
        <f t="shared" si="413"/>
        <v>0</v>
      </c>
      <c r="BB106" s="68" t="s">
        <v>17</v>
      </c>
      <c r="BC106" s="117">
        <f t="shared" si="414"/>
        <v>0</v>
      </c>
      <c r="BE106" s="68" t="s">
        <v>17</v>
      </c>
      <c r="BF106" s="117">
        <f t="shared" si="415"/>
        <v>0</v>
      </c>
      <c r="BH106" s="68" t="s">
        <v>19</v>
      </c>
      <c r="BI106" s="117">
        <f t="shared" si="416"/>
        <v>0</v>
      </c>
      <c r="BK106" s="68" t="s">
        <v>17</v>
      </c>
      <c r="BL106" s="117">
        <f t="shared" si="417"/>
        <v>0</v>
      </c>
      <c r="BN106" s="68" t="s">
        <v>19</v>
      </c>
      <c r="BO106" s="117">
        <f t="shared" si="418"/>
        <v>0</v>
      </c>
      <c r="BQ106" s="68" t="s">
        <v>19</v>
      </c>
      <c r="BR106" s="117">
        <f t="shared" si="419"/>
        <v>0</v>
      </c>
      <c r="BT106" s="68" t="s">
        <v>17</v>
      </c>
      <c r="BU106" s="117">
        <f t="shared" si="420"/>
        <v>0</v>
      </c>
      <c r="BW106" s="68" t="s">
        <v>17</v>
      </c>
      <c r="BX106" s="117">
        <f t="shared" si="421"/>
        <v>0</v>
      </c>
      <c r="BZ106" s="68" t="s">
        <v>19</v>
      </c>
      <c r="CA106" s="117">
        <f t="shared" si="422"/>
        <v>0</v>
      </c>
      <c r="CC106" s="68" t="s">
        <v>19</v>
      </c>
      <c r="CD106" s="117">
        <f t="shared" si="423"/>
        <v>0</v>
      </c>
      <c r="CF106" s="68" t="s">
        <v>17</v>
      </c>
      <c r="CG106" s="117">
        <f t="shared" si="424"/>
        <v>0</v>
      </c>
      <c r="CI106" s="219" t="s">
        <v>17</v>
      </c>
      <c r="CJ106" s="117">
        <f t="shared" si="425"/>
        <v>0</v>
      </c>
      <c r="CL106" s="68" t="s">
        <v>17</v>
      </c>
      <c r="CM106" s="117">
        <f t="shared" si="426"/>
        <v>0</v>
      </c>
      <c r="CO106" s="68" t="s">
        <v>17</v>
      </c>
      <c r="CP106" s="117">
        <f t="shared" si="427"/>
        <v>0</v>
      </c>
      <c r="CR106" s="68" t="s">
        <v>17</v>
      </c>
      <c r="CS106" s="117">
        <f t="shared" si="428"/>
        <v>0</v>
      </c>
      <c r="CU106" s="117"/>
      <c r="CV106" s="117">
        <f t="shared" si="429"/>
        <v>0</v>
      </c>
      <c r="CX106" s="117"/>
      <c r="CY106" s="117">
        <f t="shared" si="430"/>
        <v>0</v>
      </c>
      <c r="DA106" s="117"/>
      <c r="DB106" s="117">
        <f t="shared" si="431"/>
        <v>0</v>
      </c>
      <c r="DD106" s="117"/>
      <c r="DE106" s="117">
        <f t="shared" si="432"/>
        <v>0</v>
      </c>
      <c r="DG106" s="117"/>
      <c r="DH106" s="117">
        <f t="shared" si="433"/>
        <v>0</v>
      </c>
      <c r="DJ106" s="117"/>
      <c r="DK106" s="117">
        <f t="shared" si="434"/>
        <v>0</v>
      </c>
      <c r="DM106" s="117"/>
      <c r="DN106" s="117">
        <f t="shared" si="435"/>
        <v>0</v>
      </c>
      <c r="DP106" s="117"/>
      <c r="DQ106" s="117">
        <f t="shared" si="436"/>
        <v>0</v>
      </c>
      <c r="DS106" s="117"/>
      <c r="DT106" s="117">
        <f t="shared" si="437"/>
        <v>0</v>
      </c>
      <c r="DV106" s="117"/>
      <c r="DW106" s="117">
        <f t="shared" si="438"/>
        <v>0</v>
      </c>
    </row>
    <row r="107" spans="2:127" ht="17" thickBot="1" x14ac:dyDescent="0.25">
      <c r="B107" s="3"/>
      <c r="E107" s="10">
        <f>SUM(E9:E106)</f>
        <v>361</v>
      </c>
      <c r="CI107" s="208"/>
    </row>
    <row r="108" spans="2:127" x14ac:dyDescent="0.2">
      <c r="B108" s="3"/>
      <c r="CI108" s="208"/>
    </row>
    <row r="109" spans="2:127" ht="85" x14ac:dyDescent="0.2">
      <c r="B109" s="3"/>
      <c r="D109" s="106" t="s">
        <v>176</v>
      </c>
      <c r="CI109" s="208"/>
    </row>
    <row r="110" spans="2:127" x14ac:dyDescent="0.2">
      <c r="B110" s="3"/>
      <c r="CI110" s="208"/>
    </row>
    <row r="111" spans="2:127" x14ac:dyDescent="0.2">
      <c r="B111" s="3"/>
      <c r="CI111" s="208"/>
    </row>
    <row r="112" spans="2:127" x14ac:dyDescent="0.2">
      <c r="B112" s="3"/>
      <c r="CI112" s="208"/>
    </row>
    <row r="113" spans="2:87" x14ac:dyDescent="0.2">
      <c r="B113" s="3"/>
      <c r="CI113" s="208"/>
    </row>
    <row r="114" spans="2:87" x14ac:dyDescent="0.2">
      <c r="B114" s="3"/>
      <c r="CI114" s="208"/>
    </row>
  </sheetData>
  <mergeCells count="91">
    <mergeCell ref="CI2:CI4"/>
    <mergeCell ref="CJ3:CJ4"/>
    <mergeCell ref="CA3:CA4"/>
    <mergeCell ref="CC2:CC4"/>
    <mergeCell ref="CD3:CD4"/>
    <mergeCell ref="CF2:CF4"/>
    <mergeCell ref="CG3:CG4"/>
    <mergeCell ref="BT2:BT4"/>
    <mergeCell ref="BU3:BU4"/>
    <mergeCell ref="BW2:BW4"/>
    <mergeCell ref="BX3:BX4"/>
    <mergeCell ref="BZ2:BZ4"/>
    <mergeCell ref="BL3:BL4"/>
    <mergeCell ref="BN2:BN4"/>
    <mergeCell ref="BO3:BO4"/>
    <mergeCell ref="BQ2:BQ4"/>
    <mergeCell ref="BR3:BR4"/>
    <mergeCell ref="BE2:BE4"/>
    <mergeCell ref="BF3:BF4"/>
    <mergeCell ref="BH2:BH4"/>
    <mergeCell ref="BI3:BI4"/>
    <mergeCell ref="BK2:BK4"/>
    <mergeCell ref="AW3:AW4"/>
    <mergeCell ref="AY2:AY4"/>
    <mergeCell ref="AZ3:AZ4"/>
    <mergeCell ref="BB2:BB4"/>
    <mergeCell ref="BC3:BC4"/>
    <mergeCell ref="AP2:AP4"/>
    <mergeCell ref="AQ3:AQ4"/>
    <mergeCell ref="AS2:AS4"/>
    <mergeCell ref="AT3:AT4"/>
    <mergeCell ref="AV2:AV4"/>
    <mergeCell ref="AH3:AH4"/>
    <mergeCell ref="AJ2:AJ4"/>
    <mergeCell ref="AK3:AK4"/>
    <mergeCell ref="AM2:AM4"/>
    <mergeCell ref="AN3:AN4"/>
    <mergeCell ref="AA2:AA4"/>
    <mergeCell ref="AB3:AB4"/>
    <mergeCell ref="AD2:AD4"/>
    <mergeCell ref="AE3:AE4"/>
    <mergeCell ref="AG2:AG4"/>
    <mergeCell ref="M3:M4"/>
    <mergeCell ref="X2:X4"/>
    <mergeCell ref="Y3:Y4"/>
    <mergeCell ref="O2:O4"/>
    <mergeCell ref="P3:P4"/>
    <mergeCell ref="R2:R4"/>
    <mergeCell ref="S3:S4"/>
    <mergeCell ref="U2:U4"/>
    <mergeCell ref="D80:D83"/>
    <mergeCell ref="D90:D93"/>
    <mergeCell ref="CL2:CL4"/>
    <mergeCell ref="D49:D52"/>
    <mergeCell ref="D64:D67"/>
    <mergeCell ref="D69:D72"/>
    <mergeCell ref="F2:F4"/>
    <mergeCell ref="D29:D30"/>
    <mergeCell ref="D33:D34"/>
    <mergeCell ref="D36:D37"/>
    <mergeCell ref="D39:D42"/>
    <mergeCell ref="I2:I4"/>
    <mergeCell ref="J3:J4"/>
    <mergeCell ref="D2:D4"/>
    <mergeCell ref="V3:V4"/>
    <mergeCell ref="L2:L4"/>
    <mergeCell ref="DD2:DD4"/>
    <mergeCell ref="DG2:DG4"/>
    <mergeCell ref="DJ2:DJ4"/>
    <mergeCell ref="DM2:DM4"/>
    <mergeCell ref="CM3:CM4"/>
    <mergeCell ref="CO2:CO4"/>
    <mergeCell ref="CR2:CR4"/>
    <mergeCell ref="CU2:CU4"/>
    <mergeCell ref="CX2:CX4"/>
    <mergeCell ref="DW3:DW4"/>
    <mergeCell ref="DP2:DP4"/>
    <mergeCell ref="DS2:DS4"/>
    <mergeCell ref="DV2:DV4"/>
    <mergeCell ref="CP3:CP4"/>
    <mergeCell ref="CS3:CS4"/>
    <mergeCell ref="CV3:CV4"/>
    <mergeCell ref="CY3:CY4"/>
    <mergeCell ref="DB3:DB4"/>
    <mergeCell ref="DE3:DE4"/>
    <mergeCell ref="DH3:DH4"/>
    <mergeCell ref="DK3:DK4"/>
    <mergeCell ref="DN3:DN4"/>
    <mergeCell ref="DQ3:DQ4"/>
    <mergeCell ref="DT3:DT4"/>
    <mergeCell ref="DA2:DA4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61">
        <x14:dataValidation type="list" allowBlank="1" showInputMessage="1" showErrorMessage="1" xr:uid="{2B80DC38-AB9F-A049-A662-CC9BB1889DD4}">
          <x14:formula1>
            <xm:f>Lists!$F$3:$F$9</xm:f>
          </x14:formula1>
          <xm:sqref>F13 F10 F98:F99</xm:sqref>
        </x14:dataValidation>
        <x14:dataValidation type="list" allowBlank="1" showInputMessage="1" showErrorMessage="1" xr:uid="{D778B5CE-044C-BE47-9F11-3C87A55648A8}">
          <x14:formula1>
            <xm:f>Lists!$H$3:$H$24</xm:f>
          </x14:formula1>
          <xm:sqref>F28 F32 F35 F38 F63 F68 F79 F102 F89 F48</xm:sqref>
        </x14:dataValidation>
        <x14:dataValidation type="list" allowBlank="1" showInputMessage="1" showErrorMessage="1" xr:uid="{29F64962-645D-BF4D-8912-C654D1A510D9}">
          <x14:formula1>
            <xm:f>Lists!$B$3:$B$5</xm:f>
          </x14:formula1>
          <xm:sqref>F23</xm:sqref>
        </x14:dataValidation>
        <x14:dataValidation type="list" allowBlank="1" showInputMessage="1" showErrorMessage="1" xr:uid="{5C648D8C-9902-C940-B627-5919ED09EC25}">
          <x14:formula1>
            <xm:f>Lists!$G$3:$G$4</xm:f>
          </x14:formula1>
          <xm:sqref>F21 F24 F14 F11 F17 F27 F105:F106 F45 F85 F31 F62 F43 F8 F94 F74 F77</xm:sqref>
        </x14:dataValidation>
        <x14:dataValidation type="list" allowBlank="1" showInputMessage="1" showErrorMessage="1" xr:uid="{7B63D86C-F6A7-5942-9A2A-202B2B01DFF3}">
          <x14:formula1>
            <xm:f>Lists!$F$3:$F$43</xm:f>
          </x14:formula1>
          <xm:sqref>F100</xm:sqref>
        </x14:dataValidation>
        <x14:dataValidation type="list" allowBlank="1" showInputMessage="1" showErrorMessage="1" xr:uid="{7EB9E7D5-A66B-2E46-8AD3-5045BA05929F}">
          <x14:formula1>
            <xm:f>Lists!$F$3:$F$24</xm:f>
          </x14:formula1>
          <xm:sqref>F101 F103</xm:sqref>
        </x14:dataValidation>
        <x14:dataValidation type="list" allowBlank="1" showInputMessage="1" showErrorMessage="1" xr:uid="{D78FB7AD-3500-6C4F-8FAC-74C025536D77}">
          <x14:formula1>
            <xm:f>Lists!$O$3:$O$9</xm:f>
          </x14:formula1>
          <xm:sqref>F104</xm:sqref>
        </x14:dataValidation>
        <x14:dataValidation type="list" allowBlank="1" showInputMessage="1" showErrorMessage="1" xr:uid="{F3312421-136A-B040-958D-267ED49EC29B}">
          <x14:formula1>
            <xm:f>Lists!$F$3:$F$6</xm:f>
          </x14:formula1>
          <xm:sqref>F54</xm:sqref>
        </x14:dataValidation>
        <x14:dataValidation type="list" allowBlank="1" showInputMessage="1" showErrorMessage="1" xr:uid="{390AB45B-C98D-7344-8CA7-22D3AAFA7D9A}">
          <x14:formula1>
            <xm:f>Lists!$P$3:$P$8</xm:f>
          </x14:formula1>
          <xm:sqref>F55 F84 F97 F47 F73</xm:sqref>
        </x14:dataValidation>
        <x14:dataValidation type="list" allowBlank="1" showInputMessage="1" showErrorMessage="1" xr:uid="{661C2808-95DC-8445-89AA-999FBE356EE5}">
          <x14:formula1>
            <xm:f>Lists!$R$3:$R$5</xm:f>
          </x14:formula1>
          <xm:sqref>F88</xm:sqref>
        </x14:dataValidation>
        <x14:dataValidation type="list" allowBlank="1" showInputMessage="1" showErrorMessage="1" xr:uid="{D0DE8E2F-2DD4-2D44-A17E-ADE10172ED0F}">
          <x14:formula1>
            <xm:f>Lists!$Q$3:$Q$5</xm:f>
          </x14:formula1>
          <xm:sqref>F20</xm:sqref>
        </x14:dataValidation>
        <x14:dataValidation type="list" allowBlank="1" showInputMessage="1" showErrorMessage="1" xr:uid="{489FCD99-CF91-D946-BDBC-054683ECD830}">
          <x14:formula1>
            <xm:f>Lists!$K$3:$K$9</xm:f>
          </x14:formula1>
          <xm:sqref>F26 F39:F42</xm:sqref>
        </x14:dataValidation>
        <x14:dataValidation type="list" allowBlank="1" showInputMessage="1" showErrorMessage="1" xr:uid="{C963C95E-ACC2-9C4A-96CC-4EB3B5A322AC}">
          <x14:formula1>
            <xm:f>Lists!$A$4:$A$5</xm:f>
          </x14:formula1>
          <xm:sqref>F46 F87</xm:sqref>
        </x14:dataValidation>
        <x14:dataValidation type="list" allowBlank="1" showInputMessage="1" showErrorMessage="1" xr:uid="{7290398A-2E2F-CD4E-94D7-4D0AE255AAC6}">
          <x14:formula1>
            <xm:f>Lists!$A$7:$A$8</xm:f>
          </x14:formula1>
          <xm:sqref>F19</xm:sqref>
        </x14:dataValidation>
        <x14:dataValidation type="list" allowBlank="1" showInputMessage="1" showErrorMessage="1" xr:uid="{97DEE8EE-E9F0-B646-8151-8DF13DD45224}">
          <x14:formula1>
            <xm:f>Lists!$A$3:$A$33</xm:f>
          </x14:formula1>
          <xm:sqref>F9 F18 F44 F86</xm:sqref>
        </x14:dataValidation>
        <x14:dataValidation type="list" allowBlank="1" showInputMessage="1" showErrorMessage="1" xr:uid="{9D5F08A3-CA10-2046-A2E9-309928799F9E}">
          <x14:formula1>
            <xm:f>Lists!$B$3:$B$33</xm:f>
          </x14:formula1>
          <xm:sqref>F12 F95 F53 F22</xm:sqref>
        </x14:dataValidation>
        <x14:dataValidation type="list" allowBlank="1" showInputMessage="1" showErrorMessage="1" xr:uid="{1AF1A254-71F8-624B-B507-D3F18DE4C569}">
          <x14:formula1>
            <xm:f>Lists!$C$3:$C$33</xm:f>
          </x14:formula1>
          <xm:sqref>F25 F75</xm:sqref>
        </x14:dataValidation>
        <x14:dataValidation type="list" allowBlank="1" showInputMessage="1" showErrorMessage="1" xr:uid="{41209F80-F524-2B4E-AA4B-8633CCED9FA8}">
          <x14:formula1>
            <xm:f>Lists!$E$3:$E$33</xm:f>
          </x14:formula1>
          <xm:sqref>F15:F16 F60:F61</xm:sqref>
        </x14:dataValidation>
        <x14:dataValidation type="list" allowBlank="1" showInputMessage="1" showErrorMessage="1" xr:uid="{463E0611-B29B-0E4F-B38F-371FA02CD3EF}">
          <x14:formula1>
            <xm:f>Lists!$F$3:$F$18</xm:f>
          </x14:formula1>
          <xm:sqref>F59</xm:sqref>
        </x14:dataValidation>
        <x14:dataValidation type="list" allowBlank="1" showInputMessage="1" showErrorMessage="1" xr:uid="{1368FAAA-B489-1F43-95A6-D35310638DA8}">
          <x14:formula1>
            <xm:f>Lists!$N$3:$N$11</xm:f>
          </x14:formula1>
          <xm:sqref>F80:F83 F29:F30</xm:sqref>
        </x14:dataValidation>
        <x14:dataValidation type="list" allowBlank="1" showInputMessage="1" showErrorMessage="1" xr:uid="{4863057C-F042-5946-BABF-74BA22D002AC}">
          <x14:formula1>
            <xm:f>Lists!$D$3:$D$33</xm:f>
          </x14:formula1>
          <xm:sqref>F57</xm:sqref>
        </x14:dataValidation>
        <x14:dataValidation type="list" allowBlank="1" showInputMessage="1" showErrorMessage="1" xr:uid="{6C100DDB-D6E5-4B49-857C-031A59C589B1}">
          <x14:formula1>
            <xm:f>Lists!$U$3:$U$7</xm:f>
          </x14:formula1>
          <xm:sqref>F58 F76</xm:sqref>
        </x14:dataValidation>
        <x14:dataValidation type="list" allowBlank="1" showInputMessage="1" showErrorMessage="1" xr:uid="{7AB68B0D-1AF3-F74F-912F-E8057B9B3C8A}">
          <x14:formula1>
            <xm:f>Lists!$J$6:$J$8</xm:f>
          </x14:formula1>
          <xm:sqref>F56</xm:sqref>
        </x14:dataValidation>
        <x14:dataValidation type="list" allowBlank="1" showInputMessage="1" showErrorMessage="1" xr:uid="{11511CFF-A528-8141-AB88-3A676EDD19B1}">
          <x14:formula1>
            <xm:f>Lists!$M$3:$M$13</xm:f>
          </x14:formula1>
          <xm:sqref>F90:F93</xm:sqref>
        </x14:dataValidation>
        <x14:dataValidation type="list" allowBlank="1" showInputMessage="1" showErrorMessage="1" xr:uid="{AEB421FC-774B-374C-B485-9E04205CC389}">
          <x14:formula1>
            <xm:f>Lists!$F$3:$F$13</xm:f>
          </x14:formula1>
          <xm:sqref>F78</xm:sqref>
        </x14:dataValidation>
        <x14:dataValidation type="list" allowBlank="1" showInputMessage="1" showErrorMessage="1" xr:uid="{4F7868D9-072A-D249-BB4B-F482ECAC320D}">
          <x14:formula1>
            <xm:f>Lists!$V$3:$V$5</xm:f>
          </x14:formula1>
          <xm:sqref>F96</xm:sqref>
        </x14:dataValidation>
        <x14:dataValidation type="list" allowBlank="1" showInputMessage="1" showErrorMessage="1" xr:uid="{499893ED-0CFD-4B4A-B63D-374D202CEC6F}">
          <x14:formula1>
            <xm:f>Lists!$S$3:$S$6</xm:f>
          </x14:formula1>
          <xm:sqref>F6</xm:sqref>
        </x14:dataValidation>
        <x14:dataValidation type="list" allowBlank="1" showInputMessage="1" showErrorMessage="1" xr:uid="{B49D274C-534A-CF4D-9671-271BE97BD5A9}">
          <x14:formula1>
            <xm:f>Lists!$T$3:$T$7</xm:f>
          </x14:formula1>
          <xm:sqref>F7</xm:sqref>
        </x14:dataValidation>
        <x14:dataValidation type="list" allowBlank="1" showInputMessage="1" showErrorMessage="1" xr:uid="{FC8B67D8-9609-F14D-9FA8-44194BA8D5C1}">
          <x14:formula1>
            <xm:f>Lists!$I$3:$I$15</xm:f>
          </x14:formula1>
          <xm:sqref>F33:F34 F64:F67</xm:sqref>
        </x14:dataValidation>
        <x14:dataValidation type="list" allowBlank="1" showInputMessage="1" showErrorMessage="1" xr:uid="{A0826DB8-9D03-F14F-B887-E252E0E975DD}">
          <x14:formula1>
            <xm:f>Lists!$J$3:$J$13</xm:f>
          </x14:formula1>
          <xm:sqref>F36:F37 F69:F72</xm:sqref>
        </x14:dataValidation>
        <x14:dataValidation type="list" allowBlank="1" showInputMessage="1" showErrorMessage="1" xr:uid="{A60B1703-3423-2443-B45A-3196814744C9}">
          <x14:formula1>
            <xm:f>Lists!$L$3:$L$8</xm:f>
          </x14:formula1>
          <xm:sqref>F49:F52</xm:sqref>
        </x14:dataValidation>
        <x14:dataValidation type="list" allowBlank="1" showErrorMessage="1" xr:uid="{AF21192C-09A3-A94A-9327-B7D8DE655886}">
          <x14:formula1>
            <xm:f>'/Users/rtungen/Library/Mobile Documents/com~apple~CloudDocs/Tipping/2019 VM på ski i Seefeld/InnsendteTippeark/[AlexReinikka.xlsx]Lists'!#REF!</xm:f>
          </x14:formula1>
          <xm:sqref>I10 I13 I98:I99</xm:sqref>
        </x14:dataValidation>
        <x14:dataValidation type="list" allowBlank="1" showErrorMessage="1" xr:uid="{EA875796-8D98-4C4B-90B2-6AADC60B057C}">
          <x14:formula1>
            <xm:f>'/Users/rtungen/Library/Mobile Documents/com~apple~CloudDocs/Tipping/2019 VM på ski i Seefeld/InnsendteTippeark/[AlexReinikka.xlsx]Lists'!#REF!</xm:f>
          </x14:formula1>
          <xm:sqref>I15:I16 I60:I61</xm:sqref>
        </x14:dataValidation>
        <x14:dataValidation type="list" allowBlank="1" showErrorMessage="1" xr:uid="{0752459E-2842-A948-B851-D815C4008DB5}">
          <x14:formula1>
            <xm:f>'/Users/rtungen/Library/Mobile Documents/com~apple~CloudDocs/Tipping/2019 VM på ski i Seefeld/InnsendteTippeark/[AlexReinikka.xlsx]Lists'!#REF!</xm:f>
          </x14:formula1>
          <xm:sqref>I88</xm:sqref>
        </x14:dataValidation>
        <x14:dataValidation type="list" allowBlank="1" showErrorMessage="1" xr:uid="{51F3CFE1-1910-4E4C-9372-C8AFFC7FB5E1}">
          <x14:formula1>
            <xm:f>'/Users/rtungen/Library/Mobile Documents/com~apple~CloudDocs/Tipping/2019 VM på ski i Seefeld/InnsendteTippeark/[AlexReinikka.xlsx]Lists'!#REF!</xm:f>
          </x14:formula1>
          <xm:sqref>I12 I22 I53 I95</xm:sqref>
        </x14:dataValidation>
        <x14:dataValidation type="list" allowBlank="1" showErrorMessage="1" xr:uid="{99DA02DE-6138-BF4F-99E0-CDD1B84FCC8A}">
          <x14:formula1>
            <xm:f>'/Users/rtungen/Library/Mobile Documents/com~apple~CloudDocs/Tipping/2019 VM på ski i Seefeld/InnsendteTippeark/[AlexReinikka.xlsx]Lists'!#REF!</xm:f>
          </x14:formula1>
          <xm:sqref>I23</xm:sqref>
        </x14:dataValidation>
        <x14:dataValidation type="list" allowBlank="1" showErrorMessage="1" xr:uid="{6F3BC284-2394-D74D-854A-6A6A70573692}">
          <x14:formula1>
            <xm:f>'/Users/rtungen/Library/Mobile Documents/com~apple~CloudDocs/Tipping/2019 VM på ski i Seefeld/InnsendteTippeark/[AlexReinikka.xlsx]Lists'!#REF!</xm:f>
          </x14:formula1>
          <xm:sqref>I49:I52</xm:sqref>
        </x14:dataValidation>
        <x14:dataValidation type="list" allowBlank="1" showErrorMessage="1" xr:uid="{B6A2CE50-355C-B547-AC7A-1A0D69CE3DCB}">
          <x14:formula1>
            <xm:f>'/Users/rtungen/Library/Mobile Documents/com~apple~CloudDocs/Tipping/2019 VM på ski i Seefeld/InnsendteTippeark/[AlexReinikka.xlsx]Lists'!#REF!</xm:f>
          </x14:formula1>
          <xm:sqref>I7</xm:sqref>
        </x14:dataValidation>
        <x14:dataValidation type="list" allowBlank="1" showErrorMessage="1" xr:uid="{09FE982F-7693-DC42-A22F-7272BAF0A709}">
          <x14:formula1>
            <xm:f>'/Users/rtungen/Library/Mobile Documents/com~apple~CloudDocs/Tipping/2019 VM på ski i Seefeld/InnsendteTippeark/[AlexReinikka.xlsx]Lists'!#REF!</xm:f>
          </x14:formula1>
          <xm:sqref>I56</xm:sqref>
        </x14:dataValidation>
        <x14:dataValidation type="list" allowBlank="1" showErrorMessage="1" xr:uid="{26678FDF-67BE-FD41-B011-B1BC464CF617}">
          <x14:formula1>
            <xm:f>'/Users/rtungen/Library/Mobile Documents/com~apple~CloudDocs/Tipping/2019 VM på ski i Seefeld/InnsendteTippeark/[AlexReinikka.xlsx]Lists'!#REF!</xm:f>
          </x14:formula1>
          <xm:sqref>I100</xm:sqref>
        </x14:dataValidation>
        <x14:dataValidation type="list" allowBlank="1" showErrorMessage="1" xr:uid="{CED7C511-B7CF-2049-A309-6E63E1A517B0}">
          <x14:formula1>
            <xm:f>'/Users/rtungen/Library/Mobile Documents/com~apple~CloudDocs/Tipping/2019 VM på ski i Seefeld/InnsendteTippeark/[AlexReinikka.xlsx]Lists'!#REF!</xm:f>
          </x14:formula1>
          <xm:sqref>I6</xm:sqref>
        </x14:dataValidation>
        <x14:dataValidation type="list" allowBlank="1" showErrorMessage="1" xr:uid="{4D9ABBB1-7791-CF46-93B9-20E449DEF7BA}">
          <x14:formula1>
            <xm:f>'/Users/rtungen/Library/Mobile Documents/com~apple~CloudDocs/Tipping/2019 VM på ski i Seefeld/InnsendteTippeark/[AlexReinikka.xlsx]Lists'!#REF!</xm:f>
          </x14:formula1>
          <xm:sqref>I46 I87</xm:sqref>
        </x14:dataValidation>
        <x14:dataValidation type="list" allowBlank="1" showErrorMessage="1" xr:uid="{AB419CF4-1DA1-FF43-B12C-F3B8697D5836}">
          <x14:formula1>
            <xm:f>'/Users/rtungen/Library/Mobile Documents/com~apple~CloudDocs/Tipping/2019 VM på ski i Seefeld/InnsendteTippeark/[AlexReinikka.xlsx]Lists'!#REF!</xm:f>
          </x14:formula1>
          <xm:sqref>I9 I18 I44 I86</xm:sqref>
        </x14:dataValidation>
        <x14:dataValidation type="list" allowBlank="1" showErrorMessage="1" xr:uid="{5C6F27AF-F4D1-7247-B43A-CA5FC27E99BD}">
          <x14:formula1>
            <xm:f>'/Users/rtungen/Library/Mobile Documents/com~apple~CloudDocs/Tipping/2019 VM på ski i Seefeld/InnsendteTippeark/[AlexReinikka.xlsx]Lists'!#REF!</xm:f>
          </x14:formula1>
          <xm:sqref>I59</xm:sqref>
        </x14:dataValidation>
        <x14:dataValidation type="list" allowBlank="1" showErrorMessage="1" xr:uid="{1052837C-8390-ED47-B1D0-89A82DED9CD4}">
          <x14:formula1>
            <xm:f>'/Users/rtungen/Library/Mobile Documents/com~apple~CloudDocs/Tipping/2019 VM på ski i Seefeld/InnsendteTippeark/[AlexReinikka.xlsx]Lists'!#REF!</xm:f>
          </x14:formula1>
          <xm:sqref>I19</xm:sqref>
        </x14:dataValidation>
        <x14:dataValidation type="list" allowBlank="1" showErrorMessage="1" xr:uid="{F06CB680-7697-8143-A3D1-E17A0DC6F614}">
          <x14:formula1>
            <xm:f>'/Users/rtungen/Library/Mobile Documents/com~apple~CloudDocs/Tipping/2019 VM på ski i Seefeld/InnsendteTippeark/[AlexReinikka.xlsx]Lists'!#REF!</xm:f>
          </x14:formula1>
          <xm:sqref>I57</xm:sqref>
        </x14:dataValidation>
        <x14:dataValidation type="list" allowBlank="1" showErrorMessage="1" xr:uid="{DEE5B06B-B387-BE48-B6AB-B1451652CC13}">
          <x14:formula1>
            <xm:f>'/Users/rtungen/Library/Mobile Documents/com~apple~CloudDocs/Tipping/2019 VM på ski i Seefeld/InnsendteTippeark/[AlexReinikka.xlsx]Lists'!#REF!</xm:f>
          </x14:formula1>
          <xm:sqref>I96</xm:sqref>
        </x14:dataValidation>
        <x14:dataValidation type="list" allowBlank="1" showErrorMessage="1" xr:uid="{85DBB7BD-3C1D-DC49-B816-F7A96F4AC048}">
          <x14:formula1>
            <xm:f>'/Users/rtungen/Library/Mobile Documents/com~apple~CloudDocs/Tipping/2019 VM på ski i Seefeld/InnsendteTippeark/[AlexReinikka.xlsx]Lists'!#REF!</xm:f>
          </x14:formula1>
          <xm:sqref>I20</xm:sqref>
        </x14:dataValidation>
        <x14:dataValidation type="list" allowBlank="1" showErrorMessage="1" xr:uid="{86A14FA6-B743-5E40-BF4E-A2A49630EDA8}">
          <x14:formula1>
            <xm:f>'/Users/rtungen/Library/Mobile Documents/com~apple~CloudDocs/Tipping/2019 VM på ski i Seefeld/InnsendteTippeark/[AlexReinikka.xlsx]Lists'!#REF!</xm:f>
          </x14:formula1>
          <xm:sqref>I26 I39:I42</xm:sqref>
        </x14:dataValidation>
        <x14:dataValidation type="list" allowBlank="1" showErrorMessage="1" xr:uid="{648627A2-B2D5-7643-8335-081D53EFAA8F}">
          <x14:formula1>
            <xm:f>'/Users/rtungen/Library/Mobile Documents/com~apple~CloudDocs/Tipping/2019 VM på ski i Seefeld/InnsendteTippeark/[AlexReinikka.xlsx]Lists'!#REF!</xm:f>
          </x14:formula1>
          <xm:sqref>I36:I37 I69:I72</xm:sqref>
        </x14:dataValidation>
        <x14:dataValidation type="list" allowBlank="1" showErrorMessage="1" xr:uid="{E09745C6-8A20-EF46-B392-8A3242AB10AB}">
          <x14:formula1>
            <xm:f>'/Users/rtungen/Library/Mobile Documents/com~apple~CloudDocs/Tipping/2019 VM på ski i Seefeld/InnsendteTippeark/[AlexReinikka.xlsx]Lists'!#REF!</xm:f>
          </x14:formula1>
          <xm:sqref>I28 I32 I35 I38 I48 I63 I68 I79 I89 I102</xm:sqref>
        </x14:dataValidation>
        <x14:dataValidation type="list" allowBlank="1" showErrorMessage="1" xr:uid="{B03AD8C6-3665-1542-A718-057D4D3F8BB6}">
          <x14:formula1>
            <xm:f>'/Users/rtungen/Library/Mobile Documents/com~apple~CloudDocs/Tipping/2019 VM på ski i Seefeld/InnsendteTippeark/[AlexReinikka.xlsx]Lists'!#REF!</xm:f>
          </x14:formula1>
          <xm:sqref>I29:I30 I80:I83</xm:sqref>
        </x14:dataValidation>
        <x14:dataValidation type="list" allowBlank="1" showErrorMessage="1" xr:uid="{AAB44F03-1771-5746-AF46-0888BDFD982A}">
          <x14:formula1>
            <xm:f>'/Users/rtungen/Library/Mobile Documents/com~apple~CloudDocs/Tipping/2019 VM på ski i Seefeld/InnsendteTippeark/[AlexReinikka.xlsx]Lists'!#REF!</xm:f>
          </x14:formula1>
          <xm:sqref>I8 I11 I14 I17 I21 I24 I27 I31 I43 I45 I62 I74 I77 I85 I94 I105:I106</xm:sqref>
        </x14:dataValidation>
        <x14:dataValidation type="list" allowBlank="1" showErrorMessage="1" xr:uid="{A98060BE-39F6-504D-B58C-740FFF93D2FA}">
          <x14:formula1>
            <xm:f>'/Users/rtungen/Library/Mobile Documents/com~apple~CloudDocs/Tipping/2019 VM på ski i Seefeld/InnsendteTippeark/[AlexReinikka.xlsx]Lists'!#REF!</xm:f>
          </x14:formula1>
          <xm:sqref>I47 I55 I73 I84 I97</xm:sqref>
        </x14:dataValidation>
        <x14:dataValidation type="list" allowBlank="1" showErrorMessage="1" xr:uid="{41FFD602-0896-F84E-9A82-42446EAF1EA8}">
          <x14:formula1>
            <xm:f>'/Users/rtungen/Library/Mobile Documents/com~apple~CloudDocs/Tipping/2019 VM på ski i Seefeld/InnsendteTippeark/[AlexReinikka.xlsx]Lists'!#REF!</xm:f>
          </x14:formula1>
          <xm:sqref>I25 I75</xm:sqref>
        </x14:dataValidation>
        <x14:dataValidation type="list" allowBlank="1" showErrorMessage="1" xr:uid="{72A55C9A-969D-864A-9AFA-2C03836AE1C8}">
          <x14:formula1>
            <xm:f>'/Users/rtungen/Library/Mobile Documents/com~apple~CloudDocs/Tipping/2019 VM på ski i Seefeld/InnsendteTippeark/[AlexReinikka.xlsx]Lists'!#REF!</xm:f>
          </x14:formula1>
          <xm:sqref>I78</xm:sqref>
        </x14:dataValidation>
        <x14:dataValidation type="list" allowBlank="1" showErrorMessage="1" xr:uid="{0B24E1DA-232E-D041-AA99-A922CAAD4925}">
          <x14:formula1>
            <xm:f>'/Users/rtungen/Library/Mobile Documents/com~apple~CloudDocs/Tipping/2019 VM på ski i Seefeld/InnsendteTippeark/[AlexReinikka.xlsx]Lists'!#REF!</xm:f>
          </x14:formula1>
          <xm:sqref>I33:I34 I64:I67</xm:sqref>
        </x14:dataValidation>
        <x14:dataValidation type="list" allowBlank="1" showErrorMessage="1" xr:uid="{BE8FF608-6880-1649-AC2F-C34CA3D5A51D}">
          <x14:formula1>
            <xm:f>'/Users/rtungen/Library/Mobile Documents/com~apple~CloudDocs/Tipping/2019 VM på ski i Seefeld/InnsendteTippeark/[AlexReinikka.xlsx]Lists'!#REF!</xm:f>
          </x14:formula1>
          <xm:sqref>I58 I76</xm:sqref>
        </x14:dataValidation>
        <x14:dataValidation type="list" allowBlank="1" showErrorMessage="1" xr:uid="{AAE674B6-95B0-C248-AE28-2E6166B3F658}">
          <x14:formula1>
            <xm:f>'/Users/rtungen/Library/Mobile Documents/com~apple~CloudDocs/Tipping/2019 VM på ski i Seefeld/InnsendteTippeark/[AlexReinikka.xlsx]Lists'!#REF!</xm:f>
          </x14:formula1>
          <xm:sqref>I54</xm:sqref>
        </x14:dataValidation>
        <x14:dataValidation type="list" allowBlank="1" showErrorMessage="1" xr:uid="{4644426A-9609-5049-9C64-6291B8DB794E}">
          <x14:formula1>
            <xm:f>'/Users/rtungen/Library/Mobile Documents/com~apple~CloudDocs/Tipping/2019 VM på ski i Seefeld/InnsendteTippeark/[AlexReinikka.xlsx]Lists'!#REF!</xm:f>
          </x14:formula1>
          <xm:sqref>I104</xm:sqref>
        </x14:dataValidation>
        <x14:dataValidation type="list" allowBlank="1" showErrorMessage="1" xr:uid="{441ED547-2977-9540-8914-C21FCFDEC9C5}">
          <x14:formula1>
            <xm:f>'/Users/rtungen/Library/Mobile Documents/com~apple~CloudDocs/Tipping/2019 VM på ski i Seefeld/InnsendteTippeark/[AlexReinikka.xlsx]Lists'!#REF!</xm:f>
          </x14:formula1>
          <xm:sqref>I101 I103</xm:sqref>
        </x14:dataValidation>
        <x14:dataValidation type="list" allowBlank="1" showErrorMessage="1" xr:uid="{1A67CB31-CC49-DB42-9CBE-B2304D4F4514}">
          <x14:formula1>
            <xm:f>'/Users/rtungen/Library/Mobile Documents/com~apple~CloudDocs/Tipping/2019 VM på ski i Seefeld/InnsendteTippeark/[AlexReinikka.xlsx]Lists'!#REF!</xm:f>
          </x14:formula1>
          <xm:sqref>I90:I93</xm:sqref>
        </x14:dataValidation>
        <x14:dataValidation type="list" allowBlank="1" showInputMessage="1" showErrorMessage="1" xr:uid="{3018118B-74F2-DE49-9289-B2E7AB1000F0}">
          <x14:formula1>
            <xm:f>'/Users/rtungen/Library/Mobile Documents/com~apple~CloudDocs/Tipping/2019 VM på ski i Seefeld/InnsendteTippeark/[AndørsEmmkø.xlsx]Lists'!#REF!</xm:f>
          </x14:formula1>
          <xm:sqref>L49:L52</xm:sqref>
        </x14:dataValidation>
        <x14:dataValidation type="list" allowBlank="1" showInputMessage="1" showErrorMessage="1" xr:uid="{F031AEE4-3682-B640-AD13-4051CBBD9B9E}">
          <x14:formula1>
            <xm:f>'/Users/rtungen/Library/Mobile Documents/com~apple~CloudDocs/Tipping/2019 VM på ski i Seefeld/InnsendteTippeark/[AndørsEmmkø.xlsx]Lists'!#REF!</xm:f>
          </x14:formula1>
          <xm:sqref>L36:L37 L69:L72</xm:sqref>
        </x14:dataValidation>
        <x14:dataValidation type="list" allowBlank="1" showInputMessage="1" showErrorMessage="1" xr:uid="{C1C1A75D-5228-5745-8AD8-CEDC821EF27C}">
          <x14:formula1>
            <xm:f>'/Users/rtungen/Library/Mobile Documents/com~apple~CloudDocs/Tipping/2019 VM på ski i Seefeld/InnsendteTippeark/[AndørsEmmkø.xlsx]Lists'!#REF!</xm:f>
          </x14:formula1>
          <xm:sqref>L33:L34 L64:L67</xm:sqref>
        </x14:dataValidation>
        <x14:dataValidation type="list" allowBlank="1" showInputMessage="1" showErrorMessage="1" xr:uid="{61B0D016-053B-FB4F-ADA7-960C1446266E}">
          <x14:formula1>
            <xm:f>'/Users/rtungen/Library/Mobile Documents/com~apple~CloudDocs/Tipping/2019 VM på ski i Seefeld/InnsendteTippeark/[AndørsEmmkø.xlsx]Lists'!#REF!</xm:f>
          </x14:formula1>
          <xm:sqref>L7</xm:sqref>
        </x14:dataValidation>
        <x14:dataValidation type="list" allowBlank="1" showInputMessage="1" showErrorMessage="1" xr:uid="{3E17A53C-B54C-3E4D-9523-754320B307DA}">
          <x14:formula1>
            <xm:f>'/Users/rtungen/Library/Mobile Documents/com~apple~CloudDocs/Tipping/2019 VM på ski i Seefeld/InnsendteTippeark/[AndørsEmmkø.xlsx]Lists'!#REF!</xm:f>
          </x14:formula1>
          <xm:sqref>L6</xm:sqref>
        </x14:dataValidation>
        <x14:dataValidation type="list" allowBlank="1" showInputMessage="1" showErrorMessage="1" xr:uid="{F4E54F25-C6E7-2243-962E-1A32D212D62E}">
          <x14:formula1>
            <xm:f>'/Users/rtungen/Library/Mobile Documents/com~apple~CloudDocs/Tipping/2019 VM på ski i Seefeld/InnsendteTippeark/[AndørsEmmkø.xlsx]Lists'!#REF!</xm:f>
          </x14:formula1>
          <xm:sqref>L96</xm:sqref>
        </x14:dataValidation>
        <x14:dataValidation type="list" allowBlank="1" showInputMessage="1" showErrorMessage="1" xr:uid="{3321955C-005C-6845-91FB-99BE151DF321}">
          <x14:formula1>
            <xm:f>'/Users/rtungen/Library/Mobile Documents/com~apple~CloudDocs/Tipping/2019 VM på ski i Seefeld/InnsendteTippeark/[AndørsEmmkø.xlsx]Lists'!#REF!</xm:f>
          </x14:formula1>
          <xm:sqref>L78</xm:sqref>
        </x14:dataValidation>
        <x14:dataValidation type="list" allowBlank="1" showInputMessage="1" showErrorMessage="1" xr:uid="{69CD094D-A159-214C-A6C1-83D773A08568}">
          <x14:formula1>
            <xm:f>'/Users/rtungen/Library/Mobile Documents/com~apple~CloudDocs/Tipping/2019 VM på ski i Seefeld/InnsendteTippeark/[AndørsEmmkø.xlsx]Lists'!#REF!</xm:f>
          </x14:formula1>
          <xm:sqref>L90:L93</xm:sqref>
        </x14:dataValidation>
        <x14:dataValidation type="list" allowBlank="1" showInputMessage="1" showErrorMessage="1" xr:uid="{4C4F78E4-65F7-D84B-9EC4-159806D57609}">
          <x14:formula1>
            <xm:f>'/Users/rtungen/Library/Mobile Documents/com~apple~CloudDocs/Tipping/2019 VM på ski i Seefeld/InnsendteTippeark/[AndørsEmmkø.xlsx]Lists'!#REF!</xm:f>
          </x14:formula1>
          <xm:sqref>L56</xm:sqref>
        </x14:dataValidation>
        <x14:dataValidation type="list" allowBlank="1" showInputMessage="1" showErrorMessage="1" xr:uid="{772CE8B7-B98B-9942-9183-D88DE1649837}">
          <x14:formula1>
            <xm:f>'/Users/rtungen/Library/Mobile Documents/com~apple~CloudDocs/Tipping/2019 VM på ski i Seefeld/InnsendteTippeark/[AndørsEmmkø.xlsx]Lists'!#REF!</xm:f>
          </x14:formula1>
          <xm:sqref>L58 L76</xm:sqref>
        </x14:dataValidation>
        <x14:dataValidation type="list" allowBlank="1" showInputMessage="1" showErrorMessage="1" xr:uid="{20696982-4EAA-904E-AAF3-4F76A9647313}">
          <x14:formula1>
            <xm:f>'/Users/rtungen/Library/Mobile Documents/com~apple~CloudDocs/Tipping/2019 VM på ski i Seefeld/InnsendteTippeark/[AndørsEmmkø.xlsx]Lists'!#REF!</xm:f>
          </x14:formula1>
          <xm:sqref>L57</xm:sqref>
        </x14:dataValidation>
        <x14:dataValidation type="list" allowBlank="1" showInputMessage="1" showErrorMessage="1" xr:uid="{126CA41A-97F1-9D48-98F7-5244B9D4A9AD}">
          <x14:formula1>
            <xm:f>'/Users/rtungen/Library/Mobile Documents/com~apple~CloudDocs/Tipping/2019 VM på ski i Seefeld/InnsendteTippeark/[AndørsEmmkø.xlsx]Lists'!#REF!</xm:f>
          </x14:formula1>
          <xm:sqref>L80:L83 L29:L30</xm:sqref>
        </x14:dataValidation>
        <x14:dataValidation type="list" allowBlank="1" showInputMessage="1" showErrorMessage="1" xr:uid="{A7091EA8-F9B9-7841-9A6D-A1E605762B5D}">
          <x14:formula1>
            <xm:f>'/Users/rtungen/Library/Mobile Documents/com~apple~CloudDocs/Tipping/2019 VM på ski i Seefeld/InnsendteTippeark/[AndørsEmmkø.xlsx]Lists'!#REF!</xm:f>
          </x14:formula1>
          <xm:sqref>L59</xm:sqref>
        </x14:dataValidation>
        <x14:dataValidation type="list" allowBlank="1" showInputMessage="1" showErrorMessage="1" xr:uid="{4DDCEDD6-2F1F-C847-AA13-DBBE6450554A}">
          <x14:formula1>
            <xm:f>'/Users/rtungen/Library/Mobile Documents/com~apple~CloudDocs/Tipping/2019 VM på ski i Seefeld/InnsendteTippeark/[AndørsEmmkø.xlsx]Lists'!#REF!</xm:f>
          </x14:formula1>
          <xm:sqref>L15:L16 L60:L61</xm:sqref>
        </x14:dataValidation>
        <x14:dataValidation type="list" allowBlank="1" showInputMessage="1" showErrorMessage="1" xr:uid="{22BA6048-9EFE-B347-BCDD-6761FC895EA2}">
          <x14:formula1>
            <xm:f>'/Users/rtungen/Library/Mobile Documents/com~apple~CloudDocs/Tipping/2019 VM på ski i Seefeld/InnsendteTippeark/[AndørsEmmkø.xlsx]Lists'!#REF!</xm:f>
          </x14:formula1>
          <xm:sqref>L25 L75</xm:sqref>
        </x14:dataValidation>
        <x14:dataValidation type="list" allowBlank="1" showInputMessage="1" showErrorMessage="1" xr:uid="{0F079BE7-74F0-2E4A-95BA-CA8C9F40A10F}">
          <x14:formula1>
            <xm:f>'/Users/rtungen/Library/Mobile Documents/com~apple~CloudDocs/Tipping/2019 VM på ski i Seefeld/InnsendteTippeark/[AndørsEmmkø.xlsx]Lists'!#REF!</xm:f>
          </x14:formula1>
          <xm:sqref>L12 L95 L53 L22</xm:sqref>
        </x14:dataValidation>
        <x14:dataValidation type="list" allowBlank="1" showInputMessage="1" showErrorMessage="1" xr:uid="{0659E474-C379-1146-9986-F7E5BCA695B3}">
          <x14:formula1>
            <xm:f>'/Users/rtungen/Library/Mobile Documents/com~apple~CloudDocs/Tipping/2019 VM på ski i Seefeld/InnsendteTippeark/[AndørsEmmkø.xlsx]Lists'!#REF!</xm:f>
          </x14:formula1>
          <xm:sqref>L9 L18 L44 L86</xm:sqref>
        </x14:dataValidation>
        <x14:dataValidation type="list" allowBlank="1" showInputMessage="1" showErrorMessage="1" xr:uid="{0DC3E2E2-8735-344F-8817-5785A78D6A44}">
          <x14:formula1>
            <xm:f>'/Users/rtungen/Library/Mobile Documents/com~apple~CloudDocs/Tipping/2019 VM på ski i Seefeld/InnsendteTippeark/[AndørsEmmkø.xlsx]Lists'!#REF!</xm:f>
          </x14:formula1>
          <xm:sqref>L19</xm:sqref>
        </x14:dataValidation>
        <x14:dataValidation type="list" allowBlank="1" showInputMessage="1" showErrorMessage="1" xr:uid="{7C1C6E93-59BC-6249-A9B2-4ED0395B46AA}">
          <x14:formula1>
            <xm:f>'/Users/rtungen/Library/Mobile Documents/com~apple~CloudDocs/Tipping/2019 VM på ski i Seefeld/InnsendteTippeark/[AndørsEmmkø.xlsx]Lists'!#REF!</xm:f>
          </x14:formula1>
          <xm:sqref>L46 L87</xm:sqref>
        </x14:dataValidation>
        <x14:dataValidation type="list" allowBlank="1" showInputMessage="1" showErrorMessage="1" xr:uid="{23273F58-9A1A-C648-A730-C26463AA2CCF}">
          <x14:formula1>
            <xm:f>'/Users/rtungen/Library/Mobile Documents/com~apple~CloudDocs/Tipping/2019 VM på ski i Seefeld/InnsendteTippeark/[AndørsEmmkø.xlsx]Lists'!#REF!</xm:f>
          </x14:formula1>
          <xm:sqref>L26 L39:L42</xm:sqref>
        </x14:dataValidation>
        <x14:dataValidation type="list" allowBlank="1" showInputMessage="1" showErrorMessage="1" xr:uid="{57CEBFBE-B0B0-924C-9ABA-4207048E61D0}">
          <x14:formula1>
            <xm:f>'/Users/rtungen/Library/Mobile Documents/com~apple~CloudDocs/Tipping/2019 VM på ski i Seefeld/InnsendteTippeark/[AndørsEmmkø.xlsx]Lists'!#REF!</xm:f>
          </x14:formula1>
          <xm:sqref>L20</xm:sqref>
        </x14:dataValidation>
        <x14:dataValidation type="list" allowBlank="1" showInputMessage="1" showErrorMessage="1" xr:uid="{5A6948E4-5D21-7D47-80D8-7F0417BA1316}">
          <x14:formula1>
            <xm:f>'/Users/rtungen/Library/Mobile Documents/com~apple~CloudDocs/Tipping/2019 VM på ski i Seefeld/InnsendteTippeark/[AndørsEmmkø.xlsx]Lists'!#REF!</xm:f>
          </x14:formula1>
          <xm:sqref>L88</xm:sqref>
        </x14:dataValidation>
        <x14:dataValidation type="list" allowBlank="1" showInputMessage="1" showErrorMessage="1" xr:uid="{182D5CD9-C15C-D643-B175-8DA16C1322DB}">
          <x14:formula1>
            <xm:f>'/Users/rtungen/Library/Mobile Documents/com~apple~CloudDocs/Tipping/2019 VM på ski i Seefeld/InnsendteTippeark/[AndørsEmmkø.xlsx]Lists'!#REF!</xm:f>
          </x14:formula1>
          <xm:sqref>L55 L84 L97 L47 L73</xm:sqref>
        </x14:dataValidation>
        <x14:dataValidation type="list" allowBlank="1" showInputMessage="1" showErrorMessage="1" xr:uid="{29E2D85C-AD2F-1343-8E86-5A14777DEFFC}">
          <x14:formula1>
            <xm:f>'/Users/rtungen/Library/Mobile Documents/com~apple~CloudDocs/Tipping/2019 VM på ski i Seefeld/InnsendteTippeark/[AndørsEmmkø.xlsx]Lists'!#REF!</xm:f>
          </x14:formula1>
          <xm:sqref>L54</xm:sqref>
        </x14:dataValidation>
        <x14:dataValidation type="list" allowBlank="1" showInputMessage="1" showErrorMessage="1" xr:uid="{A881121D-29A6-E34B-BD70-15EA08B3BAEA}">
          <x14:formula1>
            <xm:f>'/Users/rtungen/Library/Mobile Documents/com~apple~CloudDocs/Tipping/2019 VM på ski i Seefeld/InnsendteTippeark/[AndørsEmmkø.xlsx]Lists'!#REF!</xm:f>
          </x14:formula1>
          <xm:sqref>L104</xm:sqref>
        </x14:dataValidation>
        <x14:dataValidation type="list" allowBlank="1" showInputMessage="1" showErrorMessage="1" xr:uid="{A81819B2-1E17-3E4D-8213-32D895EFA45A}">
          <x14:formula1>
            <xm:f>'/Users/rtungen/Library/Mobile Documents/com~apple~CloudDocs/Tipping/2019 VM på ski i Seefeld/InnsendteTippeark/[AndørsEmmkø.xlsx]Lists'!#REF!</xm:f>
          </x14:formula1>
          <xm:sqref>L101 L103</xm:sqref>
        </x14:dataValidation>
        <x14:dataValidation type="list" allowBlank="1" showInputMessage="1" showErrorMessage="1" xr:uid="{0E041EC4-9049-624C-A368-DE1EF7395614}">
          <x14:formula1>
            <xm:f>'/Users/rtungen/Library/Mobile Documents/com~apple~CloudDocs/Tipping/2019 VM på ski i Seefeld/InnsendteTippeark/[AndørsEmmkø.xlsx]Lists'!#REF!</xm:f>
          </x14:formula1>
          <xm:sqref>L100</xm:sqref>
        </x14:dataValidation>
        <x14:dataValidation type="list" allowBlank="1" showInputMessage="1" showErrorMessage="1" xr:uid="{F3861F3F-1ADF-7341-B597-637C497471A4}">
          <x14:formula1>
            <xm:f>'/Users/rtungen/Library/Mobile Documents/com~apple~CloudDocs/Tipping/2019 VM på ski i Seefeld/InnsendteTippeark/[AndørsEmmkø.xlsx]Lists'!#REF!</xm:f>
          </x14:formula1>
          <xm:sqref>L21 L24 L14 L11 L17 L27 L105:L106 L45 L85 L31 L62 L43 L8 L94 L74 L77</xm:sqref>
        </x14:dataValidation>
        <x14:dataValidation type="list" allowBlank="1" showInputMessage="1" showErrorMessage="1" xr:uid="{C8D8333A-34A6-7C43-ACA2-04A2C54A433D}">
          <x14:formula1>
            <xm:f>'/Users/rtungen/Library/Mobile Documents/com~apple~CloudDocs/Tipping/2019 VM på ski i Seefeld/InnsendteTippeark/[AndørsEmmkø.xlsx]Lists'!#REF!</xm:f>
          </x14:formula1>
          <xm:sqref>L23</xm:sqref>
        </x14:dataValidation>
        <x14:dataValidation type="list" allowBlank="1" showInputMessage="1" showErrorMessage="1" xr:uid="{96517981-1670-5A4E-AD1F-B85A5F6DFC07}">
          <x14:formula1>
            <xm:f>'/Users/rtungen/Library/Mobile Documents/com~apple~CloudDocs/Tipping/2019 VM på ski i Seefeld/InnsendteTippeark/[AndørsEmmkø.xlsx]Lists'!#REF!</xm:f>
          </x14:formula1>
          <xm:sqref>L28 L32 L35 L38 L63 L68 L79 L102 L89 L48</xm:sqref>
        </x14:dataValidation>
        <x14:dataValidation type="list" allowBlank="1" showInputMessage="1" showErrorMessage="1" xr:uid="{6BE85FB7-E14A-0A4B-885D-29DDE40DD688}">
          <x14:formula1>
            <xm:f>'/Users/rtungen/Library/Mobile Documents/com~apple~CloudDocs/Tipping/2019 VM på ski i Seefeld/InnsendteTippeark/[AndørsEmmkø.xlsx]Lists'!#REF!</xm:f>
          </x14:formula1>
          <xm:sqref>L13 L10 L98:L99</xm:sqref>
        </x14:dataValidation>
        <x14:dataValidation type="list" allowBlank="1" showInputMessage="1" showErrorMessage="1" xr:uid="{AFDA2DEB-8D83-604E-913A-DB04C5BD487F}">
          <x14:formula1>
            <xm:f>'/Users/rtungen/Library/Mobile Documents/com~apple~CloudDocs/Tipping/2019 VM på ski i Seefeld/InnsendteTippeark/[Arne Jørgen Hauge.xlsx]Lists'!#REF!</xm:f>
          </x14:formula1>
          <xm:sqref>O49:O52</xm:sqref>
        </x14:dataValidation>
        <x14:dataValidation type="list" allowBlank="1" showInputMessage="1" showErrorMessage="1" xr:uid="{781FD5C8-72E4-6044-97EC-C14F5B214220}">
          <x14:formula1>
            <xm:f>'/Users/rtungen/Library/Mobile Documents/com~apple~CloudDocs/Tipping/2019 VM på ski i Seefeld/InnsendteTippeark/[Arne Jørgen Hauge.xlsx]Lists'!#REF!</xm:f>
          </x14:formula1>
          <xm:sqref>O36:O37 O69:O72</xm:sqref>
        </x14:dataValidation>
        <x14:dataValidation type="list" allowBlank="1" showInputMessage="1" showErrorMessage="1" xr:uid="{5DA5A101-C938-3E45-A182-E2D39471578B}">
          <x14:formula1>
            <xm:f>'/Users/rtungen/Library/Mobile Documents/com~apple~CloudDocs/Tipping/2019 VM på ski i Seefeld/InnsendteTippeark/[Arne Jørgen Hauge.xlsx]Lists'!#REF!</xm:f>
          </x14:formula1>
          <xm:sqref>O33:O34 O64:O67</xm:sqref>
        </x14:dataValidation>
        <x14:dataValidation type="list" allowBlank="1" showInputMessage="1" showErrorMessage="1" xr:uid="{90CBAA37-7E46-5B4D-9D64-20269F863D1D}">
          <x14:formula1>
            <xm:f>'/Users/rtungen/Library/Mobile Documents/com~apple~CloudDocs/Tipping/2019 VM på ski i Seefeld/InnsendteTippeark/[Arne Jørgen Hauge.xlsx]Lists'!#REF!</xm:f>
          </x14:formula1>
          <xm:sqref>O7</xm:sqref>
        </x14:dataValidation>
        <x14:dataValidation type="list" allowBlank="1" showInputMessage="1" showErrorMessage="1" xr:uid="{86FF9FF4-2F64-024F-BDAC-1304D1DF57DA}">
          <x14:formula1>
            <xm:f>'/Users/rtungen/Library/Mobile Documents/com~apple~CloudDocs/Tipping/2019 VM på ski i Seefeld/InnsendteTippeark/[Arne Jørgen Hauge.xlsx]Lists'!#REF!</xm:f>
          </x14:formula1>
          <xm:sqref>O6</xm:sqref>
        </x14:dataValidation>
        <x14:dataValidation type="list" allowBlank="1" showInputMessage="1" showErrorMessage="1" xr:uid="{BF1CD884-93AE-AE4B-A1C9-FF35C008FE4B}">
          <x14:formula1>
            <xm:f>'/Users/rtungen/Library/Mobile Documents/com~apple~CloudDocs/Tipping/2019 VM på ski i Seefeld/InnsendteTippeark/[Arne Jørgen Hauge.xlsx]Lists'!#REF!</xm:f>
          </x14:formula1>
          <xm:sqref>O96</xm:sqref>
        </x14:dataValidation>
        <x14:dataValidation type="list" allowBlank="1" showInputMessage="1" showErrorMessage="1" xr:uid="{E957502F-777F-1C4F-9883-B2F29B09E6D6}">
          <x14:formula1>
            <xm:f>'/Users/rtungen/Library/Mobile Documents/com~apple~CloudDocs/Tipping/2019 VM på ski i Seefeld/InnsendteTippeark/[Arne Jørgen Hauge.xlsx]Lists'!#REF!</xm:f>
          </x14:formula1>
          <xm:sqref>O78</xm:sqref>
        </x14:dataValidation>
        <x14:dataValidation type="list" allowBlank="1" showInputMessage="1" showErrorMessage="1" xr:uid="{CFE51125-6F24-004B-9487-FF6CB49E3064}">
          <x14:formula1>
            <xm:f>'/Users/rtungen/Library/Mobile Documents/com~apple~CloudDocs/Tipping/2019 VM på ski i Seefeld/InnsendteTippeark/[Arne Jørgen Hauge.xlsx]Lists'!#REF!</xm:f>
          </x14:formula1>
          <xm:sqref>O90:O93</xm:sqref>
        </x14:dataValidation>
        <x14:dataValidation type="list" allowBlank="1" showInputMessage="1" showErrorMessage="1" xr:uid="{9933B2BA-847D-A448-B141-CD2A57DEB2B9}">
          <x14:formula1>
            <xm:f>'/Users/rtungen/Library/Mobile Documents/com~apple~CloudDocs/Tipping/2019 VM på ski i Seefeld/InnsendteTippeark/[Arne Jørgen Hauge.xlsx]Lists'!#REF!</xm:f>
          </x14:formula1>
          <xm:sqref>O56</xm:sqref>
        </x14:dataValidation>
        <x14:dataValidation type="list" allowBlank="1" showInputMessage="1" showErrorMessage="1" xr:uid="{69284319-ECEA-2E4B-900F-9D5D924D9B7F}">
          <x14:formula1>
            <xm:f>'/Users/rtungen/Library/Mobile Documents/com~apple~CloudDocs/Tipping/2019 VM på ski i Seefeld/InnsendteTippeark/[Arne Jørgen Hauge.xlsx]Lists'!#REF!</xm:f>
          </x14:formula1>
          <xm:sqref>O58 O76</xm:sqref>
        </x14:dataValidation>
        <x14:dataValidation type="list" allowBlank="1" showInputMessage="1" showErrorMessage="1" xr:uid="{C21DB86D-9403-FE4C-90AB-911D2E06B8FB}">
          <x14:formula1>
            <xm:f>'/Users/rtungen/Library/Mobile Documents/com~apple~CloudDocs/Tipping/2019 VM på ski i Seefeld/InnsendteTippeark/[Arne Jørgen Hauge.xlsx]Lists'!#REF!</xm:f>
          </x14:formula1>
          <xm:sqref>O57</xm:sqref>
        </x14:dataValidation>
        <x14:dataValidation type="list" allowBlank="1" showInputMessage="1" showErrorMessage="1" xr:uid="{3B730F55-5166-5A44-ABAD-7E5E810B584D}">
          <x14:formula1>
            <xm:f>'/Users/rtungen/Library/Mobile Documents/com~apple~CloudDocs/Tipping/2019 VM på ski i Seefeld/InnsendteTippeark/[Arne Jørgen Hauge.xlsx]Lists'!#REF!</xm:f>
          </x14:formula1>
          <xm:sqref>O80:O83 O29:O30</xm:sqref>
        </x14:dataValidation>
        <x14:dataValidation type="list" allowBlank="1" showInputMessage="1" showErrorMessage="1" xr:uid="{5B8B6429-5308-2F47-9C52-0D49279D9F42}">
          <x14:formula1>
            <xm:f>'/Users/rtungen/Library/Mobile Documents/com~apple~CloudDocs/Tipping/2019 VM på ski i Seefeld/InnsendteTippeark/[Arne Jørgen Hauge.xlsx]Lists'!#REF!</xm:f>
          </x14:formula1>
          <xm:sqref>O59</xm:sqref>
        </x14:dataValidation>
        <x14:dataValidation type="list" allowBlank="1" showInputMessage="1" showErrorMessage="1" xr:uid="{632490E6-7BC5-7845-9B37-8D17FEAC0EAF}">
          <x14:formula1>
            <xm:f>'/Users/rtungen/Library/Mobile Documents/com~apple~CloudDocs/Tipping/2019 VM på ski i Seefeld/InnsendteTippeark/[Arne Jørgen Hauge.xlsx]Lists'!#REF!</xm:f>
          </x14:formula1>
          <xm:sqref>O15:O16 O60:O61</xm:sqref>
        </x14:dataValidation>
        <x14:dataValidation type="list" allowBlank="1" showInputMessage="1" showErrorMessage="1" xr:uid="{FEE1B0B9-8991-BB45-9D45-C5B6A9918E9C}">
          <x14:formula1>
            <xm:f>'/Users/rtungen/Library/Mobile Documents/com~apple~CloudDocs/Tipping/2019 VM på ski i Seefeld/InnsendteTippeark/[Arne Jørgen Hauge.xlsx]Lists'!#REF!</xm:f>
          </x14:formula1>
          <xm:sqref>O25 O75</xm:sqref>
        </x14:dataValidation>
        <x14:dataValidation type="list" allowBlank="1" showInputMessage="1" showErrorMessage="1" xr:uid="{E2D6137B-816C-BE47-BCE1-79B61667A2D8}">
          <x14:formula1>
            <xm:f>'/Users/rtungen/Library/Mobile Documents/com~apple~CloudDocs/Tipping/2019 VM på ski i Seefeld/InnsendteTippeark/[Arne Jørgen Hauge.xlsx]Lists'!#REF!</xm:f>
          </x14:formula1>
          <xm:sqref>O12 O95 O53 O22</xm:sqref>
        </x14:dataValidation>
        <x14:dataValidation type="list" allowBlank="1" showInputMessage="1" showErrorMessage="1" xr:uid="{E0365518-6797-3C4E-B764-52394351E967}">
          <x14:formula1>
            <xm:f>'/Users/rtungen/Library/Mobile Documents/com~apple~CloudDocs/Tipping/2019 VM på ski i Seefeld/InnsendteTippeark/[Arne Jørgen Hauge.xlsx]Lists'!#REF!</xm:f>
          </x14:formula1>
          <xm:sqref>O9 O18 O44 O86</xm:sqref>
        </x14:dataValidation>
        <x14:dataValidation type="list" allowBlank="1" showInputMessage="1" showErrorMessage="1" xr:uid="{E37EE6CD-5BC0-1846-BE43-79035F2B97EA}">
          <x14:formula1>
            <xm:f>'/Users/rtungen/Library/Mobile Documents/com~apple~CloudDocs/Tipping/2019 VM på ski i Seefeld/InnsendteTippeark/[Arne Jørgen Hauge.xlsx]Lists'!#REF!</xm:f>
          </x14:formula1>
          <xm:sqref>O19</xm:sqref>
        </x14:dataValidation>
        <x14:dataValidation type="list" allowBlank="1" showInputMessage="1" showErrorMessage="1" xr:uid="{60235CFD-EAB6-2A41-883F-011EF67C147D}">
          <x14:formula1>
            <xm:f>'/Users/rtungen/Library/Mobile Documents/com~apple~CloudDocs/Tipping/2019 VM på ski i Seefeld/InnsendteTippeark/[Arne Jørgen Hauge.xlsx]Lists'!#REF!</xm:f>
          </x14:formula1>
          <xm:sqref>O46 O87</xm:sqref>
        </x14:dataValidation>
        <x14:dataValidation type="list" allowBlank="1" showInputMessage="1" showErrorMessage="1" xr:uid="{B6C3DED3-E616-B046-92C4-8F9D5BD74475}">
          <x14:formula1>
            <xm:f>'/Users/rtungen/Library/Mobile Documents/com~apple~CloudDocs/Tipping/2019 VM på ski i Seefeld/InnsendteTippeark/[Arne Jørgen Hauge.xlsx]Lists'!#REF!</xm:f>
          </x14:formula1>
          <xm:sqref>O26 O39:O42</xm:sqref>
        </x14:dataValidation>
        <x14:dataValidation type="list" allowBlank="1" showInputMessage="1" showErrorMessage="1" xr:uid="{AC7770CD-B6B5-FD4D-89A0-B14A2F5AF179}">
          <x14:formula1>
            <xm:f>'/Users/rtungen/Library/Mobile Documents/com~apple~CloudDocs/Tipping/2019 VM på ski i Seefeld/InnsendteTippeark/[Arne Jørgen Hauge.xlsx]Lists'!#REF!</xm:f>
          </x14:formula1>
          <xm:sqref>O20</xm:sqref>
        </x14:dataValidation>
        <x14:dataValidation type="list" allowBlank="1" showInputMessage="1" showErrorMessage="1" xr:uid="{D8004005-AA99-BD4B-978B-B45E47F831E0}">
          <x14:formula1>
            <xm:f>'/Users/rtungen/Library/Mobile Documents/com~apple~CloudDocs/Tipping/2019 VM på ski i Seefeld/InnsendteTippeark/[Arne Jørgen Hauge.xlsx]Lists'!#REF!</xm:f>
          </x14:formula1>
          <xm:sqref>O88</xm:sqref>
        </x14:dataValidation>
        <x14:dataValidation type="list" allowBlank="1" showInputMessage="1" showErrorMessage="1" xr:uid="{32F1E9F8-75B3-A643-A1E5-8EE97C1A136D}">
          <x14:formula1>
            <xm:f>'/Users/rtungen/Library/Mobile Documents/com~apple~CloudDocs/Tipping/2019 VM på ski i Seefeld/InnsendteTippeark/[Arne Jørgen Hauge.xlsx]Lists'!#REF!</xm:f>
          </x14:formula1>
          <xm:sqref>O55 O84 O97 O47 O73</xm:sqref>
        </x14:dataValidation>
        <x14:dataValidation type="list" allowBlank="1" showInputMessage="1" showErrorMessage="1" xr:uid="{FA6F0125-320D-2048-9E75-CE46EBF05DE1}">
          <x14:formula1>
            <xm:f>'/Users/rtungen/Library/Mobile Documents/com~apple~CloudDocs/Tipping/2019 VM på ski i Seefeld/InnsendteTippeark/[Arne Jørgen Hauge.xlsx]Lists'!#REF!</xm:f>
          </x14:formula1>
          <xm:sqref>O54</xm:sqref>
        </x14:dataValidation>
        <x14:dataValidation type="list" allowBlank="1" showInputMessage="1" showErrorMessage="1" xr:uid="{54BDB2AB-945D-964B-8721-62666CE9F2D2}">
          <x14:formula1>
            <xm:f>'/Users/rtungen/Library/Mobile Documents/com~apple~CloudDocs/Tipping/2019 VM på ski i Seefeld/InnsendteTippeark/[Arne Jørgen Hauge.xlsx]Lists'!#REF!</xm:f>
          </x14:formula1>
          <xm:sqref>O104</xm:sqref>
        </x14:dataValidation>
        <x14:dataValidation type="list" allowBlank="1" showInputMessage="1" showErrorMessage="1" xr:uid="{4D2B70DA-05DF-E84A-B364-9957FAA5530A}">
          <x14:formula1>
            <xm:f>'/Users/rtungen/Library/Mobile Documents/com~apple~CloudDocs/Tipping/2019 VM på ski i Seefeld/InnsendteTippeark/[Arne Jørgen Hauge.xlsx]Lists'!#REF!</xm:f>
          </x14:formula1>
          <xm:sqref>O101 O103</xm:sqref>
        </x14:dataValidation>
        <x14:dataValidation type="list" allowBlank="1" showInputMessage="1" showErrorMessage="1" xr:uid="{D1AC1FFB-061D-6C4D-81D9-9019859F0353}">
          <x14:formula1>
            <xm:f>'/Users/rtungen/Library/Mobile Documents/com~apple~CloudDocs/Tipping/2019 VM på ski i Seefeld/InnsendteTippeark/[Arne Jørgen Hauge.xlsx]Lists'!#REF!</xm:f>
          </x14:formula1>
          <xm:sqref>O100</xm:sqref>
        </x14:dataValidation>
        <x14:dataValidation type="list" allowBlank="1" showInputMessage="1" showErrorMessage="1" xr:uid="{EA2A45F9-FFE6-6540-9F2E-DF6473D274D7}">
          <x14:formula1>
            <xm:f>'/Users/rtungen/Library/Mobile Documents/com~apple~CloudDocs/Tipping/2019 VM på ski i Seefeld/InnsendteTippeark/[Arne Jørgen Hauge.xlsx]Lists'!#REF!</xm:f>
          </x14:formula1>
          <xm:sqref>O21 O24 O14 O11 O17 O27 O105:O106 O45 O85 O31 O62 O43 O8 O94 O74 O77</xm:sqref>
        </x14:dataValidation>
        <x14:dataValidation type="list" allowBlank="1" showInputMessage="1" showErrorMessage="1" xr:uid="{E90D0D04-29EB-514D-AF70-3996C94C34E7}">
          <x14:formula1>
            <xm:f>'/Users/rtungen/Library/Mobile Documents/com~apple~CloudDocs/Tipping/2019 VM på ski i Seefeld/InnsendteTippeark/[Arne Jørgen Hauge.xlsx]Lists'!#REF!</xm:f>
          </x14:formula1>
          <xm:sqref>O23</xm:sqref>
        </x14:dataValidation>
        <x14:dataValidation type="list" allowBlank="1" showInputMessage="1" showErrorMessage="1" xr:uid="{92D5A0C4-0425-8441-8F9F-E835F6AA9A1F}">
          <x14:formula1>
            <xm:f>'/Users/rtungen/Library/Mobile Documents/com~apple~CloudDocs/Tipping/2019 VM på ski i Seefeld/InnsendteTippeark/[Arne Jørgen Hauge.xlsx]Lists'!#REF!</xm:f>
          </x14:formula1>
          <xm:sqref>O28 O32 O35 O38 O63 O68 O79 O102 O89 O48</xm:sqref>
        </x14:dataValidation>
        <x14:dataValidation type="list" allowBlank="1" showInputMessage="1" showErrorMessage="1" xr:uid="{E5D20D50-62CE-6348-858D-D3B9102C8A92}">
          <x14:formula1>
            <xm:f>'/Users/rtungen/Library/Mobile Documents/com~apple~CloudDocs/Tipping/2019 VM på ski i Seefeld/InnsendteTippeark/[Arne Jørgen Hauge.xlsx]Lists'!#REF!</xm:f>
          </x14:formula1>
          <xm:sqref>O13 O10 O98:O99</xm:sqref>
        </x14:dataValidation>
        <x14:dataValidation type="list" allowBlank="1" showInputMessage="1" showErrorMessage="1" xr:uid="{D7C27BCE-9C99-1747-B806-B28F3BA85BF2}">
          <x14:formula1>
            <xm:f>'/Users/rtungen/Library/Mobile Documents/com~apple~CloudDocs/Tipping/2019 VM på ski i Seefeld/InnsendteTippeark/[ErlendLaukvik.xlsx]Lists'!#REF!</xm:f>
          </x14:formula1>
          <xm:sqref>R49:R52</xm:sqref>
        </x14:dataValidation>
        <x14:dataValidation type="list" allowBlank="1" showInputMessage="1" showErrorMessage="1" xr:uid="{495CFDA3-A7F1-E64D-AFFC-B57139A91F1D}">
          <x14:formula1>
            <xm:f>'/Users/rtungen/Library/Mobile Documents/com~apple~CloudDocs/Tipping/2019 VM på ski i Seefeld/InnsendteTippeark/[ErlendLaukvik.xlsx]Lists'!#REF!</xm:f>
          </x14:formula1>
          <xm:sqref>R36:R37 R69:R72</xm:sqref>
        </x14:dataValidation>
        <x14:dataValidation type="list" allowBlank="1" showInputMessage="1" showErrorMessage="1" xr:uid="{E70C6DDE-6525-B741-9C44-92414D03DBAD}">
          <x14:formula1>
            <xm:f>'/Users/rtungen/Library/Mobile Documents/com~apple~CloudDocs/Tipping/2019 VM på ski i Seefeld/InnsendteTippeark/[ErlendLaukvik.xlsx]Lists'!#REF!</xm:f>
          </x14:formula1>
          <xm:sqref>R33:R34 R64:R67</xm:sqref>
        </x14:dataValidation>
        <x14:dataValidation type="list" allowBlank="1" showInputMessage="1" showErrorMessage="1" xr:uid="{1053AD2A-98A5-0F4D-A396-5E6F35D8C162}">
          <x14:formula1>
            <xm:f>'/Users/rtungen/Library/Mobile Documents/com~apple~CloudDocs/Tipping/2019 VM på ski i Seefeld/InnsendteTippeark/[ErlendLaukvik.xlsx]Lists'!#REF!</xm:f>
          </x14:formula1>
          <xm:sqref>R7</xm:sqref>
        </x14:dataValidation>
        <x14:dataValidation type="list" allowBlank="1" showInputMessage="1" showErrorMessage="1" xr:uid="{6C6670AD-2782-8340-9A77-CF083460C7DB}">
          <x14:formula1>
            <xm:f>'/Users/rtungen/Library/Mobile Documents/com~apple~CloudDocs/Tipping/2019 VM på ski i Seefeld/InnsendteTippeark/[ErlendLaukvik.xlsx]Lists'!#REF!</xm:f>
          </x14:formula1>
          <xm:sqref>R6</xm:sqref>
        </x14:dataValidation>
        <x14:dataValidation type="list" allowBlank="1" showInputMessage="1" showErrorMessage="1" xr:uid="{C772FAFD-22B4-6A41-9142-B48DDACE8448}">
          <x14:formula1>
            <xm:f>'/Users/rtungen/Library/Mobile Documents/com~apple~CloudDocs/Tipping/2019 VM på ski i Seefeld/InnsendteTippeark/[ErlendLaukvik.xlsx]Lists'!#REF!</xm:f>
          </x14:formula1>
          <xm:sqref>R96</xm:sqref>
        </x14:dataValidation>
        <x14:dataValidation type="list" allowBlank="1" showInputMessage="1" showErrorMessage="1" xr:uid="{B73DEF1B-F21F-D04A-B7AB-8B1D7B07E710}">
          <x14:formula1>
            <xm:f>'/Users/rtungen/Library/Mobile Documents/com~apple~CloudDocs/Tipping/2019 VM på ski i Seefeld/InnsendteTippeark/[ErlendLaukvik.xlsx]Lists'!#REF!</xm:f>
          </x14:formula1>
          <xm:sqref>R78</xm:sqref>
        </x14:dataValidation>
        <x14:dataValidation type="list" allowBlank="1" showInputMessage="1" showErrorMessage="1" xr:uid="{70497351-27EE-C143-BCB2-D5F9F707B952}">
          <x14:formula1>
            <xm:f>'/Users/rtungen/Library/Mobile Documents/com~apple~CloudDocs/Tipping/2019 VM på ski i Seefeld/InnsendteTippeark/[ErlendLaukvik.xlsx]Lists'!#REF!</xm:f>
          </x14:formula1>
          <xm:sqref>R90:R93</xm:sqref>
        </x14:dataValidation>
        <x14:dataValidation type="list" allowBlank="1" showInputMessage="1" showErrorMessage="1" xr:uid="{78DA533F-C71C-6C40-9CB1-0C6A42D13CC6}">
          <x14:formula1>
            <xm:f>'/Users/rtungen/Library/Mobile Documents/com~apple~CloudDocs/Tipping/2019 VM på ski i Seefeld/InnsendteTippeark/[ErlendLaukvik.xlsx]Lists'!#REF!</xm:f>
          </x14:formula1>
          <xm:sqref>R56</xm:sqref>
        </x14:dataValidation>
        <x14:dataValidation type="list" allowBlank="1" showInputMessage="1" showErrorMessage="1" xr:uid="{A5C8F9D3-CF74-3C46-A08B-9F207DDE7FEE}">
          <x14:formula1>
            <xm:f>'/Users/rtungen/Library/Mobile Documents/com~apple~CloudDocs/Tipping/2019 VM på ski i Seefeld/InnsendteTippeark/[ErlendLaukvik.xlsx]Lists'!#REF!</xm:f>
          </x14:formula1>
          <xm:sqref>R58 R76</xm:sqref>
        </x14:dataValidation>
        <x14:dataValidation type="list" allowBlank="1" showInputMessage="1" showErrorMessage="1" xr:uid="{CED13A27-D29A-D64A-99A8-DA7E3E220D3E}">
          <x14:formula1>
            <xm:f>'/Users/rtungen/Library/Mobile Documents/com~apple~CloudDocs/Tipping/2019 VM på ski i Seefeld/InnsendteTippeark/[ErlendLaukvik.xlsx]Lists'!#REF!</xm:f>
          </x14:formula1>
          <xm:sqref>R57</xm:sqref>
        </x14:dataValidation>
        <x14:dataValidation type="list" allowBlank="1" showInputMessage="1" showErrorMessage="1" xr:uid="{842DFC71-8650-104C-948B-373C7D535C87}">
          <x14:formula1>
            <xm:f>'/Users/rtungen/Library/Mobile Documents/com~apple~CloudDocs/Tipping/2019 VM på ski i Seefeld/InnsendteTippeark/[ErlendLaukvik.xlsx]Lists'!#REF!</xm:f>
          </x14:formula1>
          <xm:sqref>R80:R83 R29:R30</xm:sqref>
        </x14:dataValidation>
        <x14:dataValidation type="list" allowBlank="1" showInputMessage="1" showErrorMessage="1" xr:uid="{83940E7A-24C5-A14B-BA62-A9F80A00F1F7}">
          <x14:formula1>
            <xm:f>'/Users/rtungen/Library/Mobile Documents/com~apple~CloudDocs/Tipping/2019 VM på ski i Seefeld/InnsendteTippeark/[ErlendLaukvik.xlsx]Lists'!#REF!</xm:f>
          </x14:formula1>
          <xm:sqref>R59</xm:sqref>
        </x14:dataValidation>
        <x14:dataValidation type="list" allowBlank="1" showInputMessage="1" showErrorMessage="1" xr:uid="{EF7C659F-28E2-8A43-919F-AE71CC127E27}">
          <x14:formula1>
            <xm:f>'/Users/rtungen/Library/Mobile Documents/com~apple~CloudDocs/Tipping/2019 VM på ski i Seefeld/InnsendteTippeark/[ErlendLaukvik.xlsx]Lists'!#REF!</xm:f>
          </x14:formula1>
          <xm:sqref>R15:R16 R60:R61</xm:sqref>
        </x14:dataValidation>
        <x14:dataValidation type="list" allowBlank="1" showInputMessage="1" showErrorMessage="1" xr:uid="{C008DEF0-388B-194F-913C-F72C55FECDE6}">
          <x14:formula1>
            <xm:f>'/Users/rtungen/Library/Mobile Documents/com~apple~CloudDocs/Tipping/2019 VM på ski i Seefeld/InnsendteTippeark/[ErlendLaukvik.xlsx]Lists'!#REF!</xm:f>
          </x14:formula1>
          <xm:sqref>R25 R75</xm:sqref>
        </x14:dataValidation>
        <x14:dataValidation type="list" allowBlank="1" showInputMessage="1" showErrorMessage="1" xr:uid="{E91ACB3E-6AC0-0642-A052-75275D01863A}">
          <x14:formula1>
            <xm:f>'/Users/rtungen/Library/Mobile Documents/com~apple~CloudDocs/Tipping/2019 VM på ski i Seefeld/InnsendteTippeark/[ErlendLaukvik.xlsx]Lists'!#REF!</xm:f>
          </x14:formula1>
          <xm:sqref>R12 R95 R53 R22</xm:sqref>
        </x14:dataValidation>
        <x14:dataValidation type="list" allowBlank="1" showInputMessage="1" showErrorMessage="1" xr:uid="{2A339F2B-A8CC-2148-87E0-73C0D560F249}">
          <x14:formula1>
            <xm:f>'/Users/rtungen/Library/Mobile Documents/com~apple~CloudDocs/Tipping/2019 VM på ski i Seefeld/InnsendteTippeark/[ErlendLaukvik.xlsx]Lists'!#REF!</xm:f>
          </x14:formula1>
          <xm:sqref>R9 R18 R44 R86</xm:sqref>
        </x14:dataValidation>
        <x14:dataValidation type="list" allowBlank="1" showInputMessage="1" showErrorMessage="1" xr:uid="{DEC282D0-4029-D143-A983-9DCD81CBBC7C}">
          <x14:formula1>
            <xm:f>'/Users/rtungen/Library/Mobile Documents/com~apple~CloudDocs/Tipping/2019 VM på ski i Seefeld/InnsendteTippeark/[ErlendLaukvik.xlsx]Lists'!#REF!</xm:f>
          </x14:formula1>
          <xm:sqref>R19</xm:sqref>
        </x14:dataValidation>
        <x14:dataValidation type="list" allowBlank="1" showInputMessage="1" showErrorMessage="1" xr:uid="{99615602-9978-4841-92AE-EC8E5DDA231A}">
          <x14:formula1>
            <xm:f>'/Users/rtungen/Library/Mobile Documents/com~apple~CloudDocs/Tipping/2019 VM på ski i Seefeld/InnsendteTippeark/[ErlendLaukvik.xlsx]Lists'!#REF!</xm:f>
          </x14:formula1>
          <xm:sqref>R46 R87</xm:sqref>
        </x14:dataValidation>
        <x14:dataValidation type="list" allowBlank="1" showInputMessage="1" showErrorMessage="1" xr:uid="{523F9D1B-2C52-744B-9638-E1093119685E}">
          <x14:formula1>
            <xm:f>'/Users/rtungen/Library/Mobile Documents/com~apple~CloudDocs/Tipping/2019 VM på ski i Seefeld/InnsendteTippeark/[ErlendLaukvik.xlsx]Lists'!#REF!</xm:f>
          </x14:formula1>
          <xm:sqref>R26 R39:R42</xm:sqref>
        </x14:dataValidation>
        <x14:dataValidation type="list" allowBlank="1" showInputMessage="1" showErrorMessage="1" xr:uid="{A7252EE1-B7C8-8B48-B56F-A012861EDA7F}">
          <x14:formula1>
            <xm:f>'/Users/rtungen/Library/Mobile Documents/com~apple~CloudDocs/Tipping/2019 VM på ski i Seefeld/InnsendteTippeark/[ErlendLaukvik.xlsx]Lists'!#REF!</xm:f>
          </x14:formula1>
          <xm:sqref>R20</xm:sqref>
        </x14:dataValidation>
        <x14:dataValidation type="list" allowBlank="1" showInputMessage="1" showErrorMessage="1" xr:uid="{1A2CA521-BB61-1D42-B4BF-A9BB58576ED3}">
          <x14:formula1>
            <xm:f>'/Users/rtungen/Library/Mobile Documents/com~apple~CloudDocs/Tipping/2019 VM på ski i Seefeld/InnsendteTippeark/[ErlendLaukvik.xlsx]Lists'!#REF!</xm:f>
          </x14:formula1>
          <xm:sqref>R88</xm:sqref>
        </x14:dataValidation>
        <x14:dataValidation type="list" allowBlank="1" showInputMessage="1" showErrorMessage="1" xr:uid="{8CE77160-4766-D944-BE0B-5FF9D5D062CE}">
          <x14:formula1>
            <xm:f>'/Users/rtungen/Library/Mobile Documents/com~apple~CloudDocs/Tipping/2019 VM på ski i Seefeld/InnsendteTippeark/[ErlendLaukvik.xlsx]Lists'!#REF!</xm:f>
          </x14:formula1>
          <xm:sqref>R55 R84 R97 R47 R73</xm:sqref>
        </x14:dataValidation>
        <x14:dataValidation type="list" allowBlank="1" showInputMessage="1" showErrorMessage="1" xr:uid="{59D5DF2F-21A1-F04E-A322-E94D3DD162A2}">
          <x14:formula1>
            <xm:f>'/Users/rtungen/Library/Mobile Documents/com~apple~CloudDocs/Tipping/2019 VM på ski i Seefeld/InnsendteTippeark/[ErlendLaukvik.xlsx]Lists'!#REF!</xm:f>
          </x14:formula1>
          <xm:sqref>R54</xm:sqref>
        </x14:dataValidation>
        <x14:dataValidation type="list" allowBlank="1" showInputMessage="1" showErrorMessage="1" xr:uid="{911125BB-9F9E-A646-BBE3-AECF77FA0BCE}">
          <x14:formula1>
            <xm:f>'/Users/rtungen/Library/Mobile Documents/com~apple~CloudDocs/Tipping/2019 VM på ski i Seefeld/InnsendteTippeark/[ErlendLaukvik.xlsx]Lists'!#REF!</xm:f>
          </x14:formula1>
          <xm:sqref>R104</xm:sqref>
        </x14:dataValidation>
        <x14:dataValidation type="list" allowBlank="1" showInputMessage="1" showErrorMessage="1" xr:uid="{6396EA71-BFB4-4E4B-AD8E-0F286C18894D}">
          <x14:formula1>
            <xm:f>'/Users/rtungen/Library/Mobile Documents/com~apple~CloudDocs/Tipping/2019 VM på ski i Seefeld/InnsendteTippeark/[ErlendLaukvik.xlsx]Lists'!#REF!</xm:f>
          </x14:formula1>
          <xm:sqref>R101 R103</xm:sqref>
        </x14:dataValidation>
        <x14:dataValidation type="list" allowBlank="1" showInputMessage="1" showErrorMessage="1" xr:uid="{9562E00A-EAE8-8843-8E97-39799B9594DD}">
          <x14:formula1>
            <xm:f>'/Users/rtungen/Library/Mobile Documents/com~apple~CloudDocs/Tipping/2019 VM på ski i Seefeld/InnsendteTippeark/[ErlendLaukvik.xlsx]Lists'!#REF!</xm:f>
          </x14:formula1>
          <xm:sqref>R100</xm:sqref>
        </x14:dataValidation>
        <x14:dataValidation type="list" allowBlank="1" showInputMessage="1" showErrorMessage="1" xr:uid="{8461B431-8B65-B744-9516-B26F4B97B0DA}">
          <x14:formula1>
            <xm:f>'/Users/rtungen/Library/Mobile Documents/com~apple~CloudDocs/Tipping/2019 VM på ski i Seefeld/InnsendteTippeark/[ErlendLaukvik.xlsx]Lists'!#REF!</xm:f>
          </x14:formula1>
          <xm:sqref>R21 R24 R14 R11 R17 R27 R105:R106 R45 R85 R31 R62 R43 R8 R94 R74 R77</xm:sqref>
        </x14:dataValidation>
        <x14:dataValidation type="list" allowBlank="1" showInputMessage="1" showErrorMessage="1" xr:uid="{25917ADE-BC31-1347-A904-BC3B10102A7D}">
          <x14:formula1>
            <xm:f>'/Users/rtungen/Library/Mobile Documents/com~apple~CloudDocs/Tipping/2019 VM på ski i Seefeld/InnsendteTippeark/[ErlendLaukvik.xlsx]Lists'!#REF!</xm:f>
          </x14:formula1>
          <xm:sqref>R23</xm:sqref>
        </x14:dataValidation>
        <x14:dataValidation type="list" allowBlank="1" showInputMessage="1" showErrorMessage="1" xr:uid="{440F4ED4-3E9D-4D47-8DEC-09DD0AAE9A81}">
          <x14:formula1>
            <xm:f>'/Users/rtungen/Library/Mobile Documents/com~apple~CloudDocs/Tipping/2019 VM på ski i Seefeld/InnsendteTippeark/[ErlendLaukvik.xlsx]Lists'!#REF!</xm:f>
          </x14:formula1>
          <xm:sqref>R28 R32 R35 R38 R63 R68 R79 R102 R89 R48</xm:sqref>
        </x14:dataValidation>
        <x14:dataValidation type="list" allowBlank="1" showInputMessage="1" showErrorMessage="1" xr:uid="{F6035024-DC56-C24F-85B2-6749CB8B4F99}">
          <x14:formula1>
            <xm:f>'/Users/rtungen/Library/Mobile Documents/com~apple~CloudDocs/Tipping/2019 VM på ski i Seefeld/InnsendteTippeark/[ErlendLaukvik.xlsx]Lists'!#REF!</xm:f>
          </x14:formula1>
          <xm:sqref>R13 R10 R98:R99</xm:sqref>
        </x14:dataValidation>
        <x14:dataValidation type="list" allowBlank="1" showInputMessage="1" showErrorMessage="1" xr:uid="{E1D7E5B9-B86E-8140-8818-E833FB1B2368}">
          <x14:formula1>
            <xm:f>'/Users/rtungen/Library/Mobile Documents/com~apple~CloudDocs/Tipping/2019 VM på ski i Seefeld/InnsendteTippeark/[FredrikJonassen.xlsx]Lists'!#REF!</xm:f>
          </x14:formula1>
          <xm:sqref>U49:U52</xm:sqref>
        </x14:dataValidation>
        <x14:dataValidation type="list" allowBlank="1" showInputMessage="1" showErrorMessage="1" xr:uid="{C5847BB0-06E4-4D43-B038-3A1FED8C5F20}">
          <x14:formula1>
            <xm:f>'/Users/rtungen/Library/Mobile Documents/com~apple~CloudDocs/Tipping/2019 VM på ski i Seefeld/InnsendteTippeark/[FredrikJonassen.xlsx]Lists'!#REF!</xm:f>
          </x14:formula1>
          <xm:sqref>U36:U37 U69:U72</xm:sqref>
        </x14:dataValidation>
        <x14:dataValidation type="list" allowBlank="1" showInputMessage="1" showErrorMessage="1" xr:uid="{1354790C-EB3D-3040-9277-12FC1A494A4F}">
          <x14:formula1>
            <xm:f>'/Users/rtungen/Library/Mobile Documents/com~apple~CloudDocs/Tipping/2019 VM på ski i Seefeld/InnsendteTippeark/[FredrikJonassen.xlsx]Lists'!#REF!</xm:f>
          </x14:formula1>
          <xm:sqref>U33:U34 U64:U67</xm:sqref>
        </x14:dataValidation>
        <x14:dataValidation type="list" allowBlank="1" showInputMessage="1" showErrorMessage="1" xr:uid="{DB6F8586-92D7-C44F-B7BC-E12DBB53EF6C}">
          <x14:formula1>
            <xm:f>'/Users/rtungen/Library/Mobile Documents/com~apple~CloudDocs/Tipping/2019 VM på ski i Seefeld/InnsendteTippeark/[FredrikJonassen.xlsx]Lists'!#REF!</xm:f>
          </x14:formula1>
          <xm:sqref>U7</xm:sqref>
        </x14:dataValidation>
        <x14:dataValidation type="list" allowBlank="1" showInputMessage="1" showErrorMessage="1" xr:uid="{6A7DC8BD-9BC2-254C-94AA-92041F53686C}">
          <x14:formula1>
            <xm:f>'/Users/rtungen/Library/Mobile Documents/com~apple~CloudDocs/Tipping/2019 VM på ski i Seefeld/InnsendteTippeark/[FredrikJonassen.xlsx]Lists'!#REF!</xm:f>
          </x14:formula1>
          <xm:sqref>U6</xm:sqref>
        </x14:dataValidation>
        <x14:dataValidation type="list" allowBlank="1" showInputMessage="1" showErrorMessage="1" xr:uid="{B0CC2E03-AF5E-5A4F-8FA3-84284F221AA8}">
          <x14:formula1>
            <xm:f>'/Users/rtungen/Library/Mobile Documents/com~apple~CloudDocs/Tipping/2019 VM på ski i Seefeld/InnsendteTippeark/[FredrikJonassen.xlsx]Lists'!#REF!</xm:f>
          </x14:formula1>
          <xm:sqref>U96</xm:sqref>
        </x14:dataValidation>
        <x14:dataValidation type="list" allowBlank="1" showInputMessage="1" showErrorMessage="1" xr:uid="{7E995041-EFF4-4E45-B3C4-B5585DF2A794}">
          <x14:formula1>
            <xm:f>'/Users/rtungen/Library/Mobile Documents/com~apple~CloudDocs/Tipping/2019 VM på ski i Seefeld/InnsendteTippeark/[FredrikJonassen.xlsx]Lists'!#REF!</xm:f>
          </x14:formula1>
          <xm:sqref>U78</xm:sqref>
        </x14:dataValidation>
        <x14:dataValidation type="list" allowBlank="1" showInputMessage="1" showErrorMessage="1" xr:uid="{79B6D0EB-8D46-E045-AC1A-004D0B03080D}">
          <x14:formula1>
            <xm:f>'/Users/rtungen/Library/Mobile Documents/com~apple~CloudDocs/Tipping/2019 VM på ski i Seefeld/InnsendteTippeark/[FredrikJonassen.xlsx]Lists'!#REF!</xm:f>
          </x14:formula1>
          <xm:sqref>U90:U93</xm:sqref>
        </x14:dataValidation>
        <x14:dataValidation type="list" allowBlank="1" showInputMessage="1" showErrorMessage="1" xr:uid="{DEFAB1F4-8371-CA4B-9D40-640A198B5844}">
          <x14:formula1>
            <xm:f>'/Users/rtungen/Library/Mobile Documents/com~apple~CloudDocs/Tipping/2019 VM på ski i Seefeld/InnsendteTippeark/[FredrikJonassen.xlsx]Lists'!#REF!</xm:f>
          </x14:formula1>
          <xm:sqref>U56</xm:sqref>
        </x14:dataValidation>
        <x14:dataValidation type="list" allowBlank="1" showInputMessage="1" showErrorMessage="1" xr:uid="{83A72055-C7A5-9C43-A58A-E0425C0A0948}">
          <x14:formula1>
            <xm:f>'/Users/rtungen/Library/Mobile Documents/com~apple~CloudDocs/Tipping/2019 VM på ski i Seefeld/InnsendteTippeark/[FredrikJonassen.xlsx]Lists'!#REF!</xm:f>
          </x14:formula1>
          <xm:sqref>U58 U76</xm:sqref>
        </x14:dataValidation>
        <x14:dataValidation type="list" allowBlank="1" showInputMessage="1" showErrorMessage="1" xr:uid="{303E9107-A3E4-0041-ADB2-15B56BADD496}">
          <x14:formula1>
            <xm:f>'/Users/rtungen/Library/Mobile Documents/com~apple~CloudDocs/Tipping/2019 VM på ski i Seefeld/InnsendteTippeark/[FredrikJonassen.xlsx]Lists'!#REF!</xm:f>
          </x14:formula1>
          <xm:sqref>U57</xm:sqref>
        </x14:dataValidation>
        <x14:dataValidation type="list" allowBlank="1" showInputMessage="1" showErrorMessage="1" xr:uid="{E6017D17-7238-3040-86AE-11BA5FFDDBC1}">
          <x14:formula1>
            <xm:f>'/Users/rtungen/Library/Mobile Documents/com~apple~CloudDocs/Tipping/2019 VM på ski i Seefeld/InnsendteTippeark/[FredrikJonassen.xlsx]Lists'!#REF!</xm:f>
          </x14:formula1>
          <xm:sqref>U80:U83 U29:U30</xm:sqref>
        </x14:dataValidation>
        <x14:dataValidation type="list" allowBlank="1" showInputMessage="1" showErrorMessage="1" xr:uid="{A922A9EB-6041-E44A-9C37-8D1DA13CE52C}">
          <x14:formula1>
            <xm:f>'/Users/rtungen/Library/Mobile Documents/com~apple~CloudDocs/Tipping/2019 VM på ski i Seefeld/InnsendteTippeark/[FredrikJonassen.xlsx]Lists'!#REF!</xm:f>
          </x14:formula1>
          <xm:sqref>U59</xm:sqref>
        </x14:dataValidation>
        <x14:dataValidation type="list" allowBlank="1" showInputMessage="1" showErrorMessage="1" xr:uid="{450DA53A-34E0-6649-9C87-618D491ABE7B}">
          <x14:formula1>
            <xm:f>'/Users/rtungen/Library/Mobile Documents/com~apple~CloudDocs/Tipping/2019 VM på ski i Seefeld/InnsendteTippeark/[FredrikJonassen.xlsx]Lists'!#REF!</xm:f>
          </x14:formula1>
          <xm:sqref>U15:U16 U60:U61</xm:sqref>
        </x14:dataValidation>
        <x14:dataValidation type="list" allowBlank="1" showInputMessage="1" showErrorMessage="1" xr:uid="{C5BF42E1-FE62-1048-B739-E932E0821705}">
          <x14:formula1>
            <xm:f>'/Users/rtungen/Library/Mobile Documents/com~apple~CloudDocs/Tipping/2019 VM på ski i Seefeld/InnsendteTippeark/[FredrikJonassen.xlsx]Lists'!#REF!</xm:f>
          </x14:formula1>
          <xm:sqref>U25 U75</xm:sqref>
        </x14:dataValidation>
        <x14:dataValidation type="list" allowBlank="1" showInputMessage="1" showErrorMessage="1" xr:uid="{416AE9A7-7DEC-8743-BB66-7920E0C21D0D}">
          <x14:formula1>
            <xm:f>'/Users/rtungen/Library/Mobile Documents/com~apple~CloudDocs/Tipping/2019 VM på ski i Seefeld/InnsendteTippeark/[FredrikJonassen.xlsx]Lists'!#REF!</xm:f>
          </x14:formula1>
          <xm:sqref>U12 U95 U53 U22</xm:sqref>
        </x14:dataValidation>
        <x14:dataValidation type="list" allowBlank="1" showInputMessage="1" showErrorMessage="1" xr:uid="{B1A2149D-2E85-3A43-82A2-BEDED95C0178}">
          <x14:formula1>
            <xm:f>'/Users/rtungen/Library/Mobile Documents/com~apple~CloudDocs/Tipping/2019 VM på ski i Seefeld/InnsendteTippeark/[FredrikJonassen.xlsx]Lists'!#REF!</xm:f>
          </x14:formula1>
          <xm:sqref>U9 U18 U44 U86</xm:sqref>
        </x14:dataValidation>
        <x14:dataValidation type="list" allowBlank="1" showInputMessage="1" showErrorMessage="1" xr:uid="{E9AA7E4C-5002-2740-B3FA-CD44F5CCB1FE}">
          <x14:formula1>
            <xm:f>'/Users/rtungen/Library/Mobile Documents/com~apple~CloudDocs/Tipping/2019 VM på ski i Seefeld/InnsendteTippeark/[FredrikJonassen.xlsx]Lists'!#REF!</xm:f>
          </x14:formula1>
          <xm:sqref>U19</xm:sqref>
        </x14:dataValidation>
        <x14:dataValidation type="list" allowBlank="1" showInputMessage="1" showErrorMessage="1" xr:uid="{41AEDF8B-0C35-EF45-BC20-29171B2234E6}">
          <x14:formula1>
            <xm:f>'/Users/rtungen/Library/Mobile Documents/com~apple~CloudDocs/Tipping/2019 VM på ski i Seefeld/InnsendteTippeark/[FredrikJonassen.xlsx]Lists'!#REF!</xm:f>
          </x14:formula1>
          <xm:sqref>U46 U87</xm:sqref>
        </x14:dataValidation>
        <x14:dataValidation type="list" allowBlank="1" showInputMessage="1" showErrorMessage="1" xr:uid="{29518F54-8FF7-2D40-94AE-A9283D01F30D}">
          <x14:formula1>
            <xm:f>'/Users/rtungen/Library/Mobile Documents/com~apple~CloudDocs/Tipping/2019 VM på ski i Seefeld/InnsendteTippeark/[FredrikJonassen.xlsx]Lists'!#REF!</xm:f>
          </x14:formula1>
          <xm:sqref>U26 U39:U42</xm:sqref>
        </x14:dataValidation>
        <x14:dataValidation type="list" allowBlank="1" showInputMessage="1" showErrorMessage="1" xr:uid="{0DA4D5B0-E73B-D546-BBD3-1F9D00F4B068}">
          <x14:formula1>
            <xm:f>'/Users/rtungen/Library/Mobile Documents/com~apple~CloudDocs/Tipping/2019 VM på ski i Seefeld/InnsendteTippeark/[FredrikJonassen.xlsx]Lists'!#REF!</xm:f>
          </x14:formula1>
          <xm:sqref>U20</xm:sqref>
        </x14:dataValidation>
        <x14:dataValidation type="list" allowBlank="1" showInputMessage="1" showErrorMessage="1" xr:uid="{EEA90E22-80CC-DB4C-B2FE-000C23EB50DC}">
          <x14:formula1>
            <xm:f>'/Users/rtungen/Library/Mobile Documents/com~apple~CloudDocs/Tipping/2019 VM på ski i Seefeld/InnsendteTippeark/[FredrikJonassen.xlsx]Lists'!#REF!</xm:f>
          </x14:formula1>
          <xm:sqref>U88</xm:sqref>
        </x14:dataValidation>
        <x14:dataValidation type="list" allowBlank="1" showInputMessage="1" showErrorMessage="1" xr:uid="{65059BC8-B1AE-324B-BA27-06854C00AF94}">
          <x14:formula1>
            <xm:f>'/Users/rtungen/Library/Mobile Documents/com~apple~CloudDocs/Tipping/2019 VM på ski i Seefeld/InnsendteTippeark/[FredrikJonassen.xlsx]Lists'!#REF!</xm:f>
          </x14:formula1>
          <xm:sqref>U55 U84 U97 U47 U73</xm:sqref>
        </x14:dataValidation>
        <x14:dataValidation type="list" allowBlank="1" showInputMessage="1" showErrorMessage="1" xr:uid="{558AC3F8-3857-074C-B1E6-9A359F9E2846}">
          <x14:formula1>
            <xm:f>'/Users/rtungen/Library/Mobile Documents/com~apple~CloudDocs/Tipping/2019 VM på ski i Seefeld/InnsendteTippeark/[FredrikJonassen.xlsx]Lists'!#REF!</xm:f>
          </x14:formula1>
          <xm:sqref>U54</xm:sqref>
        </x14:dataValidation>
        <x14:dataValidation type="list" allowBlank="1" showInputMessage="1" showErrorMessage="1" xr:uid="{5041AAB1-A03A-3049-9761-96C04C268604}">
          <x14:formula1>
            <xm:f>'/Users/rtungen/Library/Mobile Documents/com~apple~CloudDocs/Tipping/2019 VM på ski i Seefeld/InnsendteTippeark/[FredrikJonassen.xlsx]Lists'!#REF!</xm:f>
          </x14:formula1>
          <xm:sqref>U104</xm:sqref>
        </x14:dataValidation>
        <x14:dataValidation type="list" allowBlank="1" showInputMessage="1" showErrorMessage="1" xr:uid="{073FB81E-CE59-554B-AA36-A8CE66FA6F0C}">
          <x14:formula1>
            <xm:f>'/Users/rtungen/Library/Mobile Documents/com~apple~CloudDocs/Tipping/2019 VM på ski i Seefeld/InnsendteTippeark/[FredrikJonassen.xlsx]Lists'!#REF!</xm:f>
          </x14:formula1>
          <xm:sqref>U101 U103</xm:sqref>
        </x14:dataValidation>
        <x14:dataValidation type="list" allowBlank="1" showInputMessage="1" showErrorMessage="1" xr:uid="{E00155EE-2F99-B547-9222-8F8588BCCCFF}">
          <x14:formula1>
            <xm:f>'/Users/rtungen/Library/Mobile Documents/com~apple~CloudDocs/Tipping/2019 VM på ski i Seefeld/InnsendteTippeark/[FredrikJonassen.xlsx]Lists'!#REF!</xm:f>
          </x14:formula1>
          <xm:sqref>U100</xm:sqref>
        </x14:dataValidation>
        <x14:dataValidation type="list" allowBlank="1" showInputMessage="1" showErrorMessage="1" xr:uid="{4D032EB1-20FD-9E46-8B5F-2230EFBED147}">
          <x14:formula1>
            <xm:f>'/Users/rtungen/Library/Mobile Documents/com~apple~CloudDocs/Tipping/2019 VM på ski i Seefeld/InnsendteTippeark/[FredrikJonassen.xlsx]Lists'!#REF!</xm:f>
          </x14:formula1>
          <xm:sqref>U21 U24 U14 U11 U17 U27 U105:U106 U45 U85 U31 U62 U43 U8 U94 U74 U77</xm:sqref>
        </x14:dataValidation>
        <x14:dataValidation type="list" allowBlank="1" showInputMessage="1" showErrorMessage="1" xr:uid="{85F5B86E-3960-E349-BA5B-E4FADEF4A966}">
          <x14:formula1>
            <xm:f>'/Users/rtungen/Library/Mobile Documents/com~apple~CloudDocs/Tipping/2019 VM på ski i Seefeld/InnsendteTippeark/[FredrikJonassen.xlsx]Lists'!#REF!</xm:f>
          </x14:formula1>
          <xm:sqref>U23</xm:sqref>
        </x14:dataValidation>
        <x14:dataValidation type="list" allowBlank="1" showInputMessage="1" showErrorMessage="1" xr:uid="{ACF7604E-E838-114B-97F3-4A04B982BDB4}">
          <x14:formula1>
            <xm:f>'/Users/rtungen/Library/Mobile Documents/com~apple~CloudDocs/Tipping/2019 VM på ski i Seefeld/InnsendteTippeark/[FredrikJonassen.xlsx]Lists'!#REF!</xm:f>
          </x14:formula1>
          <xm:sqref>U28 U32 U35 U38 U63 U68 U79 U102 U89 U48</xm:sqref>
        </x14:dataValidation>
        <x14:dataValidation type="list" allowBlank="1" showInputMessage="1" showErrorMessage="1" xr:uid="{9D95E8C6-54EF-A448-B3FE-4E41025052E3}">
          <x14:formula1>
            <xm:f>'/Users/rtungen/Library/Mobile Documents/com~apple~CloudDocs/Tipping/2019 VM på ski i Seefeld/InnsendteTippeark/[FredrikJonassen.xlsx]Lists'!#REF!</xm:f>
          </x14:formula1>
          <xm:sqref>U13 U10 U98:U99</xm:sqref>
        </x14:dataValidation>
        <x14:dataValidation type="list" allowBlank="1" showInputMessage="1" showErrorMessage="1" xr:uid="{7D756A3A-B9EE-604D-BF46-2BF318DF40E9}">
          <x14:formula1>
            <xm:f>'/Users/rtungen/Library/Mobile Documents/com~apple~CloudDocs/Tipping/2019 VM på ski i Seefeld/InnsendteTippeark/[FrøydisEven.xlsx]Lists'!#REF!</xm:f>
          </x14:formula1>
          <xm:sqref>X49:X52</xm:sqref>
        </x14:dataValidation>
        <x14:dataValidation type="list" allowBlank="1" showInputMessage="1" showErrorMessage="1" xr:uid="{6D8A3914-54D3-B54D-A83E-6202D7590EFC}">
          <x14:formula1>
            <xm:f>'/Users/rtungen/Library/Mobile Documents/com~apple~CloudDocs/Tipping/2019 VM på ski i Seefeld/InnsendteTippeark/[FrøydisEven.xlsx]Lists'!#REF!</xm:f>
          </x14:formula1>
          <xm:sqref>X36:X37 X69:X72</xm:sqref>
        </x14:dataValidation>
        <x14:dataValidation type="list" allowBlank="1" showInputMessage="1" showErrorMessage="1" xr:uid="{5E43D905-FEF7-5E4C-9514-79BB019C3D92}">
          <x14:formula1>
            <xm:f>'/Users/rtungen/Library/Mobile Documents/com~apple~CloudDocs/Tipping/2019 VM på ski i Seefeld/InnsendteTippeark/[FrøydisEven.xlsx]Lists'!#REF!</xm:f>
          </x14:formula1>
          <xm:sqref>X33:X34 X64:X67</xm:sqref>
        </x14:dataValidation>
        <x14:dataValidation type="list" allowBlank="1" showInputMessage="1" showErrorMessage="1" xr:uid="{F133854C-3E1A-BD45-8DAE-D92B6BF3FFAD}">
          <x14:formula1>
            <xm:f>'/Users/rtungen/Library/Mobile Documents/com~apple~CloudDocs/Tipping/2019 VM på ski i Seefeld/InnsendteTippeark/[FrøydisEven.xlsx]Lists'!#REF!</xm:f>
          </x14:formula1>
          <xm:sqref>X7</xm:sqref>
        </x14:dataValidation>
        <x14:dataValidation type="list" allowBlank="1" showInputMessage="1" showErrorMessage="1" xr:uid="{F7DB5BAA-D73D-5F45-995B-F390B7602FB5}">
          <x14:formula1>
            <xm:f>'/Users/rtungen/Library/Mobile Documents/com~apple~CloudDocs/Tipping/2019 VM på ski i Seefeld/InnsendteTippeark/[FrøydisEven.xlsx]Lists'!#REF!</xm:f>
          </x14:formula1>
          <xm:sqref>X6</xm:sqref>
        </x14:dataValidation>
        <x14:dataValidation type="list" allowBlank="1" showInputMessage="1" showErrorMessage="1" xr:uid="{54FC94C3-52F2-C844-9C18-97875E09CAB0}">
          <x14:formula1>
            <xm:f>'/Users/rtungen/Library/Mobile Documents/com~apple~CloudDocs/Tipping/2019 VM på ski i Seefeld/InnsendteTippeark/[FrøydisEven.xlsx]Lists'!#REF!</xm:f>
          </x14:formula1>
          <xm:sqref>X96</xm:sqref>
        </x14:dataValidation>
        <x14:dataValidation type="list" allowBlank="1" showInputMessage="1" showErrorMessage="1" xr:uid="{972179EA-C3B2-754F-9E02-4F70BCDE985E}">
          <x14:formula1>
            <xm:f>'/Users/rtungen/Library/Mobile Documents/com~apple~CloudDocs/Tipping/2019 VM på ski i Seefeld/InnsendteTippeark/[FrøydisEven.xlsx]Lists'!#REF!</xm:f>
          </x14:formula1>
          <xm:sqref>X78</xm:sqref>
        </x14:dataValidation>
        <x14:dataValidation type="list" allowBlank="1" showInputMessage="1" showErrorMessage="1" xr:uid="{EBEB242B-1423-F245-AFD4-4C53619D76C1}">
          <x14:formula1>
            <xm:f>'/Users/rtungen/Library/Mobile Documents/com~apple~CloudDocs/Tipping/2019 VM på ski i Seefeld/InnsendteTippeark/[FrøydisEven.xlsx]Lists'!#REF!</xm:f>
          </x14:formula1>
          <xm:sqref>X90:X93</xm:sqref>
        </x14:dataValidation>
        <x14:dataValidation type="list" allowBlank="1" showInputMessage="1" showErrorMessage="1" xr:uid="{8C104972-9CA3-5D42-A9F8-71E3D8151839}">
          <x14:formula1>
            <xm:f>'/Users/rtungen/Library/Mobile Documents/com~apple~CloudDocs/Tipping/2019 VM på ski i Seefeld/InnsendteTippeark/[FrøydisEven.xlsx]Lists'!#REF!</xm:f>
          </x14:formula1>
          <xm:sqref>X56</xm:sqref>
        </x14:dataValidation>
        <x14:dataValidation type="list" allowBlank="1" showInputMessage="1" showErrorMessage="1" xr:uid="{DAD242FC-2016-0945-A62C-0AF1593443AC}">
          <x14:formula1>
            <xm:f>'/Users/rtungen/Library/Mobile Documents/com~apple~CloudDocs/Tipping/2019 VM på ski i Seefeld/InnsendteTippeark/[FrøydisEven.xlsx]Lists'!#REF!</xm:f>
          </x14:formula1>
          <xm:sqref>X58 X76</xm:sqref>
        </x14:dataValidation>
        <x14:dataValidation type="list" allowBlank="1" showInputMessage="1" showErrorMessage="1" xr:uid="{3BCDC2D6-A88B-EF4F-B971-061F27BD7BAE}">
          <x14:formula1>
            <xm:f>'/Users/rtungen/Library/Mobile Documents/com~apple~CloudDocs/Tipping/2019 VM på ski i Seefeld/InnsendteTippeark/[FrøydisEven.xlsx]Lists'!#REF!</xm:f>
          </x14:formula1>
          <xm:sqref>X57</xm:sqref>
        </x14:dataValidation>
        <x14:dataValidation type="list" allowBlank="1" showInputMessage="1" showErrorMessage="1" xr:uid="{2845C28E-8F47-C041-B0E1-2C6DDC401BC4}">
          <x14:formula1>
            <xm:f>'/Users/rtungen/Library/Mobile Documents/com~apple~CloudDocs/Tipping/2019 VM på ski i Seefeld/InnsendteTippeark/[FrøydisEven.xlsx]Lists'!#REF!</xm:f>
          </x14:formula1>
          <xm:sqref>X80:X83 X29:X30</xm:sqref>
        </x14:dataValidation>
        <x14:dataValidation type="list" allowBlank="1" showInputMessage="1" showErrorMessage="1" xr:uid="{9AA424B6-EA9C-3D43-8B31-A721450F7AEE}">
          <x14:formula1>
            <xm:f>'/Users/rtungen/Library/Mobile Documents/com~apple~CloudDocs/Tipping/2019 VM på ski i Seefeld/InnsendteTippeark/[FrøydisEven.xlsx]Lists'!#REF!</xm:f>
          </x14:formula1>
          <xm:sqref>X59</xm:sqref>
        </x14:dataValidation>
        <x14:dataValidation type="list" allowBlank="1" showInputMessage="1" showErrorMessage="1" xr:uid="{E8EE8FDF-BAFB-1940-8290-F41BA8CE2582}">
          <x14:formula1>
            <xm:f>'/Users/rtungen/Library/Mobile Documents/com~apple~CloudDocs/Tipping/2019 VM på ski i Seefeld/InnsendteTippeark/[FrøydisEven.xlsx]Lists'!#REF!</xm:f>
          </x14:formula1>
          <xm:sqref>X15:X16 X60:X61</xm:sqref>
        </x14:dataValidation>
        <x14:dataValidation type="list" allowBlank="1" showInputMessage="1" showErrorMessage="1" xr:uid="{000264B0-FDF5-134C-A307-A69FEED6848B}">
          <x14:formula1>
            <xm:f>'/Users/rtungen/Library/Mobile Documents/com~apple~CloudDocs/Tipping/2019 VM på ski i Seefeld/InnsendteTippeark/[FrøydisEven.xlsx]Lists'!#REF!</xm:f>
          </x14:formula1>
          <xm:sqref>X25 X75</xm:sqref>
        </x14:dataValidation>
        <x14:dataValidation type="list" allowBlank="1" showInputMessage="1" showErrorMessage="1" xr:uid="{0BD2042A-A32C-CD4F-8E26-F065AF7376DB}">
          <x14:formula1>
            <xm:f>'/Users/rtungen/Library/Mobile Documents/com~apple~CloudDocs/Tipping/2019 VM på ski i Seefeld/InnsendteTippeark/[FrøydisEven.xlsx]Lists'!#REF!</xm:f>
          </x14:formula1>
          <xm:sqref>X12 X95 X53 X22</xm:sqref>
        </x14:dataValidation>
        <x14:dataValidation type="list" allowBlank="1" showInputMessage="1" showErrorMessage="1" xr:uid="{15E83D45-8863-1C4F-B653-A97EC380EBC4}">
          <x14:formula1>
            <xm:f>'/Users/rtungen/Library/Mobile Documents/com~apple~CloudDocs/Tipping/2019 VM på ski i Seefeld/InnsendteTippeark/[FrøydisEven.xlsx]Lists'!#REF!</xm:f>
          </x14:formula1>
          <xm:sqref>X9 X18 X44 X86</xm:sqref>
        </x14:dataValidation>
        <x14:dataValidation type="list" allowBlank="1" showInputMessage="1" showErrorMessage="1" xr:uid="{6E8BADCE-F85C-114C-AC17-E6533EF255AC}">
          <x14:formula1>
            <xm:f>'/Users/rtungen/Library/Mobile Documents/com~apple~CloudDocs/Tipping/2019 VM på ski i Seefeld/InnsendteTippeark/[FrøydisEven.xlsx]Lists'!#REF!</xm:f>
          </x14:formula1>
          <xm:sqref>X19</xm:sqref>
        </x14:dataValidation>
        <x14:dataValidation type="list" allowBlank="1" showInputMessage="1" showErrorMessage="1" xr:uid="{94995131-9E25-D04C-84FE-1844DD86444B}">
          <x14:formula1>
            <xm:f>'/Users/rtungen/Library/Mobile Documents/com~apple~CloudDocs/Tipping/2019 VM på ski i Seefeld/InnsendteTippeark/[FrøydisEven.xlsx]Lists'!#REF!</xm:f>
          </x14:formula1>
          <xm:sqref>X46 X87</xm:sqref>
        </x14:dataValidation>
        <x14:dataValidation type="list" allowBlank="1" showInputMessage="1" showErrorMessage="1" xr:uid="{F032836E-DB54-8D43-83C2-0B3AFA3E9D43}">
          <x14:formula1>
            <xm:f>'/Users/rtungen/Library/Mobile Documents/com~apple~CloudDocs/Tipping/2019 VM på ski i Seefeld/InnsendteTippeark/[FrøydisEven.xlsx]Lists'!#REF!</xm:f>
          </x14:formula1>
          <xm:sqref>X26 X39:X42</xm:sqref>
        </x14:dataValidation>
        <x14:dataValidation type="list" allowBlank="1" showInputMessage="1" showErrorMessage="1" xr:uid="{08670850-2647-A14B-9177-0F5C93E703BD}">
          <x14:formula1>
            <xm:f>'/Users/rtungen/Library/Mobile Documents/com~apple~CloudDocs/Tipping/2019 VM på ski i Seefeld/InnsendteTippeark/[FrøydisEven.xlsx]Lists'!#REF!</xm:f>
          </x14:formula1>
          <xm:sqref>X20</xm:sqref>
        </x14:dataValidation>
        <x14:dataValidation type="list" allowBlank="1" showInputMessage="1" showErrorMessage="1" xr:uid="{2D52F791-9254-4643-90B4-134442B6DF21}">
          <x14:formula1>
            <xm:f>'/Users/rtungen/Library/Mobile Documents/com~apple~CloudDocs/Tipping/2019 VM på ski i Seefeld/InnsendteTippeark/[FrøydisEven.xlsx]Lists'!#REF!</xm:f>
          </x14:formula1>
          <xm:sqref>X88</xm:sqref>
        </x14:dataValidation>
        <x14:dataValidation type="list" allowBlank="1" showInputMessage="1" showErrorMessage="1" xr:uid="{4431BF51-71F6-C440-895F-00DADE13A7FA}">
          <x14:formula1>
            <xm:f>'/Users/rtungen/Library/Mobile Documents/com~apple~CloudDocs/Tipping/2019 VM på ski i Seefeld/InnsendteTippeark/[FrøydisEven.xlsx]Lists'!#REF!</xm:f>
          </x14:formula1>
          <xm:sqref>X55 X84 X97 X47 X73</xm:sqref>
        </x14:dataValidation>
        <x14:dataValidation type="list" allowBlank="1" showInputMessage="1" showErrorMessage="1" xr:uid="{55277B9F-93DA-1E46-AEE2-2A9D47C0DAC0}">
          <x14:formula1>
            <xm:f>'/Users/rtungen/Library/Mobile Documents/com~apple~CloudDocs/Tipping/2019 VM på ski i Seefeld/InnsendteTippeark/[FrøydisEven.xlsx]Lists'!#REF!</xm:f>
          </x14:formula1>
          <xm:sqref>X54</xm:sqref>
        </x14:dataValidation>
        <x14:dataValidation type="list" allowBlank="1" showInputMessage="1" showErrorMessage="1" xr:uid="{060A565D-7F63-C840-8221-C0E2B2DCDEED}">
          <x14:formula1>
            <xm:f>'/Users/rtungen/Library/Mobile Documents/com~apple~CloudDocs/Tipping/2019 VM på ski i Seefeld/InnsendteTippeark/[FrøydisEven.xlsx]Lists'!#REF!</xm:f>
          </x14:formula1>
          <xm:sqref>X104</xm:sqref>
        </x14:dataValidation>
        <x14:dataValidation type="list" allowBlank="1" showInputMessage="1" showErrorMessage="1" xr:uid="{A9965075-9ABC-3045-940F-3FDD2458D05D}">
          <x14:formula1>
            <xm:f>'/Users/rtungen/Library/Mobile Documents/com~apple~CloudDocs/Tipping/2019 VM på ski i Seefeld/InnsendteTippeark/[FrøydisEven.xlsx]Lists'!#REF!</xm:f>
          </x14:formula1>
          <xm:sqref>X101 X103</xm:sqref>
        </x14:dataValidation>
        <x14:dataValidation type="list" allowBlank="1" showInputMessage="1" showErrorMessage="1" xr:uid="{9286F72D-DF45-5A40-896A-01AB6BD68A61}">
          <x14:formula1>
            <xm:f>'/Users/rtungen/Library/Mobile Documents/com~apple~CloudDocs/Tipping/2019 VM på ski i Seefeld/InnsendteTippeark/[FrøydisEven.xlsx]Lists'!#REF!</xm:f>
          </x14:formula1>
          <xm:sqref>X100</xm:sqref>
        </x14:dataValidation>
        <x14:dataValidation type="list" allowBlank="1" showInputMessage="1" showErrorMessage="1" xr:uid="{CE3177C1-388B-8743-A455-DAA80712FE45}">
          <x14:formula1>
            <xm:f>'/Users/rtungen/Library/Mobile Documents/com~apple~CloudDocs/Tipping/2019 VM på ski i Seefeld/InnsendteTippeark/[FrøydisEven.xlsx]Lists'!#REF!</xm:f>
          </x14:formula1>
          <xm:sqref>X21 X24 X14 X11 X17 X27 X105:X106 X45 X85 X31 X62 X43 X8 X94 X74 X77</xm:sqref>
        </x14:dataValidation>
        <x14:dataValidation type="list" allowBlank="1" showInputMessage="1" showErrorMessage="1" xr:uid="{24C36FAE-4B07-094D-AFCD-F8BB0E2E6278}">
          <x14:formula1>
            <xm:f>'/Users/rtungen/Library/Mobile Documents/com~apple~CloudDocs/Tipping/2019 VM på ski i Seefeld/InnsendteTippeark/[FrøydisEven.xlsx]Lists'!#REF!</xm:f>
          </x14:formula1>
          <xm:sqref>X23</xm:sqref>
        </x14:dataValidation>
        <x14:dataValidation type="list" allowBlank="1" showInputMessage="1" showErrorMessage="1" xr:uid="{CE1256F5-DDAE-B54E-90BA-FF592BB566EE}">
          <x14:formula1>
            <xm:f>'/Users/rtungen/Library/Mobile Documents/com~apple~CloudDocs/Tipping/2019 VM på ski i Seefeld/InnsendteTippeark/[FrøydisEven.xlsx]Lists'!#REF!</xm:f>
          </x14:formula1>
          <xm:sqref>X28 X32 X35 X38 X63 X68 X79 X102 X89 X48</xm:sqref>
        </x14:dataValidation>
        <x14:dataValidation type="list" allowBlank="1" showInputMessage="1" showErrorMessage="1" xr:uid="{BF0303FC-1A00-3646-A296-A9785A41961F}">
          <x14:formula1>
            <xm:f>'/Users/rtungen/Library/Mobile Documents/com~apple~CloudDocs/Tipping/2019 VM på ski i Seefeld/InnsendteTippeark/[FrøydisEven.xlsx]Lists'!#REF!</xm:f>
          </x14:formula1>
          <xm:sqref>X13 X10 X98:X99</xm:sqref>
        </x14:dataValidation>
        <x14:dataValidation type="list" allowBlank="1" showInputMessage="1" showErrorMessage="1" xr:uid="{C33BF35D-6088-314D-B3E0-492C32BDC36E}">
          <x14:formula1>
            <xm:f>'/Users/rtungen/Library/Mobile Documents/com~apple~CloudDocs/Tipping/2019 VM på ski i Seefeld/InnsendteTippeark/[HåvardHaraldsen.xlsx]Lists'!#REF!</xm:f>
          </x14:formula1>
          <xm:sqref>AA49:AA52</xm:sqref>
        </x14:dataValidation>
        <x14:dataValidation type="list" allowBlank="1" showInputMessage="1" showErrorMessage="1" xr:uid="{CEA61BBE-AD1E-7C43-82FF-6C2C11E83C83}">
          <x14:formula1>
            <xm:f>'/Users/rtungen/Library/Mobile Documents/com~apple~CloudDocs/Tipping/2019 VM på ski i Seefeld/InnsendteTippeark/[HåvardHaraldsen.xlsx]Lists'!#REF!</xm:f>
          </x14:formula1>
          <xm:sqref>AA36:AA37 AA69:AA72</xm:sqref>
        </x14:dataValidation>
        <x14:dataValidation type="list" allowBlank="1" showInputMessage="1" showErrorMessage="1" xr:uid="{AC625EF6-ACE3-C34C-A89C-3EB33A8BED50}">
          <x14:formula1>
            <xm:f>'/Users/rtungen/Library/Mobile Documents/com~apple~CloudDocs/Tipping/2019 VM på ski i Seefeld/InnsendteTippeark/[HåvardHaraldsen.xlsx]Lists'!#REF!</xm:f>
          </x14:formula1>
          <xm:sqref>AA33:AA34 AA64:AA67</xm:sqref>
        </x14:dataValidation>
        <x14:dataValidation type="list" allowBlank="1" showInputMessage="1" showErrorMessage="1" xr:uid="{F2F99002-7B95-E344-BEBF-855FAFF4F8ED}">
          <x14:formula1>
            <xm:f>'/Users/rtungen/Library/Mobile Documents/com~apple~CloudDocs/Tipping/2019 VM på ski i Seefeld/InnsendteTippeark/[HåvardHaraldsen.xlsx]Lists'!#REF!</xm:f>
          </x14:formula1>
          <xm:sqref>AA7</xm:sqref>
        </x14:dataValidation>
        <x14:dataValidation type="list" allowBlank="1" showInputMessage="1" showErrorMessage="1" xr:uid="{8D424C39-3A03-274B-B12B-C2C7942A7192}">
          <x14:formula1>
            <xm:f>'/Users/rtungen/Library/Mobile Documents/com~apple~CloudDocs/Tipping/2019 VM på ski i Seefeld/InnsendteTippeark/[HåvardHaraldsen.xlsx]Lists'!#REF!</xm:f>
          </x14:formula1>
          <xm:sqref>AA6</xm:sqref>
        </x14:dataValidation>
        <x14:dataValidation type="list" allowBlank="1" showInputMessage="1" showErrorMessage="1" xr:uid="{5A4BF10C-C931-4147-9703-B00C4C40A123}">
          <x14:formula1>
            <xm:f>'/Users/rtungen/Library/Mobile Documents/com~apple~CloudDocs/Tipping/2019 VM på ski i Seefeld/InnsendteTippeark/[HåvardHaraldsen.xlsx]Lists'!#REF!</xm:f>
          </x14:formula1>
          <xm:sqref>AA96</xm:sqref>
        </x14:dataValidation>
        <x14:dataValidation type="list" allowBlank="1" showInputMessage="1" showErrorMessage="1" xr:uid="{D97BF021-097D-FD47-96E6-3B3F71458B74}">
          <x14:formula1>
            <xm:f>'/Users/rtungen/Library/Mobile Documents/com~apple~CloudDocs/Tipping/2019 VM på ski i Seefeld/InnsendteTippeark/[HåvardHaraldsen.xlsx]Lists'!#REF!</xm:f>
          </x14:formula1>
          <xm:sqref>AA78</xm:sqref>
        </x14:dataValidation>
        <x14:dataValidation type="list" allowBlank="1" showInputMessage="1" showErrorMessage="1" xr:uid="{D3571606-3CC6-D44C-9177-F02B0CA92C98}">
          <x14:formula1>
            <xm:f>'/Users/rtungen/Library/Mobile Documents/com~apple~CloudDocs/Tipping/2019 VM på ski i Seefeld/InnsendteTippeark/[HåvardHaraldsen.xlsx]Lists'!#REF!</xm:f>
          </x14:formula1>
          <xm:sqref>AA90:AA93</xm:sqref>
        </x14:dataValidation>
        <x14:dataValidation type="list" allowBlank="1" showInputMessage="1" showErrorMessage="1" xr:uid="{23E32C58-A30B-1945-A1E1-A5E0AC300862}">
          <x14:formula1>
            <xm:f>'/Users/rtungen/Library/Mobile Documents/com~apple~CloudDocs/Tipping/2019 VM på ski i Seefeld/InnsendteTippeark/[HåvardHaraldsen.xlsx]Lists'!#REF!</xm:f>
          </x14:formula1>
          <xm:sqref>AA56</xm:sqref>
        </x14:dataValidation>
        <x14:dataValidation type="list" allowBlank="1" showInputMessage="1" showErrorMessage="1" xr:uid="{F6175E7E-CB18-5A42-954D-2EE9949BF861}">
          <x14:formula1>
            <xm:f>'/Users/rtungen/Library/Mobile Documents/com~apple~CloudDocs/Tipping/2019 VM på ski i Seefeld/InnsendteTippeark/[HåvardHaraldsen.xlsx]Lists'!#REF!</xm:f>
          </x14:formula1>
          <xm:sqref>AA58 AA76</xm:sqref>
        </x14:dataValidation>
        <x14:dataValidation type="list" allowBlank="1" showInputMessage="1" showErrorMessage="1" xr:uid="{55EA8418-F9D2-C742-8D78-C55BFD37D402}">
          <x14:formula1>
            <xm:f>'/Users/rtungen/Library/Mobile Documents/com~apple~CloudDocs/Tipping/2019 VM på ski i Seefeld/InnsendteTippeark/[HåvardHaraldsen.xlsx]Lists'!#REF!</xm:f>
          </x14:formula1>
          <xm:sqref>AA57</xm:sqref>
        </x14:dataValidation>
        <x14:dataValidation type="list" allowBlank="1" showInputMessage="1" showErrorMessage="1" xr:uid="{EDBFA937-3E15-F343-BFB7-C06001296DA9}">
          <x14:formula1>
            <xm:f>'/Users/rtungen/Library/Mobile Documents/com~apple~CloudDocs/Tipping/2019 VM på ski i Seefeld/InnsendteTippeark/[HåvardHaraldsen.xlsx]Lists'!#REF!</xm:f>
          </x14:formula1>
          <xm:sqref>AA80:AA83 AA29:AA30</xm:sqref>
        </x14:dataValidation>
        <x14:dataValidation type="list" allowBlank="1" showInputMessage="1" showErrorMessage="1" xr:uid="{9E875599-9F71-D74F-9C00-EC769FA0A3CF}">
          <x14:formula1>
            <xm:f>'/Users/rtungen/Library/Mobile Documents/com~apple~CloudDocs/Tipping/2019 VM på ski i Seefeld/InnsendteTippeark/[HåvardHaraldsen.xlsx]Lists'!#REF!</xm:f>
          </x14:formula1>
          <xm:sqref>AA59</xm:sqref>
        </x14:dataValidation>
        <x14:dataValidation type="list" allowBlank="1" showInputMessage="1" showErrorMessage="1" xr:uid="{706A927A-441D-F94F-8613-714FECCBDA57}">
          <x14:formula1>
            <xm:f>'/Users/rtungen/Library/Mobile Documents/com~apple~CloudDocs/Tipping/2019 VM på ski i Seefeld/InnsendteTippeark/[HåvardHaraldsen.xlsx]Lists'!#REF!</xm:f>
          </x14:formula1>
          <xm:sqref>AA15:AA16 AA60:AA61</xm:sqref>
        </x14:dataValidation>
        <x14:dataValidation type="list" allowBlank="1" showInputMessage="1" showErrorMessage="1" xr:uid="{1AE76F3D-89E8-7747-8085-702D612BA7ED}">
          <x14:formula1>
            <xm:f>'/Users/rtungen/Library/Mobile Documents/com~apple~CloudDocs/Tipping/2019 VM på ski i Seefeld/InnsendteTippeark/[HåvardHaraldsen.xlsx]Lists'!#REF!</xm:f>
          </x14:formula1>
          <xm:sqref>AA25 AA75</xm:sqref>
        </x14:dataValidation>
        <x14:dataValidation type="list" allowBlank="1" showInputMessage="1" showErrorMessage="1" xr:uid="{C02EBD5F-A396-AE44-B1FC-356336AFDC93}">
          <x14:formula1>
            <xm:f>'/Users/rtungen/Library/Mobile Documents/com~apple~CloudDocs/Tipping/2019 VM på ski i Seefeld/InnsendteTippeark/[HåvardHaraldsen.xlsx]Lists'!#REF!</xm:f>
          </x14:formula1>
          <xm:sqref>AA12 AA95 AA53 AA22</xm:sqref>
        </x14:dataValidation>
        <x14:dataValidation type="list" allowBlank="1" showInputMessage="1" showErrorMessage="1" xr:uid="{BD21AE74-66FB-AD45-BE95-EAFDB8052464}">
          <x14:formula1>
            <xm:f>'/Users/rtungen/Library/Mobile Documents/com~apple~CloudDocs/Tipping/2019 VM på ski i Seefeld/InnsendteTippeark/[HåvardHaraldsen.xlsx]Lists'!#REF!</xm:f>
          </x14:formula1>
          <xm:sqref>AA9 AA18 AA44 AA86</xm:sqref>
        </x14:dataValidation>
        <x14:dataValidation type="list" allowBlank="1" showInputMessage="1" showErrorMessage="1" xr:uid="{828E60B8-E621-7D4C-99B0-F4D14FFE186B}">
          <x14:formula1>
            <xm:f>'/Users/rtungen/Library/Mobile Documents/com~apple~CloudDocs/Tipping/2019 VM på ski i Seefeld/InnsendteTippeark/[HåvardHaraldsen.xlsx]Lists'!#REF!</xm:f>
          </x14:formula1>
          <xm:sqref>AA19</xm:sqref>
        </x14:dataValidation>
        <x14:dataValidation type="list" allowBlank="1" showInputMessage="1" showErrorMessage="1" xr:uid="{A21A7A80-70D1-AE46-9CCE-2AC0DC9D4A9D}">
          <x14:formula1>
            <xm:f>'/Users/rtungen/Library/Mobile Documents/com~apple~CloudDocs/Tipping/2019 VM på ski i Seefeld/InnsendteTippeark/[HåvardHaraldsen.xlsx]Lists'!#REF!</xm:f>
          </x14:formula1>
          <xm:sqref>AA46 AA87</xm:sqref>
        </x14:dataValidation>
        <x14:dataValidation type="list" allowBlank="1" showInputMessage="1" showErrorMessage="1" xr:uid="{8C73B099-263C-7848-9DD5-F25506CB8840}">
          <x14:formula1>
            <xm:f>'/Users/rtungen/Library/Mobile Documents/com~apple~CloudDocs/Tipping/2019 VM på ski i Seefeld/InnsendteTippeark/[HåvardHaraldsen.xlsx]Lists'!#REF!</xm:f>
          </x14:formula1>
          <xm:sqref>AA26 AA39:AA42</xm:sqref>
        </x14:dataValidation>
        <x14:dataValidation type="list" allowBlank="1" showInputMessage="1" showErrorMessage="1" xr:uid="{9B25703C-C968-354A-AA5B-55C27A4154D2}">
          <x14:formula1>
            <xm:f>'/Users/rtungen/Library/Mobile Documents/com~apple~CloudDocs/Tipping/2019 VM på ski i Seefeld/InnsendteTippeark/[HåvardHaraldsen.xlsx]Lists'!#REF!</xm:f>
          </x14:formula1>
          <xm:sqref>AA20</xm:sqref>
        </x14:dataValidation>
        <x14:dataValidation type="list" allowBlank="1" showInputMessage="1" showErrorMessage="1" xr:uid="{D1EF2EF4-9979-8843-8435-DE7A567CDA37}">
          <x14:formula1>
            <xm:f>'/Users/rtungen/Library/Mobile Documents/com~apple~CloudDocs/Tipping/2019 VM på ski i Seefeld/InnsendteTippeark/[HåvardHaraldsen.xlsx]Lists'!#REF!</xm:f>
          </x14:formula1>
          <xm:sqref>AA88</xm:sqref>
        </x14:dataValidation>
        <x14:dataValidation type="list" allowBlank="1" showInputMessage="1" showErrorMessage="1" xr:uid="{9AB543EC-2214-A842-AFAF-8869B3C5D652}">
          <x14:formula1>
            <xm:f>'/Users/rtungen/Library/Mobile Documents/com~apple~CloudDocs/Tipping/2019 VM på ski i Seefeld/InnsendteTippeark/[HåvardHaraldsen.xlsx]Lists'!#REF!</xm:f>
          </x14:formula1>
          <xm:sqref>AA55 AA84 AA97 AA47 AA73</xm:sqref>
        </x14:dataValidation>
        <x14:dataValidation type="list" allowBlank="1" showInputMessage="1" showErrorMessage="1" xr:uid="{8C2CB558-572A-F740-8CF4-78AC5130D84E}">
          <x14:formula1>
            <xm:f>'/Users/rtungen/Library/Mobile Documents/com~apple~CloudDocs/Tipping/2019 VM på ski i Seefeld/InnsendteTippeark/[HåvardHaraldsen.xlsx]Lists'!#REF!</xm:f>
          </x14:formula1>
          <xm:sqref>AA54</xm:sqref>
        </x14:dataValidation>
        <x14:dataValidation type="list" allowBlank="1" showInputMessage="1" showErrorMessage="1" xr:uid="{D2B4A999-163E-1244-A77F-75FD21802E32}">
          <x14:formula1>
            <xm:f>'/Users/rtungen/Library/Mobile Documents/com~apple~CloudDocs/Tipping/2019 VM på ski i Seefeld/InnsendteTippeark/[HåvardHaraldsen.xlsx]Lists'!#REF!</xm:f>
          </x14:formula1>
          <xm:sqref>AA104</xm:sqref>
        </x14:dataValidation>
        <x14:dataValidation type="list" allowBlank="1" showInputMessage="1" showErrorMessage="1" xr:uid="{BC72A4C6-83FB-2D47-9101-71F8CF481014}">
          <x14:formula1>
            <xm:f>'/Users/rtungen/Library/Mobile Documents/com~apple~CloudDocs/Tipping/2019 VM på ski i Seefeld/InnsendteTippeark/[HåvardHaraldsen.xlsx]Lists'!#REF!</xm:f>
          </x14:formula1>
          <xm:sqref>AA101 AA103</xm:sqref>
        </x14:dataValidation>
        <x14:dataValidation type="list" allowBlank="1" showInputMessage="1" showErrorMessage="1" xr:uid="{5AD31F07-8998-8043-951E-F7265CA7DC3C}">
          <x14:formula1>
            <xm:f>'/Users/rtungen/Library/Mobile Documents/com~apple~CloudDocs/Tipping/2019 VM på ski i Seefeld/InnsendteTippeark/[HåvardHaraldsen.xlsx]Lists'!#REF!</xm:f>
          </x14:formula1>
          <xm:sqref>AA100</xm:sqref>
        </x14:dataValidation>
        <x14:dataValidation type="list" allowBlank="1" showInputMessage="1" showErrorMessage="1" xr:uid="{54186AC6-B915-414E-8454-6EE0822578AC}">
          <x14:formula1>
            <xm:f>'/Users/rtungen/Library/Mobile Documents/com~apple~CloudDocs/Tipping/2019 VM på ski i Seefeld/InnsendteTippeark/[HåvardHaraldsen.xlsx]Lists'!#REF!</xm:f>
          </x14:formula1>
          <xm:sqref>AA21 AA24 AA14 AA11 AA17 AA27 AA105:AA106 AA45 AA85 AA31 AA62 AA43 AA8 AA94 AA74 AA77</xm:sqref>
        </x14:dataValidation>
        <x14:dataValidation type="list" allowBlank="1" showInputMessage="1" showErrorMessage="1" xr:uid="{A053739E-405C-6642-A588-9A1BE8DC2293}">
          <x14:formula1>
            <xm:f>'/Users/rtungen/Library/Mobile Documents/com~apple~CloudDocs/Tipping/2019 VM på ski i Seefeld/InnsendteTippeark/[HåvardHaraldsen.xlsx]Lists'!#REF!</xm:f>
          </x14:formula1>
          <xm:sqref>AA23</xm:sqref>
        </x14:dataValidation>
        <x14:dataValidation type="list" allowBlank="1" showInputMessage="1" showErrorMessage="1" xr:uid="{C1958659-7F24-6A4D-991F-D22687EAE662}">
          <x14:formula1>
            <xm:f>'/Users/rtungen/Library/Mobile Documents/com~apple~CloudDocs/Tipping/2019 VM på ski i Seefeld/InnsendteTippeark/[HåvardHaraldsen.xlsx]Lists'!#REF!</xm:f>
          </x14:formula1>
          <xm:sqref>AA28 AA32 AA35 AA38 AA63 AA68 AA79 AA102 AA89 AA48</xm:sqref>
        </x14:dataValidation>
        <x14:dataValidation type="list" allowBlank="1" showInputMessage="1" showErrorMessage="1" xr:uid="{C76F0D07-84CE-C540-B9D5-13DEDFBA6FEC}">
          <x14:formula1>
            <xm:f>'/Users/rtungen/Library/Mobile Documents/com~apple~CloudDocs/Tipping/2019 VM på ski i Seefeld/InnsendteTippeark/[HåvardHaraldsen.xlsx]Lists'!#REF!</xm:f>
          </x14:formula1>
          <xm:sqref>AA13 AA10 AA98:AA99</xm:sqref>
        </x14:dataValidation>
        <x14:dataValidation type="list" allowBlank="1" showInputMessage="1" showErrorMessage="1" xr:uid="{5AF4D90A-DD21-0341-A807-CBF604D5437A}">
          <x14:formula1>
            <xm:f>'/Users/rtungen/Library/Mobile Documents/com~apple~CloudDocs/Tipping/2019 VM på ski i Seefeld/InnsendteTippeark/[HegeVatn.xlsx]Lists'!#REF!</xm:f>
          </x14:formula1>
          <xm:sqref>AD49:AD52</xm:sqref>
        </x14:dataValidation>
        <x14:dataValidation type="list" allowBlank="1" showInputMessage="1" showErrorMessage="1" xr:uid="{E696055B-5BB9-2F46-A2F2-FAD5FA621596}">
          <x14:formula1>
            <xm:f>'/Users/rtungen/Library/Mobile Documents/com~apple~CloudDocs/Tipping/2019 VM på ski i Seefeld/InnsendteTippeark/[HegeVatn.xlsx]Lists'!#REF!</xm:f>
          </x14:formula1>
          <xm:sqref>AD36:AD37 AD69:AD72</xm:sqref>
        </x14:dataValidation>
        <x14:dataValidation type="list" allowBlank="1" showInputMessage="1" showErrorMessage="1" xr:uid="{9B63FCAB-4EBD-3A47-87BE-170D6CF8B227}">
          <x14:formula1>
            <xm:f>'/Users/rtungen/Library/Mobile Documents/com~apple~CloudDocs/Tipping/2019 VM på ski i Seefeld/InnsendteTippeark/[HegeVatn.xlsx]Lists'!#REF!</xm:f>
          </x14:formula1>
          <xm:sqref>AD33:AD34 AD64:AD67</xm:sqref>
        </x14:dataValidation>
        <x14:dataValidation type="list" allowBlank="1" showInputMessage="1" showErrorMessage="1" xr:uid="{80520E80-BFE4-AB49-87B5-37A48A9F54CB}">
          <x14:formula1>
            <xm:f>'/Users/rtungen/Library/Mobile Documents/com~apple~CloudDocs/Tipping/2019 VM på ski i Seefeld/InnsendteTippeark/[HegeVatn.xlsx]Lists'!#REF!</xm:f>
          </x14:formula1>
          <xm:sqref>AD7</xm:sqref>
        </x14:dataValidation>
        <x14:dataValidation type="list" allowBlank="1" showInputMessage="1" showErrorMessage="1" xr:uid="{BAEDA4BB-2AB3-1848-946A-75191559B9BE}">
          <x14:formula1>
            <xm:f>'/Users/rtungen/Library/Mobile Documents/com~apple~CloudDocs/Tipping/2019 VM på ski i Seefeld/InnsendteTippeark/[HegeVatn.xlsx]Lists'!#REF!</xm:f>
          </x14:formula1>
          <xm:sqref>AD6</xm:sqref>
        </x14:dataValidation>
        <x14:dataValidation type="list" allowBlank="1" showInputMessage="1" showErrorMessage="1" xr:uid="{99FA720B-CD44-904A-AF7B-183F6A8F0402}">
          <x14:formula1>
            <xm:f>'/Users/rtungen/Library/Mobile Documents/com~apple~CloudDocs/Tipping/2019 VM på ski i Seefeld/InnsendteTippeark/[HegeVatn.xlsx]Lists'!#REF!</xm:f>
          </x14:formula1>
          <xm:sqref>AD96</xm:sqref>
        </x14:dataValidation>
        <x14:dataValidation type="list" allowBlank="1" showInputMessage="1" showErrorMessage="1" xr:uid="{9A758738-A1EC-F64D-A906-454753478D1D}">
          <x14:formula1>
            <xm:f>'/Users/rtungen/Library/Mobile Documents/com~apple~CloudDocs/Tipping/2019 VM på ski i Seefeld/InnsendteTippeark/[HegeVatn.xlsx]Lists'!#REF!</xm:f>
          </x14:formula1>
          <xm:sqref>AD78</xm:sqref>
        </x14:dataValidation>
        <x14:dataValidation type="list" allowBlank="1" showInputMessage="1" showErrorMessage="1" xr:uid="{97E607A7-EDCB-A74C-A43F-F928F3640374}">
          <x14:formula1>
            <xm:f>'/Users/rtungen/Library/Mobile Documents/com~apple~CloudDocs/Tipping/2019 VM på ski i Seefeld/InnsendteTippeark/[HegeVatn.xlsx]Lists'!#REF!</xm:f>
          </x14:formula1>
          <xm:sqref>AD90:AD93</xm:sqref>
        </x14:dataValidation>
        <x14:dataValidation type="list" allowBlank="1" showInputMessage="1" showErrorMessage="1" xr:uid="{185C26DC-AB33-2A4A-829B-ED3DE22CD000}">
          <x14:formula1>
            <xm:f>'/Users/rtungen/Library/Mobile Documents/com~apple~CloudDocs/Tipping/2019 VM på ski i Seefeld/InnsendteTippeark/[HegeVatn.xlsx]Lists'!#REF!</xm:f>
          </x14:formula1>
          <xm:sqref>AD56</xm:sqref>
        </x14:dataValidation>
        <x14:dataValidation type="list" allowBlank="1" showInputMessage="1" showErrorMessage="1" xr:uid="{BC6010D4-F78E-B24B-A52D-D87DF47A2D9B}">
          <x14:formula1>
            <xm:f>'/Users/rtungen/Library/Mobile Documents/com~apple~CloudDocs/Tipping/2019 VM på ski i Seefeld/InnsendteTippeark/[HegeVatn.xlsx]Lists'!#REF!</xm:f>
          </x14:formula1>
          <xm:sqref>AD58 AD76</xm:sqref>
        </x14:dataValidation>
        <x14:dataValidation type="list" allowBlank="1" showInputMessage="1" showErrorMessage="1" xr:uid="{AC528313-F8E3-FF45-8060-79389208929E}">
          <x14:formula1>
            <xm:f>'/Users/rtungen/Library/Mobile Documents/com~apple~CloudDocs/Tipping/2019 VM på ski i Seefeld/InnsendteTippeark/[HegeVatn.xlsx]Lists'!#REF!</xm:f>
          </x14:formula1>
          <xm:sqref>AD57</xm:sqref>
        </x14:dataValidation>
        <x14:dataValidation type="list" allowBlank="1" showInputMessage="1" showErrorMessage="1" xr:uid="{5E6569E8-52B0-924B-810B-61A91554AD87}">
          <x14:formula1>
            <xm:f>'/Users/rtungen/Library/Mobile Documents/com~apple~CloudDocs/Tipping/2019 VM på ski i Seefeld/InnsendteTippeark/[HegeVatn.xlsx]Lists'!#REF!</xm:f>
          </x14:formula1>
          <xm:sqref>AD80:AD83 AD29:AD30</xm:sqref>
        </x14:dataValidation>
        <x14:dataValidation type="list" allowBlank="1" showInputMessage="1" showErrorMessage="1" xr:uid="{021B8279-B0BE-6344-AEEC-2BD522E0923C}">
          <x14:formula1>
            <xm:f>'/Users/rtungen/Library/Mobile Documents/com~apple~CloudDocs/Tipping/2019 VM på ski i Seefeld/InnsendteTippeark/[HegeVatn.xlsx]Lists'!#REF!</xm:f>
          </x14:formula1>
          <xm:sqref>AD59</xm:sqref>
        </x14:dataValidation>
        <x14:dataValidation type="list" allowBlank="1" showInputMessage="1" showErrorMessage="1" xr:uid="{0F9AFA7F-A3F4-5E42-8075-8055B229767A}">
          <x14:formula1>
            <xm:f>'/Users/rtungen/Library/Mobile Documents/com~apple~CloudDocs/Tipping/2019 VM på ski i Seefeld/InnsendteTippeark/[HegeVatn.xlsx]Lists'!#REF!</xm:f>
          </x14:formula1>
          <xm:sqref>AD15:AD16 AD60:AD61</xm:sqref>
        </x14:dataValidation>
        <x14:dataValidation type="list" allowBlank="1" showInputMessage="1" showErrorMessage="1" xr:uid="{0A16C1B4-ABB0-4641-B328-BC35B6AFA1AA}">
          <x14:formula1>
            <xm:f>'/Users/rtungen/Library/Mobile Documents/com~apple~CloudDocs/Tipping/2019 VM på ski i Seefeld/InnsendteTippeark/[HegeVatn.xlsx]Lists'!#REF!</xm:f>
          </x14:formula1>
          <xm:sqref>AD25 AD75</xm:sqref>
        </x14:dataValidation>
        <x14:dataValidation type="list" allowBlank="1" showInputMessage="1" showErrorMessage="1" xr:uid="{B59458A9-BDD1-D74B-9BFF-227EDA213ABB}">
          <x14:formula1>
            <xm:f>'/Users/rtungen/Library/Mobile Documents/com~apple~CloudDocs/Tipping/2019 VM på ski i Seefeld/InnsendteTippeark/[HegeVatn.xlsx]Lists'!#REF!</xm:f>
          </x14:formula1>
          <xm:sqref>AD12 AD95 AD53 AD22</xm:sqref>
        </x14:dataValidation>
        <x14:dataValidation type="list" allowBlank="1" showInputMessage="1" showErrorMessage="1" xr:uid="{F19D9F3E-AA33-D74F-B22C-2CA28F234307}">
          <x14:formula1>
            <xm:f>'/Users/rtungen/Library/Mobile Documents/com~apple~CloudDocs/Tipping/2019 VM på ski i Seefeld/InnsendteTippeark/[HegeVatn.xlsx]Lists'!#REF!</xm:f>
          </x14:formula1>
          <xm:sqref>AD9 AD18 AD44 AD86</xm:sqref>
        </x14:dataValidation>
        <x14:dataValidation type="list" allowBlank="1" showInputMessage="1" showErrorMessage="1" xr:uid="{5AA90624-38FF-FB45-9FBC-DCB7B2EE2953}">
          <x14:formula1>
            <xm:f>'/Users/rtungen/Library/Mobile Documents/com~apple~CloudDocs/Tipping/2019 VM på ski i Seefeld/InnsendteTippeark/[HegeVatn.xlsx]Lists'!#REF!</xm:f>
          </x14:formula1>
          <xm:sqref>AD19</xm:sqref>
        </x14:dataValidation>
        <x14:dataValidation type="list" allowBlank="1" showInputMessage="1" showErrorMessage="1" xr:uid="{75F12E1E-6295-594C-AAD8-F3DE15A5283B}">
          <x14:formula1>
            <xm:f>'/Users/rtungen/Library/Mobile Documents/com~apple~CloudDocs/Tipping/2019 VM på ski i Seefeld/InnsendteTippeark/[HegeVatn.xlsx]Lists'!#REF!</xm:f>
          </x14:formula1>
          <xm:sqref>AD46 AD87</xm:sqref>
        </x14:dataValidation>
        <x14:dataValidation type="list" allowBlank="1" showInputMessage="1" showErrorMessage="1" xr:uid="{32C51057-672D-4748-8A8C-177FFB813600}">
          <x14:formula1>
            <xm:f>'/Users/rtungen/Library/Mobile Documents/com~apple~CloudDocs/Tipping/2019 VM på ski i Seefeld/InnsendteTippeark/[HegeVatn.xlsx]Lists'!#REF!</xm:f>
          </x14:formula1>
          <xm:sqref>AD26 AD39:AD42</xm:sqref>
        </x14:dataValidation>
        <x14:dataValidation type="list" allowBlank="1" showInputMessage="1" showErrorMessage="1" xr:uid="{2E78462F-D24B-F641-A9A3-CA643D44E193}">
          <x14:formula1>
            <xm:f>'/Users/rtungen/Library/Mobile Documents/com~apple~CloudDocs/Tipping/2019 VM på ski i Seefeld/InnsendteTippeark/[HegeVatn.xlsx]Lists'!#REF!</xm:f>
          </x14:formula1>
          <xm:sqref>AD20</xm:sqref>
        </x14:dataValidation>
        <x14:dataValidation type="list" allowBlank="1" showInputMessage="1" showErrorMessage="1" xr:uid="{FBEAE19A-1C34-3E49-8A3F-84AE3F8D782D}">
          <x14:formula1>
            <xm:f>'/Users/rtungen/Library/Mobile Documents/com~apple~CloudDocs/Tipping/2019 VM på ski i Seefeld/InnsendteTippeark/[HegeVatn.xlsx]Lists'!#REF!</xm:f>
          </x14:formula1>
          <xm:sqref>AD88</xm:sqref>
        </x14:dataValidation>
        <x14:dataValidation type="list" allowBlank="1" showInputMessage="1" showErrorMessage="1" xr:uid="{C07B86EC-EDF3-4C47-99A3-AAECAD8300E0}">
          <x14:formula1>
            <xm:f>'/Users/rtungen/Library/Mobile Documents/com~apple~CloudDocs/Tipping/2019 VM på ski i Seefeld/InnsendteTippeark/[HegeVatn.xlsx]Lists'!#REF!</xm:f>
          </x14:formula1>
          <xm:sqref>AD55 AD84 AD97 AD47 AD73</xm:sqref>
        </x14:dataValidation>
        <x14:dataValidation type="list" allowBlank="1" showInputMessage="1" showErrorMessage="1" xr:uid="{8439211D-4787-4C4C-B1C4-C46F931BA834}">
          <x14:formula1>
            <xm:f>'/Users/rtungen/Library/Mobile Documents/com~apple~CloudDocs/Tipping/2019 VM på ski i Seefeld/InnsendteTippeark/[HegeVatn.xlsx]Lists'!#REF!</xm:f>
          </x14:formula1>
          <xm:sqref>AD54</xm:sqref>
        </x14:dataValidation>
        <x14:dataValidation type="list" allowBlank="1" showInputMessage="1" showErrorMessage="1" xr:uid="{82C0404E-16A4-4A47-8776-5139D38F34FB}">
          <x14:formula1>
            <xm:f>'/Users/rtungen/Library/Mobile Documents/com~apple~CloudDocs/Tipping/2019 VM på ski i Seefeld/InnsendteTippeark/[HegeVatn.xlsx]Lists'!#REF!</xm:f>
          </x14:formula1>
          <xm:sqref>AD104</xm:sqref>
        </x14:dataValidation>
        <x14:dataValidation type="list" allowBlank="1" showInputMessage="1" showErrorMessage="1" xr:uid="{AFA21C0A-31D4-A343-B807-E625F46ED92B}">
          <x14:formula1>
            <xm:f>'/Users/rtungen/Library/Mobile Documents/com~apple~CloudDocs/Tipping/2019 VM på ski i Seefeld/InnsendteTippeark/[HegeVatn.xlsx]Lists'!#REF!</xm:f>
          </x14:formula1>
          <xm:sqref>AD101 AD103</xm:sqref>
        </x14:dataValidation>
        <x14:dataValidation type="list" allowBlank="1" showInputMessage="1" showErrorMessage="1" xr:uid="{499707FE-F399-8647-AAF9-0B4F2C74D9DE}">
          <x14:formula1>
            <xm:f>'/Users/rtungen/Library/Mobile Documents/com~apple~CloudDocs/Tipping/2019 VM på ski i Seefeld/InnsendteTippeark/[HegeVatn.xlsx]Lists'!#REF!</xm:f>
          </x14:formula1>
          <xm:sqref>AD100</xm:sqref>
        </x14:dataValidation>
        <x14:dataValidation type="list" allowBlank="1" showInputMessage="1" showErrorMessage="1" xr:uid="{9C6E0170-22D6-B947-ACD2-13BA48B92A8E}">
          <x14:formula1>
            <xm:f>'/Users/rtungen/Library/Mobile Documents/com~apple~CloudDocs/Tipping/2019 VM på ski i Seefeld/InnsendteTippeark/[HegeVatn.xlsx]Lists'!#REF!</xm:f>
          </x14:formula1>
          <xm:sqref>AD21 AD24 AD14 AD11 AD17 AD27 AD105:AD106 AD45 AD85 AD31 AD62 AD43 AD8 AD94 AD74 AD77</xm:sqref>
        </x14:dataValidation>
        <x14:dataValidation type="list" allowBlank="1" showInputMessage="1" showErrorMessage="1" xr:uid="{EB0574AA-6989-184C-A6A6-FE48DD681495}">
          <x14:formula1>
            <xm:f>'/Users/rtungen/Library/Mobile Documents/com~apple~CloudDocs/Tipping/2019 VM på ski i Seefeld/InnsendteTippeark/[HegeVatn.xlsx]Lists'!#REF!</xm:f>
          </x14:formula1>
          <xm:sqref>AD23</xm:sqref>
        </x14:dataValidation>
        <x14:dataValidation type="list" allowBlank="1" showInputMessage="1" showErrorMessage="1" xr:uid="{656900AC-D89B-D64F-8714-1912345D5C4A}">
          <x14:formula1>
            <xm:f>'/Users/rtungen/Library/Mobile Documents/com~apple~CloudDocs/Tipping/2019 VM på ski i Seefeld/InnsendteTippeark/[HegeVatn.xlsx]Lists'!#REF!</xm:f>
          </x14:formula1>
          <xm:sqref>AD28 AD32 AD35 AD38 AD63 AD68 AD79 AD102 AD89 AD48</xm:sqref>
        </x14:dataValidation>
        <x14:dataValidation type="list" allowBlank="1" showInputMessage="1" showErrorMessage="1" xr:uid="{755AFF99-BB3C-704E-AB67-B265E77CC031}">
          <x14:formula1>
            <xm:f>'/Users/rtungen/Library/Mobile Documents/com~apple~CloudDocs/Tipping/2019 VM på ski i Seefeld/InnsendteTippeark/[HegeVatn.xlsx]Lists'!#REF!</xm:f>
          </x14:formula1>
          <xm:sqref>AD13 AD10 AD98:AD99</xm:sqref>
        </x14:dataValidation>
        <x14:dataValidation type="list" allowBlank="1" showInputMessage="1" showErrorMessage="1" xr:uid="{AA7BC0D6-3288-0D4D-A6A9-D17722A20EA5}">
          <x14:formula1>
            <xm:f>'/Users/rtungen/Library/Mobile Documents/com~apple~CloudDocs/Tipping/2019 VM på ski i Seefeld/InnsendteTippeark/[JanaganBalasingham.xlsx]Lists'!#REF!</xm:f>
          </x14:formula1>
          <xm:sqref>AG49:AG52</xm:sqref>
        </x14:dataValidation>
        <x14:dataValidation type="list" allowBlank="1" showInputMessage="1" showErrorMessage="1" xr:uid="{17700E2D-D093-7249-AB4A-84CF699B58CD}">
          <x14:formula1>
            <xm:f>'/Users/rtungen/Library/Mobile Documents/com~apple~CloudDocs/Tipping/2019 VM på ski i Seefeld/InnsendteTippeark/[JanaganBalasingham.xlsx]Lists'!#REF!</xm:f>
          </x14:formula1>
          <xm:sqref>AG36:AG37 AG69:AG72</xm:sqref>
        </x14:dataValidation>
        <x14:dataValidation type="list" allowBlank="1" showInputMessage="1" showErrorMessage="1" xr:uid="{8B78EEFF-0697-A848-9FAF-8AFD19D85E7D}">
          <x14:formula1>
            <xm:f>'/Users/rtungen/Library/Mobile Documents/com~apple~CloudDocs/Tipping/2019 VM på ski i Seefeld/InnsendteTippeark/[JanaganBalasingham.xlsx]Lists'!#REF!</xm:f>
          </x14:formula1>
          <xm:sqref>AG33:AG34 AG64:AG67</xm:sqref>
        </x14:dataValidation>
        <x14:dataValidation type="list" allowBlank="1" showInputMessage="1" showErrorMessage="1" xr:uid="{A7420505-9946-4D44-97F2-5AD31273960A}">
          <x14:formula1>
            <xm:f>'/Users/rtungen/Library/Mobile Documents/com~apple~CloudDocs/Tipping/2019 VM på ski i Seefeld/InnsendteTippeark/[JanaganBalasingham.xlsx]Lists'!#REF!</xm:f>
          </x14:formula1>
          <xm:sqref>AG7</xm:sqref>
        </x14:dataValidation>
        <x14:dataValidation type="list" allowBlank="1" showInputMessage="1" showErrorMessage="1" xr:uid="{F8A0962F-4637-4642-A80D-361C688E538B}">
          <x14:formula1>
            <xm:f>'/Users/rtungen/Library/Mobile Documents/com~apple~CloudDocs/Tipping/2019 VM på ski i Seefeld/InnsendteTippeark/[JanaganBalasingham.xlsx]Lists'!#REF!</xm:f>
          </x14:formula1>
          <xm:sqref>AG6</xm:sqref>
        </x14:dataValidation>
        <x14:dataValidation type="list" allowBlank="1" showInputMessage="1" showErrorMessage="1" xr:uid="{8EB54D98-EFEC-0C46-B191-701D0AB1D4BA}">
          <x14:formula1>
            <xm:f>'/Users/rtungen/Library/Mobile Documents/com~apple~CloudDocs/Tipping/2019 VM på ski i Seefeld/InnsendteTippeark/[JanaganBalasingham.xlsx]Lists'!#REF!</xm:f>
          </x14:formula1>
          <xm:sqref>AG96</xm:sqref>
        </x14:dataValidation>
        <x14:dataValidation type="list" allowBlank="1" showInputMessage="1" showErrorMessage="1" xr:uid="{94AA3D2B-B60C-3041-99EC-F1BC5838492E}">
          <x14:formula1>
            <xm:f>'/Users/rtungen/Library/Mobile Documents/com~apple~CloudDocs/Tipping/2019 VM på ski i Seefeld/InnsendteTippeark/[JanaganBalasingham.xlsx]Lists'!#REF!</xm:f>
          </x14:formula1>
          <xm:sqref>AG78</xm:sqref>
        </x14:dataValidation>
        <x14:dataValidation type="list" allowBlank="1" showInputMessage="1" showErrorMessage="1" xr:uid="{83BDDD62-64F7-1F46-82D6-8F7F9DD94465}">
          <x14:formula1>
            <xm:f>'/Users/rtungen/Library/Mobile Documents/com~apple~CloudDocs/Tipping/2019 VM på ski i Seefeld/InnsendteTippeark/[JanaganBalasingham.xlsx]Lists'!#REF!</xm:f>
          </x14:formula1>
          <xm:sqref>AG90:AG93</xm:sqref>
        </x14:dataValidation>
        <x14:dataValidation type="list" allowBlank="1" showInputMessage="1" showErrorMessage="1" xr:uid="{1D887753-DDE1-F54C-8A07-D078B181BCF5}">
          <x14:formula1>
            <xm:f>'/Users/rtungen/Library/Mobile Documents/com~apple~CloudDocs/Tipping/2019 VM på ski i Seefeld/InnsendteTippeark/[JanaganBalasingham.xlsx]Lists'!#REF!</xm:f>
          </x14:formula1>
          <xm:sqref>AG56</xm:sqref>
        </x14:dataValidation>
        <x14:dataValidation type="list" allowBlank="1" showInputMessage="1" showErrorMessage="1" xr:uid="{A62A9CC3-B627-2344-A3F1-373FBF6C82EA}">
          <x14:formula1>
            <xm:f>'/Users/rtungen/Library/Mobile Documents/com~apple~CloudDocs/Tipping/2019 VM på ski i Seefeld/InnsendteTippeark/[JanaganBalasingham.xlsx]Lists'!#REF!</xm:f>
          </x14:formula1>
          <xm:sqref>AG58 AG76</xm:sqref>
        </x14:dataValidation>
        <x14:dataValidation type="list" allowBlank="1" showInputMessage="1" showErrorMessage="1" xr:uid="{2E2F830F-CBAB-2947-AA02-C5722204A840}">
          <x14:formula1>
            <xm:f>'/Users/rtungen/Library/Mobile Documents/com~apple~CloudDocs/Tipping/2019 VM på ski i Seefeld/InnsendteTippeark/[JanaganBalasingham.xlsx]Lists'!#REF!</xm:f>
          </x14:formula1>
          <xm:sqref>AG57</xm:sqref>
        </x14:dataValidation>
        <x14:dataValidation type="list" allowBlank="1" showInputMessage="1" showErrorMessage="1" xr:uid="{9C8DA6DA-2E02-A34C-89D5-898E1BF7B3B4}">
          <x14:formula1>
            <xm:f>'/Users/rtungen/Library/Mobile Documents/com~apple~CloudDocs/Tipping/2019 VM på ski i Seefeld/InnsendteTippeark/[JanaganBalasingham.xlsx]Lists'!#REF!</xm:f>
          </x14:formula1>
          <xm:sqref>AG80:AG83 AG29:AG30</xm:sqref>
        </x14:dataValidation>
        <x14:dataValidation type="list" allowBlank="1" showInputMessage="1" showErrorMessage="1" xr:uid="{6DA027C5-1DD1-C646-B428-E8EE7D3DA3CF}">
          <x14:formula1>
            <xm:f>'/Users/rtungen/Library/Mobile Documents/com~apple~CloudDocs/Tipping/2019 VM på ski i Seefeld/InnsendteTippeark/[JanaganBalasingham.xlsx]Lists'!#REF!</xm:f>
          </x14:formula1>
          <xm:sqref>AG59</xm:sqref>
        </x14:dataValidation>
        <x14:dataValidation type="list" allowBlank="1" showInputMessage="1" showErrorMessage="1" xr:uid="{BF2F3156-7381-5045-9A72-24D014D026BD}">
          <x14:formula1>
            <xm:f>'/Users/rtungen/Library/Mobile Documents/com~apple~CloudDocs/Tipping/2019 VM på ski i Seefeld/InnsendteTippeark/[JanaganBalasingham.xlsx]Lists'!#REF!</xm:f>
          </x14:formula1>
          <xm:sqref>AG15:AG16 AG60:AG61</xm:sqref>
        </x14:dataValidation>
        <x14:dataValidation type="list" allowBlank="1" showInputMessage="1" showErrorMessage="1" xr:uid="{4502C5D2-EE63-CC4C-AABE-51FE939A41F6}">
          <x14:formula1>
            <xm:f>'/Users/rtungen/Library/Mobile Documents/com~apple~CloudDocs/Tipping/2019 VM på ski i Seefeld/InnsendteTippeark/[JanaganBalasingham.xlsx]Lists'!#REF!</xm:f>
          </x14:formula1>
          <xm:sqref>AG25 AG75</xm:sqref>
        </x14:dataValidation>
        <x14:dataValidation type="list" allowBlank="1" showInputMessage="1" showErrorMessage="1" xr:uid="{BF426711-9A0E-4640-9536-9D7B474FFE7A}">
          <x14:formula1>
            <xm:f>'/Users/rtungen/Library/Mobile Documents/com~apple~CloudDocs/Tipping/2019 VM på ski i Seefeld/InnsendteTippeark/[JanaganBalasingham.xlsx]Lists'!#REF!</xm:f>
          </x14:formula1>
          <xm:sqref>AG12 AG95 AG53 AG22</xm:sqref>
        </x14:dataValidation>
        <x14:dataValidation type="list" allowBlank="1" showInputMessage="1" showErrorMessage="1" xr:uid="{35021E97-098B-494B-857A-ACCFEF0423C0}">
          <x14:formula1>
            <xm:f>'/Users/rtungen/Library/Mobile Documents/com~apple~CloudDocs/Tipping/2019 VM på ski i Seefeld/InnsendteTippeark/[JanaganBalasingham.xlsx]Lists'!#REF!</xm:f>
          </x14:formula1>
          <xm:sqref>AG9 AG18 AG44 AG86</xm:sqref>
        </x14:dataValidation>
        <x14:dataValidation type="list" allowBlank="1" showInputMessage="1" showErrorMessage="1" xr:uid="{A364D10C-5F22-E846-8A75-CC3FE023D45E}">
          <x14:formula1>
            <xm:f>'/Users/rtungen/Library/Mobile Documents/com~apple~CloudDocs/Tipping/2019 VM på ski i Seefeld/InnsendteTippeark/[JanaganBalasingham.xlsx]Lists'!#REF!</xm:f>
          </x14:formula1>
          <xm:sqref>AG19</xm:sqref>
        </x14:dataValidation>
        <x14:dataValidation type="list" allowBlank="1" showInputMessage="1" showErrorMessage="1" xr:uid="{5C27439B-5842-FA48-BC3C-1D20DAC4475A}">
          <x14:formula1>
            <xm:f>'/Users/rtungen/Library/Mobile Documents/com~apple~CloudDocs/Tipping/2019 VM på ski i Seefeld/InnsendteTippeark/[JanaganBalasingham.xlsx]Lists'!#REF!</xm:f>
          </x14:formula1>
          <xm:sqref>AG46 AG87</xm:sqref>
        </x14:dataValidation>
        <x14:dataValidation type="list" allowBlank="1" showInputMessage="1" showErrorMessage="1" xr:uid="{D9EB3553-FB40-9047-819C-1D2ABA5414EC}">
          <x14:formula1>
            <xm:f>'/Users/rtungen/Library/Mobile Documents/com~apple~CloudDocs/Tipping/2019 VM på ski i Seefeld/InnsendteTippeark/[JanaganBalasingham.xlsx]Lists'!#REF!</xm:f>
          </x14:formula1>
          <xm:sqref>AG26 AG39:AG42</xm:sqref>
        </x14:dataValidation>
        <x14:dataValidation type="list" allowBlank="1" showInputMessage="1" showErrorMessage="1" xr:uid="{29B8016C-9D8B-9D47-8166-0A7E5E81C90B}">
          <x14:formula1>
            <xm:f>'/Users/rtungen/Library/Mobile Documents/com~apple~CloudDocs/Tipping/2019 VM på ski i Seefeld/InnsendteTippeark/[JanaganBalasingham.xlsx]Lists'!#REF!</xm:f>
          </x14:formula1>
          <xm:sqref>AG20</xm:sqref>
        </x14:dataValidation>
        <x14:dataValidation type="list" allowBlank="1" showInputMessage="1" showErrorMessage="1" xr:uid="{C6D526DA-31A4-E847-ADE7-852149B37C9C}">
          <x14:formula1>
            <xm:f>'/Users/rtungen/Library/Mobile Documents/com~apple~CloudDocs/Tipping/2019 VM på ski i Seefeld/InnsendteTippeark/[JanaganBalasingham.xlsx]Lists'!#REF!</xm:f>
          </x14:formula1>
          <xm:sqref>AG88</xm:sqref>
        </x14:dataValidation>
        <x14:dataValidation type="list" allowBlank="1" showInputMessage="1" showErrorMessage="1" xr:uid="{010C41C2-CC60-354C-8A90-E46B6E4A20EF}">
          <x14:formula1>
            <xm:f>'/Users/rtungen/Library/Mobile Documents/com~apple~CloudDocs/Tipping/2019 VM på ski i Seefeld/InnsendteTippeark/[JanaganBalasingham.xlsx]Lists'!#REF!</xm:f>
          </x14:formula1>
          <xm:sqref>AG55 AG84 AG97 AG47 AG73</xm:sqref>
        </x14:dataValidation>
        <x14:dataValidation type="list" allowBlank="1" showInputMessage="1" showErrorMessage="1" xr:uid="{A5274E3F-B244-9E45-BDBB-0C939125957B}">
          <x14:formula1>
            <xm:f>'/Users/rtungen/Library/Mobile Documents/com~apple~CloudDocs/Tipping/2019 VM på ski i Seefeld/InnsendteTippeark/[JanaganBalasingham.xlsx]Lists'!#REF!</xm:f>
          </x14:formula1>
          <xm:sqref>AG54</xm:sqref>
        </x14:dataValidation>
        <x14:dataValidation type="list" allowBlank="1" showInputMessage="1" showErrorMessage="1" xr:uid="{62FE847D-070C-E141-8EC7-CABE22EADB5B}">
          <x14:formula1>
            <xm:f>'/Users/rtungen/Library/Mobile Documents/com~apple~CloudDocs/Tipping/2019 VM på ski i Seefeld/InnsendteTippeark/[JanaganBalasingham.xlsx]Lists'!#REF!</xm:f>
          </x14:formula1>
          <xm:sqref>AG104</xm:sqref>
        </x14:dataValidation>
        <x14:dataValidation type="list" allowBlank="1" showInputMessage="1" showErrorMessage="1" xr:uid="{DC2CDCF0-B4E8-964B-89C3-B1C421341FE4}">
          <x14:formula1>
            <xm:f>'/Users/rtungen/Library/Mobile Documents/com~apple~CloudDocs/Tipping/2019 VM på ski i Seefeld/InnsendteTippeark/[JanaganBalasingham.xlsx]Lists'!#REF!</xm:f>
          </x14:formula1>
          <xm:sqref>AG101 AG103</xm:sqref>
        </x14:dataValidation>
        <x14:dataValidation type="list" allowBlank="1" showInputMessage="1" showErrorMessage="1" xr:uid="{A33A7AF2-A310-264A-AB54-1B32BB9B1985}">
          <x14:formula1>
            <xm:f>'/Users/rtungen/Library/Mobile Documents/com~apple~CloudDocs/Tipping/2019 VM på ski i Seefeld/InnsendteTippeark/[JanaganBalasingham.xlsx]Lists'!#REF!</xm:f>
          </x14:formula1>
          <xm:sqref>AG100</xm:sqref>
        </x14:dataValidation>
        <x14:dataValidation type="list" allowBlank="1" showInputMessage="1" showErrorMessage="1" xr:uid="{30B2E586-CC3E-6E4C-8190-D9A925798D3A}">
          <x14:formula1>
            <xm:f>'/Users/rtungen/Library/Mobile Documents/com~apple~CloudDocs/Tipping/2019 VM på ski i Seefeld/InnsendteTippeark/[JanaganBalasingham.xlsx]Lists'!#REF!</xm:f>
          </x14:formula1>
          <xm:sqref>AG21 AG24 AG14 AG11 AG17 AG27 AG105:AG106 AG45 AG85 AG31 AG62 AG43 AG8 AG94 AG74 AG77</xm:sqref>
        </x14:dataValidation>
        <x14:dataValidation type="list" allowBlank="1" showInputMessage="1" showErrorMessage="1" xr:uid="{A0CCA35C-A6BD-1141-88D5-33C27B59D2DB}">
          <x14:formula1>
            <xm:f>'/Users/rtungen/Library/Mobile Documents/com~apple~CloudDocs/Tipping/2019 VM på ski i Seefeld/InnsendteTippeark/[JanaganBalasingham.xlsx]Lists'!#REF!</xm:f>
          </x14:formula1>
          <xm:sqref>AG23</xm:sqref>
        </x14:dataValidation>
        <x14:dataValidation type="list" allowBlank="1" showInputMessage="1" showErrorMessage="1" xr:uid="{BC50EE76-5EB1-064E-AC20-65993D9DA177}">
          <x14:formula1>
            <xm:f>'/Users/rtungen/Library/Mobile Documents/com~apple~CloudDocs/Tipping/2019 VM på ski i Seefeld/InnsendteTippeark/[JanaganBalasingham.xlsx]Lists'!#REF!</xm:f>
          </x14:formula1>
          <xm:sqref>AG28 AG32 AG35 AG38 AG63 AG68 AG79 AG102 AG89 AG48</xm:sqref>
        </x14:dataValidation>
        <x14:dataValidation type="list" allowBlank="1" showInputMessage="1" showErrorMessage="1" xr:uid="{F88AC37D-26AF-374D-973E-5A3591C13DDA}">
          <x14:formula1>
            <xm:f>'/Users/rtungen/Library/Mobile Documents/com~apple~CloudDocs/Tipping/2019 VM på ski i Seefeld/InnsendteTippeark/[JanaganBalasingham.xlsx]Lists'!#REF!</xm:f>
          </x14:formula1>
          <xm:sqref>AG13 AG10 AG98:AG99</xm:sqref>
        </x14:dataValidation>
        <x14:dataValidation type="list" allowBlank="1" showInputMessage="1" showErrorMessage="1" xr:uid="{C12F0398-E9B0-754A-8334-F5F691607C9A}">
          <x14:formula1>
            <xm:f>'/Users/rtungen/Library/Mobile Documents/com~apple~CloudDocs/Tipping/2019 VM på ski i Seefeld/InnsendteTippeark/[JuanAntonio.xlsx]Lists'!#REF!</xm:f>
          </x14:formula1>
          <xm:sqref>AJ49:AJ52</xm:sqref>
        </x14:dataValidation>
        <x14:dataValidation type="list" allowBlank="1" showInputMessage="1" showErrorMessage="1" xr:uid="{46B0B8ED-0F03-C744-903F-DB0A41E92073}">
          <x14:formula1>
            <xm:f>'/Users/rtungen/Library/Mobile Documents/com~apple~CloudDocs/Tipping/2019 VM på ski i Seefeld/InnsendteTippeark/[JuanAntonio.xlsx]Lists'!#REF!</xm:f>
          </x14:formula1>
          <xm:sqref>AJ36:AJ37 AJ69:AJ72</xm:sqref>
        </x14:dataValidation>
        <x14:dataValidation type="list" allowBlank="1" showInputMessage="1" showErrorMessage="1" xr:uid="{33B81685-5F69-9C45-8B1A-9C735150948C}">
          <x14:formula1>
            <xm:f>'/Users/rtungen/Library/Mobile Documents/com~apple~CloudDocs/Tipping/2019 VM på ski i Seefeld/InnsendteTippeark/[JuanAntonio.xlsx]Lists'!#REF!</xm:f>
          </x14:formula1>
          <xm:sqref>AJ33:AJ34 AJ64:AJ67</xm:sqref>
        </x14:dataValidation>
        <x14:dataValidation type="list" allowBlank="1" showInputMessage="1" showErrorMessage="1" xr:uid="{56995E39-80C4-1A47-8769-171184A8965C}">
          <x14:formula1>
            <xm:f>'/Users/rtungen/Library/Mobile Documents/com~apple~CloudDocs/Tipping/2019 VM på ski i Seefeld/InnsendteTippeark/[JuanAntonio.xlsx]Lists'!#REF!</xm:f>
          </x14:formula1>
          <xm:sqref>AJ7</xm:sqref>
        </x14:dataValidation>
        <x14:dataValidation type="list" allowBlank="1" showInputMessage="1" showErrorMessage="1" xr:uid="{17EC8ED9-ECB9-954D-B2E2-1E05492B11C3}">
          <x14:formula1>
            <xm:f>'/Users/rtungen/Library/Mobile Documents/com~apple~CloudDocs/Tipping/2019 VM på ski i Seefeld/InnsendteTippeark/[JuanAntonio.xlsx]Lists'!#REF!</xm:f>
          </x14:formula1>
          <xm:sqref>AJ6</xm:sqref>
        </x14:dataValidation>
        <x14:dataValidation type="list" allowBlank="1" showInputMessage="1" showErrorMessage="1" xr:uid="{41646023-1966-C540-94CD-189ABCDAFF37}">
          <x14:formula1>
            <xm:f>'/Users/rtungen/Library/Mobile Documents/com~apple~CloudDocs/Tipping/2019 VM på ski i Seefeld/InnsendteTippeark/[JuanAntonio.xlsx]Lists'!#REF!</xm:f>
          </x14:formula1>
          <xm:sqref>AJ96</xm:sqref>
        </x14:dataValidation>
        <x14:dataValidation type="list" allowBlank="1" showInputMessage="1" showErrorMessage="1" xr:uid="{346F4F6E-EA1A-694A-840E-88558E4E1B6A}">
          <x14:formula1>
            <xm:f>'/Users/rtungen/Library/Mobile Documents/com~apple~CloudDocs/Tipping/2019 VM på ski i Seefeld/InnsendteTippeark/[JuanAntonio.xlsx]Lists'!#REF!</xm:f>
          </x14:formula1>
          <xm:sqref>AJ78</xm:sqref>
        </x14:dataValidation>
        <x14:dataValidation type="list" allowBlank="1" showInputMessage="1" showErrorMessage="1" xr:uid="{61220E2B-BD54-5E47-AA26-67F11F376B61}">
          <x14:formula1>
            <xm:f>'/Users/rtungen/Library/Mobile Documents/com~apple~CloudDocs/Tipping/2019 VM på ski i Seefeld/InnsendteTippeark/[JuanAntonio.xlsx]Lists'!#REF!</xm:f>
          </x14:formula1>
          <xm:sqref>AJ90:AJ93</xm:sqref>
        </x14:dataValidation>
        <x14:dataValidation type="list" allowBlank="1" showInputMessage="1" showErrorMessage="1" xr:uid="{4DE1DFD1-DF09-3C4E-8E27-4925B7D7E972}">
          <x14:formula1>
            <xm:f>'/Users/rtungen/Library/Mobile Documents/com~apple~CloudDocs/Tipping/2019 VM på ski i Seefeld/InnsendteTippeark/[JuanAntonio.xlsx]Lists'!#REF!</xm:f>
          </x14:formula1>
          <xm:sqref>AJ56</xm:sqref>
        </x14:dataValidation>
        <x14:dataValidation type="list" allowBlank="1" showInputMessage="1" showErrorMessage="1" xr:uid="{804A9D3A-FF30-494E-95DF-30D794DFEC8C}">
          <x14:formula1>
            <xm:f>'/Users/rtungen/Library/Mobile Documents/com~apple~CloudDocs/Tipping/2019 VM på ski i Seefeld/InnsendteTippeark/[JuanAntonio.xlsx]Lists'!#REF!</xm:f>
          </x14:formula1>
          <xm:sqref>AJ58 AJ76</xm:sqref>
        </x14:dataValidation>
        <x14:dataValidation type="list" allowBlank="1" showInputMessage="1" showErrorMessage="1" xr:uid="{3A1CB789-8D6E-4E46-94AC-DCAE5047BD1C}">
          <x14:formula1>
            <xm:f>'/Users/rtungen/Library/Mobile Documents/com~apple~CloudDocs/Tipping/2019 VM på ski i Seefeld/InnsendteTippeark/[JuanAntonio.xlsx]Lists'!#REF!</xm:f>
          </x14:formula1>
          <xm:sqref>AJ57</xm:sqref>
        </x14:dataValidation>
        <x14:dataValidation type="list" allowBlank="1" showInputMessage="1" showErrorMessage="1" xr:uid="{10F8BC0B-3F68-A449-9EAE-775210243388}">
          <x14:formula1>
            <xm:f>'/Users/rtungen/Library/Mobile Documents/com~apple~CloudDocs/Tipping/2019 VM på ski i Seefeld/InnsendteTippeark/[JuanAntonio.xlsx]Lists'!#REF!</xm:f>
          </x14:formula1>
          <xm:sqref>AJ80:AJ83 AJ29:AJ30</xm:sqref>
        </x14:dataValidation>
        <x14:dataValidation type="list" allowBlank="1" showInputMessage="1" showErrorMessage="1" xr:uid="{CAAB5A0A-7941-6C4D-BD80-84E352B7E11D}">
          <x14:formula1>
            <xm:f>'/Users/rtungen/Library/Mobile Documents/com~apple~CloudDocs/Tipping/2019 VM på ski i Seefeld/InnsendteTippeark/[JuanAntonio.xlsx]Lists'!#REF!</xm:f>
          </x14:formula1>
          <xm:sqref>AJ59</xm:sqref>
        </x14:dataValidation>
        <x14:dataValidation type="list" allowBlank="1" showInputMessage="1" showErrorMessage="1" xr:uid="{94F5B772-E7DB-7646-A71E-B832C06D24E3}">
          <x14:formula1>
            <xm:f>'/Users/rtungen/Library/Mobile Documents/com~apple~CloudDocs/Tipping/2019 VM på ski i Seefeld/InnsendteTippeark/[JuanAntonio.xlsx]Lists'!#REF!</xm:f>
          </x14:formula1>
          <xm:sqref>AJ15:AJ16 AJ60:AJ61</xm:sqref>
        </x14:dataValidation>
        <x14:dataValidation type="list" allowBlank="1" showInputMessage="1" showErrorMessage="1" xr:uid="{8DDE4490-01DF-3B45-9735-153D3BF6C592}">
          <x14:formula1>
            <xm:f>'/Users/rtungen/Library/Mobile Documents/com~apple~CloudDocs/Tipping/2019 VM på ski i Seefeld/InnsendteTippeark/[JuanAntonio.xlsx]Lists'!#REF!</xm:f>
          </x14:formula1>
          <xm:sqref>AJ25 AJ75</xm:sqref>
        </x14:dataValidation>
        <x14:dataValidation type="list" allowBlank="1" showInputMessage="1" showErrorMessage="1" xr:uid="{CA711D8E-7A9F-E545-98DE-10C1C581750C}">
          <x14:formula1>
            <xm:f>'/Users/rtungen/Library/Mobile Documents/com~apple~CloudDocs/Tipping/2019 VM på ski i Seefeld/InnsendteTippeark/[JuanAntonio.xlsx]Lists'!#REF!</xm:f>
          </x14:formula1>
          <xm:sqref>AJ12 AJ95 AJ53 AJ22</xm:sqref>
        </x14:dataValidation>
        <x14:dataValidation type="list" allowBlank="1" showInputMessage="1" showErrorMessage="1" xr:uid="{8492A3FB-40B3-EF4E-B546-2CED3C0FB3B1}">
          <x14:formula1>
            <xm:f>'/Users/rtungen/Library/Mobile Documents/com~apple~CloudDocs/Tipping/2019 VM på ski i Seefeld/InnsendteTippeark/[JuanAntonio.xlsx]Lists'!#REF!</xm:f>
          </x14:formula1>
          <xm:sqref>AJ9 AJ18 AJ44 AJ86</xm:sqref>
        </x14:dataValidation>
        <x14:dataValidation type="list" allowBlank="1" showInputMessage="1" showErrorMessage="1" xr:uid="{EF34A089-9A1D-754B-BB1A-CD22D9CC38EE}">
          <x14:formula1>
            <xm:f>'/Users/rtungen/Library/Mobile Documents/com~apple~CloudDocs/Tipping/2019 VM på ski i Seefeld/InnsendteTippeark/[JuanAntonio.xlsx]Lists'!#REF!</xm:f>
          </x14:formula1>
          <xm:sqref>AJ19</xm:sqref>
        </x14:dataValidation>
        <x14:dataValidation type="list" allowBlank="1" showInputMessage="1" showErrorMessage="1" xr:uid="{84EC3579-1A06-1F4D-8DF8-C7F9D470EB50}">
          <x14:formula1>
            <xm:f>'/Users/rtungen/Library/Mobile Documents/com~apple~CloudDocs/Tipping/2019 VM på ski i Seefeld/InnsendteTippeark/[JuanAntonio.xlsx]Lists'!#REF!</xm:f>
          </x14:formula1>
          <xm:sqref>AJ46 AJ87</xm:sqref>
        </x14:dataValidation>
        <x14:dataValidation type="list" allowBlank="1" showInputMessage="1" showErrorMessage="1" xr:uid="{524F341E-70C2-1D4E-843A-B3766F5F4081}">
          <x14:formula1>
            <xm:f>'/Users/rtungen/Library/Mobile Documents/com~apple~CloudDocs/Tipping/2019 VM på ski i Seefeld/InnsendteTippeark/[JuanAntonio.xlsx]Lists'!#REF!</xm:f>
          </x14:formula1>
          <xm:sqref>AJ26 AJ39:AJ42</xm:sqref>
        </x14:dataValidation>
        <x14:dataValidation type="list" allowBlank="1" showInputMessage="1" showErrorMessage="1" xr:uid="{9A4DD73E-1E1E-7D4C-95B0-2D0215B64CC1}">
          <x14:formula1>
            <xm:f>'/Users/rtungen/Library/Mobile Documents/com~apple~CloudDocs/Tipping/2019 VM på ski i Seefeld/InnsendteTippeark/[JuanAntonio.xlsx]Lists'!#REF!</xm:f>
          </x14:formula1>
          <xm:sqref>AJ20</xm:sqref>
        </x14:dataValidation>
        <x14:dataValidation type="list" allowBlank="1" showInputMessage="1" showErrorMessage="1" xr:uid="{E67C0729-2183-7C48-B659-DF2540EF82EF}">
          <x14:formula1>
            <xm:f>'/Users/rtungen/Library/Mobile Documents/com~apple~CloudDocs/Tipping/2019 VM på ski i Seefeld/InnsendteTippeark/[JuanAntonio.xlsx]Lists'!#REF!</xm:f>
          </x14:formula1>
          <xm:sqref>AJ88</xm:sqref>
        </x14:dataValidation>
        <x14:dataValidation type="list" allowBlank="1" showInputMessage="1" showErrorMessage="1" xr:uid="{46B6B0F7-2C6A-544C-95AA-2119C481045E}">
          <x14:formula1>
            <xm:f>'/Users/rtungen/Library/Mobile Documents/com~apple~CloudDocs/Tipping/2019 VM på ski i Seefeld/InnsendteTippeark/[JuanAntonio.xlsx]Lists'!#REF!</xm:f>
          </x14:formula1>
          <xm:sqref>AJ55 AJ84 AJ97 AJ47 AJ73</xm:sqref>
        </x14:dataValidation>
        <x14:dataValidation type="list" allowBlank="1" showInputMessage="1" showErrorMessage="1" xr:uid="{14D0219F-047F-BF41-B762-5262686029B1}">
          <x14:formula1>
            <xm:f>'/Users/rtungen/Library/Mobile Documents/com~apple~CloudDocs/Tipping/2019 VM på ski i Seefeld/InnsendteTippeark/[JuanAntonio.xlsx]Lists'!#REF!</xm:f>
          </x14:formula1>
          <xm:sqref>AJ54</xm:sqref>
        </x14:dataValidation>
        <x14:dataValidation type="list" allowBlank="1" showInputMessage="1" showErrorMessage="1" xr:uid="{61874636-435F-D546-BEE8-DFF0A06B62D7}">
          <x14:formula1>
            <xm:f>'/Users/rtungen/Library/Mobile Documents/com~apple~CloudDocs/Tipping/2019 VM på ski i Seefeld/InnsendteTippeark/[JuanAntonio.xlsx]Lists'!#REF!</xm:f>
          </x14:formula1>
          <xm:sqref>AJ104</xm:sqref>
        </x14:dataValidation>
        <x14:dataValidation type="list" allowBlank="1" showInputMessage="1" showErrorMessage="1" xr:uid="{22BDAF4D-E43D-A549-95A1-677004817908}">
          <x14:formula1>
            <xm:f>'/Users/rtungen/Library/Mobile Documents/com~apple~CloudDocs/Tipping/2019 VM på ski i Seefeld/InnsendteTippeark/[JuanAntonio.xlsx]Lists'!#REF!</xm:f>
          </x14:formula1>
          <xm:sqref>AJ101 AJ103</xm:sqref>
        </x14:dataValidation>
        <x14:dataValidation type="list" allowBlank="1" showInputMessage="1" showErrorMessage="1" xr:uid="{E05B58A2-9DF2-9144-A4E0-43CEA07CF6BD}">
          <x14:formula1>
            <xm:f>'/Users/rtungen/Library/Mobile Documents/com~apple~CloudDocs/Tipping/2019 VM på ski i Seefeld/InnsendteTippeark/[JuanAntonio.xlsx]Lists'!#REF!</xm:f>
          </x14:formula1>
          <xm:sqref>AJ100</xm:sqref>
        </x14:dataValidation>
        <x14:dataValidation type="list" allowBlank="1" showInputMessage="1" showErrorMessage="1" xr:uid="{BCFE585F-9E02-ED41-97D7-FB848C52B6AD}">
          <x14:formula1>
            <xm:f>'/Users/rtungen/Library/Mobile Documents/com~apple~CloudDocs/Tipping/2019 VM på ski i Seefeld/InnsendteTippeark/[JuanAntonio.xlsx]Lists'!#REF!</xm:f>
          </x14:formula1>
          <xm:sqref>AJ21 AJ24 AJ14 AJ11 AJ17 AJ27 AJ105:AJ106 AJ45 AJ85 AJ31 AJ62 AJ43 AJ8 AJ94 AJ74 AJ77</xm:sqref>
        </x14:dataValidation>
        <x14:dataValidation type="list" allowBlank="1" showInputMessage="1" showErrorMessage="1" xr:uid="{111438BD-C460-4F4A-B7AA-030F01AFF2FF}">
          <x14:formula1>
            <xm:f>'/Users/rtungen/Library/Mobile Documents/com~apple~CloudDocs/Tipping/2019 VM på ski i Seefeld/InnsendteTippeark/[JuanAntonio.xlsx]Lists'!#REF!</xm:f>
          </x14:formula1>
          <xm:sqref>AJ23</xm:sqref>
        </x14:dataValidation>
        <x14:dataValidation type="list" allowBlank="1" showInputMessage="1" showErrorMessage="1" xr:uid="{235BD985-702F-1345-9194-C7F69432D8A5}">
          <x14:formula1>
            <xm:f>'/Users/rtungen/Library/Mobile Documents/com~apple~CloudDocs/Tipping/2019 VM på ski i Seefeld/InnsendteTippeark/[JuanAntonio.xlsx]Lists'!#REF!</xm:f>
          </x14:formula1>
          <xm:sqref>AJ28 AJ32 AJ35 AJ38 AJ63 AJ68 AJ79 AJ102 AJ89 AJ48</xm:sqref>
        </x14:dataValidation>
        <x14:dataValidation type="list" allowBlank="1" showInputMessage="1" showErrorMessage="1" xr:uid="{EE29345E-BC65-6C4E-9D8E-FDF81C0724E5}">
          <x14:formula1>
            <xm:f>'/Users/rtungen/Library/Mobile Documents/com~apple~CloudDocs/Tipping/2019 VM på ski i Seefeld/InnsendteTippeark/[JuanAntonio.xlsx]Lists'!#REF!</xm:f>
          </x14:formula1>
          <xm:sqref>AJ13 AJ10 AJ98:AJ99</xm:sqref>
        </x14:dataValidation>
        <x14:dataValidation type="list" allowBlank="1" showInputMessage="1" showErrorMessage="1" xr:uid="{C92615A2-10B3-C441-A2AA-FE9BFBB0EDB7}">
          <x14:formula1>
            <xm:f>'/Users/rtungen/Library/Mobile Documents/com~apple~CloudDocs/Tipping/2019 VM på ski i Seefeld/InnsendteTippeark/[KristianHammer.xlsx]Lists'!#REF!</xm:f>
          </x14:formula1>
          <xm:sqref>AM49:AM52</xm:sqref>
        </x14:dataValidation>
        <x14:dataValidation type="list" allowBlank="1" showInputMessage="1" showErrorMessage="1" xr:uid="{0074654E-16F6-574E-9BBE-8866D106372F}">
          <x14:formula1>
            <xm:f>'/Users/rtungen/Library/Mobile Documents/com~apple~CloudDocs/Tipping/2019 VM på ski i Seefeld/InnsendteTippeark/[KristianHammer.xlsx]Lists'!#REF!</xm:f>
          </x14:formula1>
          <xm:sqref>AM36:AM37 AM69:AM72</xm:sqref>
        </x14:dataValidation>
        <x14:dataValidation type="list" allowBlank="1" showInputMessage="1" showErrorMessage="1" xr:uid="{6CB1CAA7-8AC4-4C4C-A190-742DA3028A5C}">
          <x14:formula1>
            <xm:f>'/Users/rtungen/Library/Mobile Documents/com~apple~CloudDocs/Tipping/2019 VM på ski i Seefeld/InnsendteTippeark/[KristianHammer.xlsx]Lists'!#REF!</xm:f>
          </x14:formula1>
          <xm:sqref>AM33:AM34 AM64:AM67</xm:sqref>
        </x14:dataValidation>
        <x14:dataValidation type="list" allowBlank="1" showInputMessage="1" showErrorMessage="1" xr:uid="{3F0BD7F2-93A6-F943-B2BE-9378F242DB84}">
          <x14:formula1>
            <xm:f>'/Users/rtungen/Library/Mobile Documents/com~apple~CloudDocs/Tipping/2019 VM på ski i Seefeld/InnsendteTippeark/[KristianHammer.xlsx]Lists'!#REF!</xm:f>
          </x14:formula1>
          <xm:sqref>AM7</xm:sqref>
        </x14:dataValidation>
        <x14:dataValidation type="list" allowBlank="1" showInputMessage="1" showErrorMessage="1" xr:uid="{8558CCE4-69DF-7946-93C2-CECF51FB289B}">
          <x14:formula1>
            <xm:f>'/Users/rtungen/Library/Mobile Documents/com~apple~CloudDocs/Tipping/2019 VM på ski i Seefeld/InnsendteTippeark/[KristianHammer.xlsx]Lists'!#REF!</xm:f>
          </x14:formula1>
          <xm:sqref>AM6</xm:sqref>
        </x14:dataValidation>
        <x14:dataValidation type="list" allowBlank="1" showInputMessage="1" showErrorMessage="1" xr:uid="{35F7D5EB-7E8E-A049-87DF-A769F99B793E}">
          <x14:formula1>
            <xm:f>'/Users/rtungen/Library/Mobile Documents/com~apple~CloudDocs/Tipping/2019 VM på ski i Seefeld/InnsendteTippeark/[KristianHammer.xlsx]Lists'!#REF!</xm:f>
          </x14:formula1>
          <xm:sqref>AM96</xm:sqref>
        </x14:dataValidation>
        <x14:dataValidation type="list" allowBlank="1" showInputMessage="1" showErrorMessage="1" xr:uid="{401A03BF-C364-F343-8DAF-0C82038686CE}">
          <x14:formula1>
            <xm:f>'/Users/rtungen/Library/Mobile Documents/com~apple~CloudDocs/Tipping/2019 VM på ski i Seefeld/InnsendteTippeark/[KristianHammer.xlsx]Lists'!#REF!</xm:f>
          </x14:formula1>
          <xm:sqref>AM78</xm:sqref>
        </x14:dataValidation>
        <x14:dataValidation type="list" allowBlank="1" showInputMessage="1" showErrorMessage="1" xr:uid="{3932D75C-014C-9146-86AE-24FF4719FA97}">
          <x14:formula1>
            <xm:f>'/Users/rtungen/Library/Mobile Documents/com~apple~CloudDocs/Tipping/2019 VM på ski i Seefeld/InnsendteTippeark/[KristianHammer.xlsx]Lists'!#REF!</xm:f>
          </x14:formula1>
          <xm:sqref>AM90:AM93</xm:sqref>
        </x14:dataValidation>
        <x14:dataValidation type="list" allowBlank="1" showInputMessage="1" showErrorMessage="1" xr:uid="{CB605684-09DC-754F-858F-A9BEDC5804B8}">
          <x14:formula1>
            <xm:f>'/Users/rtungen/Library/Mobile Documents/com~apple~CloudDocs/Tipping/2019 VM på ski i Seefeld/InnsendteTippeark/[KristianHammer.xlsx]Lists'!#REF!</xm:f>
          </x14:formula1>
          <xm:sqref>AM56</xm:sqref>
        </x14:dataValidation>
        <x14:dataValidation type="list" allowBlank="1" showInputMessage="1" showErrorMessage="1" xr:uid="{D2BDC6DD-BA01-4A42-9019-B96E04FEEBFE}">
          <x14:formula1>
            <xm:f>'/Users/rtungen/Library/Mobile Documents/com~apple~CloudDocs/Tipping/2019 VM på ski i Seefeld/InnsendteTippeark/[KristianHammer.xlsx]Lists'!#REF!</xm:f>
          </x14:formula1>
          <xm:sqref>AM58 AM76</xm:sqref>
        </x14:dataValidation>
        <x14:dataValidation type="list" allowBlank="1" showInputMessage="1" showErrorMessage="1" xr:uid="{8994B3C3-5CE4-2949-B1EA-7E0A90FFA654}">
          <x14:formula1>
            <xm:f>'/Users/rtungen/Library/Mobile Documents/com~apple~CloudDocs/Tipping/2019 VM på ski i Seefeld/InnsendteTippeark/[KristianHammer.xlsx]Lists'!#REF!</xm:f>
          </x14:formula1>
          <xm:sqref>AM57</xm:sqref>
        </x14:dataValidation>
        <x14:dataValidation type="list" allowBlank="1" showInputMessage="1" showErrorMessage="1" xr:uid="{766E2B6B-B00E-2C43-9B5B-28548518C826}">
          <x14:formula1>
            <xm:f>'/Users/rtungen/Library/Mobile Documents/com~apple~CloudDocs/Tipping/2019 VM på ski i Seefeld/InnsendteTippeark/[KristianHammer.xlsx]Lists'!#REF!</xm:f>
          </x14:formula1>
          <xm:sqref>AM80:AM83 AM29:AM30</xm:sqref>
        </x14:dataValidation>
        <x14:dataValidation type="list" allowBlank="1" showInputMessage="1" showErrorMessage="1" xr:uid="{F6C7FBCE-7F6A-EA47-8242-AD48AE49050B}">
          <x14:formula1>
            <xm:f>'/Users/rtungen/Library/Mobile Documents/com~apple~CloudDocs/Tipping/2019 VM på ski i Seefeld/InnsendteTippeark/[KristianHammer.xlsx]Lists'!#REF!</xm:f>
          </x14:formula1>
          <xm:sqref>AM59</xm:sqref>
        </x14:dataValidation>
        <x14:dataValidation type="list" allowBlank="1" showInputMessage="1" showErrorMessage="1" xr:uid="{D1A71803-004B-EA4C-A2B6-E9781FE18847}">
          <x14:formula1>
            <xm:f>'/Users/rtungen/Library/Mobile Documents/com~apple~CloudDocs/Tipping/2019 VM på ski i Seefeld/InnsendteTippeark/[KristianHammer.xlsx]Lists'!#REF!</xm:f>
          </x14:formula1>
          <xm:sqref>AM15:AM16 AM60:AM61</xm:sqref>
        </x14:dataValidation>
        <x14:dataValidation type="list" allowBlank="1" showInputMessage="1" showErrorMessage="1" xr:uid="{D8D5BFC7-7603-BC45-9170-47ED0DF47EE8}">
          <x14:formula1>
            <xm:f>'/Users/rtungen/Library/Mobile Documents/com~apple~CloudDocs/Tipping/2019 VM på ski i Seefeld/InnsendteTippeark/[KristianHammer.xlsx]Lists'!#REF!</xm:f>
          </x14:formula1>
          <xm:sqref>AM25 AM75</xm:sqref>
        </x14:dataValidation>
        <x14:dataValidation type="list" allowBlank="1" showInputMessage="1" showErrorMessage="1" xr:uid="{19D7CD2A-EAD4-F744-AB1B-30183F27D1A7}">
          <x14:formula1>
            <xm:f>'/Users/rtungen/Library/Mobile Documents/com~apple~CloudDocs/Tipping/2019 VM på ski i Seefeld/InnsendteTippeark/[KristianHammer.xlsx]Lists'!#REF!</xm:f>
          </x14:formula1>
          <xm:sqref>AM12 AM95 AM53 AM22</xm:sqref>
        </x14:dataValidation>
        <x14:dataValidation type="list" allowBlank="1" showInputMessage="1" showErrorMessage="1" xr:uid="{F2A67CCC-1D1D-3A49-BC29-F80DD6FA6D0D}">
          <x14:formula1>
            <xm:f>'/Users/rtungen/Library/Mobile Documents/com~apple~CloudDocs/Tipping/2019 VM på ski i Seefeld/InnsendteTippeark/[KristianHammer.xlsx]Lists'!#REF!</xm:f>
          </x14:formula1>
          <xm:sqref>AM9 AM18 AM44 AM86</xm:sqref>
        </x14:dataValidation>
        <x14:dataValidation type="list" allowBlank="1" showInputMessage="1" showErrorMessage="1" xr:uid="{EE9E5803-3F9C-634A-8728-8A0AB60D107F}">
          <x14:formula1>
            <xm:f>'/Users/rtungen/Library/Mobile Documents/com~apple~CloudDocs/Tipping/2019 VM på ski i Seefeld/InnsendteTippeark/[KristianHammer.xlsx]Lists'!#REF!</xm:f>
          </x14:formula1>
          <xm:sqref>AM19</xm:sqref>
        </x14:dataValidation>
        <x14:dataValidation type="list" allowBlank="1" showInputMessage="1" showErrorMessage="1" xr:uid="{6B7CA3AD-ECA0-F345-A834-4944FC3E81F3}">
          <x14:formula1>
            <xm:f>'/Users/rtungen/Library/Mobile Documents/com~apple~CloudDocs/Tipping/2019 VM på ski i Seefeld/InnsendteTippeark/[KristianHammer.xlsx]Lists'!#REF!</xm:f>
          </x14:formula1>
          <xm:sqref>AM46 AM87</xm:sqref>
        </x14:dataValidation>
        <x14:dataValidation type="list" allowBlank="1" showInputMessage="1" showErrorMessage="1" xr:uid="{D95D7E2F-D16E-5242-9B47-0FC3F2C32383}">
          <x14:formula1>
            <xm:f>'/Users/rtungen/Library/Mobile Documents/com~apple~CloudDocs/Tipping/2019 VM på ski i Seefeld/InnsendteTippeark/[KristianHammer.xlsx]Lists'!#REF!</xm:f>
          </x14:formula1>
          <xm:sqref>AM26 AM39:AM42</xm:sqref>
        </x14:dataValidation>
        <x14:dataValidation type="list" allowBlank="1" showInputMessage="1" showErrorMessage="1" xr:uid="{0140E376-CB76-534A-B2A5-3F6B3C7CE40C}">
          <x14:formula1>
            <xm:f>'/Users/rtungen/Library/Mobile Documents/com~apple~CloudDocs/Tipping/2019 VM på ski i Seefeld/InnsendteTippeark/[KristianHammer.xlsx]Lists'!#REF!</xm:f>
          </x14:formula1>
          <xm:sqref>AM20</xm:sqref>
        </x14:dataValidation>
        <x14:dataValidation type="list" allowBlank="1" showInputMessage="1" showErrorMessage="1" xr:uid="{25D9E8F8-FF54-644F-9B3F-6A1765BAD6FC}">
          <x14:formula1>
            <xm:f>'/Users/rtungen/Library/Mobile Documents/com~apple~CloudDocs/Tipping/2019 VM på ski i Seefeld/InnsendteTippeark/[KristianHammer.xlsx]Lists'!#REF!</xm:f>
          </x14:formula1>
          <xm:sqref>AM88</xm:sqref>
        </x14:dataValidation>
        <x14:dataValidation type="list" allowBlank="1" showInputMessage="1" showErrorMessage="1" xr:uid="{4AE44683-6D30-C343-8C9E-A6B38B24826C}">
          <x14:formula1>
            <xm:f>'/Users/rtungen/Library/Mobile Documents/com~apple~CloudDocs/Tipping/2019 VM på ski i Seefeld/InnsendteTippeark/[KristianHammer.xlsx]Lists'!#REF!</xm:f>
          </x14:formula1>
          <xm:sqref>AM55 AM84 AM97 AM47 AM73</xm:sqref>
        </x14:dataValidation>
        <x14:dataValidation type="list" allowBlank="1" showInputMessage="1" showErrorMessage="1" xr:uid="{236BE168-4112-EF4E-B604-14839E8C9FA4}">
          <x14:formula1>
            <xm:f>'/Users/rtungen/Library/Mobile Documents/com~apple~CloudDocs/Tipping/2019 VM på ski i Seefeld/InnsendteTippeark/[KristianHammer.xlsx]Lists'!#REF!</xm:f>
          </x14:formula1>
          <xm:sqref>AM54</xm:sqref>
        </x14:dataValidation>
        <x14:dataValidation type="list" allowBlank="1" showInputMessage="1" showErrorMessage="1" xr:uid="{D948E603-A718-884F-A133-A770AD13B59F}">
          <x14:formula1>
            <xm:f>'/Users/rtungen/Library/Mobile Documents/com~apple~CloudDocs/Tipping/2019 VM på ski i Seefeld/InnsendteTippeark/[KristianHammer.xlsx]Lists'!#REF!</xm:f>
          </x14:formula1>
          <xm:sqref>AM104</xm:sqref>
        </x14:dataValidation>
        <x14:dataValidation type="list" allowBlank="1" showInputMessage="1" showErrorMessage="1" xr:uid="{45C2CA61-E63A-5244-9379-57C71EBA88A1}">
          <x14:formula1>
            <xm:f>'/Users/rtungen/Library/Mobile Documents/com~apple~CloudDocs/Tipping/2019 VM på ski i Seefeld/InnsendteTippeark/[KristianHammer.xlsx]Lists'!#REF!</xm:f>
          </x14:formula1>
          <xm:sqref>AM101 AM103</xm:sqref>
        </x14:dataValidation>
        <x14:dataValidation type="list" allowBlank="1" showInputMessage="1" showErrorMessage="1" xr:uid="{9A66B489-5D09-154F-924A-1ECF437FFCE2}">
          <x14:formula1>
            <xm:f>'/Users/rtungen/Library/Mobile Documents/com~apple~CloudDocs/Tipping/2019 VM på ski i Seefeld/InnsendteTippeark/[KristianHammer.xlsx]Lists'!#REF!</xm:f>
          </x14:formula1>
          <xm:sqref>AM100</xm:sqref>
        </x14:dataValidation>
        <x14:dataValidation type="list" allowBlank="1" showInputMessage="1" showErrorMessage="1" xr:uid="{EA20A87E-1A64-3640-B71A-2B2BF0BAE370}">
          <x14:formula1>
            <xm:f>'/Users/rtungen/Library/Mobile Documents/com~apple~CloudDocs/Tipping/2019 VM på ski i Seefeld/InnsendteTippeark/[KristianHammer.xlsx]Lists'!#REF!</xm:f>
          </x14:formula1>
          <xm:sqref>AM21 AM24 AM14 AM11 AM17 AM27 AM105:AM106 AM45 AM85 AM31 AM62 AM43 AM8 AM94 AM74 AM77</xm:sqref>
        </x14:dataValidation>
        <x14:dataValidation type="list" allowBlank="1" showInputMessage="1" showErrorMessage="1" xr:uid="{1F834FB9-848A-1D4B-8C22-BA5FC7CB80AC}">
          <x14:formula1>
            <xm:f>'/Users/rtungen/Library/Mobile Documents/com~apple~CloudDocs/Tipping/2019 VM på ski i Seefeld/InnsendteTippeark/[KristianHammer.xlsx]Lists'!#REF!</xm:f>
          </x14:formula1>
          <xm:sqref>AM23</xm:sqref>
        </x14:dataValidation>
        <x14:dataValidation type="list" allowBlank="1" showInputMessage="1" showErrorMessage="1" xr:uid="{457AD0FA-A8F6-3C40-BA1F-304F1BFE2EF6}">
          <x14:formula1>
            <xm:f>'/Users/rtungen/Library/Mobile Documents/com~apple~CloudDocs/Tipping/2019 VM på ski i Seefeld/InnsendteTippeark/[KristianHammer.xlsx]Lists'!#REF!</xm:f>
          </x14:formula1>
          <xm:sqref>AM28 AM32 AM35 AM38 AM63 AM68 AM79 AM102 AM89 AM48</xm:sqref>
        </x14:dataValidation>
        <x14:dataValidation type="list" allowBlank="1" showInputMessage="1" showErrorMessage="1" xr:uid="{92677635-E0E2-3448-8D54-5140ACC0A650}">
          <x14:formula1>
            <xm:f>'/Users/rtungen/Library/Mobile Documents/com~apple~CloudDocs/Tipping/2019 VM på ski i Seefeld/InnsendteTippeark/[KristianHammer.xlsx]Lists'!#REF!</xm:f>
          </x14:formula1>
          <xm:sqref>AM13 AM10 AM98:AM99</xm:sqref>
        </x14:dataValidation>
        <x14:dataValidation type="list" allowBlank="1" showInputMessage="1" showErrorMessage="1" xr:uid="{5F73246C-3BC2-5E47-BCB8-0DD2DD752AEA}">
          <x14:formula1>
            <xm:f>'/Users/rtungen/Library/Mobile Documents/com~apple~CloudDocs/Tipping/2019 VM på ski i Seefeld/InnsendteTippeark/[Lene Sæterlid.xlsx]Lists'!#REF!</xm:f>
          </x14:formula1>
          <xm:sqref>AP49:AP52</xm:sqref>
        </x14:dataValidation>
        <x14:dataValidation type="list" allowBlank="1" showInputMessage="1" showErrorMessage="1" xr:uid="{736DE570-CC5A-BE44-A35C-B36824F5D34D}">
          <x14:formula1>
            <xm:f>'/Users/rtungen/Library/Mobile Documents/com~apple~CloudDocs/Tipping/2019 VM på ski i Seefeld/InnsendteTippeark/[Lene Sæterlid.xlsx]Lists'!#REF!</xm:f>
          </x14:formula1>
          <xm:sqref>AP36:AP37 AP69:AP72</xm:sqref>
        </x14:dataValidation>
        <x14:dataValidation type="list" allowBlank="1" showInputMessage="1" showErrorMessage="1" xr:uid="{F49E593B-11E0-1E47-B56E-D3D91131EA32}">
          <x14:formula1>
            <xm:f>'/Users/rtungen/Library/Mobile Documents/com~apple~CloudDocs/Tipping/2019 VM på ski i Seefeld/InnsendteTippeark/[Lene Sæterlid.xlsx]Lists'!#REF!</xm:f>
          </x14:formula1>
          <xm:sqref>AP33:AP34 AP64:AP67</xm:sqref>
        </x14:dataValidation>
        <x14:dataValidation type="list" allowBlank="1" showInputMessage="1" showErrorMessage="1" xr:uid="{76EAF93A-2A06-2C42-8722-6929EE635442}">
          <x14:formula1>
            <xm:f>'/Users/rtungen/Library/Mobile Documents/com~apple~CloudDocs/Tipping/2019 VM på ski i Seefeld/InnsendteTippeark/[Lene Sæterlid.xlsx]Lists'!#REF!</xm:f>
          </x14:formula1>
          <xm:sqref>AP7</xm:sqref>
        </x14:dataValidation>
        <x14:dataValidation type="list" allowBlank="1" showInputMessage="1" showErrorMessage="1" xr:uid="{D9247D37-8FB5-584C-8CF3-4F6222C31738}">
          <x14:formula1>
            <xm:f>'/Users/rtungen/Library/Mobile Documents/com~apple~CloudDocs/Tipping/2019 VM på ski i Seefeld/InnsendteTippeark/[Lene Sæterlid.xlsx]Lists'!#REF!</xm:f>
          </x14:formula1>
          <xm:sqref>AP6</xm:sqref>
        </x14:dataValidation>
        <x14:dataValidation type="list" allowBlank="1" showInputMessage="1" showErrorMessage="1" xr:uid="{B26BD4BE-9D87-8643-96BE-567C8419C239}">
          <x14:formula1>
            <xm:f>'/Users/rtungen/Library/Mobile Documents/com~apple~CloudDocs/Tipping/2019 VM på ski i Seefeld/InnsendteTippeark/[Lene Sæterlid.xlsx]Lists'!#REF!</xm:f>
          </x14:formula1>
          <xm:sqref>AP96</xm:sqref>
        </x14:dataValidation>
        <x14:dataValidation type="list" allowBlank="1" showInputMessage="1" showErrorMessage="1" xr:uid="{63104047-F9F2-B840-82F0-FAA21BA4A63A}">
          <x14:formula1>
            <xm:f>'/Users/rtungen/Library/Mobile Documents/com~apple~CloudDocs/Tipping/2019 VM på ski i Seefeld/InnsendteTippeark/[Lene Sæterlid.xlsx]Lists'!#REF!</xm:f>
          </x14:formula1>
          <xm:sqref>AP78</xm:sqref>
        </x14:dataValidation>
        <x14:dataValidation type="list" allowBlank="1" showInputMessage="1" showErrorMessage="1" xr:uid="{384C322E-4E18-A048-9024-4651B51B9E56}">
          <x14:formula1>
            <xm:f>'/Users/rtungen/Library/Mobile Documents/com~apple~CloudDocs/Tipping/2019 VM på ski i Seefeld/InnsendteTippeark/[Lene Sæterlid.xlsx]Lists'!#REF!</xm:f>
          </x14:formula1>
          <xm:sqref>AP90:AP93</xm:sqref>
        </x14:dataValidation>
        <x14:dataValidation type="list" allowBlank="1" showInputMessage="1" showErrorMessage="1" xr:uid="{01A427A8-0FF7-B948-A2C1-1AADAD7C0231}">
          <x14:formula1>
            <xm:f>'/Users/rtungen/Library/Mobile Documents/com~apple~CloudDocs/Tipping/2019 VM på ski i Seefeld/InnsendteTippeark/[Lene Sæterlid.xlsx]Lists'!#REF!</xm:f>
          </x14:formula1>
          <xm:sqref>AP56</xm:sqref>
        </x14:dataValidation>
        <x14:dataValidation type="list" allowBlank="1" showInputMessage="1" showErrorMessage="1" xr:uid="{2514B995-1C6D-0E4D-B291-1CA1E2E6D37B}">
          <x14:formula1>
            <xm:f>'/Users/rtungen/Library/Mobile Documents/com~apple~CloudDocs/Tipping/2019 VM på ski i Seefeld/InnsendteTippeark/[Lene Sæterlid.xlsx]Lists'!#REF!</xm:f>
          </x14:formula1>
          <xm:sqref>AP58 AP76</xm:sqref>
        </x14:dataValidation>
        <x14:dataValidation type="list" allowBlank="1" showInputMessage="1" showErrorMessage="1" xr:uid="{185C4947-1E56-ED4A-8F8E-67274F7A1B3E}">
          <x14:formula1>
            <xm:f>'/Users/rtungen/Library/Mobile Documents/com~apple~CloudDocs/Tipping/2019 VM på ski i Seefeld/InnsendteTippeark/[Lene Sæterlid.xlsx]Lists'!#REF!</xm:f>
          </x14:formula1>
          <xm:sqref>AP57</xm:sqref>
        </x14:dataValidation>
        <x14:dataValidation type="list" allowBlank="1" showInputMessage="1" showErrorMessage="1" xr:uid="{FA68897B-2314-3448-BBAD-69B8B214935B}">
          <x14:formula1>
            <xm:f>'/Users/rtungen/Library/Mobile Documents/com~apple~CloudDocs/Tipping/2019 VM på ski i Seefeld/InnsendteTippeark/[Lene Sæterlid.xlsx]Lists'!#REF!</xm:f>
          </x14:formula1>
          <xm:sqref>AP80:AP83 AP29:AP30</xm:sqref>
        </x14:dataValidation>
        <x14:dataValidation type="list" allowBlank="1" showInputMessage="1" showErrorMessage="1" xr:uid="{FAFDB1FA-BFDE-7F41-B2E2-C806F501E927}">
          <x14:formula1>
            <xm:f>'/Users/rtungen/Library/Mobile Documents/com~apple~CloudDocs/Tipping/2019 VM på ski i Seefeld/InnsendteTippeark/[Lene Sæterlid.xlsx]Lists'!#REF!</xm:f>
          </x14:formula1>
          <xm:sqref>AP59</xm:sqref>
        </x14:dataValidation>
        <x14:dataValidation type="list" allowBlank="1" showInputMessage="1" showErrorMessage="1" xr:uid="{47D5A4FF-D106-624D-88D8-D6A50E9EEE25}">
          <x14:formula1>
            <xm:f>'/Users/rtungen/Library/Mobile Documents/com~apple~CloudDocs/Tipping/2019 VM på ski i Seefeld/InnsendteTippeark/[Lene Sæterlid.xlsx]Lists'!#REF!</xm:f>
          </x14:formula1>
          <xm:sqref>AP15:AP16 AP60:AP61</xm:sqref>
        </x14:dataValidation>
        <x14:dataValidation type="list" allowBlank="1" showInputMessage="1" showErrorMessage="1" xr:uid="{91E7654C-9751-C242-8975-FEC24498D31F}">
          <x14:formula1>
            <xm:f>'/Users/rtungen/Library/Mobile Documents/com~apple~CloudDocs/Tipping/2019 VM på ski i Seefeld/InnsendteTippeark/[Lene Sæterlid.xlsx]Lists'!#REF!</xm:f>
          </x14:formula1>
          <xm:sqref>AP25 AP75</xm:sqref>
        </x14:dataValidation>
        <x14:dataValidation type="list" allowBlank="1" showInputMessage="1" showErrorMessage="1" xr:uid="{2A88A7D0-6FFD-9746-9033-28276113A986}">
          <x14:formula1>
            <xm:f>'/Users/rtungen/Library/Mobile Documents/com~apple~CloudDocs/Tipping/2019 VM på ski i Seefeld/InnsendteTippeark/[Lene Sæterlid.xlsx]Lists'!#REF!</xm:f>
          </x14:formula1>
          <xm:sqref>AP12 AP95 AP53 AP22</xm:sqref>
        </x14:dataValidation>
        <x14:dataValidation type="list" allowBlank="1" showInputMessage="1" showErrorMessage="1" xr:uid="{BBBFC034-DDC0-C948-872F-A98A2DC8E319}">
          <x14:formula1>
            <xm:f>'/Users/rtungen/Library/Mobile Documents/com~apple~CloudDocs/Tipping/2019 VM på ski i Seefeld/InnsendteTippeark/[Lene Sæterlid.xlsx]Lists'!#REF!</xm:f>
          </x14:formula1>
          <xm:sqref>AP9 AP18 AP44 AP86</xm:sqref>
        </x14:dataValidation>
        <x14:dataValidation type="list" allowBlank="1" showInputMessage="1" showErrorMessage="1" xr:uid="{6F1D2131-A95D-9446-99E8-9CDD9A7531CE}">
          <x14:formula1>
            <xm:f>'/Users/rtungen/Library/Mobile Documents/com~apple~CloudDocs/Tipping/2019 VM på ski i Seefeld/InnsendteTippeark/[Lene Sæterlid.xlsx]Lists'!#REF!</xm:f>
          </x14:formula1>
          <xm:sqref>AP19</xm:sqref>
        </x14:dataValidation>
        <x14:dataValidation type="list" allowBlank="1" showInputMessage="1" showErrorMessage="1" xr:uid="{336FCBB5-C353-AF4C-A814-A9A709FE44A3}">
          <x14:formula1>
            <xm:f>'/Users/rtungen/Library/Mobile Documents/com~apple~CloudDocs/Tipping/2019 VM på ski i Seefeld/InnsendteTippeark/[Lene Sæterlid.xlsx]Lists'!#REF!</xm:f>
          </x14:formula1>
          <xm:sqref>AP46 AP87</xm:sqref>
        </x14:dataValidation>
        <x14:dataValidation type="list" allowBlank="1" showInputMessage="1" showErrorMessage="1" xr:uid="{E51E04F8-DEF8-904B-9505-0888A672FA92}">
          <x14:formula1>
            <xm:f>'/Users/rtungen/Library/Mobile Documents/com~apple~CloudDocs/Tipping/2019 VM på ski i Seefeld/InnsendteTippeark/[Lene Sæterlid.xlsx]Lists'!#REF!</xm:f>
          </x14:formula1>
          <xm:sqref>AP26 AP39:AP42</xm:sqref>
        </x14:dataValidation>
        <x14:dataValidation type="list" allowBlank="1" showInputMessage="1" showErrorMessage="1" xr:uid="{126602C0-5714-FD4B-8D54-C095CF2AA7E2}">
          <x14:formula1>
            <xm:f>'/Users/rtungen/Library/Mobile Documents/com~apple~CloudDocs/Tipping/2019 VM på ski i Seefeld/InnsendteTippeark/[Lene Sæterlid.xlsx]Lists'!#REF!</xm:f>
          </x14:formula1>
          <xm:sqref>AP20</xm:sqref>
        </x14:dataValidation>
        <x14:dataValidation type="list" allowBlank="1" showInputMessage="1" showErrorMessage="1" xr:uid="{118A26CA-EEDB-DE40-BF2C-E91FCAA384F4}">
          <x14:formula1>
            <xm:f>'/Users/rtungen/Library/Mobile Documents/com~apple~CloudDocs/Tipping/2019 VM på ski i Seefeld/InnsendteTippeark/[Lene Sæterlid.xlsx]Lists'!#REF!</xm:f>
          </x14:formula1>
          <xm:sqref>AP88</xm:sqref>
        </x14:dataValidation>
        <x14:dataValidation type="list" allowBlank="1" showInputMessage="1" showErrorMessage="1" xr:uid="{93E483D4-1795-F34C-8FF4-125CFD567EB7}">
          <x14:formula1>
            <xm:f>'/Users/rtungen/Library/Mobile Documents/com~apple~CloudDocs/Tipping/2019 VM på ski i Seefeld/InnsendteTippeark/[Lene Sæterlid.xlsx]Lists'!#REF!</xm:f>
          </x14:formula1>
          <xm:sqref>AP55 AP84 AP97 AP47 AP73</xm:sqref>
        </x14:dataValidation>
        <x14:dataValidation type="list" allowBlank="1" showInputMessage="1" showErrorMessage="1" xr:uid="{650C53AE-983D-7A4A-8D5D-96BD2102C9E8}">
          <x14:formula1>
            <xm:f>'/Users/rtungen/Library/Mobile Documents/com~apple~CloudDocs/Tipping/2019 VM på ski i Seefeld/InnsendteTippeark/[Lene Sæterlid.xlsx]Lists'!#REF!</xm:f>
          </x14:formula1>
          <xm:sqref>AP54</xm:sqref>
        </x14:dataValidation>
        <x14:dataValidation type="list" allowBlank="1" showInputMessage="1" showErrorMessage="1" xr:uid="{1D205FE7-B6A3-3247-A4D7-DBF56F595D56}">
          <x14:formula1>
            <xm:f>'/Users/rtungen/Library/Mobile Documents/com~apple~CloudDocs/Tipping/2019 VM på ski i Seefeld/InnsendteTippeark/[Lene Sæterlid.xlsx]Lists'!#REF!</xm:f>
          </x14:formula1>
          <xm:sqref>AP104</xm:sqref>
        </x14:dataValidation>
        <x14:dataValidation type="list" allowBlank="1" showInputMessage="1" showErrorMessage="1" xr:uid="{A35CF8EC-ECBD-C149-8A3D-C764F7275D8A}">
          <x14:formula1>
            <xm:f>'/Users/rtungen/Library/Mobile Documents/com~apple~CloudDocs/Tipping/2019 VM på ski i Seefeld/InnsendteTippeark/[Lene Sæterlid.xlsx]Lists'!#REF!</xm:f>
          </x14:formula1>
          <xm:sqref>AP101 AP103</xm:sqref>
        </x14:dataValidation>
        <x14:dataValidation type="list" allowBlank="1" showInputMessage="1" showErrorMessage="1" xr:uid="{10A22DF8-3855-CC4F-9F7B-349804AE5E21}">
          <x14:formula1>
            <xm:f>'/Users/rtungen/Library/Mobile Documents/com~apple~CloudDocs/Tipping/2019 VM på ski i Seefeld/InnsendteTippeark/[Lene Sæterlid.xlsx]Lists'!#REF!</xm:f>
          </x14:formula1>
          <xm:sqref>AP100</xm:sqref>
        </x14:dataValidation>
        <x14:dataValidation type="list" allowBlank="1" showInputMessage="1" showErrorMessage="1" xr:uid="{D61CF212-238F-8441-B016-7653A1C896F7}">
          <x14:formula1>
            <xm:f>'/Users/rtungen/Library/Mobile Documents/com~apple~CloudDocs/Tipping/2019 VM på ski i Seefeld/InnsendteTippeark/[Lene Sæterlid.xlsx]Lists'!#REF!</xm:f>
          </x14:formula1>
          <xm:sqref>AP21 AP24 AP14 AP11 AP17 AP27 AP105:AP106 AP45 AP85 AP31 AP62 AP43 AP8 AP94 AP74 AP77</xm:sqref>
        </x14:dataValidation>
        <x14:dataValidation type="list" allowBlank="1" showInputMessage="1" showErrorMessage="1" xr:uid="{BD96192F-B337-924F-8992-5DF8B808EBF5}">
          <x14:formula1>
            <xm:f>'/Users/rtungen/Library/Mobile Documents/com~apple~CloudDocs/Tipping/2019 VM på ski i Seefeld/InnsendteTippeark/[Lene Sæterlid.xlsx]Lists'!#REF!</xm:f>
          </x14:formula1>
          <xm:sqref>AP23</xm:sqref>
        </x14:dataValidation>
        <x14:dataValidation type="list" allowBlank="1" showInputMessage="1" showErrorMessage="1" xr:uid="{B4A2DD29-2796-4F49-AFA8-7E8DC1A3717E}">
          <x14:formula1>
            <xm:f>'/Users/rtungen/Library/Mobile Documents/com~apple~CloudDocs/Tipping/2019 VM på ski i Seefeld/InnsendteTippeark/[Lene Sæterlid.xlsx]Lists'!#REF!</xm:f>
          </x14:formula1>
          <xm:sqref>AP28 AP32 AP35 AP38 AP63 AP68 AP79 AP102 AP89 AP48</xm:sqref>
        </x14:dataValidation>
        <x14:dataValidation type="list" allowBlank="1" showInputMessage="1" showErrorMessage="1" xr:uid="{DF425F37-D521-4440-9D11-0ED93ED80198}">
          <x14:formula1>
            <xm:f>'/Users/rtungen/Library/Mobile Documents/com~apple~CloudDocs/Tipping/2019 VM på ski i Seefeld/InnsendteTippeark/[Lene Sæterlid.xlsx]Lists'!#REF!</xm:f>
          </x14:formula1>
          <xm:sqref>AP13 AP10 AP98:AP99</xm:sqref>
        </x14:dataValidation>
        <x14:dataValidation type="list" allowBlank="1" showInputMessage="1" showErrorMessage="1" xr:uid="{54631B7F-55CE-FD4D-82F7-B9D9E4DDBD25}">
          <x14:formula1>
            <xm:f>'/Users/rtungen/Library/Mobile Documents/com~apple~CloudDocs/Tipping/2019 VM på ski i Seefeld/InnsendteTippeark/[Line Figen.xlsx]Lists'!#REF!</xm:f>
          </x14:formula1>
          <xm:sqref>AS49:AS52</xm:sqref>
        </x14:dataValidation>
        <x14:dataValidation type="list" allowBlank="1" showInputMessage="1" showErrorMessage="1" xr:uid="{2AB114BC-605C-FB42-830C-A0EB1D65A7DD}">
          <x14:formula1>
            <xm:f>'/Users/rtungen/Library/Mobile Documents/com~apple~CloudDocs/Tipping/2019 VM på ski i Seefeld/InnsendteTippeark/[Line Figen.xlsx]Lists'!#REF!</xm:f>
          </x14:formula1>
          <xm:sqref>AS36:AS37 AS69:AS72</xm:sqref>
        </x14:dataValidation>
        <x14:dataValidation type="list" allowBlank="1" showInputMessage="1" showErrorMessage="1" xr:uid="{D4AC7B00-4D92-B34A-A16E-E4CAE7B04BF4}">
          <x14:formula1>
            <xm:f>'/Users/rtungen/Library/Mobile Documents/com~apple~CloudDocs/Tipping/2019 VM på ski i Seefeld/InnsendteTippeark/[Line Figen.xlsx]Lists'!#REF!</xm:f>
          </x14:formula1>
          <xm:sqref>AS33:AS34 AS64:AS67</xm:sqref>
        </x14:dataValidation>
        <x14:dataValidation type="list" allowBlank="1" showInputMessage="1" showErrorMessage="1" xr:uid="{7999CCBA-8E9E-234A-B4BD-B776DFDA318C}">
          <x14:formula1>
            <xm:f>'/Users/rtungen/Library/Mobile Documents/com~apple~CloudDocs/Tipping/2019 VM på ski i Seefeld/InnsendteTippeark/[Line Figen.xlsx]Lists'!#REF!</xm:f>
          </x14:formula1>
          <xm:sqref>AS7</xm:sqref>
        </x14:dataValidation>
        <x14:dataValidation type="list" allowBlank="1" showInputMessage="1" showErrorMessage="1" xr:uid="{34F8AA99-76C6-A64F-9F56-4C3484147F6E}">
          <x14:formula1>
            <xm:f>'/Users/rtungen/Library/Mobile Documents/com~apple~CloudDocs/Tipping/2019 VM på ski i Seefeld/InnsendteTippeark/[Line Figen.xlsx]Lists'!#REF!</xm:f>
          </x14:formula1>
          <xm:sqref>AS6</xm:sqref>
        </x14:dataValidation>
        <x14:dataValidation type="list" allowBlank="1" showInputMessage="1" showErrorMessage="1" xr:uid="{D3C6714B-096C-344F-838E-9FC34E903F6F}">
          <x14:formula1>
            <xm:f>'/Users/rtungen/Library/Mobile Documents/com~apple~CloudDocs/Tipping/2019 VM på ski i Seefeld/InnsendteTippeark/[Line Figen.xlsx]Lists'!#REF!</xm:f>
          </x14:formula1>
          <xm:sqref>AS96</xm:sqref>
        </x14:dataValidation>
        <x14:dataValidation type="list" allowBlank="1" showInputMessage="1" showErrorMessage="1" xr:uid="{06BF6649-16D3-6746-B6D9-3315B2ECECA4}">
          <x14:formula1>
            <xm:f>'/Users/rtungen/Library/Mobile Documents/com~apple~CloudDocs/Tipping/2019 VM på ski i Seefeld/InnsendteTippeark/[Line Figen.xlsx]Lists'!#REF!</xm:f>
          </x14:formula1>
          <xm:sqref>AS78</xm:sqref>
        </x14:dataValidation>
        <x14:dataValidation type="list" allowBlank="1" showInputMessage="1" showErrorMessage="1" xr:uid="{00A139D1-A70D-0B4D-9EB3-31338FAE2AF8}">
          <x14:formula1>
            <xm:f>'/Users/rtungen/Library/Mobile Documents/com~apple~CloudDocs/Tipping/2019 VM på ski i Seefeld/InnsendteTippeark/[Line Figen.xlsx]Lists'!#REF!</xm:f>
          </x14:formula1>
          <xm:sqref>AS90:AS93</xm:sqref>
        </x14:dataValidation>
        <x14:dataValidation type="list" allowBlank="1" showInputMessage="1" showErrorMessage="1" xr:uid="{D5A4C36A-526A-DC4E-830C-69B08BC950D4}">
          <x14:formula1>
            <xm:f>'/Users/rtungen/Library/Mobile Documents/com~apple~CloudDocs/Tipping/2019 VM på ski i Seefeld/InnsendteTippeark/[Line Figen.xlsx]Lists'!#REF!</xm:f>
          </x14:formula1>
          <xm:sqref>AS56</xm:sqref>
        </x14:dataValidation>
        <x14:dataValidation type="list" allowBlank="1" showInputMessage="1" showErrorMessage="1" xr:uid="{DC58ED3B-1257-6748-970E-BC9ACA6B5AFA}">
          <x14:formula1>
            <xm:f>'/Users/rtungen/Library/Mobile Documents/com~apple~CloudDocs/Tipping/2019 VM på ski i Seefeld/InnsendteTippeark/[Line Figen.xlsx]Lists'!#REF!</xm:f>
          </x14:formula1>
          <xm:sqref>AS58 AS76</xm:sqref>
        </x14:dataValidation>
        <x14:dataValidation type="list" allowBlank="1" showInputMessage="1" showErrorMessage="1" xr:uid="{94D404CC-CED5-AA42-AF3D-93455D4516BD}">
          <x14:formula1>
            <xm:f>'/Users/rtungen/Library/Mobile Documents/com~apple~CloudDocs/Tipping/2019 VM på ski i Seefeld/InnsendteTippeark/[Line Figen.xlsx]Lists'!#REF!</xm:f>
          </x14:formula1>
          <xm:sqref>AS57</xm:sqref>
        </x14:dataValidation>
        <x14:dataValidation type="list" allowBlank="1" showInputMessage="1" showErrorMessage="1" xr:uid="{5EC42DA1-18A6-434E-A1CE-07813A9DD00E}">
          <x14:formula1>
            <xm:f>'/Users/rtungen/Library/Mobile Documents/com~apple~CloudDocs/Tipping/2019 VM på ski i Seefeld/InnsendteTippeark/[Line Figen.xlsx]Lists'!#REF!</xm:f>
          </x14:formula1>
          <xm:sqref>AS80:AS83 AS29:AS30</xm:sqref>
        </x14:dataValidation>
        <x14:dataValidation type="list" allowBlank="1" showInputMessage="1" showErrorMessage="1" xr:uid="{4495B859-8F1E-A940-AED9-7367BEDD82A1}">
          <x14:formula1>
            <xm:f>'/Users/rtungen/Library/Mobile Documents/com~apple~CloudDocs/Tipping/2019 VM på ski i Seefeld/InnsendteTippeark/[Line Figen.xlsx]Lists'!#REF!</xm:f>
          </x14:formula1>
          <xm:sqref>AS59</xm:sqref>
        </x14:dataValidation>
        <x14:dataValidation type="list" allowBlank="1" showInputMessage="1" showErrorMessage="1" xr:uid="{7DEEF287-F855-E447-ABDF-6114BA742A39}">
          <x14:formula1>
            <xm:f>'/Users/rtungen/Library/Mobile Documents/com~apple~CloudDocs/Tipping/2019 VM på ski i Seefeld/InnsendteTippeark/[Line Figen.xlsx]Lists'!#REF!</xm:f>
          </x14:formula1>
          <xm:sqref>AS15:AS16 AS60:AS61</xm:sqref>
        </x14:dataValidation>
        <x14:dataValidation type="list" allowBlank="1" showInputMessage="1" showErrorMessage="1" xr:uid="{65E7FD97-A0BC-404C-B25F-6D7B95BB2C82}">
          <x14:formula1>
            <xm:f>'/Users/rtungen/Library/Mobile Documents/com~apple~CloudDocs/Tipping/2019 VM på ski i Seefeld/InnsendteTippeark/[Line Figen.xlsx]Lists'!#REF!</xm:f>
          </x14:formula1>
          <xm:sqref>AS25 AS75</xm:sqref>
        </x14:dataValidation>
        <x14:dataValidation type="list" allowBlank="1" showInputMessage="1" showErrorMessage="1" xr:uid="{88FE8BAE-CB13-0041-8C45-332E5702234B}">
          <x14:formula1>
            <xm:f>'/Users/rtungen/Library/Mobile Documents/com~apple~CloudDocs/Tipping/2019 VM på ski i Seefeld/InnsendteTippeark/[Line Figen.xlsx]Lists'!#REF!</xm:f>
          </x14:formula1>
          <xm:sqref>AS12 AS95 AS53 AS22</xm:sqref>
        </x14:dataValidation>
        <x14:dataValidation type="list" allowBlank="1" showInputMessage="1" showErrorMessage="1" xr:uid="{3FBA69EE-A174-BA44-AF14-515BDC3A47C3}">
          <x14:formula1>
            <xm:f>'/Users/rtungen/Library/Mobile Documents/com~apple~CloudDocs/Tipping/2019 VM på ski i Seefeld/InnsendteTippeark/[Line Figen.xlsx]Lists'!#REF!</xm:f>
          </x14:formula1>
          <xm:sqref>AS9 AS18 AS44 AS86</xm:sqref>
        </x14:dataValidation>
        <x14:dataValidation type="list" allowBlank="1" showInputMessage="1" showErrorMessage="1" xr:uid="{74D2E2F1-0D0B-B542-9596-B7FAEC53E751}">
          <x14:formula1>
            <xm:f>'/Users/rtungen/Library/Mobile Documents/com~apple~CloudDocs/Tipping/2019 VM på ski i Seefeld/InnsendteTippeark/[Line Figen.xlsx]Lists'!#REF!</xm:f>
          </x14:formula1>
          <xm:sqref>AS19</xm:sqref>
        </x14:dataValidation>
        <x14:dataValidation type="list" allowBlank="1" showInputMessage="1" showErrorMessage="1" xr:uid="{5034896E-4661-8D4E-8837-906204988305}">
          <x14:formula1>
            <xm:f>'/Users/rtungen/Library/Mobile Documents/com~apple~CloudDocs/Tipping/2019 VM på ski i Seefeld/InnsendteTippeark/[Line Figen.xlsx]Lists'!#REF!</xm:f>
          </x14:formula1>
          <xm:sqref>AS46 AS87</xm:sqref>
        </x14:dataValidation>
        <x14:dataValidation type="list" allowBlank="1" showInputMessage="1" showErrorMessage="1" xr:uid="{E2FBE148-0880-E74A-A7D8-4D264308A26D}">
          <x14:formula1>
            <xm:f>'/Users/rtungen/Library/Mobile Documents/com~apple~CloudDocs/Tipping/2019 VM på ski i Seefeld/InnsendteTippeark/[Line Figen.xlsx]Lists'!#REF!</xm:f>
          </x14:formula1>
          <xm:sqref>AS26 AS39:AS42</xm:sqref>
        </x14:dataValidation>
        <x14:dataValidation type="list" allowBlank="1" showInputMessage="1" showErrorMessage="1" xr:uid="{276CB8A1-44E8-2544-8D8B-253A721990DA}">
          <x14:formula1>
            <xm:f>'/Users/rtungen/Library/Mobile Documents/com~apple~CloudDocs/Tipping/2019 VM på ski i Seefeld/InnsendteTippeark/[Line Figen.xlsx]Lists'!#REF!</xm:f>
          </x14:formula1>
          <xm:sqref>AS20</xm:sqref>
        </x14:dataValidation>
        <x14:dataValidation type="list" allowBlank="1" showInputMessage="1" showErrorMessage="1" xr:uid="{D07F6350-D2D1-FE4F-8394-88B721369E71}">
          <x14:formula1>
            <xm:f>'/Users/rtungen/Library/Mobile Documents/com~apple~CloudDocs/Tipping/2019 VM på ski i Seefeld/InnsendteTippeark/[Line Figen.xlsx]Lists'!#REF!</xm:f>
          </x14:formula1>
          <xm:sqref>AS88</xm:sqref>
        </x14:dataValidation>
        <x14:dataValidation type="list" allowBlank="1" showInputMessage="1" showErrorMessage="1" xr:uid="{B9362B29-3489-A947-8BD9-3D512CB39C2A}">
          <x14:formula1>
            <xm:f>'/Users/rtungen/Library/Mobile Documents/com~apple~CloudDocs/Tipping/2019 VM på ski i Seefeld/InnsendteTippeark/[Line Figen.xlsx]Lists'!#REF!</xm:f>
          </x14:formula1>
          <xm:sqref>AS55 AS84 AS97 AS47 AS73</xm:sqref>
        </x14:dataValidation>
        <x14:dataValidation type="list" allowBlank="1" showInputMessage="1" showErrorMessage="1" xr:uid="{68256279-0758-5945-A238-6BAAACDDA2A1}">
          <x14:formula1>
            <xm:f>'/Users/rtungen/Library/Mobile Documents/com~apple~CloudDocs/Tipping/2019 VM på ski i Seefeld/InnsendteTippeark/[Line Figen.xlsx]Lists'!#REF!</xm:f>
          </x14:formula1>
          <xm:sqref>AS54</xm:sqref>
        </x14:dataValidation>
        <x14:dataValidation type="list" allowBlank="1" showInputMessage="1" showErrorMessage="1" xr:uid="{17859E08-C02D-5541-AE86-F6A26FC98990}">
          <x14:formula1>
            <xm:f>'/Users/rtungen/Library/Mobile Documents/com~apple~CloudDocs/Tipping/2019 VM på ski i Seefeld/InnsendteTippeark/[Line Figen.xlsx]Lists'!#REF!</xm:f>
          </x14:formula1>
          <xm:sqref>AS104</xm:sqref>
        </x14:dataValidation>
        <x14:dataValidation type="list" allowBlank="1" showInputMessage="1" showErrorMessage="1" xr:uid="{BB60076C-C954-D949-8FF2-42D933E24411}">
          <x14:formula1>
            <xm:f>'/Users/rtungen/Library/Mobile Documents/com~apple~CloudDocs/Tipping/2019 VM på ski i Seefeld/InnsendteTippeark/[Line Figen.xlsx]Lists'!#REF!</xm:f>
          </x14:formula1>
          <xm:sqref>AS101 AS103</xm:sqref>
        </x14:dataValidation>
        <x14:dataValidation type="list" allowBlank="1" showInputMessage="1" showErrorMessage="1" xr:uid="{B1159E16-51B5-3945-A0CA-49E986127ECD}">
          <x14:formula1>
            <xm:f>'/Users/rtungen/Library/Mobile Documents/com~apple~CloudDocs/Tipping/2019 VM på ski i Seefeld/InnsendteTippeark/[Line Figen.xlsx]Lists'!#REF!</xm:f>
          </x14:formula1>
          <xm:sqref>AS100</xm:sqref>
        </x14:dataValidation>
        <x14:dataValidation type="list" allowBlank="1" showInputMessage="1" showErrorMessage="1" xr:uid="{13DA4CED-D430-3947-A8F4-89330F092E77}">
          <x14:formula1>
            <xm:f>'/Users/rtungen/Library/Mobile Documents/com~apple~CloudDocs/Tipping/2019 VM på ski i Seefeld/InnsendteTippeark/[Line Figen.xlsx]Lists'!#REF!</xm:f>
          </x14:formula1>
          <xm:sqref>AS21 AS24 AS14 AS11 AS17 AS27 AS105:AS106 AS45 AS85 AS31 AS62 AS43 AS8 AS94 AS74 AS77</xm:sqref>
        </x14:dataValidation>
        <x14:dataValidation type="list" allowBlank="1" showInputMessage="1" showErrorMessage="1" xr:uid="{27C99FFE-8CD3-ED40-89FC-C21AD100C87C}">
          <x14:formula1>
            <xm:f>'/Users/rtungen/Library/Mobile Documents/com~apple~CloudDocs/Tipping/2019 VM på ski i Seefeld/InnsendteTippeark/[Line Figen.xlsx]Lists'!#REF!</xm:f>
          </x14:formula1>
          <xm:sqref>AS23</xm:sqref>
        </x14:dataValidation>
        <x14:dataValidation type="list" allowBlank="1" showInputMessage="1" showErrorMessage="1" xr:uid="{CAFCC693-86C3-534C-A98F-30862CF27F0C}">
          <x14:formula1>
            <xm:f>'/Users/rtungen/Library/Mobile Documents/com~apple~CloudDocs/Tipping/2019 VM på ski i Seefeld/InnsendteTippeark/[Line Figen.xlsx]Lists'!#REF!</xm:f>
          </x14:formula1>
          <xm:sqref>AS28 AS32 AS35 AS38 AS63 AS68 AS79 AS102 AS89 AS48</xm:sqref>
        </x14:dataValidation>
        <x14:dataValidation type="list" allowBlank="1" showInputMessage="1" showErrorMessage="1" xr:uid="{EF92D5A3-B5CF-3946-B794-DFCD931FF4EA}">
          <x14:formula1>
            <xm:f>'/Users/rtungen/Library/Mobile Documents/com~apple~CloudDocs/Tipping/2019 VM på ski i Seefeld/InnsendteTippeark/[Line Figen.xlsx]Lists'!#REF!</xm:f>
          </x14:formula1>
          <xm:sqref>AS13 AS10 AS98:AS99</xm:sqref>
        </x14:dataValidation>
        <x14:dataValidation type="list" allowBlank="1" showInputMessage="1" showErrorMessage="1" xr:uid="{1F783758-0161-0F46-8D07-C55ABF906D9D}">
          <x14:formula1>
            <xm:f>'/Users/rtungen/Library/Mobile Documents/com~apple~CloudDocs/Tipping/2019 VM på ski i Seefeld/InnsendteTippeark/[Loenlund.xlsx]Lists'!#REF!</xm:f>
          </x14:formula1>
          <xm:sqref>AV49:AV52</xm:sqref>
        </x14:dataValidation>
        <x14:dataValidation type="list" allowBlank="1" showInputMessage="1" showErrorMessage="1" xr:uid="{35FC8A73-49E2-674B-89DF-C8DFE6F77E26}">
          <x14:formula1>
            <xm:f>'/Users/rtungen/Library/Mobile Documents/com~apple~CloudDocs/Tipping/2019 VM på ski i Seefeld/InnsendteTippeark/[Loenlund.xlsx]Lists'!#REF!</xm:f>
          </x14:formula1>
          <xm:sqref>AV36:AV37 AV69:AV72</xm:sqref>
        </x14:dataValidation>
        <x14:dataValidation type="list" allowBlank="1" showInputMessage="1" showErrorMessage="1" xr:uid="{5499E9DC-93A7-1B4A-9EC3-67588CA02C8D}">
          <x14:formula1>
            <xm:f>'/Users/rtungen/Library/Mobile Documents/com~apple~CloudDocs/Tipping/2019 VM på ski i Seefeld/InnsendteTippeark/[Loenlund.xlsx]Lists'!#REF!</xm:f>
          </x14:formula1>
          <xm:sqref>AV33:AV34 AV64:AV67</xm:sqref>
        </x14:dataValidation>
        <x14:dataValidation type="list" allowBlank="1" showInputMessage="1" showErrorMessage="1" xr:uid="{13486463-061E-DD40-AFF5-B70218DEE5AB}">
          <x14:formula1>
            <xm:f>'/Users/rtungen/Library/Mobile Documents/com~apple~CloudDocs/Tipping/2019 VM på ski i Seefeld/InnsendteTippeark/[Loenlund.xlsx]Lists'!#REF!</xm:f>
          </x14:formula1>
          <xm:sqref>AV7</xm:sqref>
        </x14:dataValidation>
        <x14:dataValidation type="list" allowBlank="1" showInputMessage="1" showErrorMessage="1" xr:uid="{1AD109CA-0427-9548-8096-EB6F938D583F}">
          <x14:formula1>
            <xm:f>'/Users/rtungen/Library/Mobile Documents/com~apple~CloudDocs/Tipping/2019 VM på ski i Seefeld/InnsendteTippeark/[Loenlund.xlsx]Lists'!#REF!</xm:f>
          </x14:formula1>
          <xm:sqref>AV6</xm:sqref>
        </x14:dataValidation>
        <x14:dataValidation type="list" allowBlank="1" showInputMessage="1" showErrorMessage="1" xr:uid="{FC9A42E7-5161-654B-AC91-A01234C17005}">
          <x14:formula1>
            <xm:f>'/Users/rtungen/Library/Mobile Documents/com~apple~CloudDocs/Tipping/2019 VM på ski i Seefeld/InnsendteTippeark/[Loenlund.xlsx]Lists'!#REF!</xm:f>
          </x14:formula1>
          <xm:sqref>AV96</xm:sqref>
        </x14:dataValidation>
        <x14:dataValidation type="list" allowBlank="1" showInputMessage="1" showErrorMessage="1" xr:uid="{B46C81B4-2978-5446-B887-CBEE37758CA7}">
          <x14:formula1>
            <xm:f>'/Users/rtungen/Library/Mobile Documents/com~apple~CloudDocs/Tipping/2019 VM på ski i Seefeld/InnsendteTippeark/[Loenlund.xlsx]Lists'!#REF!</xm:f>
          </x14:formula1>
          <xm:sqref>AV78</xm:sqref>
        </x14:dataValidation>
        <x14:dataValidation type="list" allowBlank="1" showInputMessage="1" showErrorMessage="1" xr:uid="{0A2F0CEC-31BF-5C49-A465-16E3A540B6A4}">
          <x14:formula1>
            <xm:f>'/Users/rtungen/Library/Mobile Documents/com~apple~CloudDocs/Tipping/2019 VM på ski i Seefeld/InnsendteTippeark/[Loenlund.xlsx]Lists'!#REF!</xm:f>
          </x14:formula1>
          <xm:sqref>AV90:AV93</xm:sqref>
        </x14:dataValidation>
        <x14:dataValidation type="list" allowBlank="1" showInputMessage="1" showErrorMessage="1" xr:uid="{5F75DF00-E1CE-4C43-A221-127DE00012E3}">
          <x14:formula1>
            <xm:f>'/Users/rtungen/Library/Mobile Documents/com~apple~CloudDocs/Tipping/2019 VM på ski i Seefeld/InnsendteTippeark/[Loenlund.xlsx]Lists'!#REF!</xm:f>
          </x14:formula1>
          <xm:sqref>AV56</xm:sqref>
        </x14:dataValidation>
        <x14:dataValidation type="list" allowBlank="1" showInputMessage="1" showErrorMessage="1" xr:uid="{3C5D2844-1ABE-CA46-8386-DCA4AE8C3186}">
          <x14:formula1>
            <xm:f>'/Users/rtungen/Library/Mobile Documents/com~apple~CloudDocs/Tipping/2019 VM på ski i Seefeld/InnsendteTippeark/[Loenlund.xlsx]Lists'!#REF!</xm:f>
          </x14:formula1>
          <xm:sqref>AV58 AV76</xm:sqref>
        </x14:dataValidation>
        <x14:dataValidation type="list" allowBlank="1" showInputMessage="1" showErrorMessage="1" xr:uid="{BFEEF987-DB0B-9D47-919C-64AED86138C4}">
          <x14:formula1>
            <xm:f>'/Users/rtungen/Library/Mobile Documents/com~apple~CloudDocs/Tipping/2019 VM på ski i Seefeld/InnsendteTippeark/[Loenlund.xlsx]Lists'!#REF!</xm:f>
          </x14:formula1>
          <xm:sqref>AV57</xm:sqref>
        </x14:dataValidation>
        <x14:dataValidation type="list" allowBlank="1" showInputMessage="1" showErrorMessage="1" xr:uid="{6039F858-BE20-F844-A90D-4563AD287487}">
          <x14:formula1>
            <xm:f>'/Users/rtungen/Library/Mobile Documents/com~apple~CloudDocs/Tipping/2019 VM på ski i Seefeld/InnsendteTippeark/[Loenlund.xlsx]Lists'!#REF!</xm:f>
          </x14:formula1>
          <xm:sqref>AV80:AV83 AV29:AV30</xm:sqref>
        </x14:dataValidation>
        <x14:dataValidation type="list" allowBlank="1" showInputMessage="1" showErrorMessage="1" xr:uid="{05B72498-15D7-DC4E-BF6F-6B5666F48473}">
          <x14:formula1>
            <xm:f>'/Users/rtungen/Library/Mobile Documents/com~apple~CloudDocs/Tipping/2019 VM på ski i Seefeld/InnsendteTippeark/[Loenlund.xlsx]Lists'!#REF!</xm:f>
          </x14:formula1>
          <xm:sqref>AV59</xm:sqref>
        </x14:dataValidation>
        <x14:dataValidation type="list" allowBlank="1" showInputMessage="1" showErrorMessage="1" xr:uid="{D45041AA-A23A-BE45-8469-33A8D6A5DDF4}">
          <x14:formula1>
            <xm:f>'/Users/rtungen/Library/Mobile Documents/com~apple~CloudDocs/Tipping/2019 VM på ski i Seefeld/InnsendteTippeark/[Loenlund.xlsx]Lists'!#REF!</xm:f>
          </x14:formula1>
          <xm:sqref>AV15:AV16 AV60:AV61</xm:sqref>
        </x14:dataValidation>
        <x14:dataValidation type="list" allowBlank="1" showInputMessage="1" showErrorMessage="1" xr:uid="{794399EA-5FCA-B445-A930-1BEFE84CB4BC}">
          <x14:formula1>
            <xm:f>'/Users/rtungen/Library/Mobile Documents/com~apple~CloudDocs/Tipping/2019 VM på ski i Seefeld/InnsendteTippeark/[Loenlund.xlsx]Lists'!#REF!</xm:f>
          </x14:formula1>
          <xm:sqref>AV25 AV75</xm:sqref>
        </x14:dataValidation>
        <x14:dataValidation type="list" allowBlank="1" showInputMessage="1" showErrorMessage="1" xr:uid="{8170C8C0-530C-BD46-A239-A076DC464A65}">
          <x14:formula1>
            <xm:f>'/Users/rtungen/Library/Mobile Documents/com~apple~CloudDocs/Tipping/2019 VM på ski i Seefeld/InnsendteTippeark/[Loenlund.xlsx]Lists'!#REF!</xm:f>
          </x14:formula1>
          <xm:sqref>AV12 AV95 AV53 AV22</xm:sqref>
        </x14:dataValidation>
        <x14:dataValidation type="list" allowBlank="1" showInputMessage="1" showErrorMessage="1" xr:uid="{D504419F-4FBA-694B-A1E8-0C961AA06E26}">
          <x14:formula1>
            <xm:f>'/Users/rtungen/Library/Mobile Documents/com~apple~CloudDocs/Tipping/2019 VM på ski i Seefeld/InnsendteTippeark/[Loenlund.xlsx]Lists'!#REF!</xm:f>
          </x14:formula1>
          <xm:sqref>AV9 AV18 AV44 AV86</xm:sqref>
        </x14:dataValidation>
        <x14:dataValidation type="list" allowBlank="1" showInputMessage="1" showErrorMessage="1" xr:uid="{A5666538-E63F-5246-9FA1-3FBE759D5196}">
          <x14:formula1>
            <xm:f>'/Users/rtungen/Library/Mobile Documents/com~apple~CloudDocs/Tipping/2019 VM på ski i Seefeld/InnsendteTippeark/[Loenlund.xlsx]Lists'!#REF!</xm:f>
          </x14:formula1>
          <xm:sqref>AV19</xm:sqref>
        </x14:dataValidation>
        <x14:dataValidation type="list" allowBlank="1" showInputMessage="1" showErrorMessage="1" xr:uid="{4374BB92-6545-3946-A069-465F840CD915}">
          <x14:formula1>
            <xm:f>'/Users/rtungen/Library/Mobile Documents/com~apple~CloudDocs/Tipping/2019 VM på ski i Seefeld/InnsendteTippeark/[Loenlund.xlsx]Lists'!#REF!</xm:f>
          </x14:formula1>
          <xm:sqref>AV46 AV87</xm:sqref>
        </x14:dataValidation>
        <x14:dataValidation type="list" allowBlank="1" showInputMessage="1" showErrorMessage="1" xr:uid="{DB3DE12B-9029-5A44-BB8E-E64B0311653A}">
          <x14:formula1>
            <xm:f>'/Users/rtungen/Library/Mobile Documents/com~apple~CloudDocs/Tipping/2019 VM på ski i Seefeld/InnsendteTippeark/[Loenlund.xlsx]Lists'!#REF!</xm:f>
          </x14:formula1>
          <xm:sqref>AV26 AV39:AV42</xm:sqref>
        </x14:dataValidation>
        <x14:dataValidation type="list" allowBlank="1" showInputMessage="1" showErrorMessage="1" xr:uid="{FF6B421E-D4AB-1F45-B30E-2044D9BD8463}">
          <x14:formula1>
            <xm:f>'/Users/rtungen/Library/Mobile Documents/com~apple~CloudDocs/Tipping/2019 VM på ski i Seefeld/InnsendteTippeark/[Loenlund.xlsx]Lists'!#REF!</xm:f>
          </x14:formula1>
          <xm:sqref>AV20</xm:sqref>
        </x14:dataValidation>
        <x14:dataValidation type="list" allowBlank="1" showInputMessage="1" showErrorMessage="1" xr:uid="{9A3369BB-A7E5-4D43-987A-AE8F48DFDB51}">
          <x14:formula1>
            <xm:f>'/Users/rtungen/Library/Mobile Documents/com~apple~CloudDocs/Tipping/2019 VM på ski i Seefeld/InnsendteTippeark/[Loenlund.xlsx]Lists'!#REF!</xm:f>
          </x14:formula1>
          <xm:sqref>AV88</xm:sqref>
        </x14:dataValidation>
        <x14:dataValidation type="list" allowBlank="1" showInputMessage="1" showErrorMessage="1" xr:uid="{AC326FD5-E26A-094A-8EF3-E9189686E7B9}">
          <x14:formula1>
            <xm:f>'/Users/rtungen/Library/Mobile Documents/com~apple~CloudDocs/Tipping/2019 VM på ski i Seefeld/InnsendteTippeark/[Loenlund.xlsx]Lists'!#REF!</xm:f>
          </x14:formula1>
          <xm:sqref>AV55 AV84 AV97 AV47 AV73</xm:sqref>
        </x14:dataValidation>
        <x14:dataValidation type="list" allowBlank="1" showInputMessage="1" showErrorMessage="1" xr:uid="{D3F55814-145D-8443-95DB-6C0B83DB4DF0}">
          <x14:formula1>
            <xm:f>'/Users/rtungen/Library/Mobile Documents/com~apple~CloudDocs/Tipping/2019 VM på ski i Seefeld/InnsendteTippeark/[Loenlund.xlsx]Lists'!#REF!</xm:f>
          </x14:formula1>
          <xm:sqref>AV54</xm:sqref>
        </x14:dataValidation>
        <x14:dataValidation type="list" allowBlank="1" showInputMessage="1" showErrorMessage="1" xr:uid="{8A3AD874-50DA-6949-8787-71DA6978799C}">
          <x14:formula1>
            <xm:f>'/Users/rtungen/Library/Mobile Documents/com~apple~CloudDocs/Tipping/2019 VM på ski i Seefeld/InnsendteTippeark/[Loenlund.xlsx]Lists'!#REF!</xm:f>
          </x14:formula1>
          <xm:sqref>AV104</xm:sqref>
        </x14:dataValidation>
        <x14:dataValidation type="list" allowBlank="1" showInputMessage="1" showErrorMessage="1" xr:uid="{54141CA4-35F7-F94B-983F-08319C9AD183}">
          <x14:formula1>
            <xm:f>'/Users/rtungen/Library/Mobile Documents/com~apple~CloudDocs/Tipping/2019 VM på ski i Seefeld/InnsendteTippeark/[Loenlund.xlsx]Lists'!#REF!</xm:f>
          </x14:formula1>
          <xm:sqref>AV101 AV103</xm:sqref>
        </x14:dataValidation>
        <x14:dataValidation type="list" allowBlank="1" showInputMessage="1" showErrorMessage="1" xr:uid="{C62738F2-FAEA-454D-A83D-39F902331866}">
          <x14:formula1>
            <xm:f>'/Users/rtungen/Library/Mobile Documents/com~apple~CloudDocs/Tipping/2019 VM på ski i Seefeld/InnsendteTippeark/[Loenlund.xlsx]Lists'!#REF!</xm:f>
          </x14:formula1>
          <xm:sqref>AV100</xm:sqref>
        </x14:dataValidation>
        <x14:dataValidation type="list" allowBlank="1" showInputMessage="1" showErrorMessage="1" xr:uid="{F57ABB3E-6553-274C-A46A-A261574A2DCB}">
          <x14:formula1>
            <xm:f>'/Users/rtungen/Library/Mobile Documents/com~apple~CloudDocs/Tipping/2019 VM på ski i Seefeld/InnsendteTippeark/[Loenlund.xlsx]Lists'!#REF!</xm:f>
          </x14:formula1>
          <xm:sqref>AV21 AV24 AV14 AV11 AV17 AV27 AV105:AV106 AV45 AV85 AV31 AV62 AV43 AV8 AV94 AV74 AV77</xm:sqref>
        </x14:dataValidation>
        <x14:dataValidation type="list" allowBlank="1" showInputMessage="1" showErrorMessage="1" xr:uid="{5F05ADC5-3712-8147-BCE2-3E4BDBD3D48F}">
          <x14:formula1>
            <xm:f>'/Users/rtungen/Library/Mobile Documents/com~apple~CloudDocs/Tipping/2019 VM på ski i Seefeld/InnsendteTippeark/[Loenlund.xlsx]Lists'!#REF!</xm:f>
          </x14:formula1>
          <xm:sqref>AV23</xm:sqref>
        </x14:dataValidation>
        <x14:dataValidation type="list" allowBlank="1" showInputMessage="1" showErrorMessage="1" xr:uid="{DCBB22C5-047D-664E-A7A9-618CD16A81BD}">
          <x14:formula1>
            <xm:f>'/Users/rtungen/Library/Mobile Documents/com~apple~CloudDocs/Tipping/2019 VM på ski i Seefeld/InnsendteTippeark/[Loenlund.xlsx]Lists'!#REF!</xm:f>
          </x14:formula1>
          <xm:sqref>AV28 AV32 AV35 AV38 AV63 AV68 AV79 AV102 AV89 AV48</xm:sqref>
        </x14:dataValidation>
        <x14:dataValidation type="list" allowBlank="1" showInputMessage="1" showErrorMessage="1" xr:uid="{8CB70B1A-592D-C841-978D-8F7C315989DD}">
          <x14:formula1>
            <xm:f>'/Users/rtungen/Library/Mobile Documents/com~apple~CloudDocs/Tipping/2019 VM på ski i Seefeld/InnsendteTippeark/[Loenlund.xlsx]Lists'!#REF!</xm:f>
          </x14:formula1>
          <xm:sqref>AV13 AV10 AV98:AV99</xm:sqref>
        </x14:dataValidation>
        <x14:dataValidation type="list" allowBlank="1" showInputMessage="1" showErrorMessage="1" xr:uid="{3F1C3111-F0B1-294B-BE24-940C48F48304}">
          <x14:formula1>
            <xm:f>'/Users/rtungen/Library/Mobile Documents/com~apple~CloudDocs/Tipping/2019 VM på ski i Seefeld/InnsendteTippeark/[Mari Astrid &amp; Rune.xlsx]Lists'!#REF!</xm:f>
          </x14:formula1>
          <xm:sqref>AY49:AY52</xm:sqref>
        </x14:dataValidation>
        <x14:dataValidation type="list" allowBlank="1" showInputMessage="1" showErrorMessage="1" xr:uid="{4F00699D-E49B-0945-82CA-F517507709F3}">
          <x14:formula1>
            <xm:f>'/Users/rtungen/Library/Mobile Documents/com~apple~CloudDocs/Tipping/2019 VM på ski i Seefeld/InnsendteTippeark/[Mari Astrid &amp; Rune.xlsx]Lists'!#REF!</xm:f>
          </x14:formula1>
          <xm:sqref>AY36:AY37 AY69:AY72</xm:sqref>
        </x14:dataValidation>
        <x14:dataValidation type="list" allowBlank="1" showInputMessage="1" showErrorMessage="1" xr:uid="{AE069FFF-8BB4-F14B-A202-B2BF9CD395FD}">
          <x14:formula1>
            <xm:f>'/Users/rtungen/Library/Mobile Documents/com~apple~CloudDocs/Tipping/2019 VM på ski i Seefeld/InnsendteTippeark/[Mari Astrid &amp; Rune.xlsx]Lists'!#REF!</xm:f>
          </x14:formula1>
          <xm:sqref>AY33:AY34 AY64:AY67</xm:sqref>
        </x14:dataValidation>
        <x14:dataValidation type="list" allowBlank="1" showInputMessage="1" showErrorMessage="1" xr:uid="{1C9C1EF9-FCAB-1D4F-BBE8-AD9AE4739C31}">
          <x14:formula1>
            <xm:f>'/Users/rtungen/Library/Mobile Documents/com~apple~CloudDocs/Tipping/2019 VM på ski i Seefeld/InnsendteTippeark/[Mari Astrid &amp; Rune.xlsx]Lists'!#REF!</xm:f>
          </x14:formula1>
          <xm:sqref>AY7</xm:sqref>
        </x14:dataValidation>
        <x14:dataValidation type="list" allowBlank="1" showInputMessage="1" showErrorMessage="1" xr:uid="{BFBBA9B3-55B1-5749-983C-EFE307D7325A}">
          <x14:formula1>
            <xm:f>'/Users/rtungen/Library/Mobile Documents/com~apple~CloudDocs/Tipping/2019 VM på ski i Seefeld/InnsendteTippeark/[Mari Astrid &amp; Rune.xlsx]Lists'!#REF!</xm:f>
          </x14:formula1>
          <xm:sqref>AY6</xm:sqref>
        </x14:dataValidation>
        <x14:dataValidation type="list" allowBlank="1" showInputMessage="1" showErrorMessage="1" xr:uid="{6823C6B9-DE69-D247-9CB1-6E158CD0497A}">
          <x14:formula1>
            <xm:f>'/Users/rtungen/Library/Mobile Documents/com~apple~CloudDocs/Tipping/2019 VM på ski i Seefeld/InnsendteTippeark/[Mari Astrid &amp; Rune.xlsx]Lists'!#REF!</xm:f>
          </x14:formula1>
          <xm:sqref>AY96</xm:sqref>
        </x14:dataValidation>
        <x14:dataValidation type="list" allowBlank="1" showInputMessage="1" showErrorMessage="1" xr:uid="{3EFB5431-8A4D-D945-AC79-36A56238DAFF}">
          <x14:formula1>
            <xm:f>'/Users/rtungen/Library/Mobile Documents/com~apple~CloudDocs/Tipping/2019 VM på ski i Seefeld/InnsendteTippeark/[Mari Astrid &amp; Rune.xlsx]Lists'!#REF!</xm:f>
          </x14:formula1>
          <xm:sqref>AY78</xm:sqref>
        </x14:dataValidation>
        <x14:dataValidation type="list" allowBlank="1" showInputMessage="1" showErrorMessage="1" xr:uid="{813CCAFE-0BA7-E24F-85D9-6D406029F75B}">
          <x14:formula1>
            <xm:f>'/Users/rtungen/Library/Mobile Documents/com~apple~CloudDocs/Tipping/2019 VM på ski i Seefeld/InnsendteTippeark/[Mari Astrid &amp; Rune.xlsx]Lists'!#REF!</xm:f>
          </x14:formula1>
          <xm:sqref>AY90:AY93</xm:sqref>
        </x14:dataValidation>
        <x14:dataValidation type="list" allowBlank="1" showInputMessage="1" showErrorMessage="1" xr:uid="{1A008C54-A3E9-6D4D-9A83-B9E5C01F9148}">
          <x14:formula1>
            <xm:f>'/Users/rtungen/Library/Mobile Documents/com~apple~CloudDocs/Tipping/2019 VM på ski i Seefeld/InnsendteTippeark/[Mari Astrid &amp; Rune.xlsx]Lists'!#REF!</xm:f>
          </x14:formula1>
          <xm:sqref>AY56</xm:sqref>
        </x14:dataValidation>
        <x14:dataValidation type="list" allowBlank="1" showInputMessage="1" showErrorMessage="1" xr:uid="{D494FE20-01A8-434D-8BB8-F1D9D1A41191}">
          <x14:formula1>
            <xm:f>'/Users/rtungen/Library/Mobile Documents/com~apple~CloudDocs/Tipping/2019 VM på ski i Seefeld/InnsendteTippeark/[Mari Astrid &amp; Rune.xlsx]Lists'!#REF!</xm:f>
          </x14:formula1>
          <xm:sqref>AY58 AY76</xm:sqref>
        </x14:dataValidation>
        <x14:dataValidation type="list" allowBlank="1" showInputMessage="1" showErrorMessage="1" xr:uid="{0BA00CA9-C312-0046-8F07-C44C73905809}">
          <x14:formula1>
            <xm:f>'/Users/rtungen/Library/Mobile Documents/com~apple~CloudDocs/Tipping/2019 VM på ski i Seefeld/InnsendteTippeark/[Mari Astrid &amp; Rune.xlsx]Lists'!#REF!</xm:f>
          </x14:formula1>
          <xm:sqref>AY57</xm:sqref>
        </x14:dataValidation>
        <x14:dataValidation type="list" allowBlank="1" showInputMessage="1" showErrorMessage="1" xr:uid="{55060E3F-8778-1E4E-BA65-084A262A1650}">
          <x14:formula1>
            <xm:f>'/Users/rtungen/Library/Mobile Documents/com~apple~CloudDocs/Tipping/2019 VM på ski i Seefeld/InnsendteTippeark/[Mari Astrid &amp; Rune.xlsx]Lists'!#REF!</xm:f>
          </x14:formula1>
          <xm:sqref>AY80:AY83 AY29:AY30</xm:sqref>
        </x14:dataValidation>
        <x14:dataValidation type="list" allowBlank="1" showInputMessage="1" showErrorMessage="1" xr:uid="{109EAC75-866D-B248-9426-F55DDB59FA59}">
          <x14:formula1>
            <xm:f>'/Users/rtungen/Library/Mobile Documents/com~apple~CloudDocs/Tipping/2019 VM på ski i Seefeld/InnsendteTippeark/[Mari Astrid &amp; Rune.xlsx]Lists'!#REF!</xm:f>
          </x14:formula1>
          <xm:sqref>AY59</xm:sqref>
        </x14:dataValidation>
        <x14:dataValidation type="list" allowBlank="1" showInputMessage="1" showErrorMessage="1" xr:uid="{3ECBAB1C-7B10-3448-8B04-412160EE203E}">
          <x14:formula1>
            <xm:f>'/Users/rtungen/Library/Mobile Documents/com~apple~CloudDocs/Tipping/2019 VM på ski i Seefeld/InnsendteTippeark/[Mari Astrid &amp; Rune.xlsx]Lists'!#REF!</xm:f>
          </x14:formula1>
          <xm:sqref>AY15:AY16 AY60:AY61</xm:sqref>
        </x14:dataValidation>
        <x14:dataValidation type="list" allowBlank="1" showInputMessage="1" showErrorMessage="1" xr:uid="{2C771CBC-29CE-D146-9B66-D917982B7310}">
          <x14:formula1>
            <xm:f>'/Users/rtungen/Library/Mobile Documents/com~apple~CloudDocs/Tipping/2019 VM på ski i Seefeld/InnsendteTippeark/[Mari Astrid &amp; Rune.xlsx]Lists'!#REF!</xm:f>
          </x14:formula1>
          <xm:sqref>AY25 AY75</xm:sqref>
        </x14:dataValidation>
        <x14:dataValidation type="list" allowBlank="1" showInputMessage="1" showErrorMessage="1" xr:uid="{5CD8A3E9-556A-6547-B264-86F6C6C7FEB0}">
          <x14:formula1>
            <xm:f>'/Users/rtungen/Library/Mobile Documents/com~apple~CloudDocs/Tipping/2019 VM på ski i Seefeld/InnsendteTippeark/[Mari Astrid &amp; Rune.xlsx]Lists'!#REF!</xm:f>
          </x14:formula1>
          <xm:sqref>AY12 AY95 AY53 AY22</xm:sqref>
        </x14:dataValidation>
        <x14:dataValidation type="list" allowBlank="1" showInputMessage="1" showErrorMessage="1" xr:uid="{EBA14507-BB0B-2848-AA00-BFCEDF09F89C}">
          <x14:formula1>
            <xm:f>'/Users/rtungen/Library/Mobile Documents/com~apple~CloudDocs/Tipping/2019 VM på ski i Seefeld/InnsendteTippeark/[Mari Astrid &amp; Rune.xlsx]Lists'!#REF!</xm:f>
          </x14:formula1>
          <xm:sqref>AY9 AY18 AY44 AY86</xm:sqref>
        </x14:dataValidation>
        <x14:dataValidation type="list" allowBlank="1" showInputMessage="1" showErrorMessage="1" xr:uid="{CA1DF63B-2AAB-754F-AE21-2CB5C775128D}">
          <x14:formula1>
            <xm:f>'/Users/rtungen/Library/Mobile Documents/com~apple~CloudDocs/Tipping/2019 VM på ski i Seefeld/InnsendteTippeark/[Mari Astrid &amp; Rune.xlsx]Lists'!#REF!</xm:f>
          </x14:formula1>
          <xm:sqref>AY19</xm:sqref>
        </x14:dataValidation>
        <x14:dataValidation type="list" allowBlank="1" showInputMessage="1" showErrorMessage="1" xr:uid="{896B7C20-1840-7A4F-A7E3-B0B35DF1047D}">
          <x14:formula1>
            <xm:f>'/Users/rtungen/Library/Mobile Documents/com~apple~CloudDocs/Tipping/2019 VM på ski i Seefeld/InnsendteTippeark/[Mari Astrid &amp; Rune.xlsx]Lists'!#REF!</xm:f>
          </x14:formula1>
          <xm:sqref>AY46 AY87</xm:sqref>
        </x14:dataValidation>
        <x14:dataValidation type="list" allowBlank="1" showInputMessage="1" showErrorMessage="1" xr:uid="{B139B735-18EA-E640-80C1-1475A7472A1D}">
          <x14:formula1>
            <xm:f>'/Users/rtungen/Library/Mobile Documents/com~apple~CloudDocs/Tipping/2019 VM på ski i Seefeld/InnsendteTippeark/[Mari Astrid &amp; Rune.xlsx]Lists'!#REF!</xm:f>
          </x14:formula1>
          <xm:sqref>AY26 AY39:AY42</xm:sqref>
        </x14:dataValidation>
        <x14:dataValidation type="list" allowBlank="1" showInputMessage="1" showErrorMessage="1" xr:uid="{19FF126E-F9DE-9A4F-A879-CB4AC3D807B5}">
          <x14:formula1>
            <xm:f>'/Users/rtungen/Library/Mobile Documents/com~apple~CloudDocs/Tipping/2019 VM på ski i Seefeld/InnsendteTippeark/[Mari Astrid &amp; Rune.xlsx]Lists'!#REF!</xm:f>
          </x14:formula1>
          <xm:sqref>AY20</xm:sqref>
        </x14:dataValidation>
        <x14:dataValidation type="list" allowBlank="1" showInputMessage="1" showErrorMessage="1" xr:uid="{D213A157-17A3-C041-AE09-5E65761A37CB}">
          <x14:formula1>
            <xm:f>'/Users/rtungen/Library/Mobile Documents/com~apple~CloudDocs/Tipping/2019 VM på ski i Seefeld/InnsendteTippeark/[Mari Astrid &amp; Rune.xlsx]Lists'!#REF!</xm:f>
          </x14:formula1>
          <xm:sqref>AY88</xm:sqref>
        </x14:dataValidation>
        <x14:dataValidation type="list" allowBlank="1" showInputMessage="1" showErrorMessage="1" xr:uid="{514D0EB6-96A5-4C4C-91A1-6B562E46CA95}">
          <x14:formula1>
            <xm:f>'/Users/rtungen/Library/Mobile Documents/com~apple~CloudDocs/Tipping/2019 VM på ski i Seefeld/InnsendteTippeark/[Mari Astrid &amp; Rune.xlsx]Lists'!#REF!</xm:f>
          </x14:formula1>
          <xm:sqref>AY55 AY84 AY97 AY47 AY73</xm:sqref>
        </x14:dataValidation>
        <x14:dataValidation type="list" allowBlank="1" showInputMessage="1" showErrorMessage="1" xr:uid="{80B2D1E3-2CB3-1243-8966-D372E3D62C1B}">
          <x14:formula1>
            <xm:f>'/Users/rtungen/Library/Mobile Documents/com~apple~CloudDocs/Tipping/2019 VM på ski i Seefeld/InnsendteTippeark/[Mari Astrid &amp; Rune.xlsx]Lists'!#REF!</xm:f>
          </x14:formula1>
          <xm:sqref>AY54</xm:sqref>
        </x14:dataValidation>
        <x14:dataValidation type="list" allowBlank="1" showInputMessage="1" showErrorMessage="1" xr:uid="{3C27CAE1-DD10-8D42-B812-135A869B0149}">
          <x14:formula1>
            <xm:f>'/Users/rtungen/Library/Mobile Documents/com~apple~CloudDocs/Tipping/2019 VM på ski i Seefeld/InnsendteTippeark/[Mari Astrid &amp; Rune.xlsx]Lists'!#REF!</xm:f>
          </x14:formula1>
          <xm:sqref>AY104</xm:sqref>
        </x14:dataValidation>
        <x14:dataValidation type="list" allowBlank="1" showInputMessage="1" showErrorMessage="1" xr:uid="{40981871-02BA-744B-A18D-B927CD942045}">
          <x14:formula1>
            <xm:f>'/Users/rtungen/Library/Mobile Documents/com~apple~CloudDocs/Tipping/2019 VM på ski i Seefeld/InnsendteTippeark/[Mari Astrid &amp; Rune.xlsx]Lists'!#REF!</xm:f>
          </x14:formula1>
          <xm:sqref>AY101 AY103</xm:sqref>
        </x14:dataValidation>
        <x14:dataValidation type="list" allowBlank="1" showInputMessage="1" showErrorMessage="1" xr:uid="{E55C99A5-5DE5-074A-A58A-AF04EF0F0BC5}">
          <x14:formula1>
            <xm:f>'/Users/rtungen/Library/Mobile Documents/com~apple~CloudDocs/Tipping/2019 VM på ski i Seefeld/InnsendteTippeark/[Mari Astrid &amp; Rune.xlsx]Lists'!#REF!</xm:f>
          </x14:formula1>
          <xm:sqref>AY100</xm:sqref>
        </x14:dataValidation>
        <x14:dataValidation type="list" allowBlank="1" showInputMessage="1" showErrorMessage="1" xr:uid="{3D0EEE4C-A0FA-3C4B-AE72-5C66184D3B76}">
          <x14:formula1>
            <xm:f>'/Users/rtungen/Library/Mobile Documents/com~apple~CloudDocs/Tipping/2019 VM på ski i Seefeld/InnsendteTippeark/[Mari Astrid &amp; Rune.xlsx]Lists'!#REF!</xm:f>
          </x14:formula1>
          <xm:sqref>AY21 AY24 AY14 AY11 AY17 AY27 AY105:AY106 AY45 AY85 AY31 AY62 AY43 AY8 AY94 AY74 AY77</xm:sqref>
        </x14:dataValidation>
        <x14:dataValidation type="list" allowBlank="1" showInputMessage="1" showErrorMessage="1" xr:uid="{06EDC8D7-852D-6B4F-B25B-CFD8A32B0096}">
          <x14:formula1>
            <xm:f>'/Users/rtungen/Library/Mobile Documents/com~apple~CloudDocs/Tipping/2019 VM på ski i Seefeld/InnsendteTippeark/[Mari Astrid &amp; Rune.xlsx]Lists'!#REF!</xm:f>
          </x14:formula1>
          <xm:sqref>AY23</xm:sqref>
        </x14:dataValidation>
        <x14:dataValidation type="list" allowBlank="1" showInputMessage="1" showErrorMessage="1" xr:uid="{72936F12-EED8-3F46-B4D4-592A5455D61D}">
          <x14:formula1>
            <xm:f>'/Users/rtungen/Library/Mobile Documents/com~apple~CloudDocs/Tipping/2019 VM på ski i Seefeld/InnsendteTippeark/[Mari Astrid &amp; Rune.xlsx]Lists'!#REF!</xm:f>
          </x14:formula1>
          <xm:sqref>AY28 AY32 AY35 AY38 AY63 AY68 AY79 AY102 AY89 AY48</xm:sqref>
        </x14:dataValidation>
        <x14:dataValidation type="list" allowBlank="1" showInputMessage="1" showErrorMessage="1" xr:uid="{6B57D891-7ED5-6C44-81F7-FF77FDDD45E1}">
          <x14:formula1>
            <xm:f>'/Users/rtungen/Library/Mobile Documents/com~apple~CloudDocs/Tipping/2019 VM på ski i Seefeld/InnsendteTippeark/[Mari Astrid &amp; Rune.xlsx]Lists'!#REF!</xm:f>
          </x14:formula1>
          <xm:sqref>AY13 AY10 AY98:AY99</xm:sqref>
        </x14:dataValidation>
        <x14:dataValidation type="list" allowBlank="1" showInputMessage="1" showErrorMessage="1" xr:uid="{AF61EEDB-55F3-D04E-9187-0846FB0D8029}">
          <x14:formula1>
            <xm:f>'/Users/rtungen/Library/Mobile Documents/com~apple~CloudDocs/Tipping/2019 VM på ski i Seefeld/InnsendteTippeark/[May Britt Jakobsen.xlsx]Lists'!#REF!</xm:f>
          </x14:formula1>
          <xm:sqref>BB49:BB52</xm:sqref>
        </x14:dataValidation>
        <x14:dataValidation type="list" allowBlank="1" showInputMessage="1" showErrorMessage="1" xr:uid="{C3F81B4D-50F1-C04A-BEF1-429C8A28E825}">
          <x14:formula1>
            <xm:f>'/Users/rtungen/Library/Mobile Documents/com~apple~CloudDocs/Tipping/2019 VM på ski i Seefeld/InnsendteTippeark/[May Britt Jakobsen.xlsx]Lists'!#REF!</xm:f>
          </x14:formula1>
          <xm:sqref>BB36:BB37 BB69:BB72</xm:sqref>
        </x14:dataValidation>
        <x14:dataValidation type="list" allowBlank="1" showInputMessage="1" showErrorMessage="1" xr:uid="{FB43CE7D-FC50-6F4B-BAA1-FE0EFB3D6E54}">
          <x14:formula1>
            <xm:f>'/Users/rtungen/Library/Mobile Documents/com~apple~CloudDocs/Tipping/2019 VM på ski i Seefeld/InnsendteTippeark/[May Britt Jakobsen.xlsx]Lists'!#REF!</xm:f>
          </x14:formula1>
          <xm:sqref>BB33:BB34 BB64:BB67</xm:sqref>
        </x14:dataValidation>
        <x14:dataValidation type="list" allowBlank="1" showInputMessage="1" showErrorMessage="1" xr:uid="{ECFEE642-38CF-1542-87C3-B031EA2FBEDF}">
          <x14:formula1>
            <xm:f>'/Users/rtungen/Library/Mobile Documents/com~apple~CloudDocs/Tipping/2019 VM på ski i Seefeld/InnsendteTippeark/[May Britt Jakobsen.xlsx]Lists'!#REF!</xm:f>
          </x14:formula1>
          <xm:sqref>BB7</xm:sqref>
        </x14:dataValidation>
        <x14:dataValidation type="list" allowBlank="1" showInputMessage="1" showErrorMessage="1" xr:uid="{B3BC4D33-5C36-1E45-B1B0-E8087D95F766}">
          <x14:formula1>
            <xm:f>'/Users/rtungen/Library/Mobile Documents/com~apple~CloudDocs/Tipping/2019 VM på ski i Seefeld/InnsendteTippeark/[May Britt Jakobsen.xlsx]Lists'!#REF!</xm:f>
          </x14:formula1>
          <xm:sqref>BB6</xm:sqref>
        </x14:dataValidation>
        <x14:dataValidation type="list" allowBlank="1" showInputMessage="1" showErrorMessage="1" xr:uid="{4A3F838F-FCFE-C24C-88C8-589DDCBA8E65}">
          <x14:formula1>
            <xm:f>'/Users/rtungen/Library/Mobile Documents/com~apple~CloudDocs/Tipping/2019 VM på ski i Seefeld/InnsendteTippeark/[May Britt Jakobsen.xlsx]Lists'!#REF!</xm:f>
          </x14:formula1>
          <xm:sqref>BB96</xm:sqref>
        </x14:dataValidation>
        <x14:dataValidation type="list" allowBlank="1" showInputMessage="1" showErrorMessage="1" xr:uid="{0CC9B030-038A-C642-8D83-447ECD5350A6}">
          <x14:formula1>
            <xm:f>'/Users/rtungen/Library/Mobile Documents/com~apple~CloudDocs/Tipping/2019 VM på ski i Seefeld/InnsendteTippeark/[May Britt Jakobsen.xlsx]Lists'!#REF!</xm:f>
          </x14:formula1>
          <xm:sqref>BB78</xm:sqref>
        </x14:dataValidation>
        <x14:dataValidation type="list" allowBlank="1" showInputMessage="1" showErrorMessage="1" xr:uid="{A6F4D235-1587-7147-BFD0-113B14987094}">
          <x14:formula1>
            <xm:f>'/Users/rtungen/Library/Mobile Documents/com~apple~CloudDocs/Tipping/2019 VM på ski i Seefeld/InnsendteTippeark/[May Britt Jakobsen.xlsx]Lists'!#REF!</xm:f>
          </x14:formula1>
          <xm:sqref>BB90:BB93</xm:sqref>
        </x14:dataValidation>
        <x14:dataValidation type="list" allowBlank="1" showInputMessage="1" showErrorMessage="1" xr:uid="{008C0755-CEE8-CC47-B1D3-5C5C2F734D90}">
          <x14:formula1>
            <xm:f>'/Users/rtungen/Library/Mobile Documents/com~apple~CloudDocs/Tipping/2019 VM på ski i Seefeld/InnsendteTippeark/[May Britt Jakobsen.xlsx]Lists'!#REF!</xm:f>
          </x14:formula1>
          <xm:sqref>BB56</xm:sqref>
        </x14:dataValidation>
        <x14:dataValidation type="list" allowBlank="1" showInputMessage="1" showErrorMessage="1" xr:uid="{A309C18E-0657-8843-93D6-EF9E7592E886}">
          <x14:formula1>
            <xm:f>'/Users/rtungen/Library/Mobile Documents/com~apple~CloudDocs/Tipping/2019 VM på ski i Seefeld/InnsendteTippeark/[May Britt Jakobsen.xlsx]Lists'!#REF!</xm:f>
          </x14:formula1>
          <xm:sqref>BB58 BB76</xm:sqref>
        </x14:dataValidation>
        <x14:dataValidation type="list" allowBlank="1" showInputMessage="1" showErrorMessage="1" xr:uid="{CFABECA8-46D6-4B45-AE94-B23204CAE9B7}">
          <x14:formula1>
            <xm:f>'/Users/rtungen/Library/Mobile Documents/com~apple~CloudDocs/Tipping/2019 VM på ski i Seefeld/InnsendteTippeark/[May Britt Jakobsen.xlsx]Lists'!#REF!</xm:f>
          </x14:formula1>
          <xm:sqref>BB57</xm:sqref>
        </x14:dataValidation>
        <x14:dataValidation type="list" allowBlank="1" showInputMessage="1" showErrorMessage="1" xr:uid="{25B4AE7F-CDCD-B14A-B142-E4E5DA14656F}">
          <x14:formula1>
            <xm:f>'/Users/rtungen/Library/Mobile Documents/com~apple~CloudDocs/Tipping/2019 VM på ski i Seefeld/InnsendteTippeark/[May Britt Jakobsen.xlsx]Lists'!#REF!</xm:f>
          </x14:formula1>
          <xm:sqref>BB80:BB83 BB29:BB30</xm:sqref>
        </x14:dataValidation>
        <x14:dataValidation type="list" allowBlank="1" showInputMessage="1" showErrorMessage="1" xr:uid="{963B836F-0F14-4F4E-A52F-375BBA4D67C4}">
          <x14:formula1>
            <xm:f>'/Users/rtungen/Library/Mobile Documents/com~apple~CloudDocs/Tipping/2019 VM på ski i Seefeld/InnsendteTippeark/[May Britt Jakobsen.xlsx]Lists'!#REF!</xm:f>
          </x14:formula1>
          <xm:sqref>BB59</xm:sqref>
        </x14:dataValidation>
        <x14:dataValidation type="list" allowBlank="1" showInputMessage="1" showErrorMessage="1" xr:uid="{FA7BF4EB-E21F-C245-A738-A25561B9FB88}">
          <x14:formula1>
            <xm:f>'/Users/rtungen/Library/Mobile Documents/com~apple~CloudDocs/Tipping/2019 VM på ski i Seefeld/InnsendteTippeark/[May Britt Jakobsen.xlsx]Lists'!#REF!</xm:f>
          </x14:formula1>
          <xm:sqref>BB15:BB16 BB60:BB61</xm:sqref>
        </x14:dataValidation>
        <x14:dataValidation type="list" allowBlank="1" showInputMessage="1" showErrorMessage="1" xr:uid="{84E1AFBE-D425-5A4F-B544-334B2CF3E972}">
          <x14:formula1>
            <xm:f>'/Users/rtungen/Library/Mobile Documents/com~apple~CloudDocs/Tipping/2019 VM på ski i Seefeld/InnsendteTippeark/[May Britt Jakobsen.xlsx]Lists'!#REF!</xm:f>
          </x14:formula1>
          <xm:sqref>BB25 BB75</xm:sqref>
        </x14:dataValidation>
        <x14:dataValidation type="list" allowBlank="1" showInputMessage="1" showErrorMessage="1" xr:uid="{05316134-9458-2B41-AC8B-BA79ED992A1B}">
          <x14:formula1>
            <xm:f>'/Users/rtungen/Library/Mobile Documents/com~apple~CloudDocs/Tipping/2019 VM på ski i Seefeld/InnsendteTippeark/[May Britt Jakobsen.xlsx]Lists'!#REF!</xm:f>
          </x14:formula1>
          <xm:sqref>BB12 BB95 BB53 BB22</xm:sqref>
        </x14:dataValidation>
        <x14:dataValidation type="list" allowBlank="1" showInputMessage="1" showErrorMessage="1" xr:uid="{F2FF7E65-4C0E-8949-BDAD-35A9D97696B8}">
          <x14:formula1>
            <xm:f>'/Users/rtungen/Library/Mobile Documents/com~apple~CloudDocs/Tipping/2019 VM på ski i Seefeld/InnsendteTippeark/[May Britt Jakobsen.xlsx]Lists'!#REF!</xm:f>
          </x14:formula1>
          <xm:sqref>BB9 BB18 BB44 BB86</xm:sqref>
        </x14:dataValidation>
        <x14:dataValidation type="list" allowBlank="1" showInputMessage="1" showErrorMessage="1" xr:uid="{BA463228-2398-4641-99FE-A20C92450C7A}">
          <x14:formula1>
            <xm:f>'/Users/rtungen/Library/Mobile Documents/com~apple~CloudDocs/Tipping/2019 VM på ski i Seefeld/InnsendteTippeark/[May Britt Jakobsen.xlsx]Lists'!#REF!</xm:f>
          </x14:formula1>
          <xm:sqref>BB19</xm:sqref>
        </x14:dataValidation>
        <x14:dataValidation type="list" allowBlank="1" showInputMessage="1" showErrorMessage="1" xr:uid="{CE8E7E69-E183-D043-B850-AE1E063E9BFC}">
          <x14:formula1>
            <xm:f>'/Users/rtungen/Library/Mobile Documents/com~apple~CloudDocs/Tipping/2019 VM på ski i Seefeld/InnsendteTippeark/[May Britt Jakobsen.xlsx]Lists'!#REF!</xm:f>
          </x14:formula1>
          <xm:sqref>BB46 BB87</xm:sqref>
        </x14:dataValidation>
        <x14:dataValidation type="list" allowBlank="1" showInputMessage="1" showErrorMessage="1" xr:uid="{F7C1D433-CF09-F747-A818-B448B4D0E785}">
          <x14:formula1>
            <xm:f>'/Users/rtungen/Library/Mobile Documents/com~apple~CloudDocs/Tipping/2019 VM på ski i Seefeld/InnsendteTippeark/[May Britt Jakobsen.xlsx]Lists'!#REF!</xm:f>
          </x14:formula1>
          <xm:sqref>BB26 BB39:BB42</xm:sqref>
        </x14:dataValidation>
        <x14:dataValidation type="list" allowBlank="1" showInputMessage="1" showErrorMessage="1" xr:uid="{27F9D20E-5ABC-0A47-823F-795BB382E068}">
          <x14:formula1>
            <xm:f>'/Users/rtungen/Library/Mobile Documents/com~apple~CloudDocs/Tipping/2019 VM på ski i Seefeld/InnsendteTippeark/[May Britt Jakobsen.xlsx]Lists'!#REF!</xm:f>
          </x14:formula1>
          <xm:sqref>BB20</xm:sqref>
        </x14:dataValidation>
        <x14:dataValidation type="list" allowBlank="1" showInputMessage="1" showErrorMessage="1" xr:uid="{8C75407C-48C1-E747-A885-C23D49AAB0D0}">
          <x14:formula1>
            <xm:f>'/Users/rtungen/Library/Mobile Documents/com~apple~CloudDocs/Tipping/2019 VM på ski i Seefeld/InnsendteTippeark/[May Britt Jakobsen.xlsx]Lists'!#REF!</xm:f>
          </x14:formula1>
          <xm:sqref>BB88</xm:sqref>
        </x14:dataValidation>
        <x14:dataValidation type="list" allowBlank="1" showInputMessage="1" showErrorMessage="1" xr:uid="{4B325056-F555-1947-82F2-F203F6638B41}">
          <x14:formula1>
            <xm:f>'/Users/rtungen/Library/Mobile Documents/com~apple~CloudDocs/Tipping/2019 VM på ski i Seefeld/InnsendteTippeark/[May Britt Jakobsen.xlsx]Lists'!#REF!</xm:f>
          </x14:formula1>
          <xm:sqref>BB55 BB84 BB97 BB47 BB73</xm:sqref>
        </x14:dataValidation>
        <x14:dataValidation type="list" allowBlank="1" showInputMessage="1" showErrorMessage="1" xr:uid="{C45AFF24-40FB-BA42-9EE6-A0D4ACEB7D7D}">
          <x14:formula1>
            <xm:f>'/Users/rtungen/Library/Mobile Documents/com~apple~CloudDocs/Tipping/2019 VM på ski i Seefeld/InnsendteTippeark/[May Britt Jakobsen.xlsx]Lists'!#REF!</xm:f>
          </x14:formula1>
          <xm:sqref>BB54</xm:sqref>
        </x14:dataValidation>
        <x14:dataValidation type="list" allowBlank="1" showInputMessage="1" showErrorMessage="1" xr:uid="{A7EA0F71-FBCA-BF4C-988F-91EEC6986924}">
          <x14:formula1>
            <xm:f>'/Users/rtungen/Library/Mobile Documents/com~apple~CloudDocs/Tipping/2019 VM på ski i Seefeld/InnsendteTippeark/[May Britt Jakobsen.xlsx]Lists'!#REF!</xm:f>
          </x14:formula1>
          <xm:sqref>BB104</xm:sqref>
        </x14:dataValidation>
        <x14:dataValidation type="list" allowBlank="1" showInputMessage="1" showErrorMessage="1" xr:uid="{ED868AD2-ECB7-6547-875D-D309EFB948EC}">
          <x14:formula1>
            <xm:f>'/Users/rtungen/Library/Mobile Documents/com~apple~CloudDocs/Tipping/2019 VM på ski i Seefeld/InnsendteTippeark/[May Britt Jakobsen.xlsx]Lists'!#REF!</xm:f>
          </x14:formula1>
          <xm:sqref>BB101 BB103</xm:sqref>
        </x14:dataValidation>
        <x14:dataValidation type="list" allowBlank="1" showInputMessage="1" showErrorMessage="1" xr:uid="{855A326D-7631-264A-BF6E-A763EA01A3CA}">
          <x14:formula1>
            <xm:f>'/Users/rtungen/Library/Mobile Documents/com~apple~CloudDocs/Tipping/2019 VM på ski i Seefeld/InnsendteTippeark/[May Britt Jakobsen.xlsx]Lists'!#REF!</xm:f>
          </x14:formula1>
          <xm:sqref>BB100</xm:sqref>
        </x14:dataValidation>
        <x14:dataValidation type="list" allowBlank="1" showInputMessage="1" showErrorMessage="1" xr:uid="{73236680-ABCF-7045-B227-AE1F4C010F02}">
          <x14:formula1>
            <xm:f>'/Users/rtungen/Library/Mobile Documents/com~apple~CloudDocs/Tipping/2019 VM på ski i Seefeld/InnsendteTippeark/[May Britt Jakobsen.xlsx]Lists'!#REF!</xm:f>
          </x14:formula1>
          <xm:sqref>BB21 BB24 BB14 BB11 BB17 BB27 BB105:BB106 BB45 BB85 BB31 BB62 BB43 BB8 BB94 BB74 BB77</xm:sqref>
        </x14:dataValidation>
        <x14:dataValidation type="list" allowBlank="1" showInputMessage="1" showErrorMessage="1" xr:uid="{2FC06E30-D55B-1C4C-814D-8F46E3BE6559}">
          <x14:formula1>
            <xm:f>'/Users/rtungen/Library/Mobile Documents/com~apple~CloudDocs/Tipping/2019 VM på ski i Seefeld/InnsendteTippeark/[May Britt Jakobsen.xlsx]Lists'!#REF!</xm:f>
          </x14:formula1>
          <xm:sqref>BB23</xm:sqref>
        </x14:dataValidation>
        <x14:dataValidation type="list" allowBlank="1" showInputMessage="1" showErrorMessage="1" xr:uid="{69F5597B-CDED-BC40-8349-48B650E68E4A}">
          <x14:formula1>
            <xm:f>'/Users/rtungen/Library/Mobile Documents/com~apple~CloudDocs/Tipping/2019 VM på ski i Seefeld/InnsendteTippeark/[May Britt Jakobsen.xlsx]Lists'!#REF!</xm:f>
          </x14:formula1>
          <xm:sqref>BB28 BB32 BB35 BB38 BB63 BB68 BB79 BB102 BB89 BB48</xm:sqref>
        </x14:dataValidation>
        <x14:dataValidation type="list" allowBlank="1" showInputMessage="1" showErrorMessage="1" xr:uid="{8381DAA2-7AA9-4844-AC83-4A2B37553E58}">
          <x14:formula1>
            <xm:f>'/Users/rtungen/Library/Mobile Documents/com~apple~CloudDocs/Tipping/2019 VM på ski i Seefeld/InnsendteTippeark/[May Britt Jakobsen.xlsx]Lists'!#REF!</xm:f>
          </x14:formula1>
          <xm:sqref>BB13 BB10 BB98:BB99</xm:sqref>
        </x14:dataValidation>
        <x14:dataValidation type="list" allowBlank="1" showInputMessage="1" showErrorMessage="1" xr:uid="{D8BB5647-3DD3-DC45-9525-7A6B772ACB80}">
          <x14:formula1>
            <xm:f>'/Users/rtungen/Library/Mobile Documents/com~apple~CloudDocs/Tipping/2019 VM på ski i Seefeld/InnsendteTippeark/[Ninja.xlsx]Lists'!#REF!</xm:f>
          </x14:formula1>
          <xm:sqref>BE49:BE52</xm:sqref>
        </x14:dataValidation>
        <x14:dataValidation type="list" allowBlank="1" showInputMessage="1" showErrorMessage="1" xr:uid="{D3164836-DAA0-8F4E-80FE-74E569056723}">
          <x14:formula1>
            <xm:f>'/Users/rtungen/Library/Mobile Documents/com~apple~CloudDocs/Tipping/2019 VM på ski i Seefeld/InnsendteTippeark/[Ninja.xlsx]Lists'!#REF!</xm:f>
          </x14:formula1>
          <xm:sqref>BE36:BE37 BE69:BE72</xm:sqref>
        </x14:dataValidation>
        <x14:dataValidation type="list" allowBlank="1" showInputMessage="1" showErrorMessage="1" xr:uid="{2FD3F962-8A99-164F-B86B-2BD917DE85AE}">
          <x14:formula1>
            <xm:f>'/Users/rtungen/Library/Mobile Documents/com~apple~CloudDocs/Tipping/2019 VM på ski i Seefeld/InnsendteTippeark/[Ninja.xlsx]Lists'!#REF!</xm:f>
          </x14:formula1>
          <xm:sqref>BE33:BE34 BE64:BE67</xm:sqref>
        </x14:dataValidation>
        <x14:dataValidation type="list" allowBlank="1" showInputMessage="1" showErrorMessage="1" xr:uid="{5DF3510A-ED62-AA45-A7A3-3D21E70B2594}">
          <x14:formula1>
            <xm:f>'/Users/rtungen/Library/Mobile Documents/com~apple~CloudDocs/Tipping/2019 VM på ski i Seefeld/InnsendteTippeark/[Ninja.xlsx]Lists'!#REF!</xm:f>
          </x14:formula1>
          <xm:sqref>BE7</xm:sqref>
        </x14:dataValidation>
        <x14:dataValidation type="list" allowBlank="1" showInputMessage="1" showErrorMessage="1" xr:uid="{EC528DA9-A6C8-334C-9B05-12C623909C9F}">
          <x14:formula1>
            <xm:f>'/Users/rtungen/Library/Mobile Documents/com~apple~CloudDocs/Tipping/2019 VM på ski i Seefeld/InnsendteTippeark/[Ninja.xlsx]Lists'!#REF!</xm:f>
          </x14:formula1>
          <xm:sqref>BE6</xm:sqref>
        </x14:dataValidation>
        <x14:dataValidation type="list" allowBlank="1" showInputMessage="1" showErrorMessage="1" xr:uid="{7AFAE339-A795-D142-84A9-B09BA01656EC}">
          <x14:formula1>
            <xm:f>'/Users/rtungen/Library/Mobile Documents/com~apple~CloudDocs/Tipping/2019 VM på ski i Seefeld/InnsendteTippeark/[Ninja.xlsx]Lists'!#REF!</xm:f>
          </x14:formula1>
          <xm:sqref>BE96</xm:sqref>
        </x14:dataValidation>
        <x14:dataValidation type="list" allowBlank="1" showInputMessage="1" showErrorMessage="1" xr:uid="{E7D71D65-489E-A745-A0FC-8293A2968D48}">
          <x14:formula1>
            <xm:f>'/Users/rtungen/Library/Mobile Documents/com~apple~CloudDocs/Tipping/2019 VM på ski i Seefeld/InnsendteTippeark/[Ninja.xlsx]Lists'!#REF!</xm:f>
          </x14:formula1>
          <xm:sqref>BE78</xm:sqref>
        </x14:dataValidation>
        <x14:dataValidation type="list" allowBlank="1" showInputMessage="1" showErrorMessage="1" xr:uid="{954DF92F-D3E4-4F45-88BA-C7635381282F}">
          <x14:formula1>
            <xm:f>'/Users/rtungen/Library/Mobile Documents/com~apple~CloudDocs/Tipping/2019 VM på ski i Seefeld/InnsendteTippeark/[Ninja.xlsx]Lists'!#REF!</xm:f>
          </x14:formula1>
          <xm:sqref>BE90:BE93</xm:sqref>
        </x14:dataValidation>
        <x14:dataValidation type="list" allowBlank="1" showInputMessage="1" showErrorMessage="1" xr:uid="{35326F39-767C-C842-AE6E-6C098330D853}">
          <x14:formula1>
            <xm:f>'/Users/rtungen/Library/Mobile Documents/com~apple~CloudDocs/Tipping/2019 VM på ski i Seefeld/InnsendteTippeark/[Ninja.xlsx]Lists'!#REF!</xm:f>
          </x14:formula1>
          <xm:sqref>BE56</xm:sqref>
        </x14:dataValidation>
        <x14:dataValidation type="list" allowBlank="1" showInputMessage="1" showErrorMessage="1" xr:uid="{C8680003-6454-924B-9C94-0BEE5AE63B7E}">
          <x14:formula1>
            <xm:f>'/Users/rtungen/Library/Mobile Documents/com~apple~CloudDocs/Tipping/2019 VM på ski i Seefeld/InnsendteTippeark/[Ninja.xlsx]Lists'!#REF!</xm:f>
          </x14:formula1>
          <xm:sqref>BE58 BE76</xm:sqref>
        </x14:dataValidation>
        <x14:dataValidation type="list" allowBlank="1" showInputMessage="1" showErrorMessage="1" xr:uid="{4BE81175-2973-4142-8674-25F64187EF5C}">
          <x14:formula1>
            <xm:f>'/Users/rtungen/Library/Mobile Documents/com~apple~CloudDocs/Tipping/2019 VM på ski i Seefeld/InnsendteTippeark/[Ninja.xlsx]Lists'!#REF!</xm:f>
          </x14:formula1>
          <xm:sqref>BE57</xm:sqref>
        </x14:dataValidation>
        <x14:dataValidation type="list" allowBlank="1" showInputMessage="1" showErrorMessage="1" xr:uid="{75C8EB2D-9019-714F-9D28-43AECC07C864}">
          <x14:formula1>
            <xm:f>'/Users/rtungen/Library/Mobile Documents/com~apple~CloudDocs/Tipping/2019 VM på ski i Seefeld/InnsendteTippeark/[Ninja.xlsx]Lists'!#REF!</xm:f>
          </x14:formula1>
          <xm:sqref>BE80:BE83 BE29:BE30</xm:sqref>
        </x14:dataValidation>
        <x14:dataValidation type="list" allowBlank="1" showInputMessage="1" showErrorMessage="1" xr:uid="{00A33CAA-918A-464B-919E-55F214918826}">
          <x14:formula1>
            <xm:f>'/Users/rtungen/Library/Mobile Documents/com~apple~CloudDocs/Tipping/2019 VM på ski i Seefeld/InnsendteTippeark/[Ninja.xlsx]Lists'!#REF!</xm:f>
          </x14:formula1>
          <xm:sqref>BE59</xm:sqref>
        </x14:dataValidation>
        <x14:dataValidation type="list" allowBlank="1" showInputMessage="1" showErrorMessage="1" xr:uid="{93B6C7BA-C302-DE4B-B176-3A0C84ED13F8}">
          <x14:formula1>
            <xm:f>'/Users/rtungen/Library/Mobile Documents/com~apple~CloudDocs/Tipping/2019 VM på ski i Seefeld/InnsendteTippeark/[Ninja.xlsx]Lists'!#REF!</xm:f>
          </x14:formula1>
          <xm:sqref>BE15:BE16 BE60:BE61</xm:sqref>
        </x14:dataValidation>
        <x14:dataValidation type="list" allowBlank="1" showInputMessage="1" showErrorMessage="1" xr:uid="{8676D8E2-771B-5146-99AC-716B5CF08F15}">
          <x14:formula1>
            <xm:f>'/Users/rtungen/Library/Mobile Documents/com~apple~CloudDocs/Tipping/2019 VM på ski i Seefeld/InnsendteTippeark/[Ninja.xlsx]Lists'!#REF!</xm:f>
          </x14:formula1>
          <xm:sqref>BE25 BE75</xm:sqref>
        </x14:dataValidation>
        <x14:dataValidation type="list" allowBlank="1" showInputMessage="1" showErrorMessage="1" xr:uid="{D4E47489-9C23-3C48-8871-564A237AB864}">
          <x14:formula1>
            <xm:f>'/Users/rtungen/Library/Mobile Documents/com~apple~CloudDocs/Tipping/2019 VM på ski i Seefeld/InnsendteTippeark/[Ninja.xlsx]Lists'!#REF!</xm:f>
          </x14:formula1>
          <xm:sqref>BE12 BE95 BE53 BE22</xm:sqref>
        </x14:dataValidation>
        <x14:dataValidation type="list" allowBlank="1" showInputMessage="1" showErrorMessage="1" xr:uid="{09F4694E-0E49-6348-9ACE-A108D05B02D3}">
          <x14:formula1>
            <xm:f>'/Users/rtungen/Library/Mobile Documents/com~apple~CloudDocs/Tipping/2019 VM på ski i Seefeld/InnsendteTippeark/[Ninja.xlsx]Lists'!#REF!</xm:f>
          </x14:formula1>
          <xm:sqref>BE9 BE18 BE44 BE86</xm:sqref>
        </x14:dataValidation>
        <x14:dataValidation type="list" allowBlank="1" showInputMessage="1" showErrorMessage="1" xr:uid="{E6B6B975-B8B5-EA47-B4E5-B9B517836026}">
          <x14:formula1>
            <xm:f>'/Users/rtungen/Library/Mobile Documents/com~apple~CloudDocs/Tipping/2019 VM på ski i Seefeld/InnsendteTippeark/[Ninja.xlsx]Lists'!#REF!</xm:f>
          </x14:formula1>
          <xm:sqref>BE19</xm:sqref>
        </x14:dataValidation>
        <x14:dataValidation type="list" allowBlank="1" showInputMessage="1" showErrorMessage="1" xr:uid="{BD5E2FE7-7082-E248-8491-8CBDDF3F1988}">
          <x14:formula1>
            <xm:f>'/Users/rtungen/Library/Mobile Documents/com~apple~CloudDocs/Tipping/2019 VM på ski i Seefeld/InnsendteTippeark/[Ninja.xlsx]Lists'!#REF!</xm:f>
          </x14:formula1>
          <xm:sqref>BE46 BE87</xm:sqref>
        </x14:dataValidation>
        <x14:dataValidation type="list" allowBlank="1" showInputMessage="1" showErrorMessage="1" xr:uid="{F302FB63-02EC-CD46-BC8E-A92D34DB564F}">
          <x14:formula1>
            <xm:f>'/Users/rtungen/Library/Mobile Documents/com~apple~CloudDocs/Tipping/2019 VM på ski i Seefeld/InnsendteTippeark/[Ninja.xlsx]Lists'!#REF!</xm:f>
          </x14:formula1>
          <xm:sqref>BE26 BE39:BE42</xm:sqref>
        </x14:dataValidation>
        <x14:dataValidation type="list" allowBlank="1" showInputMessage="1" showErrorMessage="1" xr:uid="{B0A67021-CF04-EF4D-9159-629CA2A69C36}">
          <x14:formula1>
            <xm:f>'/Users/rtungen/Library/Mobile Documents/com~apple~CloudDocs/Tipping/2019 VM på ski i Seefeld/InnsendteTippeark/[Ninja.xlsx]Lists'!#REF!</xm:f>
          </x14:formula1>
          <xm:sqref>BE20</xm:sqref>
        </x14:dataValidation>
        <x14:dataValidation type="list" allowBlank="1" showInputMessage="1" showErrorMessage="1" xr:uid="{802C2368-C0CF-804B-93DF-DC2D5C6DF6B6}">
          <x14:formula1>
            <xm:f>'/Users/rtungen/Library/Mobile Documents/com~apple~CloudDocs/Tipping/2019 VM på ski i Seefeld/InnsendteTippeark/[Ninja.xlsx]Lists'!#REF!</xm:f>
          </x14:formula1>
          <xm:sqref>BE88</xm:sqref>
        </x14:dataValidation>
        <x14:dataValidation type="list" allowBlank="1" showInputMessage="1" showErrorMessage="1" xr:uid="{3B77F415-AE45-AE44-8A1A-8F6E84E85825}">
          <x14:formula1>
            <xm:f>'/Users/rtungen/Library/Mobile Documents/com~apple~CloudDocs/Tipping/2019 VM på ski i Seefeld/InnsendteTippeark/[Ninja.xlsx]Lists'!#REF!</xm:f>
          </x14:formula1>
          <xm:sqref>BE55 BE84 BE97 BE47 BE73</xm:sqref>
        </x14:dataValidation>
        <x14:dataValidation type="list" allowBlank="1" showInputMessage="1" showErrorMessage="1" xr:uid="{5C98FC68-EAF2-1944-982B-A9A37E65CE7F}">
          <x14:formula1>
            <xm:f>'/Users/rtungen/Library/Mobile Documents/com~apple~CloudDocs/Tipping/2019 VM på ski i Seefeld/InnsendteTippeark/[Ninja.xlsx]Lists'!#REF!</xm:f>
          </x14:formula1>
          <xm:sqref>BE54</xm:sqref>
        </x14:dataValidation>
        <x14:dataValidation type="list" allowBlank="1" showInputMessage="1" showErrorMessage="1" xr:uid="{9C4BABC7-F2C7-0942-88CB-367FE0F4CF55}">
          <x14:formula1>
            <xm:f>'/Users/rtungen/Library/Mobile Documents/com~apple~CloudDocs/Tipping/2019 VM på ski i Seefeld/InnsendteTippeark/[Ninja.xlsx]Lists'!#REF!</xm:f>
          </x14:formula1>
          <xm:sqref>BE104</xm:sqref>
        </x14:dataValidation>
        <x14:dataValidation type="list" allowBlank="1" showInputMessage="1" showErrorMessage="1" xr:uid="{521F3F9B-66E8-F542-AB9A-65C305F3D7C6}">
          <x14:formula1>
            <xm:f>'/Users/rtungen/Library/Mobile Documents/com~apple~CloudDocs/Tipping/2019 VM på ski i Seefeld/InnsendteTippeark/[Ninja.xlsx]Lists'!#REF!</xm:f>
          </x14:formula1>
          <xm:sqref>BE101 BE103</xm:sqref>
        </x14:dataValidation>
        <x14:dataValidation type="list" allowBlank="1" showInputMessage="1" showErrorMessage="1" xr:uid="{B8683308-140D-104C-85B5-693C9569EE7C}">
          <x14:formula1>
            <xm:f>'/Users/rtungen/Library/Mobile Documents/com~apple~CloudDocs/Tipping/2019 VM på ski i Seefeld/InnsendteTippeark/[Ninja.xlsx]Lists'!#REF!</xm:f>
          </x14:formula1>
          <xm:sqref>BE100</xm:sqref>
        </x14:dataValidation>
        <x14:dataValidation type="list" allowBlank="1" showInputMessage="1" showErrorMessage="1" xr:uid="{FFB011F6-DD39-8649-AED1-EB24D3A7E2FE}">
          <x14:formula1>
            <xm:f>'/Users/rtungen/Library/Mobile Documents/com~apple~CloudDocs/Tipping/2019 VM på ski i Seefeld/InnsendteTippeark/[Ninja.xlsx]Lists'!#REF!</xm:f>
          </x14:formula1>
          <xm:sqref>BE21 BE24 BE14 BE11 BE17 BE27 BE105:BE106 BE45 BE85 BE31 BE62 BE43 BE8 BE94 BE74 BE77</xm:sqref>
        </x14:dataValidation>
        <x14:dataValidation type="list" allowBlank="1" showInputMessage="1" showErrorMessage="1" xr:uid="{D54B28B4-BDC6-BE48-B6C9-0BF24D083D4D}">
          <x14:formula1>
            <xm:f>'/Users/rtungen/Library/Mobile Documents/com~apple~CloudDocs/Tipping/2019 VM på ski i Seefeld/InnsendteTippeark/[Ninja.xlsx]Lists'!#REF!</xm:f>
          </x14:formula1>
          <xm:sqref>BE23</xm:sqref>
        </x14:dataValidation>
        <x14:dataValidation type="list" allowBlank="1" showInputMessage="1" showErrorMessage="1" xr:uid="{2CD51CB8-D647-5D4F-94AE-38153EA03CBB}">
          <x14:formula1>
            <xm:f>'/Users/rtungen/Library/Mobile Documents/com~apple~CloudDocs/Tipping/2019 VM på ski i Seefeld/InnsendteTippeark/[Ninja.xlsx]Lists'!#REF!</xm:f>
          </x14:formula1>
          <xm:sqref>BE28 BE32 BE35 BE38 BE63 BE68 BE79 BE102 BE89 BE48</xm:sqref>
        </x14:dataValidation>
        <x14:dataValidation type="list" allowBlank="1" showInputMessage="1" showErrorMessage="1" xr:uid="{41EBAEAF-F33B-C246-8E1A-5061E1A9A847}">
          <x14:formula1>
            <xm:f>'/Users/rtungen/Library/Mobile Documents/com~apple~CloudDocs/Tipping/2019 VM på ski i Seefeld/InnsendteTippeark/[Ninja.xlsx]Lists'!#REF!</xm:f>
          </x14:formula1>
          <xm:sqref>BE13 BE10 BE98:BE99</xm:sqref>
        </x14:dataValidation>
        <x14:dataValidation type="list" allowBlank="1" showInputMessage="1" showErrorMessage="1" xr:uid="{37E1ACE1-BB86-7F42-8C2D-FF38F22168A2}">
          <x14:formula1>
            <xm:f>'/Users/rtungen/Library/Mobile Documents/com~apple~CloudDocs/Tipping/2019 VM på ski i Seefeld/InnsendteTippeark/[Ola Tungen.xlsx]Lists'!#REF!</xm:f>
          </x14:formula1>
          <xm:sqref>BH49:BH52</xm:sqref>
        </x14:dataValidation>
        <x14:dataValidation type="list" allowBlank="1" showInputMessage="1" showErrorMessage="1" xr:uid="{4F0CC460-5712-F942-B890-1687758DA474}">
          <x14:formula1>
            <xm:f>'/Users/rtungen/Library/Mobile Documents/com~apple~CloudDocs/Tipping/2019 VM på ski i Seefeld/InnsendteTippeark/[Ola Tungen.xlsx]Lists'!#REF!</xm:f>
          </x14:formula1>
          <xm:sqref>BH36:BH37 BH69:BH72</xm:sqref>
        </x14:dataValidation>
        <x14:dataValidation type="list" allowBlank="1" showInputMessage="1" showErrorMessage="1" xr:uid="{40C1484A-3E65-5E4D-8E13-ED8A65CB4774}">
          <x14:formula1>
            <xm:f>'/Users/rtungen/Library/Mobile Documents/com~apple~CloudDocs/Tipping/2019 VM på ski i Seefeld/InnsendteTippeark/[Ola Tungen.xlsx]Lists'!#REF!</xm:f>
          </x14:formula1>
          <xm:sqref>BH33:BH34 BH64:BH67</xm:sqref>
        </x14:dataValidation>
        <x14:dataValidation type="list" allowBlank="1" showInputMessage="1" showErrorMessage="1" xr:uid="{D761DD90-5B82-1B42-8037-1E1E6169BF00}">
          <x14:formula1>
            <xm:f>'/Users/rtungen/Library/Mobile Documents/com~apple~CloudDocs/Tipping/2019 VM på ski i Seefeld/InnsendteTippeark/[Ola Tungen.xlsx]Lists'!#REF!</xm:f>
          </x14:formula1>
          <xm:sqref>BH7</xm:sqref>
        </x14:dataValidation>
        <x14:dataValidation type="list" allowBlank="1" showInputMessage="1" showErrorMessage="1" xr:uid="{82D21E0E-EF8B-9043-91AE-387ED4BDB5C0}">
          <x14:formula1>
            <xm:f>'/Users/rtungen/Library/Mobile Documents/com~apple~CloudDocs/Tipping/2019 VM på ski i Seefeld/InnsendteTippeark/[Ola Tungen.xlsx]Lists'!#REF!</xm:f>
          </x14:formula1>
          <xm:sqref>BH6</xm:sqref>
        </x14:dataValidation>
        <x14:dataValidation type="list" allowBlank="1" showInputMessage="1" showErrorMessage="1" xr:uid="{B079FD1C-E62E-CE4C-B7DD-61EC8D474387}">
          <x14:formula1>
            <xm:f>'/Users/rtungen/Library/Mobile Documents/com~apple~CloudDocs/Tipping/2019 VM på ski i Seefeld/InnsendteTippeark/[Ola Tungen.xlsx]Lists'!#REF!</xm:f>
          </x14:formula1>
          <xm:sqref>BH96</xm:sqref>
        </x14:dataValidation>
        <x14:dataValidation type="list" allowBlank="1" showInputMessage="1" showErrorMessage="1" xr:uid="{4F820D70-5306-F94C-B4D0-CBCFD113354D}">
          <x14:formula1>
            <xm:f>'/Users/rtungen/Library/Mobile Documents/com~apple~CloudDocs/Tipping/2019 VM på ski i Seefeld/InnsendteTippeark/[Ola Tungen.xlsx]Lists'!#REF!</xm:f>
          </x14:formula1>
          <xm:sqref>BH78</xm:sqref>
        </x14:dataValidation>
        <x14:dataValidation type="list" allowBlank="1" showInputMessage="1" showErrorMessage="1" xr:uid="{AF1066F2-11A0-8243-A04C-4BA2CBBFFFD3}">
          <x14:formula1>
            <xm:f>'/Users/rtungen/Library/Mobile Documents/com~apple~CloudDocs/Tipping/2019 VM på ski i Seefeld/InnsendteTippeark/[Ola Tungen.xlsx]Lists'!#REF!</xm:f>
          </x14:formula1>
          <xm:sqref>BH90:BH93</xm:sqref>
        </x14:dataValidation>
        <x14:dataValidation type="list" allowBlank="1" showInputMessage="1" showErrorMessage="1" xr:uid="{59C98436-817B-1847-A16B-8739A95A5517}">
          <x14:formula1>
            <xm:f>'/Users/rtungen/Library/Mobile Documents/com~apple~CloudDocs/Tipping/2019 VM på ski i Seefeld/InnsendteTippeark/[Ola Tungen.xlsx]Lists'!#REF!</xm:f>
          </x14:formula1>
          <xm:sqref>BH56</xm:sqref>
        </x14:dataValidation>
        <x14:dataValidation type="list" allowBlank="1" showInputMessage="1" showErrorMessage="1" xr:uid="{CDF4096F-E82E-8E40-9592-D29432E93185}">
          <x14:formula1>
            <xm:f>'/Users/rtungen/Library/Mobile Documents/com~apple~CloudDocs/Tipping/2019 VM på ski i Seefeld/InnsendteTippeark/[Ola Tungen.xlsx]Lists'!#REF!</xm:f>
          </x14:formula1>
          <xm:sqref>BH58 BH76</xm:sqref>
        </x14:dataValidation>
        <x14:dataValidation type="list" allowBlank="1" showInputMessage="1" showErrorMessage="1" xr:uid="{A4FB8332-0796-0143-9704-D8B89EDBEDB3}">
          <x14:formula1>
            <xm:f>'/Users/rtungen/Library/Mobile Documents/com~apple~CloudDocs/Tipping/2019 VM på ski i Seefeld/InnsendteTippeark/[Ola Tungen.xlsx]Lists'!#REF!</xm:f>
          </x14:formula1>
          <xm:sqref>BH57</xm:sqref>
        </x14:dataValidation>
        <x14:dataValidation type="list" allowBlank="1" showInputMessage="1" showErrorMessage="1" xr:uid="{B39398EE-E3D2-4E4D-9DA1-948524AC1F9C}">
          <x14:formula1>
            <xm:f>'/Users/rtungen/Library/Mobile Documents/com~apple~CloudDocs/Tipping/2019 VM på ski i Seefeld/InnsendteTippeark/[Ola Tungen.xlsx]Lists'!#REF!</xm:f>
          </x14:formula1>
          <xm:sqref>BH80:BH83 BH29:BH30</xm:sqref>
        </x14:dataValidation>
        <x14:dataValidation type="list" allowBlank="1" showInputMessage="1" showErrorMessage="1" xr:uid="{3F8A5E43-8D47-BA41-94DD-29F5D8CF37DC}">
          <x14:formula1>
            <xm:f>'/Users/rtungen/Library/Mobile Documents/com~apple~CloudDocs/Tipping/2019 VM på ski i Seefeld/InnsendteTippeark/[Ola Tungen.xlsx]Lists'!#REF!</xm:f>
          </x14:formula1>
          <xm:sqref>BH59</xm:sqref>
        </x14:dataValidation>
        <x14:dataValidation type="list" allowBlank="1" showInputMessage="1" showErrorMessage="1" xr:uid="{30F2C6F3-F7B4-4042-B7F2-FF99FA7E9939}">
          <x14:formula1>
            <xm:f>'/Users/rtungen/Library/Mobile Documents/com~apple~CloudDocs/Tipping/2019 VM på ski i Seefeld/InnsendteTippeark/[Ola Tungen.xlsx]Lists'!#REF!</xm:f>
          </x14:formula1>
          <xm:sqref>BH15:BH16 BH60:BH61</xm:sqref>
        </x14:dataValidation>
        <x14:dataValidation type="list" allowBlank="1" showInputMessage="1" showErrorMessage="1" xr:uid="{0A1DB8B9-D2AB-1948-A8A0-CBA620D37E47}">
          <x14:formula1>
            <xm:f>'/Users/rtungen/Library/Mobile Documents/com~apple~CloudDocs/Tipping/2019 VM på ski i Seefeld/InnsendteTippeark/[Ola Tungen.xlsx]Lists'!#REF!</xm:f>
          </x14:formula1>
          <xm:sqref>BH25 BH75</xm:sqref>
        </x14:dataValidation>
        <x14:dataValidation type="list" allowBlank="1" showInputMessage="1" showErrorMessage="1" xr:uid="{D14E7123-8703-384C-8563-961A80A2E182}">
          <x14:formula1>
            <xm:f>'/Users/rtungen/Library/Mobile Documents/com~apple~CloudDocs/Tipping/2019 VM på ski i Seefeld/InnsendteTippeark/[Ola Tungen.xlsx]Lists'!#REF!</xm:f>
          </x14:formula1>
          <xm:sqref>BH12 BH95 BH53 BH22</xm:sqref>
        </x14:dataValidation>
        <x14:dataValidation type="list" allowBlank="1" showInputMessage="1" showErrorMessage="1" xr:uid="{2692D934-214B-834E-9485-9B01B64A97F7}">
          <x14:formula1>
            <xm:f>'/Users/rtungen/Library/Mobile Documents/com~apple~CloudDocs/Tipping/2019 VM på ski i Seefeld/InnsendteTippeark/[Ola Tungen.xlsx]Lists'!#REF!</xm:f>
          </x14:formula1>
          <xm:sqref>BH9 BH18 BH44 BH86</xm:sqref>
        </x14:dataValidation>
        <x14:dataValidation type="list" allowBlank="1" showInputMessage="1" showErrorMessage="1" xr:uid="{F2295B2A-306A-AF42-86CE-DC12987D2946}">
          <x14:formula1>
            <xm:f>'/Users/rtungen/Library/Mobile Documents/com~apple~CloudDocs/Tipping/2019 VM på ski i Seefeld/InnsendteTippeark/[Ola Tungen.xlsx]Lists'!#REF!</xm:f>
          </x14:formula1>
          <xm:sqref>BH19</xm:sqref>
        </x14:dataValidation>
        <x14:dataValidation type="list" allowBlank="1" showInputMessage="1" showErrorMessage="1" xr:uid="{8686DDC2-43BF-B944-840E-52D9F95A7E82}">
          <x14:formula1>
            <xm:f>'/Users/rtungen/Library/Mobile Documents/com~apple~CloudDocs/Tipping/2019 VM på ski i Seefeld/InnsendteTippeark/[Ola Tungen.xlsx]Lists'!#REF!</xm:f>
          </x14:formula1>
          <xm:sqref>BH46 BH87</xm:sqref>
        </x14:dataValidation>
        <x14:dataValidation type="list" allowBlank="1" showInputMessage="1" showErrorMessage="1" xr:uid="{CB36BD71-B875-694F-BD7B-BB92F8141D56}">
          <x14:formula1>
            <xm:f>'/Users/rtungen/Library/Mobile Documents/com~apple~CloudDocs/Tipping/2019 VM på ski i Seefeld/InnsendteTippeark/[Ola Tungen.xlsx]Lists'!#REF!</xm:f>
          </x14:formula1>
          <xm:sqref>BH26 BH39:BH42</xm:sqref>
        </x14:dataValidation>
        <x14:dataValidation type="list" allowBlank="1" showInputMessage="1" showErrorMessage="1" xr:uid="{37C19E23-8653-E040-B2BF-32A2CFBCAECB}">
          <x14:formula1>
            <xm:f>'/Users/rtungen/Library/Mobile Documents/com~apple~CloudDocs/Tipping/2019 VM på ski i Seefeld/InnsendteTippeark/[Ola Tungen.xlsx]Lists'!#REF!</xm:f>
          </x14:formula1>
          <xm:sqref>BH20</xm:sqref>
        </x14:dataValidation>
        <x14:dataValidation type="list" allowBlank="1" showInputMessage="1" showErrorMessage="1" xr:uid="{C18086E4-FBFB-7743-A7AB-C674375A3233}">
          <x14:formula1>
            <xm:f>'/Users/rtungen/Library/Mobile Documents/com~apple~CloudDocs/Tipping/2019 VM på ski i Seefeld/InnsendteTippeark/[Ola Tungen.xlsx]Lists'!#REF!</xm:f>
          </x14:formula1>
          <xm:sqref>BH88</xm:sqref>
        </x14:dataValidation>
        <x14:dataValidation type="list" allowBlank="1" showInputMessage="1" showErrorMessage="1" xr:uid="{20C7F1D8-AB37-0B42-82F7-2E4200BA7DB1}">
          <x14:formula1>
            <xm:f>'/Users/rtungen/Library/Mobile Documents/com~apple~CloudDocs/Tipping/2019 VM på ski i Seefeld/InnsendteTippeark/[Ola Tungen.xlsx]Lists'!#REF!</xm:f>
          </x14:formula1>
          <xm:sqref>BH55 BH84 BH97 BH47 BH73</xm:sqref>
        </x14:dataValidation>
        <x14:dataValidation type="list" allowBlank="1" showInputMessage="1" showErrorMessage="1" xr:uid="{D68ED0AC-75D2-C145-BDAB-AEE6D4C5B40F}">
          <x14:formula1>
            <xm:f>'/Users/rtungen/Library/Mobile Documents/com~apple~CloudDocs/Tipping/2019 VM på ski i Seefeld/InnsendteTippeark/[Ola Tungen.xlsx]Lists'!#REF!</xm:f>
          </x14:formula1>
          <xm:sqref>BH54</xm:sqref>
        </x14:dataValidation>
        <x14:dataValidation type="list" allowBlank="1" showInputMessage="1" showErrorMessage="1" xr:uid="{16DE10BA-1A62-EB47-9CA4-AC3FBD5DCDB7}">
          <x14:formula1>
            <xm:f>'/Users/rtungen/Library/Mobile Documents/com~apple~CloudDocs/Tipping/2019 VM på ski i Seefeld/InnsendteTippeark/[Ola Tungen.xlsx]Lists'!#REF!</xm:f>
          </x14:formula1>
          <xm:sqref>BH104</xm:sqref>
        </x14:dataValidation>
        <x14:dataValidation type="list" allowBlank="1" showInputMessage="1" showErrorMessage="1" xr:uid="{E3634DFD-8DC8-9741-B7AE-8100C8604063}">
          <x14:formula1>
            <xm:f>'/Users/rtungen/Library/Mobile Documents/com~apple~CloudDocs/Tipping/2019 VM på ski i Seefeld/InnsendteTippeark/[Ola Tungen.xlsx]Lists'!#REF!</xm:f>
          </x14:formula1>
          <xm:sqref>BH101 BH103</xm:sqref>
        </x14:dataValidation>
        <x14:dataValidation type="list" allowBlank="1" showInputMessage="1" showErrorMessage="1" xr:uid="{0EFEC577-BFB4-1B48-8EFB-4088F443A857}">
          <x14:formula1>
            <xm:f>'/Users/rtungen/Library/Mobile Documents/com~apple~CloudDocs/Tipping/2019 VM på ski i Seefeld/InnsendteTippeark/[Ola Tungen.xlsx]Lists'!#REF!</xm:f>
          </x14:formula1>
          <xm:sqref>BH100</xm:sqref>
        </x14:dataValidation>
        <x14:dataValidation type="list" allowBlank="1" showInputMessage="1" showErrorMessage="1" xr:uid="{79E4700F-4518-474D-8084-BB31EC416998}">
          <x14:formula1>
            <xm:f>'/Users/rtungen/Library/Mobile Documents/com~apple~CloudDocs/Tipping/2019 VM på ski i Seefeld/InnsendteTippeark/[Ola Tungen.xlsx]Lists'!#REF!</xm:f>
          </x14:formula1>
          <xm:sqref>BH21 BH24 BH14 BH11 BH17 BH27 BH105:BH106 BH45 BH85 BH31 BH62 BH43 BH8 BH94 BH74 BH77</xm:sqref>
        </x14:dataValidation>
        <x14:dataValidation type="list" allowBlank="1" showInputMessage="1" showErrorMessage="1" xr:uid="{54B56FAD-AF09-4541-B9A3-A85BEC5FFE4D}">
          <x14:formula1>
            <xm:f>'/Users/rtungen/Library/Mobile Documents/com~apple~CloudDocs/Tipping/2019 VM på ski i Seefeld/InnsendteTippeark/[Ola Tungen.xlsx]Lists'!#REF!</xm:f>
          </x14:formula1>
          <xm:sqref>BH23</xm:sqref>
        </x14:dataValidation>
        <x14:dataValidation type="list" allowBlank="1" showInputMessage="1" showErrorMessage="1" xr:uid="{EA3E910A-6527-7448-BD26-26F9897007F8}">
          <x14:formula1>
            <xm:f>'/Users/rtungen/Library/Mobile Documents/com~apple~CloudDocs/Tipping/2019 VM på ski i Seefeld/InnsendteTippeark/[Ola Tungen.xlsx]Lists'!#REF!</xm:f>
          </x14:formula1>
          <xm:sqref>BH28 BH32 BH35 BH38 BH63 BH68 BH79 BH102 BH89 BH48</xm:sqref>
        </x14:dataValidation>
        <x14:dataValidation type="list" allowBlank="1" showInputMessage="1" showErrorMessage="1" xr:uid="{3C09CEF3-C42A-3840-92A8-C0B8814B6E1B}">
          <x14:formula1>
            <xm:f>'/Users/rtungen/Library/Mobile Documents/com~apple~CloudDocs/Tipping/2019 VM på ski i Seefeld/InnsendteTippeark/[Ola Tungen.xlsx]Lists'!#REF!</xm:f>
          </x14:formula1>
          <xm:sqref>BH13 BH10 BH98:BH99</xm:sqref>
        </x14:dataValidation>
        <x14:dataValidation type="list" allowBlank="1" showInputMessage="1" showErrorMessage="1" xr:uid="{0B7EA018-D79E-354D-9A73-023FE45CDBAC}">
          <x14:formula1>
            <xm:f>'/Users/rtungen/Library/Mobile Documents/com~apple~CloudDocs/Tipping/2019 VM på ski i Seefeld/InnsendteTippeark/[Olsen&amp;Sødal (Mad Skiteam).xlsx]Lists'!#REF!</xm:f>
          </x14:formula1>
          <xm:sqref>BK49:BK52</xm:sqref>
        </x14:dataValidation>
        <x14:dataValidation type="list" allowBlank="1" showInputMessage="1" showErrorMessage="1" xr:uid="{E3500B55-27B6-4A4A-AC50-E519154D46F9}">
          <x14:formula1>
            <xm:f>'/Users/rtungen/Library/Mobile Documents/com~apple~CloudDocs/Tipping/2019 VM på ski i Seefeld/InnsendteTippeark/[Olsen&amp;Sødal (Mad Skiteam).xlsx]Lists'!#REF!</xm:f>
          </x14:formula1>
          <xm:sqref>BK36:BK37 BK69:BK72</xm:sqref>
        </x14:dataValidation>
        <x14:dataValidation type="list" allowBlank="1" showInputMessage="1" showErrorMessage="1" xr:uid="{C3A89D30-C888-B247-B541-ABA4E1DFE2A7}">
          <x14:formula1>
            <xm:f>'/Users/rtungen/Library/Mobile Documents/com~apple~CloudDocs/Tipping/2019 VM på ski i Seefeld/InnsendteTippeark/[Olsen&amp;Sødal (Mad Skiteam).xlsx]Lists'!#REF!</xm:f>
          </x14:formula1>
          <xm:sqref>BK33:BK34 BK64:BK67</xm:sqref>
        </x14:dataValidation>
        <x14:dataValidation type="list" allowBlank="1" showInputMessage="1" showErrorMessage="1" xr:uid="{23DD4AD6-29EE-A449-989D-42EE2A985C67}">
          <x14:formula1>
            <xm:f>'/Users/rtungen/Library/Mobile Documents/com~apple~CloudDocs/Tipping/2019 VM på ski i Seefeld/InnsendteTippeark/[Olsen&amp;Sødal (Mad Skiteam).xlsx]Lists'!#REF!</xm:f>
          </x14:formula1>
          <xm:sqref>BK7</xm:sqref>
        </x14:dataValidation>
        <x14:dataValidation type="list" allowBlank="1" showInputMessage="1" showErrorMessage="1" xr:uid="{0D6C9D4F-8284-104C-B66E-5477DFEBC271}">
          <x14:formula1>
            <xm:f>'/Users/rtungen/Library/Mobile Documents/com~apple~CloudDocs/Tipping/2019 VM på ski i Seefeld/InnsendteTippeark/[Olsen&amp;Sødal (Mad Skiteam).xlsx]Lists'!#REF!</xm:f>
          </x14:formula1>
          <xm:sqref>BK6</xm:sqref>
        </x14:dataValidation>
        <x14:dataValidation type="list" allowBlank="1" showInputMessage="1" showErrorMessage="1" xr:uid="{9639C231-0AF6-E641-AAC3-4EA6D2A28BF1}">
          <x14:formula1>
            <xm:f>'/Users/rtungen/Library/Mobile Documents/com~apple~CloudDocs/Tipping/2019 VM på ski i Seefeld/InnsendteTippeark/[Olsen&amp;Sødal (Mad Skiteam).xlsx]Lists'!#REF!</xm:f>
          </x14:formula1>
          <xm:sqref>BK96</xm:sqref>
        </x14:dataValidation>
        <x14:dataValidation type="list" allowBlank="1" showInputMessage="1" showErrorMessage="1" xr:uid="{92D605D0-25B8-944B-9D30-5231C25AC636}">
          <x14:formula1>
            <xm:f>'/Users/rtungen/Library/Mobile Documents/com~apple~CloudDocs/Tipping/2019 VM på ski i Seefeld/InnsendteTippeark/[Olsen&amp;Sødal (Mad Skiteam).xlsx]Lists'!#REF!</xm:f>
          </x14:formula1>
          <xm:sqref>BK78</xm:sqref>
        </x14:dataValidation>
        <x14:dataValidation type="list" allowBlank="1" showInputMessage="1" showErrorMessage="1" xr:uid="{A7202BC5-F367-CE48-AB45-CD9844735AE2}">
          <x14:formula1>
            <xm:f>'/Users/rtungen/Library/Mobile Documents/com~apple~CloudDocs/Tipping/2019 VM på ski i Seefeld/InnsendteTippeark/[Olsen&amp;Sødal (Mad Skiteam).xlsx]Lists'!#REF!</xm:f>
          </x14:formula1>
          <xm:sqref>BK90:BK93</xm:sqref>
        </x14:dataValidation>
        <x14:dataValidation type="list" allowBlank="1" showInputMessage="1" showErrorMessage="1" xr:uid="{00D058A9-5951-3848-9BEA-BD5B9F7CDDB8}">
          <x14:formula1>
            <xm:f>'/Users/rtungen/Library/Mobile Documents/com~apple~CloudDocs/Tipping/2019 VM på ski i Seefeld/InnsendteTippeark/[Olsen&amp;Sødal (Mad Skiteam).xlsx]Lists'!#REF!</xm:f>
          </x14:formula1>
          <xm:sqref>BK56</xm:sqref>
        </x14:dataValidation>
        <x14:dataValidation type="list" allowBlank="1" showInputMessage="1" showErrorMessage="1" xr:uid="{752AFFD9-445C-6A49-9E20-60E5B065DE5B}">
          <x14:formula1>
            <xm:f>'/Users/rtungen/Library/Mobile Documents/com~apple~CloudDocs/Tipping/2019 VM på ski i Seefeld/InnsendteTippeark/[Olsen&amp;Sødal (Mad Skiteam).xlsx]Lists'!#REF!</xm:f>
          </x14:formula1>
          <xm:sqref>BK58 BK76</xm:sqref>
        </x14:dataValidation>
        <x14:dataValidation type="list" allowBlank="1" showInputMessage="1" showErrorMessage="1" xr:uid="{4866DEA7-65D8-0F48-8124-931BD011FBBB}">
          <x14:formula1>
            <xm:f>'/Users/rtungen/Library/Mobile Documents/com~apple~CloudDocs/Tipping/2019 VM på ski i Seefeld/InnsendteTippeark/[Olsen&amp;Sødal (Mad Skiteam).xlsx]Lists'!#REF!</xm:f>
          </x14:formula1>
          <xm:sqref>BK57</xm:sqref>
        </x14:dataValidation>
        <x14:dataValidation type="list" allowBlank="1" showInputMessage="1" showErrorMessage="1" xr:uid="{FF127013-80CD-904F-AADF-07443223D091}">
          <x14:formula1>
            <xm:f>'/Users/rtungen/Library/Mobile Documents/com~apple~CloudDocs/Tipping/2019 VM på ski i Seefeld/InnsendteTippeark/[Olsen&amp;Sødal (Mad Skiteam).xlsx]Lists'!#REF!</xm:f>
          </x14:formula1>
          <xm:sqref>BK80:BK83 BK29:BK30</xm:sqref>
        </x14:dataValidation>
        <x14:dataValidation type="list" allowBlank="1" showInputMessage="1" showErrorMessage="1" xr:uid="{3F16E30F-16A1-334E-AB88-18E6E5E08F49}">
          <x14:formula1>
            <xm:f>'/Users/rtungen/Library/Mobile Documents/com~apple~CloudDocs/Tipping/2019 VM på ski i Seefeld/InnsendteTippeark/[Olsen&amp;Sødal (Mad Skiteam).xlsx]Lists'!#REF!</xm:f>
          </x14:formula1>
          <xm:sqref>BK59</xm:sqref>
        </x14:dataValidation>
        <x14:dataValidation type="list" allowBlank="1" showInputMessage="1" showErrorMessage="1" xr:uid="{529014A9-B647-8A44-B605-AFAEC1A5F336}">
          <x14:formula1>
            <xm:f>'/Users/rtungen/Library/Mobile Documents/com~apple~CloudDocs/Tipping/2019 VM på ski i Seefeld/InnsendteTippeark/[Olsen&amp;Sødal (Mad Skiteam).xlsx]Lists'!#REF!</xm:f>
          </x14:formula1>
          <xm:sqref>BK15:BK16 BK60:BK61</xm:sqref>
        </x14:dataValidation>
        <x14:dataValidation type="list" allowBlank="1" showInputMessage="1" showErrorMessage="1" xr:uid="{CB26285B-937D-7D46-8B68-E6CF17449C8D}">
          <x14:formula1>
            <xm:f>'/Users/rtungen/Library/Mobile Documents/com~apple~CloudDocs/Tipping/2019 VM på ski i Seefeld/InnsendteTippeark/[Olsen&amp;Sødal (Mad Skiteam).xlsx]Lists'!#REF!</xm:f>
          </x14:formula1>
          <xm:sqref>BK25 BK75</xm:sqref>
        </x14:dataValidation>
        <x14:dataValidation type="list" allowBlank="1" showInputMessage="1" showErrorMessage="1" xr:uid="{B2C10642-E9E4-6C45-A6E0-0108EFE0F592}">
          <x14:formula1>
            <xm:f>'/Users/rtungen/Library/Mobile Documents/com~apple~CloudDocs/Tipping/2019 VM på ski i Seefeld/InnsendteTippeark/[Olsen&amp;Sødal (Mad Skiteam).xlsx]Lists'!#REF!</xm:f>
          </x14:formula1>
          <xm:sqref>BK12 BK95 BK53 BK22</xm:sqref>
        </x14:dataValidation>
        <x14:dataValidation type="list" allowBlank="1" showInputMessage="1" showErrorMessage="1" xr:uid="{CEE0DD23-32B5-EB42-99D3-918DEEE34CFC}">
          <x14:formula1>
            <xm:f>'/Users/rtungen/Library/Mobile Documents/com~apple~CloudDocs/Tipping/2019 VM på ski i Seefeld/InnsendteTippeark/[Olsen&amp;Sødal (Mad Skiteam).xlsx]Lists'!#REF!</xm:f>
          </x14:formula1>
          <xm:sqref>BK9 BK18 BK44 BK86</xm:sqref>
        </x14:dataValidation>
        <x14:dataValidation type="list" allowBlank="1" showInputMessage="1" showErrorMessage="1" xr:uid="{D7449AA7-EEFD-5649-8F7A-7CEC91B57B0A}">
          <x14:formula1>
            <xm:f>'/Users/rtungen/Library/Mobile Documents/com~apple~CloudDocs/Tipping/2019 VM på ski i Seefeld/InnsendteTippeark/[Olsen&amp;Sødal (Mad Skiteam).xlsx]Lists'!#REF!</xm:f>
          </x14:formula1>
          <xm:sqref>BK19</xm:sqref>
        </x14:dataValidation>
        <x14:dataValidation type="list" allowBlank="1" showInputMessage="1" showErrorMessage="1" xr:uid="{52390646-5A6C-B841-B8DA-9E42655778AF}">
          <x14:formula1>
            <xm:f>'/Users/rtungen/Library/Mobile Documents/com~apple~CloudDocs/Tipping/2019 VM på ski i Seefeld/InnsendteTippeark/[Olsen&amp;Sødal (Mad Skiteam).xlsx]Lists'!#REF!</xm:f>
          </x14:formula1>
          <xm:sqref>BK46 BK87</xm:sqref>
        </x14:dataValidation>
        <x14:dataValidation type="list" allowBlank="1" showInputMessage="1" showErrorMessage="1" xr:uid="{50083A0F-CB6C-774D-8A08-57370C019933}">
          <x14:formula1>
            <xm:f>'/Users/rtungen/Library/Mobile Documents/com~apple~CloudDocs/Tipping/2019 VM på ski i Seefeld/InnsendteTippeark/[Olsen&amp;Sødal (Mad Skiteam).xlsx]Lists'!#REF!</xm:f>
          </x14:formula1>
          <xm:sqref>BK26 BK39:BK42</xm:sqref>
        </x14:dataValidation>
        <x14:dataValidation type="list" allowBlank="1" showInputMessage="1" showErrorMessage="1" xr:uid="{76C33CD1-A221-884A-912D-495451333CBA}">
          <x14:formula1>
            <xm:f>'/Users/rtungen/Library/Mobile Documents/com~apple~CloudDocs/Tipping/2019 VM på ski i Seefeld/InnsendteTippeark/[Olsen&amp;Sødal (Mad Skiteam).xlsx]Lists'!#REF!</xm:f>
          </x14:formula1>
          <xm:sqref>BK20</xm:sqref>
        </x14:dataValidation>
        <x14:dataValidation type="list" allowBlank="1" showInputMessage="1" showErrorMessage="1" xr:uid="{FB3C6378-D20D-5F4A-AC23-C27130CA1DCA}">
          <x14:formula1>
            <xm:f>'/Users/rtungen/Library/Mobile Documents/com~apple~CloudDocs/Tipping/2019 VM på ski i Seefeld/InnsendteTippeark/[Olsen&amp;Sødal (Mad Skiteam).xlsx]Lists'!#REF!</xm:f>
          </x14:formula1>
          <xm:sqref>BK88</xm:sqref>
        </x14:dataValidation>
        <x14:dataValidation type="list" allowBlank="1" showInputMessage="1" showErrorMessage="1" xr:uid="{31A9FC4E-E6AC-7642-9081-22526547D3DD}">
          <x14:formula1>
            <xm:f>'/Users/rtungen/Library/Mobile Documents/com~apple~CloudDocs/Tipping/2019 VM på ski i Seefeld/InnsendteTippeark/[Olsen&amp;Sødal (Mad Skiteam).xlsx]Lists'!#REF!</xm:f>
          </x14:formula1>
          <xm:sqref>BK55 BK84 BK97 BK47 BK73</xm:sqref>
        </x14:dataValidation>
        <x14:dataValidation type="list" allowBlank="1" showInputMessage="1" showErrorMessage="1" xr:uid="{BBF64071-049E-8C41-A4F3-0A3EC57D1354}">
          <x14:formula1>
            <xm:f>'/Users/rtungen/Library/Mobile Documents/com~apple~CloudDocs/Tipping/2019 VM på ski i Seefeld/InnsendteTippeark/[Olsen&amp;Sødal (Mad Skiteam).xlsx]Lists'!#REF!</xm:f>
          </x14:formula1>
          <xm:sqref>BK54</xm:sqref>
        </x14:dataValidation>
        <x14:dataValidation type="list" allowBlank="1" showInputMessage="1" showErrorMessage="1" xr:uid="{A903831D-9F12-1B40-9AF0-77E167C8F638}">
          <x14:formula1>
            <xm:f>'/Users/rtungen/Library/Mobile Documents/com~apple~CloudDocs/Tipping/2019 VM på ski i Seefeld/InnsendteTippeark/[Olsen&amp;Sødal (Mad Skiteam).xlsx]Lists'!#REF!</xm:f>
          </x14:formula1>
          <xm:sqref>BK104</xm:sqref>
        </x14:dataValidation>
        <x14:dataValidation type="list" allowBlank="1" showInputMessage="1" showErrorMessage="1" xr:uid="{16E21C66-C182-6B45-ACD3-FAABE1C6EF3A}">
          <x14:formula1>
            <xm:f>'/Users/rtungen/Library/Mobile Documents/com~apple~CloudDocs/Tipping/2019 VM på ski i Seefeld/InnsendteTippeark/[Olsen&amp;Sødal (Mad Skiteam).xlsx]Lists'!#REF!</xm:f>
          </x14:formula1>
          <xm:sqref>BK101 BK103</xm:sqref>
        </x14:dataValidation>
        <x14:dataValidation type="list" allowBlank="1" showInputMessage="1" showErrorMessage="1" xr:uid="{3F5884DF-89D9-7448-9BB6-84EC7DC10E90}">
          <x14:formula1>
            <xm:f>'/Users/rtungen/Library/Mobile Documents/com~apple~CloudDocs/Tipping/2019 VM på ski i Seefeld/InnsendteTippeark/[Olsen&amp;Sødal (Mad Skiteam).xlsx]Lists'!#REF!</xm:f>
          </x14:formula1>
          <xm:sqref>BK100</xm:sqref>
        </x14:dataValidation>
        <x14:dataValidation type="list" allowBlank="1" showInputMessage="1" showErrorMessage="1" xr:uid="{9D1CAF13-E169-5B43-84F1-C977C024023D}">
          <x14:formula1>
            <xm:f>'/Users/rtungen/Library/Mobile Documents/com~apple~CloudDocs/Tipping/2019 VM på ski i Seefeld/InnsendteTippeark/[Olsen&amp;Sødal (Mad Skiteam).xlsx]Lists'!#REF!</xm:f>
          </x14:formula1>
          <xm:sqref>BK21 BK24 BK14 BK11 BK17 BK27 BK105:BK106 BK45 BK85 BK31 BK62 BK43 BK8 BK94 BK74 BK77</xm:sqref>
        </x14:dataValidation>
        <x14:dataValidation type="list" allowBlank="1" showInputMessage="1" showErrorMessage="1" xr:uid="{926E288F-5CE9-A74E-AC94-2E8D28FE64E8}">
          <x14:formula1>
            <xm:f>'/Users/rtungen/Library/Mobile Documents/com~apple~CloudDocs/Tipping/2019 VM på ski i Seefeld/InnsendteTippeark/[Olsen&amp;Sødal (Mad Skiteam).xlsx]Lists'!#REF!</xm:f>
          </x14:formula1>
          <xm:sqref>BK23</xm:sqref>
        </x14:dataValidation>
        <x14:dataValidation type="list" allowBlank="1" showInputMessage="1" showErrorMessage="1" xr:uid="{244ABB56-BA3E-FD41-8F68-483FC1ED1179}">
          <x14:formula1>
            <xm:f>'/Users/rtungen/Library/Mobile Documents/com~apple~CloudDocs/Tipping/2019 VM på ski i Seefeld/InnsendteTippeark/[Olsen&amp;Sødal (Mad Skiteam).xlsx]Lists'!#REF!</xm:f>
          </x14:formula1>
          <xm:sqref>BK28 BK32 BK35 BK38 BK63 BK68 BK79 BK102 BK89 BK48</xm:sqref>
        </x14:dataValidation>
        <x14:dataValidation type="list" allowBlank="1" showInputMessage="1" showErrorMessage="1" xr:uid="{D6CCF714-84BB-F146-A287-576DAB09821F}">
          <x14:formula1>
            <xm:f>'/Users/rtungen/Library/Mobile Documents/com~apple~CloudDocs/Tipping/2019 VM på ski i Seefeld/InnsendteTippeark/[Olsen&amp;Sødal (Mad Skiteam).xlsx]Lists'!#REF!</xm:f>
          </x14:formula1>
          <xm:sqref>BK13 BK10 BK98:BK99</xm:sqref>
        </x14:dataValidation>
        <x14:dataValidation type="list" allowBlank="1" showInputMessage="1" showErrorMessage="1" xr:uid="{0C6D3249-F127-D44A-8FE9-D191439577F3}">
          <x14:formula1>
            <xm:f>'/Users/rtungen/Library/Mobile Documents/com~apple~CloudDocs/Tipping/2019 VM på ski i Seefeld/InnsendteTippeark/[Petter Linstad.xlsx]Lists'!#REF!</xm:f>
          </x14:formula1>
          <xm:sqref>BN49:BN52</xm:sqref>
        </x14:dataValidation>
        <x14:dataValidation type="list" allowBlank="1" showInputMessage="1" showErrorMessage="1" xr:uid="{335C20A6-746D-744F-BFA5-DF2DB3361B29}">
          <x14:formula1>
            <xm:f>'/Users/rtungen/Library/Mobile Documents/com~apple~CloudDocs/Tipping/2019 VM på ski i Seefeld/InnsendteTippeark/[Petter Linstad.xlsx]Lists'!#REF!</xm:f>
          </x14:formula1>
          <xm:sqref>BN36:BN37 BN69:BN72</xm:sqref>
        </x14:dataValidation>
        <x14:dataValidation type="list" allowBlank="1" showInputMessage="1" showErrorMessage="1" xr:uid="{8A788C87-3FD6-DE48-9E88-4843E9120862}">
          <x14:formula1>
            <xm:f>'/Users/rtungen/Library/Mobile Documents/com~apple~CloudDocs/Tipping/2019 VM på ski i Seefeld/InnsendteTippeark/[Petter Linstad.xlsx]Lists'!#REF!</xm:f>
          </x14:formula1>
          <xm:sqref>BN33:BN34 BN64:BN67</xm:sqref>
        </x14:dataValidation>
        <x14:dataValidation type="list" allowBlank="1" showInputMessage="1" showErrorMessage="1" xr:uid="{0158482A-3A23-4740-AA74-C6D6898F6EEE}">
          <x14:formula1>
            <xm:f>'/Users/rtungen/Library/Mobile Documents/com~apple~CloudDocs/Tipping/2019 VM på ski i Seefeld/InnsendteTippeark/[Petter Linstad.xlsx]Lists'!#REF!</xm:f>
          </x14:formula1>
          <xm:sqref>BN7</xm:sqref>
        </x14:dataValidation>
        <x14:dataValidation type="list" allowBlank="1" showInputMessage="1" showErrorMessage="1" xr:uid="{46E9C012-3FFC-4348-A318-8D5CF0137B83}">
          <x14:formula1>
            <xm:f>'/Users/rtungen/Library/Mobile Documents/com~apple~CloudDocs/Tipping/2019 VM på ski i Seefeld/InnsendteTippeark/[Petter Linstad.xlsx]Lists'!#REF!</xm:f>
          </x14:formula1>
          <xm:sqref>BN6</xm:sqref>
        </x14:dataValidation>
        <x14:dataValidation type="list" allowBlank="1" showInputMessage="1" showErrorMessage="1" xr:uid="{6565CB63-DF45-2641-8724-94FBC55BA69F}">
          <x14:formula1>
            <xm:f>'/Users/rtungen/Library/Mobile Documents/com~apple~CloudDocs/Tipping/2019 VM på ski i Seefeld/InnsendteTippeark/[Petter Linstad.xlsx]Lists'!#REF!</xm:f>
          </x14:formula1>
          <xm:sqref>BN96</xm:sqref>
        </x14:dataValidation>
        <x14:dataValidation type="list" allowBlank="1" showInputMessage="1" showErrorMessage="1" xr:uid="{437A373E-6BC1-654B-BB36-3249C4EF4076}">
          <x14:formula1>
            <xm:f>'/Users/rtungen/Library/Mobile Documents/com~apple~CloudDocs/Tipping/2019 VM på ski i Seefeld/InnsendteTippeark/[Petter Linstad.xlsx]Lists'!#REF!</xm:f>
          </x14:formula1>
          <xm:sqref>BN78</xm:sqref>
        </x14:dataValidation>
        <x14:dataValidation type="list" allowBlank="1" showInputMessage="1" showErrorMessage="1" xr:uid="{0930066D-CE85-BE46-89A7-5939D27F35A9}">
          <x14:formula1>
            <xm:f>'/Users/rtungen/Library/Mobile Documents/com~apple~CloudDocs/Tipping/2019 VM på ski i Seefeld/InnsendteTippeark/[Petter Linstad.xlsx]Lists'!#REF!</xm:f>
          </x14:formula1>
          <xm:sqref>BN90:BN93</xm:sqref>
        </x14:dataValidation>
        <x14:dataValidation type="list" allowBlank="1" showInputMessage="1" showErrorMessage="1" xr:uid="{E56227C4-8A32-464B-9906-D354CE927CB1}">
          <x14:formula1>
            <xm:f>'/Users/rtungen/Library/Mobile Documents/com~apple~CloudDocs/Tipping/2019 VM på ski i Seefeld/InnsendteTippeark/[Petter Linstad.xlsx]Lists'!#REF!</xm:f>
          </x14:formula1>
          <xm:sqref>BN56</xm:sqref>
        </x14:dataValidation>
        <x14:dataValidation type="list" allowBlank="1" showInputMessage="1" showErrorMessage="1" xr:uid="{AE43F0E6-0906-C444-82B9-D7296171242F}">
          <x14:formula1>
            <xm:f>'/Users/rtungen/Library/Mobile Documents/com~apple~CloudDocs/Tipping/2019 VM på ski i Seefeld/InnsendteTippeark/[Petter Linstad.xlsx]Lists'!#REF!</xm:f>
          </x14:formula1>
          <xm:sqref>BN58 BN76</xm:sqref>
        </x14:dataValidation>
        <x14:dataValidation type="list" allowBlank="1" showInputMessage="1" showErrorMessage="1" xr:uid="{80472BD5-3836-9646-8249-03911B1A2C66}">
          <x14:formula1>
            <xm:f>'/Users/rtungen/Library/Mobile Documents/com~apple~CloudDocs/Tipping/2019 VM på ski i Seefeld/InnsendteTippeark/[Petter Linstad.xlsx]Lists'!#REF!</xm:f>
          </x14:formula1>
          <xm:sqref>BN57</xm:sqref>
        </x14:dataValidation>
        <x14:dataValidation type="list" allowBlank="1" showInputMessage="1" showErrorMessage="1" xr:uid="{27D7D10F-0D65-F34F-B2E8-625424865EA2}">
          <x14:formula1>
            <xm:f>'/Users/rtungen/Library/Mobile Documents/com~apple~CloudDocs/Tipping/2019 VM på ski i Seefeld/InnsendteTippeark/[Petter Linstad.xlsx]Lists'!#REF!</xm:f>
          </x14:formula1>
          <xm:sqref>BN80:BN83 BN29:BN30</xm:sqref>
        </x14:dataValidation>
        <x14:dataValidation type="list" allowBlank="1" showInputMessage="1" showErrorMessage="1" xr:uid="{18BDA6B5-F2B6-5F40-BA9B-FB3E668BEEF2}">
          <x14:formula1>
            <xm:f>'/Users/rtungen/Library/Mobile Documents/com~apple~CloudDocs/Tipping/2019 VM på ski i Seefeld/InnsendteTippeark/[Petter Linstad.xlsx]Lists'!#REF!</xm:f>
          </x14:formula1>
          <xm:sqref>BN59</xm:sqref>
        </x14:dataValidation>
        <x14:dataValidation type="list" allowBlank="1" showInputMessage="1" showErrorMessage="1" xr:uid="{69176DA6-F0BE-6D41-BE43-6F1FA4A07045}">
          <x14:formula1>
            <xm:f>'/Users/rtungen/Library/Mobile Documents/com~apple~CloudDocs/Tipping/2019 VM på ski i Seefeld/InnsendteTippeark/[Petter Linstad.xlsx]Lists'!#REF!</xm:f>
          </x14:formula1>
          <xm:sqref>BN15:BN16 BN60:BN61</xm:sqref>
        </x14:dataValidation>
        <x14:dataValidation type="list" allowBlank="1" showInputMessage="1" showErrorMessage="1" xr:uid="{85929A29-510A-B94F-9A57-1839FD05E3DC}">
          <x14:formula1>
            <xm:f>'/Users/rtungen/Library/Mobile Documents/com~apple~CloudDocs/Tipping/2019 VM på ski i Seefeld/InnsendteTippeark/[Petter Linstad.xlsx]Lists'!#REF!</xm:f>
          </x14:formula1>
          <xm:sqref>BN25 BN75</xm:sqref>
        </x14:dataValidation>
        <x14:dataValidation type="list" allowBlank="1" showInputMessage="1" showErrorMessage="1" xr:uid="{D8EFBC20-13F4-234D-84A3-4C176B8CFB8A}">
          <x14:formula1>
            <xm:f>'/Users/rtungen/Library/Mobile Documents/com~apple~CloudDocs/Tipping/2019 VM på ski i Seefeld/InnsendteTippeark/[Petter Linstad.xlsx]Lists'!#REF!</xm:f>
          </x14:formula1>
          <xm:sqref>BN12 BN95 BN53 BN22</xm:sqref>
        </x14:dataValidation>
        <x14:dataValidation type="list" allowBlank="1" showInputMessage="1" showErrorMessage="1" xr:uid="{CABFFA98-C08F-0947-BBA7-B2698300996A}">
          <x14:formula1>
            <xm:f>'/Users/rtungen/Library/Mobile Documents/com~apple~CloudDocs/Tipping/2019 VM på ski i Seefeld/InnsendteTippeark/[Petter Linstad.xlsx]Lists'!#REF!</xm:f>
          </x14:formula1>
          <xm:sqref>BN9 BN18 BN44 BN86</xm:sqref>
        </x14:dataValidation>
        <x14:dataValidation type="list" allowBlank="1" showInputMessage="1" showErrorMessage="1" xr:uid="{19ABB40A-8264-4C4D-A352-940C6C193533}">
          <x14:formula1>
            <xm:f>'/Users/rtungen/Library/Mobile Documents/com~apple~CloudDocs/Tipping/2019 VM på ski i Seefeld/InnsendteTippeark/[Petter Linstad.xlsx]Lists'!#REF!</xm:f>
          </x14:formula1>
          <xm:sqref>BN19</xm:sqref>
        </x14:dataValidation>
        <x14:dataValidation type="list" allowBlank="1" showInputMessage="1" showErrorMessage="1" xr:uid="{CFE25A8E-23E3-0E4D-A85B-1A19F4B6761A}">
          <x14:formula1>
            <xm:f>'/Users/rtungen/Library/Mobile Documents/com~apple~CloudDocs/Tipping/2019 VM på ski i Seefeld/InnsendteTippeark/[Petter Linstad.xlsx]Lists'!#REF!</xm:f>
          </x14:formula1>
          <xm:sqref>BN46 BN87</xm:sqref>
        </x14:dataValidation>
        <x14:dataValidation type="list" allowBlank="1" showInputMessage="1" showErrorMessage="1" xr:uid="{F7C5658E-16DD-294A-B51B-A5DCAE414DD1}">
          <x14:formula1>
            <xm:f>'/Users/rtungen/Library/Mobile Documents/com~apple~CloudDocs/Tipping/2019 VM på ski i Seefeld/InnsendteTippeark/[Petter Linstad.xlsx]Lists'!#REF!</xm:f>
          </x14:formula1>
          <xm:sqref>BN26 BN39:BN42</xm:sqref>
        </x14:dataValidation>
        <x14:dataValidation type="list" allowBlank="1" showInputMessage="1" showErrorMessage="1" xr:uid="{A4C64D2A-D011-234A-925C-CCE349875C5D}">
          <x14:formula1>
            <xm:f>'/Users/rtungen/Library/Mobile Documents/com~apple~CloudDocs/Tipping/2019 VM på ski i Seefeld/InnsendteTippeark/[Petter Linstad.xlsx]Lists'!#REF!</xm:f>
          </x14:formula1>
          <xm:sqref>BN20</xm:sqref>
        </x14:dataValidation>
        <x14:dataValidation type="list" allowBlank="1" showInputMessage="1" showErrorMessage="1" xr:uid="{37F29536-E3EF-5143-979E-095B2B0819EE}">
          <x14:formula1>
            <xm:f>'/Users/rtungen/Library/Mobile Documents/com~apple~CloudDocs/Tipping/2019 VM på ski i Seefeld/InnsendteTippeark/[Petter Linstad.xlsx]Lists'!#REF!</xm:f>
          </x14:formula1>
          <xm:sqref>BN88</xm:sqref>
        </x14:dataValidation>
        <x14:dataValidation type="list" allowBlank="1" showInputMessage="1" showErrorMessage="1" xr:uid="{AD70C463-706A-8B46-8B5B-31D7B079E102}">
          <x14:formula1>
            <xm:f>'/Users/rtungen/Library/Mobile Documents/com~apple~CloudDocs/Tipping/2019 VM på ski i Seefeld/InnsendteTippeark/[Petter Linstad.xlsx]Lists'!#REF!</xm:f>
          </x14:formula1>
          <xm:sqref>BN55 BN84 BN97 BN47 BN73</xm:sqref>
        </x14:dataValidation>
        <x14:dataValidation type="list" allowBlank="1" showInputMessage="1" showErrorMessage="1" xr:uid="{908E97B1-7ABD-A64E-8C95-3467A6256077}">
          <x14:formula1>
            <xm:f>'/Users/rtungen/Library/Mobile Documents/com~apple~CloudDocs/Tipping/2019 VM på ski i Seefeld/InnsendteTippeark/[Petter Linstad.xlsx]Lists'!#REF!</xm:f>
          </x14:formula1>
          <xm:sqref>BN54</xm:sqref>
        </x14:dataValidation>
        <x14:dataValidation type="list" allowBlank="1" showInputMessage="1" showErrorMessage="1" xr:uid="{8CA0072A-CDF7-214B-9AF1-61A22B6D2D81}">
          <x14:formula1>
            <xm:f>'/Users/rtungen/Library/Mobile Documents/com~apple~CloudDocs/Tipping/2019 VM på ski i Seefeld/InnsendteTippeark/[Petter Linstad.xlsx]Lists'!#REF!</xm:f>
          </x14:formula1>
          <xm:sqref>BN104</xm:sqref>
        </x14:dataValidation>
        <x14:dataValidation type="list" allowBlank="1" showInputMessage="1" showErrorMessage="1" xr:uid="{B8EE90D8-991E-0646-84D4-4798C4401B8F}">
          <x14:formula1>
            <xm:f>'/Users/rtungen/Library/Mobile Documents/com~apple~CloudDocs/Tipping/2019 VM på ski i Seefeld/InnsendteTippeark/[Petter Linstad.xlsx]Lists'!#REF!</xm:f>
          </x14:formula1>
          <xm:sqref>BN101 BN103</xm:sqref>
        </x14:dataValidation>
        <x14:dataValidation type="list" allowBlank="1" showInputMessage="1" showErrorMessage="1" xr:uid="{FA1DC7C0-9A1E-3241-B26B-D4843A9497EB}">
          <x14:formula1>
            <xm:f>'/Users/rtungen/Library/Mobile Documents/com~apple~CloudDocs/Tipping/2019 VM på ski i Seefeld/InnsendteTippeark/[Petter Linstad.xlsx]Lists'!#REF!</xm:f>
          </x14:formula1>
          <xm:sqref>BN100</xm:sqref>
        </x14:dataValidation>
        <x14:dataValidation type="list" allowBlank="1" showInputMessage="1" showErrorMessage="1" xr:uid="{61CAD864-1CFA-3C40-BFA0-E8847643BED1}">
          <x14:formula1>
            <xm:f>'/Users/rtungen/Library/Mobile Documents/com~apple~CloudDocs/Tipping/2019 VM på ski i Seefeld/InnsendteTippeark/[Petter Linstad.xlsx]Lists'!#REF!</xm:f>
          </x14:formula1>
          <xm:sqref>BN21 BN24 BN14 BN11 BN17 BN27 BN105:BN106 BN45 BN85 BN31 BN62 BN43 BN8 BN94 BN74 BN77</xm:sqref>
        </x14:dataValidation>
        <x14:dataValidation type="list" allowBlank="1" showInputMessage="1" showErrorMessage="1" xr:uid="{98781FE0-CE11-724C-81A9-279D299FA777}">
          <x14:formula1>
            <xm:f>'/Users/rtungen/Library/Mobile Documents/com~apple~CloudDocs/Tipping/2019 VM på ski i Seefeld/InnsendteTippeark/[Petter Linstad.xlsx]Lists'!#REF!</xm:f>
          </x14:formula1>
          <xm:sqref>BN23</xm:sqref>
        </x14:dataValidation>
        <x14:dataValidation type="list" allowBlank="1" showInputMessage="1" showErrorMessage="1" xr:uid="{27483A02-A5C0-F144-8EC2-D3E1A82126B7}">
          <x14:formula1>
            <xm:f>'/Users/rtungen/Library/Mobile Documents/com~apple~CloudDocs/Tipping/2019 VM på ski i Seefeld/InnsendteTippeark/[Petter Linstad.xlsx]Lists'!#REF!</xm:f>
          </x14:formula1>
          <xm:sqref>BN28 BN32 BN35 BN38 BN63 BN68 BN79 BN102 BN89 BN48</xm:sqref>
        </x14:dataValidation>
        <x14:dataValidation type="list" allowBlank="1" showInputMessage="1" showErrorMessage="1" xr:uid="{45F7F439-A5F2-484B-A9ED-1288198D4E7B}">
          <x14:formula1>
            <xm:f>'/Users/rtungen/Library/Mobile Documents/com~apple~CloudDocs/Tipping/2019 VM på ski i Seefeld/InnsendteTippeark/[Petter Linstad.xlsx]Lists'!#REF!</xm:f>
          </x14:formula1>
          <xm:sqref>BN13 BN10 BN98:BN99</xm:sqref>
        </x14:dataValidation>
        <x14:dataValidation type="list" allowBlank="1" showInputMessage="1" showErrorMessage="1" xr:uid="{C2B5E117-E92B-3041-8EBD-A124D9A27456}">
          <x14:formula1>
            <xm:f>'/Users/rtungen/Library/Mobile Documents/com~apple~CloudDocs/Tipping/2019 VM på ski i Seefeld/InnsendteTippeark/[SigmundRimstad.xlsx]Lists'!#REF!</xm:f>
          </x14:formula1>
          <xm:sqref>BQ49:BQ52</xm:sqref>
        </x14:dataValidation>
        <x14:dataValidation type="list" allowBlank="1" showInputMessage="1" showErrorMessage="1" xr:uid="{68A32693-A85D-C24B-9D54-76DFE79DB7EA}">
          <x14:formula1>
            <xm:f>'/Users/rtungen/Library/Mobile Documents/com~apple~CloudDocs/Tipping/2019 VM på ski i Seefeld/InnsendteTippeark/[SigmundRimstad.xlsx]Lists'!#REF!</xm:f>
          </x14:formula1>
          <xm:sqref>BQ36:BQ37 BQ69:BQ72</xm:sqref>
        </x14:dataValidation>
        <x14:dataValidation type="list" allowBlank="1" showInputMessage="1" showErrorMessage="1" xr:uid="{73114883-06A8-3F4A-83D2-02DAEAB80168}">
          <x14:formula1>
            <xm:f>'/Users/rtungen/Library/Mobile Documents/com~apple~CloudDocs/Tipping/2019 VM på ski i Seefeld/InnsendteTippeark/[SigmundRimstad.xlsx]Lists'!#REF!</xm:f>
          </x14:formula1>
          <xm:sqref>BQ33:BQ34 BQ64:BQ67</xm:sqref>
        </x14:dataValidation>
        <x14:dataValidation type="list" allowBlank="1" showInputMessage="1" showErrorMessage="1" xr:uid="{89650FC9-1B47-CE41-82BA-35805864678A}">
          <x14:formula1>
            <xm:f>'/Users/rtungen/Library/Mobile Documents/com~apple~CloudDocs/Tipping/2019 VM på ski i Seefeld/InnsendteTippeark/[SigmundRimstad.xlsx]Lists'!#REF!</xm:f>
          </x14:formula1>
          <xm:sqref>BQ7</xm:sqref>
        </x14:dataValidation>
        <x14:dataValidation type="list" allowBlank="1" showInputMessage="1" showErrorMessage="1" xr:uid="{7CC87831-6025-884C-BAE1-B9FB1DAFF0DA}">
          <x14:formula1>
            <xm:f>'/Users/rtungen/Library/Mobile Documents/com~apple~CloudDocs/Tipping/2019 VM på ski i Seefeld/InnsendteTippeark/[SigmundRimstad.xlsx]Lists'!#REF!</xm:f>
          </x14:formula1>
          <xm:sqref>BQ6</xm:sqref>
        </x14:dataValidation>
        <x14:dataValidation type="list" allowBlank="1" showInputMessage="1" showErrorMessage="1" xr:uid="{4DE45887-F201-314E-8EAD-5107B9E59393}">
          <x14:formula1>
            <xm:f>'/Users/rtungen/Library/Mobile Documents/com~apple~CloudDocs/Tipping/2019 VM på ski i Seefeld/InnsendteTippeark/[SigmundRimstad.xlsx]Lists'!#REF!</xm:f>
          </x14:formula1>
          <xm:sqref>BQ96</xm:sqref>
        </x14:dataValidation>
        <x14:dataValidation type="list" allowBlank="1" showInputMessage="1" showErrorMessage="1" xr:uid="{F2DCE4AD-68B7-EC49-9200-0C89A4E46E7E}">
          <x14:formula1>
            <xm:f>'/Users/rtungen/Library/Mobile Documents/com~apple~CloudDocs/Tipping/2019 VM på ski i Seefeld/InnsendteTippeark/[SigmundRimstad.xlsx]Lists'!#REF!</xm:f>
          </x14:formula1>
          <xm:sqref>BQ78</xm:sqref>
        </x14:dataValidation>
        <x14:dataValidation type="list" allowBlank="1" showInputMessage="1" showErrorMessage="1" xr:uid="{2C0C2EA5-42E5-C94D-979F-BDE0C3CAF920}">
          <x14:formula1>
            <xm:f>'/Users/rtungen/Library/Mobile Documents/com~apple~CloudDocs/Tipping/2019 VM på ski i Seefeld/InnsendteTippeark/[SigmundRimstad.xlsx]Lists'!#REF!</xm:f>
          </x14:formula1>
          <xm:sqref>BQ90:BQ93</xm:sqref>
        </x14:dataValidation>
        <x14:dataValidation type="list" allowBlank="1" showInputMessage="1" showErrorMessage="1" xr:uid="{C7A18941-2ACD-DF45-A8DF-D4F2E520A62A}">
          <x14:formula1>
            <xm:f>'/Users/rtungen/Library/Mobile Documents/com~apple~CloudDocs/Tipping/2019 VM på ski i Seefeld/InnsendteTippeark/[SigmundRimstad.xlsx]Lists'!#REF!</xm:f>
          </x14:formula1>
          <xm:sqref>BQ56</xm:sqref>
        </x14:dataValidation>
        <x14:dataValidation type="list" allowBlank="1" showInputMessage="1" showErrorMessage="1" xr:uid="{176A41AA-B411-794F-861A-191144BA537B}">
          <x14:formula1>
            <xm:f>'/Users/rtungen/Library/Mobile Documents/com~apple~CloudDocs/Tipping/2019 VM på ski i Seefeld/InnsendteTippeark/[SigmundRimstad.xlsx]Lists'!#REF!</xm:f>
          </x14:formula1>
          <xm:sqref>BQ58 BQ76</xm:sqref>
        </x14:dataValidation>
        <x14:dataValidation type="list" allowBlank="1" showInputMessage="1" showErrorMessage="1" xr:uid="{D412EFF4-B021-EE47-BE26-3A9A323D6EE7}">
          <x14:formula1>
            <xm:f>'/Users/rtungen/Library/Mobile Documents/com~apple~CloudDocs/Tipping/2019 VM på ski i Seefeld/InnsendteTippeark/[SigmundRimstad.xlsx]Lists'!#REF!</xm:f>
          </x14:formula1>
          <xm:sqref>BQ57</xm:sqref>
        </x14:dataValidation>
        <x14:dataValidation type="list" allowBlank="1" showInputMessage="1" showErrorMessage="1" xr:uid="{EB87FED8-4E32-ED4B-9D56-40123E653CBE}">
          <x14:formula1>
            <xm:f>'/Users/rtungen/Library/Mobile Documents/com~apple~CloudDocs/Tipping/2019 VM på ski i Seefeld/InnsendteTippeark/[SigmundRimstad.xlsx]Lists'!#REF!</xm:f>
          </x14:formula1>
          <xm:sqref>BQ80:BQ83 BQ29:BQ30</xm:sqref>
        </x14:dataValidation>
        <x14:dataValidation type="list" allowBlank="1" showInputMessage="1" showErrorMessage="1" xr:uid="{7E37A2C2-4CEA-464E-8F9C-0B8C0779242A}">
          <x14:formula1>
            <xm:f>'/Users/rtungen/Library/Mobile Documents/com~apple~CloudDocs/Tipping/2019 VM på ski i Seefeld/InnsendteTippeark/[SigmundRimstad.xlsx]Lists'!#REF!</xm:f>
          </x14:formula1>
          <xm:sqref>BQ59</xm:sqref>
        </x14:dataValidation>
        <x14:dataValidation type="list" allowBlank="1" showInputMessage="1" showErrorMessage="1" xr:uid="{09A9F492-8E3F-6C42-B47B-6241DC46D2DC}">
          <x14:formula1>
            <xm:f>'/Users/rtungen/Library/Mobile Documents/com~apple~CloudDocs/Tipping/2019 VM på ski i Seefeld/InnsendteTippeark/[SigmundRimstad.xlsx]Lists'!#REF!</xm:f>
          </x14:formula1>
          <xm:sqref>BQ15:BQ16 BQ60:BQ61</xm:sqref>
        </x14:dataValidation>
        <x14:dataValidation type="list" allowBlank="1" showInputMessage="1" showErrorMessage="1" xr:uid="{559C8B2F-7AFB-0441-AF04-73793B224888}">
          <x14:formula1>
            <xm:f>'/Users/rtungen/Library/Mobile Documents/com~apple~CloudDocs/Tipping/2019 VM på ski i Seefeld/InnsendteTippeark/[SigmundRimstad.xlsx]Lists'!#REF!</xm:f>
          </x14:formula1>
          <xm:sqref>BQ25 BQ75</xm:sqref>
        </x14:dataValidation>
        <x14:dataValidation type="list" allowBlank="1" showInputMessage="1" showErrorMessage="1" xr:uid="{B5527EE6-E59F-764A-A777-76629DE148B5}">
          <x14:formula1>
            <xm:f>'/Users/rtungen/Library/Mobile Documents/com~apple~CloudDocs/Tipping/2019 VM på ski i Seefeld/InnsendteTippeark/[SigmundRimstad.xlsx]Lists'!#REF!</xm:f>
          </x14:formula1>
          <xm:sqref>BQ12 BQ95 BQ53 BQ22</xm:sqref>
        </x14:dataValidation>
        <x14:dataValidation type="list" allowBlank="1" showInputMessage="1" showErrorMessage="1" xr:uid="{6B729598-9FB4-AB46-A22D-4B16AAE5DFAB}">
          <x14:formula1>
            <xm:f>'/Users/rtungen/Library/Mobile Documents/com~apple~CloudDocs/Tipping/2019 VM på ski i Seefeld/InnsendteTippeark/[SigmundRimstad.xlsx]Lists'!#REF!</xm:f>
          </x14:formula1>
          <xm:sqref>BQ9 BQ18 BQ44 BQ86</xm:sqref>
        </x14:dataValidation>
        <x14:dataValidation type="list" allowBlank="1" showInputMessage="1" showErrorMessage="1" xr:uid="{AD21A651-4E26-904B-AE9D-786404FD1FE3}">
          <x14:formula1>
            <xm:f>'/Users/rtungen/Library/Mobile Documents/com~apple~CloudDocs/Tipping/2019 VM på ski i Seefeld/InnsendteTippeark/[SigmundRimstad.xlsx]Lists'!#REF!</xm:f>
          </x14:formula1>
          <xm:sqref>BQ19</xm:sqref>
        </x14:dataValidation>
        <x14:dataValidation type="list" allowBlank="1" showInputMessage="1" showErrorMessage="1" xr:uid="{23670E21-C19E-104B-9577-A14C72E05B54}">
          <x14:formula1>
            <xm:f>'/Users/rtungen/Library/Mobile Documents/com~apple~CloudDocs/Tipping/2019 VM på ski i Seefeld/InnsendteTippeark/[SigmundRimstad.xlsx]Lists'!#REF!</xm:f>
          </x14:formula1>
          <xm:sqref>BQ46 BQ87</xm:sqref>
        </x14:dataValidation>
        <x14:dataValidation type="list" allowBlank="1" showInputMessage="1" showErrorMessage="1" xr:uid="{1BE31A8C-5201-304C-AA83-5B67AEE3F7AD}">
          <x14:formula1>
            <xm:f>'/Users/rtungen/Library/Mobile Documents/com~apple~CloudDocs/Tipping/2019 VM på ski i Seefeld/InnsendteTippeark/[SigmundRimstad.xlsx]Lists'!#REF!</xm:f>
          </x14:formula1>
          <xm:sqref>BQ26 BQ39:BQ42</xm:sqref>
        </x14:dataValidation>
        <x14:dataValidation type="list" allowBlank="1" showInputMessage="1" showErrorMessage="1" xr:uid="{FEBF15A8-FC58-954C-83EE-0DF89F3963AF}">
          <x14:formula1>
            <xm:f>'/Users/rtungen/Library/Mobile Documents/com~apple~CloudDocs/Tipping/2019 VM på ski i Seefeld/InnsendteTippeark/[SigmundRimstad.xlsx]Lists'!#REF!</xm:f>
          </x14:formula1>
          <xm:sqref>BQ20</xm:sqref>
        </x14:dataValidation>
        <x14:dataValidation type="list" allowBlank="1" showInputMessage="1" showErrorMessage="1" xr:uid="{8BCC2EFD-F3D7-7046-A7F3-ACF32341691A}">
          <x14:formula1>
            <xm:f>'/Users/rtungen/Library/Mobile Documents/com~apple~CloudDocs/Tipping/2019 VM på ski i Seefeld/InnsendteTippeark/[SigmundRimstad.xlsx]Lists'!#REF!</xm:f>
          </x14:formula1>
          <xm:sqref>BQ88</xm:sqref>
        </x14:dataValidation>
        <x14:dataValidation type="list" allowBlank="1" showInputMessage="1" showErrorMessage="1" xr:uid="{BF054353-0179-5A45-81BF-F613E5073421}">
          <x14:formula1>
            <xm:f>'/Users/rtungen/Library/Mobile Documents/com~apple~CloudDocs/Tipping/2019 VM på ski i Seefeld/InnsendteTippeark/[SigmundRimstad.xlsx]Lists'!#REF!</xm:f>
          </x14:formula1>
          <xm:sqref>BQ55 BQ84 BQ97 BQ47 BQ73</xm:sqref>
        </x14:dataValidation>
        <x14:dataValidation type="list" allowBlank="1" showInputMessage="1" showErrorMessage="1" xr:uid="{28DC8BC9-DC01-0749-A82C-7E149F19A2DC}">
          <x14:formula1>
            <xm:f>'/Users/rtungen/Library/Mobile Documents/com~apple~CloudDocs/Tipping/2019 VM på ski i Seefeld/InnsendteTippeark/[SigmundRimstad.xlsx]Lists'!#REF!</xm:f>
          </x14:formula1>
          <xm:sqref>BQ54</xm:sqref>
        </x14:dataValidation>
        <x14:dataValidation type="list" allowBlank="1" showInputMessage="1" showErrorMessage="1" xr:uid="{807F243C-0A13-7D4F-9DC4-81231CB48A5A}">
          <x14:formula1>
            <xm:f>'/Users/rtungen/Library/Mobile Documents/com~apple~CloudDocs/Tipping/2019 VM på ski i Seefeld/InnsendteTippeark/[SigmundRimstad.xlsx]Lists'!#REF!</xm:f>
          </x14:formula1>
          <xm:sqref>BQ104</xm:sqref>
        </x14:dataValidation>
        <x14:dataValidation type="list" allowBlank="1" showInputMessage="1" showErrorMessage="1" xr:uid="{B5B01011-3982-E94E-B7C3-F17FEF043B02}">
          <x14:formula1>
            <xm:f>'/Users/rtungen/Library/Mobile Documents/com~apple~CloudDocs/Tipping/2019 VM på ski i Seefeld/InnsendteTippeark/[SigmundRimstad.xlsx]Lists'!#REF!</xm:f>
          </x14:formula1>
          <xm:sqref>BQ101 BQ103</xm:sqref>
        </x14:dataValidation>
        <x14:dataValidation type="list" allowBlank="1" showInputMessage="1" showErrorMessage="1" xr:uid="{D51EA5F9-ACEE-A64E-B081-7A77087F25F9}">
          <x14:formula1>
            <xm:f>'/Users/rtungen/Library/Mobile Documents/com~apple~CloudDocs/Tipping/2019 VM på ski i Seefeld/InnsendteTippeark/[SigmundRimstad.xlsx]Lists'!#REF!</xm:f>
          </x14:formula1>
          <xm:sqref>BQ100</xm:sqref>
        </x14:dataValidation>
        <x14:dataValidation type="list" allowBlank="1" showInputMessage="1" showErrorMessage="1" xr:uid="{FC83C2DB-8063-464E-802D-C2285FD8C2A4}">
          <x14:formula1>
            <xm:f>'/Users/rtungen/Library/Mobile Documents/com~apple~CloudDocs/Tipping/2019 VM på ski i Seefeld/InnsendteTippeark/[SigmundRimstad.xlsx]Lists'!#REF!</xm:f>
          </x14:formula1>
          <xm:sqref>BQ21 BQ24 BQ14 BQ11 BQ17 BQ27 BQ105:BQ106 BQ45 BQ85 BQ31 BQ62 BQ43 BQ8 BQ94 BQ74 BQ77</xm:sqref>
        </x14:dataValidation>
        <x14:dataValidation type="list" allowBlank="1" showInputMessage="1" showErrorMessage="1" xr:uid="{74D8A15B-80BA-674B-9860-57CB8B2ADC9E}">
          <x14:formula1>
            <xm:f>'/Users/rtungen/Library/Mobile Documents/com~apple~CloudDocs/Tipping/2019 VM på ski i Seefeld/InnsendteTippeark/[SigmundRimstad.xlsx]Lists'!#REF!</xm:f>
          </x14:formula1>
          <xm:sqref>BQ23</xm:sqref>
        </x14:dataValidation>
        <x14:dataValidation type="list" allowBlank="1" showInputMessage="1" showErrorMessage="1" xr:uid="{E62FB7EE-42C3-3341-AFC1-D21FBBB431E6}">
          <x14:formula1>
            <xm:f>'/Users/rtungen/Library/Mobile Documents/com~apple~CloudDocs/Tipping/2019 VM på ski i Seefeld/InnsendteTippeark/[SigmundRimstad.xlsx]Lists'!#REF!</xm:f>
          </x14:formula1>
          <xm:sqref>BQ28 BQ32 BQ35 BQ38 BQ63 BQ68 BQ79 BQ102 BQ89 BQ48</xm:sqref>
        </x14:dataValidation>
        <x14:dataValidation type="list" allowBlank="1" showInputMessage="1" showErrorMessage="1" xr:uid="{F5EE7CF0-526D-A046-8A6B-F89F7AED7396}">
          <x14:formula1>
            <xm:f>'/Users/rtungen/Library/Mobile Documents/com~apple~CloudDocs/Tipping/2019 VM på ski i Seefeld/InnsendteTippeark/[SigmundRimstad.xlsx]Lists'!#REF!</xm:f>
          </x14:formula1>
          <xm:sqref>BQ13 BQ10 BQ98:BQ99</xm:sqref>
        </x14:dataValidation>
        <x14:dataValidation type="list" allowBlank="1" showInputMessage="1" showErrorMessage="1" xr:uid="{FF56608E-BD5F-384B-A7A6-F642AD7795E9}">
          <x14:formula1>
            <xm:f>'/Users/rtungen/Library/Mobile Documents/com~apple~CloudDocs/Tipping/2019 VM på ski i Seefeld/InnsendteTippeark/[SigurdHaga v2.xlsx]Lists'!#REF!</xm:f>
          </x14:formula1>
          <xm:sqref>BT49:BT52</xm:sqref>
        </x14:dataValidation>
        <x14:dataValidation type="list" allowBlank="1" showInputMessage="1" showErrorMessage="1" xr:uid="{77EC4788-412A-9A4A-B85B-B7D0B2F4E374}">
          <x14:formula1>
            <xm:f>'/Users/rtungen/Library/Mobile Documents/com~apple~CloudDocs/Tipping/2019 VM på ski i Seefeld/InnsendteTippeark/[SigurdHaga v2.xlsx]Lists'!#REF!</xm:f>
          </x14:formula1>
          <xm:sqref>BT36:BT37 BT69:BT72</xm:sqref>
        </x14:dataValidation>
        <x14:dataValidation type="list" allowBlank="1" showInputMessage="1" showErrorMessage="1" xr:uid="{54807C98-6A8D-1043-A816-6B5D4282D692}">
          <x14:formula1>
            <xm:f>'/Users/rtungen/Library/Mobile Documents/com~apple~CloudDocs/Tipping/2019 VM på ski i Seefeld/InnsendteTippeark/[SigurdHaga v2.xlsx]Lists'!#REF!</xm:f>
          </x14:formula1>
          <xm:sqref>BT33:BT34 BT64:BT67</xm:sqref>
        </x14:dataValidation>
        <x14:dataValidation type="list" allowBlank="1" showInputMessage="1" showErrorMessage="1" xr:uid="{A0B398CF-F4FF-EF4E-A210-B629C3C95D01}">
          <x14:formula1>
            <xm:f>'/Users/rtungen/Library/Mobile Documents/com~apple~CloudDocs/Tipping/2019 VM på ski i Seefeld/InnsendteTippeark/[SigurdHaga v2.xlsx]Lists'!#REF!</xm:f>
          </x14:formula1>
          <xm:sqref>BT7</xm:sqref>
        </x14:dataValidation>
        <x14:dataValidation type="list" allowBlank="1" showInputMessage="1" showErrorMessage="1" xr:uid="{317C2F65-2E36-074E-9BBF-29FEABCC3562}">
          <x14:formula1>
            <xm:f>'/Users/rtungen/Library/Mobile Documents/com~apple~CloudDocs/Tipping/2019 VM på ski i Seefeld/InnsendteTippeark/[SigurdHaga v2.xlsx]Lists'!#REF!</xm:f>
          </x14:formula1>
          <xm:sqref>BT6</xm:sqref>
        </x14:dataValidation>
        <x14:dataValidation type="list" allowBlank="1" showInputMessage="1" showErrorMessage="1" xr:uid="{5836A655-864F-0C4E-AD86-5AE8365F7E61}">
          <x14:formula1>
            <xm:f>'/Users/rtungen/Library/Mobile Documents/com~apple~CloudDocs/Tipping/2019 VM på ski i Seefeld/InnsendteTippeark/[SigurdHaga v2.xlsx]Lists'!#REF!</xm:f>
          </x14:formula1>
          <xm:sqref>BT96</xm:sqref>
        </x14:dataValidation>
        <x14:dataValidation type="list" allowBlank="1" showInputMessage="1" showErrorMessage="1" xr:uid="{BB8F274F-002A-4249-A5A2-42E25A4435AC}">
          <x14:formula1>
            <xm:f>'/Users/rtungen/Library/Mobile Documents/com~apple~CloudDocs/Tipping/2019 VM på ski i Seefeld/InnsendteTippeark/[SigurdHaga v2.xlsx]Lists'!#REF!</xm:f>
          </x14:formula1>
          <xm:sqref>BT78</xm:sqref>
        </x14:dataValidation>
        <x14:dataValidation type="list" allowBlank="1" showInputMessage="1" showErrorMessage="1" xr:uid="{22492C18-9F7F-1B4F-B927-FEB9371A9833}">
          <x14:formula1>
            <xm:f>'/Users/rtungen/Library/Mobile Documents/com~apple~CloudDocs/Tipping/2019 VM på ski i Seefeld/InnsendteTippeark/[SigurdHaga v2.xlsx]Lists'!#REF!</xm:f>
          </x14:formula1>
          <xm:sqref>BT90:BT93</xm:sqref>
        </x14:dataValidation>
        <x14:dataValidation type="list" allowBlank="1" showInputMessage="1" showErrorMessage="1" xr:uid="{6A0D1995-25A5-034C-92EE-C11EC4EFFB9D}">
          <x14:formula1>
            <xm:f>'/Users/rtungen/Library/Mobile Documents/com~apple~CloudDocs/Tipping/2019 VM på ski i Seefeld/InnsendteTippeark/[SigurdHaga v2.xlsx]Lists'!#REF!</xm:f>
          </x14:formula1>
          <xm:sqref>BT56</xm:sqref>
        </x14:dataValidation>
        <x14:dataValidation type="list" allowBlank="1" showInputMessage="1" showErrorMessage="1" xr:uid="{72FA885A-F633-5346-99EF-70A12C8DC0DB}">
          <x14:formula1>
            <xm:f>'/Users/rtungen/Library/Mobile Documents/com~apple~CloudDocs/Tipping/2019 VM på ski i Seefeld/InnsendteTippeark/[SigurdHaga v2.xlsx]Lists'!#REF!</xm:f>
          </x14:formula1>
          <xm:sqref>BT58 BT76</xm:sqref>
        </x14:dataValidation>
        <x14:dataValidation type="list" allowBlank="1" showInputMessage="1" showErrorMessage="1" xr:uid="{90A8DE10-9B56-DA4A-8B00-CBBFB0D9A27F}">
          <x14:formula1>
            <xm:f>'/Users/rtungen/Library/Mobile Documents/com~apple~CloudDocs/Tipping/2019 VM på ski i Seefeld/InnsendteTippeark/[SigurdHaga v2.xlsx]Lists'!#REF!</xm:f>
          </x14:formula1>
          <xm:sqref>BT57</xm:sqref>
        </x14:dataValidation>
        <x14:dataValidation type="list" allowBlank="1" showInputMessage="1" showErrorMessage="1" xr:uid="{803DBD9D-8E2F-6746-8B86-1D228BF79A6F}">
          <x14:formula1>
            <xm:f>'/Users/rtungen/Library/Mobile Documents/com~apple~CloudDocs/Tipping/2019 VM på ski i Seefeld/InnsendteTippeark/[SigurdHaga v2.xlsx]Lists'!#REF!</xm:f>
          </x14:formula1>
          <xm:sqref>BT80:BT83 BT29:BT30</xm:sqref>
        </x14:dataValidation>
        <x14:dataValidation type="list" allowBlank="1" showInputMessage="1" showErrorMessage="1" xr:uid="{6344229F-5EE9-414F-AED0-8A15CE69168B}">
          <x14:formula1>
            <xm:f>'/Users/rtungen/Library/Mobile Documents/com~apple~CloudDocs/Tipping/2019 VM på ski i Seefeld/InnsendteTippeark/[SigurdHaga v2.xlsx]Lists'!#REF!</xm:f>
          </x14:formula1>
          <xm:sqref>BT59</xm:sqref>
        </x14:dataValidation>
        <x14:dataValidation type="list" allowBlank="1" showInputMessage="1" showErrorMessage="1" xr:uid="{B3741E41-BEFF-DD47-95C9-19EA9479C2F7}">
          <x14:formula1>
            <xm:f>'/Users/rtungen/Library/Mobile Documents/com~apple~CloudDocs/Tipping/2019 VM på ski i Seefeld/InnsendteTippeark/[SigurdHaga v2.xlsx]Lists'!#REF!</xm:f>
          </x14:formula1>
          <xm:sqref>BT15:BT16 BT60:BT61</xm:sqref>
        </x14:dataValidation>
        <x14:dataValidation type="list" allowBlank="1" showInputMessage="1" showErrorMessage="1" xr:uid="{0426AF45-7AF8-2247-B610-8F91581EA253}">
          <x14:formula1>
            <xm:f>'/Users/rtungen/Library/Mobile Documents/com~apple~CloudDocs/Tipping/2019 VM på ski i Seefeld/InnsendteTippeark/[SigurdHaga v2.xlsx]Lists'!#REF!</xm:f>
          </x14:formula1>
          <xm:sqref>BT25 BT75</xm:sqref>
        </x14:dataValidation>
        <x14:dataValidation type="list" allowBlank="1" showInputMessage="1" showErrorMessage="1" xr:uid="{0E47FB80-4A73-0A48-B9A3-8C7703C9622D}">
          <x14:formula1>
            <xm:f>'/Users/rtungen/Library/Mobile Documents/com~apple~CloudDocs/Tipping/2019 VM på ski i Seefeld/InnsendteTippeark/[SigurdHaga v2.xlsx]Lists'!#REF!</xm:f>
          </x14:formula1>
          <xm:sqref>BT12 BT95 BT53 BT22</xm:sqref>
        </x14:dataValidation>
        <x14:dataValidation type="list" allowBlank="1" showInputMessage="1" showErrorMessage="1" xr:uid="{5010FF91-335D-D14C-A992-1C925A923062}">
          <x14:formula1>
            <xm:f>'/Users/rtungen/Library/Mobile Documents/com~apple~CloudDocs/Tipping/2019 VM på ski i Seefeld/InnsendteTippeark/[SigurdHaga v2.xlsx]Lists'!#REF!</xm:f>
          </x14:formula1>
          <xm:sqref>BT9 BT18 BT44 BT86</xm:sqref>
        </x14:dataValidation>
        <x14:dataValidation type="list" allowBlank="1" showInputMessage="1" showErrorMessage="1" xr:uid="{90754C2F-EFAA-DC4F-8C02-B46D38C74899}">
          <x14:formula1>
            <xm:f>'/Users/rtungen/Library/Mobile Documents/com~apple~CloudDocs/Tipping/2019 VM på ski i Seefeld/InnsendteTippeark/[SigurdHaga v2.xlsx]Lists'!#REF!</xm:f>
          </x14:formula1>
          <xm:sqref>BT19</xm:sqref>
        </x14:dataValidation>
        <x14:dataValidation type="list" allowBlank="1" showInputMessage="1" showErrorMessage="1" xr:uid="{12E15E53-078B-1F4F-A4D8-22ECBF194A16}">
          <x14:formula1>
            <xm:f>'/Users/rtungen/Library/Mobile Documents/com~apple~CloudDocs/Tipping/2019 VM på ski i Seefeld/InnsendteTippeark/[SigurdHaga v2.xlsx]Lists'!#REF!</xm:f>
          </x14:formula1>
          <xm:sqref>BT46 BT87</xm:sqref>
        </x14:dataValidation>
        <x14:dataValidation type="list" allowBlank="1" showInputMessage="1" showErrorMessage="1" xr:uid="{9FF85E9B-9BA8-AA47-8EFB-6574BEE44FFD}">
          <x14:formula1>
            <xm:f>'/Users/rtungen/Library/Mobile Documents/com~apple~CloudDocs/Tipping/2019 VM på ski i Seefeld/InnsendteTippeark/[SigurdHaga v2.xlsx]Lists'!#REF!</xm:f>
          </x14:formula1>
          <xm:sqref>BT26 BT39:BT42</xm:sqref>
        </x14:dataValidation>
        <x14:dataValidation type="list" allowBlank="1" showInputMessage="1" showErrorMessage="1" xr:uid="{A0814539-6C62-E341-8960-4823349BEE4A}">
          <x14:formula1>
            <xm:f>'/Users/rtungen/Library/Mobile Documents/com~apple~CloudDocs/Tipping/2019 VM på ski i Seefeld/InnsendteTippeark/[SigurdHaga v2.xlsx]Lists'!#REF!</xm:f>
          </x14:formula1>
          <xm:sqref>BT20</xm:sqref>
        </x14:dataValidation>
        <x14:dataValidation type="list" allowBlank="1" showInputMessage="1" showErrorMessage="1" xr:uid="{12684D11-0FA6-7840-9310-ACAA4CC8C273}">
          <x14:formula1>
            <xm:f>'/Users/rtungen/Library/Mobile Documents/com~apple~CloudDocs/Tipping/2019 VM på ski i Seefeld/InnsendteTippeark/[SigurdHaga v2.xlsx]Lists'!#REF!</xm:f>
          </x14:formula1>
          <xm:sqref>BT88</xm:sqref>
        </x14:dataValidation>
        <x14:dataValidation type="list" allowBlank="1" showInputMessage="1" showErrorMessage="1" xr:uid="{03099DED-3312-DB46-8C0E-2DED358C7008}">
          <x14:formula1>
            <xm:f>'/Users/rtungen/Library/Mobile Documents/com~apple~CloudDocs/Tipping/2019 VM på ski i Seefeld/InnsendteTippeark/[SigurdHaga v2.xlsx]Lists'!#REF!</xm:f>
          </x14:formula1>
          <xm:sqref>BT55 BT84 BT97 BT47 BT73</xm:sqref>
        </x14:dataValidation>
        <x14:dataValidation type="list" allowBlank="1" showInputMessage="1" showErrorMessage="1" xr:uid="{92192AE1-9759-044B-BAE3-0E67871E39F9}">
          <x14:formula1>
            <xm:f>'/Users/rtungen/Library/Mobile Documents/com~apple~CloudDocs/Tipping/2019 VM på ski i Seefeld/InnsendteTippeark/[SigurdHaga v2.xlsx]Lists'!#REF!</xm:f>
          </x14:formula1>
          <xm:sqref>BT54</xm:sqref>
        </x14:dataValidation>
        <x14:dataValidation type="list" allowBlank="1" showInputMessage="1" showErrorMessage="1" xr:uid="{59EA3383-1E4D-B149-BBB6-BFBF1996A0EF}">
          <x14:formula1>
            <xm:f>'/Users/rtungen/Library/Mobile Documents/com~apple~CloudDocs/Tipping/2019 VM på ski i Seefeld/InnsendteTippeark/[SigurdHaga v2.xlsx]Lists'!#REF!</xm:f>
          </x14:formula1>
          <xm:sqref>BT104</xm:sqref>
        </x14:dataValidation>
        <x14:dataValidation type="list" allowBlank="1" showInputMessage="1" showErrorMessage="1" xr:uid="{BBC22F88-2E65-2645-A338-E1533F3A22FF}">
          <x14:formula1>
            <xm:f>'/Users/rtungen/Library/Mobile Documents/com~apple~CloudDocs/Tipping/2019 VM på ski i Seefeld/InnsendteTippeark/[SigurdHaga v2.xlsx]Lists'!#REF!</xm:f>
          </x14:formula1>
          <xm:sqref>BT101 BT103</xm:sqref>
        </x14:dataValidation>
        <x14:dataValidation type="list" allowBlank="1" showInputMessage="1" showErrorMessage="1" xr:uid="{0CD36511-F891-E74B-A3C9-BDAA916780F2}">
          <x14:formula1>
            <xm:f>'/Users/rtungen/Library/Mobile Documents/com~apple~CloudDocs/Tipping/2019 VM på ski i Seefeld/InnsendteTippeark/[SigurdHaga v2.xlsx]Lists'!#REF!</xm:f>
          </x14:formula1>
          <xm:sqref>BT100</xm:sqref>
        </x14:dataValidation>
        <x14:dataValidation type="list" allowBlank="1" showInputMessage="1" showErrorMessage="1" xr:uid="{D3642194-363D-9342-B18F-33A570FFD72C}">
          <x14:formula1>
            <xm:f>'/Users/rtungen/Library/Mobile Documents/com~apple~CloudDocs/Tipping/2019 VM på ski i Seefeld/InnsendteTippeark/[SigurdHaga v2.xlsx]Lists'!#REF!</xm:f>
          </x14:formula1>
          <xm:sqref>BT21 BT24 BT14 BT11 BT17 BT27 BT105:BT106 BT45 BT85 BT31 BT62 BT43 BT8 BT94 BT74 BT77</xm:sqref>
        </x14:dataValidation>
        <x14:dataValidation type="list" allowBlank="1" showInputMessage="1" showErrorMessage="1" xr:uid="{9DE27646-132F-0E48-9A85-AEB0D82BDA01}">
          <x14:formula1>
            <xm:f>'/Users/rtungen/Library/Mobile Documents/com~apple~CloudDocs/Tipping/2019 VM på ski i Seefeld/InnsendteTippeark/[SigurdHaga v2.xlsx]Lists'!#REF!</xm:f>
          </x14:formula1>
          <xm:sqref>BT23</xm:sqref>
        </x14:dataValidation>
        <x14:dataValidation type="list" allowBlank="1" showInputMessage="1" showErrorMessage="1" xr:uid="{F1052A7E-A759-4047-93AF-0F4F010AAB02}">
          <x14:formula1>
            <xm:f>'/Users/rtungen/Library/Mobile Documents/com~apple~CloudDocs/Tipping/2019 VM på ski i Seefeld/InnsendteTippeark/[SigurdHaga v2.xlsx]Lists'!#REF!</xm:f>
          </x14:formula1>
          <xm:sqref>BT28 BT32 BT35 BT38 BT63 BT68 BT79 BT102 BT89 BT48</xm:sqref>
        </x14:dataValidation>
        <x14:dataValidation type="list" allowBlank="1" showInputMessage="1" showErrorMessage="1" xr:uid="{46CD00C5-8017-1E43-942C-DC22D7EF2AEA}">
          <x14:formula1>
            <xm:f>'/Users/rtungen/Library/Mobile Documents/com~apple~CloudDocs/Tipping/2019 VM på ski i Seefeld/InnsendteTippeark/[SigurdHaga v2.xlsx]Lists'!#REF!</xm:f>
          </x14:formula1>
          <xm:sqref>BT13 BT10 BT98:BT99</xm:sqref>
        </x14:dataValidation>
        <x14:dataValidation type="list" allowBlank="1" showInputMessage="1" showErrorMessage="1" xr:uid="{AECAD484-36F7-6D4F-905D-AA681634CE55}">
          <x14:formula1>
            <xm:f>'/Users/rtungen/Library/Mobile Documents/com~apple~CloudDocs/Tipping/2019 VM på ski i Seefeld/InnsendteTippeark/[SteinarHoltskog.xlsx]Lists'!#REF!</xm:f>
          </x14:formula1>
          <xm:sqref>BW49:BW52</xm:sqref>
        </x14:dataValidation>
        <x14:dataValidation type="list" allowBlank="1" showInputMessage="1" showErrorMessage="1" xr:uid="{8318DEB7-C16E-7845-A246-5FD9ACCE49F8}">
          <x14:formula1>
            <xm:f>'/Users/rtungen/Library/Mobile Documents/com~apple~CloudDocs/Tipping/2019 VM på ski i Seefeld/InnsendteTippeark/[SteinarHoltskog.xlsx]Lists'!#REF!</xm:f>
          </x14:formula1>
          <xm:sqref>BW36:BW37 BW69:BW72</xm:sqref>
        </x14:dataValidation>
        <x14:dataValidation type="list" allowBlank="1" showInputMessage="1" showErrorMessage="1" xr:uid="{8E466DCB-24EE-BE4B-9C60-83AEB193AE1A}">
          <x14:formula1>
            <xm:f>'/Users/rtungen/Library/Mobile Documents/com~apple~CloudDocs/Tipping/2019 VM på ski i Seefeld/InnsendteTippeark/[SteinarHoltskog.xlsx]Lists'!#REF!</xm:f>
          </x14:formula1>
          <xm:sqref>BW33:BW34 BW64:BW67</xm:sqref>
        </x14:dataValidation>
        <x14:dataValidation type="list" allowBlank="1" showInputMessage="1" showErrorMessage="1" xr:uid="{712DD568-DA2B-394D-AE97-347749FD87A3}">
          <x14:formula1>
            <xm:f>'/Users/rtungen/Library/Mobile Documents/com~apple~CloudDocs/Tipping/2019 VM på ski i Seefeld/InnsendteTippeark/[SteinarHoltskog.xlsx]Lists'!#REF!</xm:f>
          </x14:formula1>
          <xm:sqref>BW7</xm:sqref>
        </x14:dataValidation>
        <x14:dataValidation type="list" allowBlank="1" showInputMessage="1" showErrorMessage="1" xr:uid="{4A636792-F047-5E42-8122-E0F213963313}">
          <x14:formula1>
            <xm:f>'/Users/rtungen/Library/Mobile Documents/com~apple~CloudDocs/Tipping/2019 VM på ski i Seefeld/InnsendteTippeark/[SteinarHoltskog.xlsx]Lists'!#REF!</xm:f>
          </x14:formula1>
          <xm:sqref>BW6</xm:sqref>
        </x14:dataValidation>
        <x14:dataValidation type="list" allowBlank="1" showInputMessage="1" showErrorMessage="1" xr:uid="{37E0C3B9-D542-2245-9303-05587ED1BC35}">
          <x14:formula1>
            <xm:f>'/Users/rtungen/Library/Mobile Documents/com~apple~CloudDocs/Tipping/2019 VM på ski i Seefeld/InnsendteTippeark/[SteinarHoltskog.xlsx]Lists'!#REF!</xm:f>
          </x14:formula1>
          <xm:sqref>BW96</xm:sqref>
        </x14:dataValidation>
        <x14:dataValidation type="list" allowBlank="1" showInputMessage="1" showErrorMessage="1" xr:uid="{EA98604A-DBF2-A54F-886F-C092CB1B4900}">
          <x14:formula1>
            <xm:f>'/Users/rtungen/Library/Mobile Documents/com~apple~CloudDocs/Tipping/2019 VM på ski i Seefeld/InnsendteTippeark/[SteinarHoltskog.xlsx]Lists'!#REF!</xm:f>
          </x14:formula1>
          <xm:sqref>BW78</xm:sqref>
        </x14:dataValidation>
        <x14:dataValidation type="list" allowBlank="1" showInputMessage="1" showErrorMessage="1" xr:uid="{3D02B628-3DB1-B64D-854E-B120A9D38201}">
          <x14:formula1>
            <xm:f>'/Users/rtungen/Library/Mobile Documents/com~apple~CloudDocs/Tipping/2019 VM på ski i Seefeld/InnsendteTippeark/[SteinarHoltskog.xlsx]Lists'!#REF!</xm:f>
          </x14:formula1>
          <xm:sqref>BW90:BW93</xm:sqref>
        </x14:dataValidation>
        <x14:dataValidation type="list" allowBlank="1" showInputMessage="1" showErrorMessage="1" xr:uid="{ADDC1D79-27FB-2541-8859-B3854F0E4598}">
          <x14:formula1>
            <xm:f>'/Users/rtungen/Library/Mobile Documents/com~apple~CloudDocs/Tipping/2019 VM på ski i Seefeld/InnsendteTippeark/[SteinarHoltskog.xlsx]Lists'!#REF!</xm:f>
          </x14:formula1>
          <xm:sqref>BW56</xm:sqref>
        </x14:dataValidation>
        <x14:dataValidation type="list" allowBlank="1" showInputMessage="1" showErrorMessage="1" xr:uid="{B853CA99-CA7D-B04C-A63E-1EAB08EA0A66}">
          <x14:formula1>
            <xm:f>'/Users/rtungen/Library/Mobile Documents/com~apple~CloudDocs/Tipping/2019 VM på ski i Seefeld/InnsendteTippeark/[SteinarHoltskog.xlsx]Lists'!#REF!</xm:f>
          </x14:formula1>
          <xm:sqref>BW58 BW76</xm:sqref>
        </x14:dataValidation>
        <x14:dataValidation type="list" allowBlank="1" showInputMessage="1" showErrorMessage="1" xr:uid="{FC2671DC-3361-564F-B847-52228DA98279}">
          <x14:formula1>
            <xm:f>'/Users/rtungen/Library/Mobile Documents/com~apple~CloudDocs/Tipping/2019 VM på ski i Seefeld/InnsendteTippeark/[SteinarHoltskog.xlsx]Lists'!#REF!</xm:f>
          </x14:formula1>
          <xm:sqref>BW57</xm:sqref>
        </x14:dataValidation>
        <x14:dataValidation type="list" allowBlank="1" showInputMessage="1" showErrorMessage="1" xr:uid="{38BF54BF-E81D-9447-94E2-09CA78B7EEB7}">
          <x14:formula1>
            <xm:f>'/Users/rtungen/Library/Mobile Documents/com~apple~CloudDocs/Tipping/2019 VM på ski i Seefeld/InnsendteTippeark/[SteinarHoltskog.xlsx]Lists'!#REF!</xm:f>
          </x14:formula1>
          <xm:sqref>BW80:BW83 BW29:BW30</xm:sqref>
        </x14:dataValidation>
        <x14:dataValidation type="list" allowBlank="1" showInputMessage="1" showErrorMessage="1" xr:uid="{708FDA44-D441-E144-951D-2F659B861DBB}">
          <x14:formula1>
            <xm:f>'/Users/rtungen/Library/Mobile Documents/com~apple~CloudDocs/Tipping/2019 VM på ski i Seefeld/InnsendteTippeark/[SteinarHoltskog.xlsx]Lists'!#REF!</xm:f>
          </x14:formula1>
          <xm:sqref>BW59</xm:sqref>
        </x14:dataValidation>
        <x14:dataValidation type="list" allowBlank="1" showInputMessage="1" showErrorMessage="1" xr:uid="{5AF920FA-5ADD-9445-AB8C-8920652ED37F}">
          <x14:formula1>
            <xm:f>'/Users/rtungen/Library/Mobile Documents/com~apple~CloudDocs/Tipping/2019 VM på ski i Seefeld/InnsendteTippeark/[SteinarHoltskog.xlsx]Lists'!#REF!</xm:f>
          </x14:formula1>
          <xm:sqref>BW15:BW16 BW60:BW61</xm:sqref>
        </x14:dataValidation>
        <x14:dataValidation type="list" allowBlank="1" showInputMessage="1" showErrorMessage="1" xr:uid="{FFA91622-B029-2B4A-ABAB-67E644282158}">
          <x14:formula1>
            <xm:f>'/Users/rtungen/Library/Mobile Documents/com~apple~CloudDocs/Tipping/2019 VM på ski i Seefeld/InnsendteTippeark/[SteinarHoltskog.xlsx]Lists'!#REF!</xm:f>
          </x14:formula1>
          <xm:sqref>BW25 BW75</xm:sqref>
        </x14:dataValidation>
        <x14:dataValidation type="list" allowBlank="1" showInputMessage="1" showErrorMessage="1" xr:uid="{FE652A65-DDB2-BB48-AE4F-2FC3B5279E53}">
          <x14:formula1>
            <xm:f>'/Users/rtungen/Library/Mobile Documents/com~apple~CloudDocs/Tipping/2019 VM på ski i Seefeld/InnsendteTippeark/[SteinarHoltskog.xlsx]Lists'!#REF!</xm:f>
          </x14:formula1>
          <xm:sqref>BW12 BW95 BW53 BW22</xm:sqref>
        </x14:dataValidation>
        <x14:dataValidation type="list" allowBlank="1" showInputMessage="1" showErrorMessage="1" xr:uid="{5083F462-3883-ED43-88A7-81A95D12F0E4}">
          <x14:formula1>
            <xm:f>'/Users/rtungen/Library/Mobile Documents/com~apple~CloudDocs/Tipping/2019 VM på ski i Seefeld/InnsendteTippeark/[SteinarHoltskog.xlsx]Lists'!#REF!</xm:f>
          </x14:formula1>
          <xm:sqref>BW9 BW18 BW44 BW86</xm:sqref>
        </x14:dataValidation>
        <x14:dataValidation type="list" allowBlank="1" showInputMessage="1" showErrorMessage="1" xr:uid="{9CE08846-08A6-1B44-B90C-45058970686E}">
          <x14:formula1>
            <xm:f>'/Users/rtungen/Library/Mobile Documents/com~apple~CloudDocs/Tipping/2019 VM på ski i Seefeld/InnsendteTippeark/[SteinarHoltskog.xlsx]Lists'!#REF!</xm:f>
          </x14:formula1>
          <xm:sqref>BW19</xm:sqref>
        </x14:dataValidation>
        <x14:dataValidation type="list" allowBlank="1" showInputMessage="1" showErrorMessage="1" xr:uid="{5CDB168C-F2C0-0647-889B-1DC79F995391}">
          <x14:formula1>
            <xm:f>'/Users/rtungen/Library/Mobile Documents/com~apple~CloudDocs/Tipping/2019 VM på ski i Seefeld/InnsendteTippeark/[SteinarHoltskog.xlsx]Lists'!#REF!</xm:f>
          </x14:formula1>
          <xm:sqref>BW46 BW87</xm:sqref>
        </x14:dataValidation>
        <x14:dataValidation type="list" allowBlank="1" showInputMessage="1" showErrorMessage="1" xr:uid="{0FDD483E-8C76-744F-9A5D-E3DF9A6F163D}">
          <x14:formula1>
            <xm:f>'/Users/rtungen/Library/Mobile Documents/com~apple~CloudDocs/Tipping/2019 VM på ski i Seefeld/InnsendteTippeark/[SteinarHoltskog.xlsx]Lists'!#REF!</xm:f>
          </x14:formula1>
          <xm:sqref>BW26 BW39:BW42</xm:sqref>
        </x14:dataValidation>
        <x14:dataValidation type="list" allowBlank="1" showInputMessage="1" showErrorMessage="1" xr:uid="{F0B8375A-4C60-E946-BD9F-470D5888B721}">
          <x14:formula1>
            <xm:f>'/Users/rtungen/Library/Mobile Documents/com~apple~CloudDocs/Tipping/2019 VM på ski i Seefeld/InnsendteTippeark/[SteinarHoltskog.xlsx]Lists'!#REF!</xm:f>
          </x14:formula1>
          <xm:sqref>BW20</xm:sqref>
        </x14:dataValidation>
        <x14:dataValidation type="list" allowBlank="1" showInputMessage="1" showErrorMessage="1" xr:uid="{94E4C169-B504-784A-84C8-1558E23827B1}">
          <x14:formula1>
            <xm:f>'/Users/rtungen/Library/Mobile Documents/com~apple~CloudDocs/Tipping/2019 VM på ski i Seefeld/InnsendteTippeark/[SteinarHoltskog.xlsx]Lists'!#REF!</xm:f>
          </x14:formula1>
          <xm:sqref>BW88</xm:sqref>
        </x14:dataValidation>
        <x14:dataValidation type="list" allowBlank="1" showInputMessage="1" showErrorMessage="1" xr:uid="{A58E5C8F-9D0F-9541-8825-04A6FC61ABFE}">
          <x14:formula1>
            <xm:f>'/Users/rtungen/Library/Mobile Documents/com~apple~CloudDocs/Tipping/2019 VM på ski i Seefeld/InnsendteTippeark/[SteinarHoltskog.xlsx]Lists'!#REF!</xm:f>
          </x14:formula1>
          <xm:sqref>BW55 BW84 BW97 BW47 BW73</xm:sqref>
        </x14:dataValidation>
        <x14:dataValidation type="list" allowBlank="1" showInputMessage="1" showErrorMessage="1" xr:uid="{6D8745C7-0DAC-B848-A4EC-AC9F8D6AEDB0}">
          <x14:formula1>
            <xm:f>'/Users/rtungen/Library/Mobile Documents/com~apple~CloudDocs/Tipping/2019 VM på ski i Seefeld/InnsendteTippeark/[SteinarHoltskog.xlsx]Lists'!#REF!</xm:f>
          </x14:formula1>
          <xm:sqref>BW54</xm:sqref>
        </x14:dataValidation>
        <x14:dataValidation type="list" allowBlank="1" showInputMessage="1" showErrorMessage="1" xr:uid="{C5C4B747-E4E3-154C-BB7E-32B05155D34D}">
          <x14:formula1>
            <xm:f>'/Users/rtungen/Library/Mobile Documents/com~apple~CloudDocs/Tipping/2019 VM på ski i Seefeld/InnsendteTippeark/[SteinarHoltskog.xlsx]Lists'!#REF!</xm:f>
          </x14:formula1>
          <xm:sqref>BW104</xm:sqref>
        </x14:dataValidation>
        <x14:dataValidation type="list" allowBlank="1" showInputMessage="1" showErrorMessage="1" xr:uid="{D0D2DEAF-F90C-A84B-B9A5-CC741A007240}">
          <x14:formula1>
            <xm:f>'/Users/rtungen/Library/Mobile Documents/com~apple~CloudDocs/Tipping/2019 VM på ski i Seefeld/InnsendteTippeark/[SteinarHoltskog.xlsx]Lists'!#REF!</xm:f>
          </x14:formula1>
          <xm:sqref>BW101 BW103</xm:sqref>
        </x14:dataValidation>
        <x14:dataValidation type="list" allowBlank="1" showInputMessage="1" showErrorMessage="1" xr:uid="{5091C8D2-1CB2-4646-BB11-C9EC2C7722A5}">
          <x14:formula1>
            <xm:f>'/Users/rtungen/Library/Mobile Documents/com~apple~CloudDocs/Tipping/2019 VM på ski i Seefeld/InnsendteTippeark/[SteinarHoltskog.xlsx]Lists'!#REF!</xm:f>
          </x14:formula1>
          <xm:sqref>BW100</xm:sqref>
        </x14:dataValidation>
        <x14:dataValidation type="list" allowBlank="1" showInputMessage="1" showErrorMessage="1" xr:uid="{8E28250F-2048-1F4D-A3E8-2EEBA9F746E3}">
          <x14:formula1>
            <xm:f>'/Users/rtungen/Library/Mobile Documents/com~apple~CloudDocs/Tipping/2019 VM på ski i Seefeld/InnsendteTippeark/[SteinarHoltskog.xlsx]Lists'!#REF!</xm:f>
          </x14:formula1>
          <xm:sqref>BW21 BW24 BW14 BW11 BW17 BW27 BW105:BW106 BW45 BW85 BW31 BW62 BW43 BW8 BW94 BW74 BW77</xm:sqref>
        </x14:dataValidation>
        <x14:dataValidation type="list" allowBlank="1" showInputMessage="1" showErrorMessage="1" xr:uid="{C933BD3D-56FE-F349-9E49-2FDB8F27C3D1}">
          <x14:formula1>
            <xm:f>'/Users/rtungen/Library/Mobile Documents/com~apple~CloudDocs/Tipping/2019 VM på ski i Seefeld/InnsendteTippeark/[SteinarHoltskog.xlsx]Lists'!#REF!</xm:f>
          </x14:formula1>
          <xm:sqref>BW23</xm:sqref>
        </x14:dataValidation>
        <x14:dataValidation type="list" allowBlank="1" showInputMessage="1" showErrorMessage="1" xr:uid="{CAE6C9E5-B58A-5342-B38B-2F4C261C1D89}">
          <x14:formula1>
            <xm:f>'/Users/rtungen/Library/Mobile Documents/com~apple~CloudDocs/Tipping/2019 VM på ski i Seefeld/InnsendteTippeark/[SteinarHoltskog.xlsx]Lists'!#REF!</xm:f>
          </x14:formula1>
          <xm:sqref>BW28 BW32 BW35 BW38 BW63 BW68 BW79 BW102 BW89 BW48</xm:sqref>
        </x14:dataValidation>
        <x14:dataValidation type="list" allowBlank="1" showInputMessage="1" showErrorMessage="1" xr:uid="{A14A534D-8CE6-9743-9C13-AF9D4B8D6EA2}">
          <x14:formula1>
            <xm:f>'/Users/rtungen/Library/Mobile Documents/com~apple~CloudDocs/Tipping/2019 VM på ski i Seefeld/InnsendteTippeark/[SteinarHoltskog.xlsx]Lists'!#REF!</xm:f>
          </x14:formula1>
          <xm:sqref>BW13 BW10 BW98:BW99</xm:sqref>
        </x14:dataValidation>
        <x14:dataValidation type="list" allowBlank="1" showInputMessage="1" showErrorMessage="1" xr:uid="{5070C070-D05C-1B4F-BCE6-C62261D19C95}">
          <x14:formula1>
            <xm:f>'/Users/rtungen/Library/Mobile Documents/com~apple~CloudDocs/Tipping/2019 VM på ski i Seefeld/InnsendteTippeark/[Taleas.xlsx]Lists'!#REF!</xm:f>
          </x14:formula1>
          <xm:sqref>BZ49:BZ52</xm:sqref>
        </x14:dataValidation>
        <x14:dataValidation type="list" allowBlank="1" showInputMessage="1" showErrorMessage="1" xr:uid="{2A7CEAE6-D68B-B542-904F-F5C1EA40A224}">
          <x14:formula1>
            <xm:f>'/Users/rtungen/Library/Mobile Documents/com~apple~CloudDocs/Tipping/2019 VM på ski i Seefeld/InnsendteTippeark/[Taleas.xlsx]Lists'!#REF!</xm:f>
          </x14:formula1>
          <xm:sqref>BZ36:BZ37 BZ69:BZ72</xm:sqref>
        </x14:dataValidation>
        <x14:dataValidation type="list" allowBlank="1" showInputMessage="1" showErrorMessage="1" xr:uid="{CDABD0DD-CB0E-0041-BAD0-A7F0A6D924E2}">
          <x14:formula1>
            <xm:f>'/Users/rtungen/Library/Mobile Documents/com~apple~CloudDocs/Tipping/2019 VM på ski i Seefeld/InnsendteTippeark/[Taleas.xlsx]Lists'!#REF!</xm:f>
          </x14:formula1>
          <xm:sqref>BZ33:BZ34 BZ64:BZ67</xm:sqref>
        </x14:dataValidation>
        <x14:dataValidation type="list" allowBlank="1" showInputMessage="1" showErrorMessage="1" xr:uid="{28E807FC-6B87-9B48-8AE7-67665F166B75}">
          <x14:formula1>
            <xm:f>'/Users/rtungen/Library/Mobile Documents/com~apple~CloudDocs/Tipping/2019 VM på ski i Seefeld/InnsendteTippeark/[Taleas.xlsx]Lists'!#REF!</xm:f>
          </x14:formula1>
          <xm:sqref>BZ7</xm:sqref>
        </x14:dataValidation>
        <x14:dataValidation type="list" allowBlank="1" showInputMessage="1" showErrorMessage="1" xr:uid="{9C9DDA04-334A-4043-97F4-F59398812C6F}">
          <x14:formula1>
            <xm:f>'/Users/rtungen/Library/Mobile Documents/com~apple~CloudDocs/Tipping/2019 VM på ski i Seefeld/InnsendteTippeark/[Taleas.xlsx]Lists'!#REF!</xm:f>
          </x14:formula1>
          <xm:sqref>BZ6</xm:sqref>
        </x14:dataValidation>
        <x14:dataValidation type="list" allowBlank="1" showInputMessage="1" showErrorMessage="1" xr:uid="{284C6EE1-5146-144B-842F-F9DE8C20A619}">
          <x14:formula1>
            <xm:f>'/Users/rtungen/Library/Mobile Documents/com~apple~CloudDocs/Tipping/2019 VM på ski i Seefeld/InnsendteTippeark/[Taleas.xlsx]Lists'!#REF!</xm:f>
          </x14:formula1>
          <xm:sqref>BZ96</xm:sqref>
        </x14:dataValidation>
        <x14:dataValidation type="list" allowBlank="1" showInputMessage="1" showErrorMessage="1" xr:uid="{DE0D67D3-022E-7D4E-BC60-9D0D2CE000EC}">
          <x14:formula1>
            <xm:f>'/Users/rtungen/Library/Mobile Documents/com~apple~CloudDocs/Tipping/2019 VM på ski i Seefeld/InnsendteTippeark/[Taleas.xlsx]Lists'!#REF!</xm:f>
          </x14:formula1>
          <xm:sqref>BZ78</xm:sqref>
        </x14:dataValidation>
        <x14:dataValidation type="list" allowBlank="1" showInputMessage="1" showErrorMessage="1" xr:uid="{141AD446-8BCB-644D-BFDF-272FD06FD4C0}">
          <x14:formula1>
            <xm:f>'/Users/rtungen/Library/Mobile Documents/com~apple~CloudDocs/Tipping/2019 VM på ski i Seefeld/InnsendteTippeark/[Taleas.xlsx]Lists'!#REF!</xm:f>
          </x14:formula1>
          <xm:sqref>BZ90:BZ93</xm:sqref>
        </x14:dataValidation>
        <x14:dataValidation type="list" allowBlank="1" showInputMessage="1" showErrorMessage="1" xr:uid="{06CF9926-C32D-B64D-90C6-242EE5DB54FC}">
          <x14:formula1>
            <xm:f>'/Users/rtungen/Library/Mobile Documents/com~apple~CloudDocs/Tipping/2019 VM på ski i Seefeld/InnsendteTippeark/[Taleas.xlsx]Lists'!#REF!</xm:f>
          </x14:formula1>
          <xm:sqref>BZ56</xm:sqref>
        </x14:dataValidation>
        <x14:dataValidation type="list" allowBlank="1" showInputMessage="1" showErrorMessage="1" xr:uid="{A92772F5-8789-DE4E-A373-16B97C339F6D}">
          <x14:formula1>
            <xm:f>'/Users/rtungen/Library/Mobile Documents/com~apple~CloudDocs/Tipping/2019 VM på ski i Seefeld/InnsendteTippeark/[Taleas.xlsx]Lists'!#REF!</xm:f>
          </x14:formula1>
          <xm:sqref>BZ58 BZ76</xm:sqref>
        </x14:dataValidation>
        <x14:dataValidation type="list" allowBlank="1" showInputMessage="1" showErrorMessage="1" xr:uid="{3AC538B9-A0D0-8D49-8B8C-BEB650121F61}">
          <x14:formula1>
            <xm:f>'/Users/rtungen/Library/Mobile Documents/com~apple~CloudDocs/Tipping/2019 VM på ski i Seefeld/InnsendteTippeark/[Taleas.xlsx]Lists'!#REF!</xm:f>
          </x14:formula1>
          <xm:sqref>BZ57</xm:sqref>
        </x14:dataValidation>
        <x14:dataValidation type="list" allowBlank="1" showInputMessage="1" showErrorMessage="1" xr:uid="{2CAC1343-1AE6-1D45-B1FD-AA29520E458D}">
          <x14:formula1>
            <xm:f>'/Users/rtungen/Library/Mobile Documents/com~apple~CloudDocs/Tipping/2019 VM på ski i Seefeld/InnsendteTippeark/[Taleas.xlsx]Lists'!#REF!</xm:f>
          </x14:formula1>
          <xm:sqref>BZ80:BZ83 BZ29:BZ30</xm:sqref>
        </x14:dataValidation>
        <x14:dataValidation type="list" allowBlank="1" showInputMessage="1" showErrorMessage="1" xr:uid="{761AE2D8-5FF2-D840-8F6D-B5E7C7AFD6BC}">
          <x14:formula1>
            <xm:f>'/Users/rtungen/Library/Mobile Documents/com~apple~CloudDocs/Tipping/2019 VM på ski i Seefeld/InnsendteTippeark/[Taleas.xlsx]Lists'!#REF!</xm:f>
          </x14:formula1>
          <xm:sqref>BZ59</xm:sqref>
        </x14:dataValidation>
        <x14:dataValidation type="list" allowBlank="1" showInputMessage="1" showErrorMessage="1" xr:uid="{F12C25C2-5FDF-E94A-9FDA-BFDB894604EA}">
          <x14:formula1>
            <xm:f>'/Users/rtungen/Library/Mobile Documents/com~apple~CloudDocs/Tipping/2019 VM på ski i Seefeld/InnsendteTippeark/[Taleas.xlsx]Lists'!#REF!</xm:f>
          </x14:formula1>
          <xm:sqref>BZ15:BZ16 BZ60:BZ61</xm:sqref>
        </x14:dataValidation>
        <x14:dataValidation type="list" allowBlank="1" showInputMessage="1" showErrorMessage="1" xr:uid="{6B746EDF-421E-0249-8923-040C88F55BA4}">
          <x14:formula1>
            <xm:f>'/Users/rtungen/Library/Mobile Documents/com~apple~CloudDocs/Tipping/2019 VM på ski i Seefeld/InnsendteTippeark/[Taleas.xlsx]Lists'!#REF!</xm:f>
          </x14:formula1>
          <xm:sqref>BZ25 BZ75</xm:sqref>
        </x14:dataValidation>
        <x14:dataValidation type="list" allowBlank="1" showInputMessage="1" showErrorMessage="1" xr:uid="{A4BD3565-2DC4-8E40-B96F-13CE35B6CD22}">
          <x14:formula1>
            <xm:f>'/Users/rtungen/Library/Mobile Documents/com~apple~CloudDocs/Tipping/2019 VM på ski i Seefeld/InnsendteTippeark/[Taleas.xlsx]Lists'!#REF!</xm:f>
          </x14:formula1>
          <xm:sqref>BZ12 BZ95 BZ53 BZ22</xm:sqref>
        </x14:dataValidation>
        <x14:dataValidation type="list" allowBlank="1" showInputMessage="1" showErrorMessage="1" xr:uid="{C862BE0C-DC95-CA49-B081-C42D11E784EE}">
          <x14:formula1>
            <xm:f>'/Users/rtungen/Library/Mobile Documents/com~apple~CloudDocs/Tipping/2019 VM på ski i Seefeld/InnsendteTippeark/[Taleas.xlsx]Lists'!#REF!</xm:f>
          </x14:formula1>
          <xm:sqref>BZ9 BZ18 BZ44 BZ86</xm:sqref>
        </x14:dataValidation>
        <x14:dataValidation type="list" allowBlank="1" showInputMessage="1" showErrorMessage="1" xr:uid="{AB96440C-FDDF-4C4C-A9AE-B50E53FD8FF4}">
          <x14:formula1>
            <xm:f>'/Users/rtungen/Library/Mobile Documents/com~apple~CloudDocs/Tipping/2019 VM på ski i Seefeld/InnsendteTippeark/[Taleas.xlsx]Lists'!#REF!</xm:f>
          </x14:formula1>
          <xm:sqref>BZ19</xm:sqref>
        </x14:dataValidation>
        <x14:dataValidation type="list" allowBlank="1" showInputMessage="1" showErrorMessage="1" xr:uid="{54F3536A-0AC5-AA44-8DEE-1B9F42AF4A0F}">
          <x14:formula1>
            <xm:f>'/Users/rtungen/Library/Mobile Documents/com~apple~CloudDocs/Tipping/2019 VM på ski i Seefeld/InnsendteTippeark/[Taleas.xlsx]Lists'!#REF!</xm:f>
          </x14:formula1>
          <xm:sqref>BZ46 BZ87</xm:sqref>
        </x14:dataValidation>
        <x14:dataValidation type="list" allowBlank="1" showInputMessage="1" showErrorMessage="1" xr:uid="{CC397748-369A-9549-963F-F7627F88760B}">
          <x14:formula1>
            <xm:f>'/Users/rtungen/Library/Mobile Documents/com~apple~CloudDocs/Tipping/2019 VM på ski i Seefeld/InnsendteTippeark/[Taleas.xlsx]Lists'!#REF!</xm:f>
          </x14:formula1>
          <xm:sqref>BZ26 BZ39:BZ42</xm:sqref>
        </x14:dataValidation>
        <x14:dataValidation type="list" allowBlank="1" showInputMessage="1" showErrorMessage="1" xr:uid="{C39B37D7-A129-AD41-9B02-BE63C914F354}">
          <x14:formula1>
            <xm:f>'/Users/rtungen/Library/Mobile Documents/com~apple~CloudDocs/Tipping/2019 VM på ski i Seefeld/InnsendteTippeark/[Taleas.xlsx]Lists'!#REF!</xm:f>
          </x14:formula1>
          <xm:sqref>BZ20</xm:sqref>
        </x14:dataValidation>
        <x14:dataValidation type="list" allowBlank="1" showInputMessage="1" showErrorMessage="1" xr:uid="{8313EDB4-D42D-0747-94EE-6CDFEEF6E883}">
          <x14:formula1>
            <xm:f>'/Users/rtungen/Library/Mobile Documents/com~apple~CloudDocs/Tipping/2019 VM på ski i Seefeld/InnsendteTippeark/[Taleas.xlsx]Lists'!#REF!</xm:f>
          </x14:formula1>
          <xm:sqref>BZ88</xm:sqref>
        </x14:dataValidation>
        <x14:dataValidation type="list" allowBlank="1" showInputMessage="1" showErrorMessage="1" xr:uid="{6B1B3BCD-1B33-4E4D-8551-EBAEBE656298}">
          <x14:formula1>
            <xm:f>'/Users/rtungen/Library/Mobile Documents/com~apple~CloudDocs/Tipping/2019 VM på ski i Seefeld/InnsendteTippeark/[Taleas.xlsx]Lists'!#REF!</xm:f>
          </x14:formula1>
          <xm:sqref>BZ55 BZ84 BZ97 BZ47 BZ73</xm:sqref>
        </x14:dataValidation>
        <x14:dataValidation type="list" allowBlank="1" showInputMessage="1" showErrorMessage="1" xr:uid="{C1E66ACA-EB4E-174B-B13E-253AE6A211DA}">
          <x14:formula1>
            <xm:f>'/Users/rtungen/Library/Mobile Documents/com~apple~CloudDocs/Tipping/2019 VM på ski i Seefeld/InnsendteTippeark/[Taleas.xlsx]Lists'!#REF!</xm:f>
          </x14:formula1>
          <xm:sqref>BZ54</xm:sqref>
        </x14:dataValidation>
        <x14:dataValidation type="list" allowBlank="1" showInputMessage="1" showErrorMessage="1" xr:uid="{1730A754-8A7F-B346-B708-CBE097F18AFA}">
          <x14:formula1>
            <xm:f>'/Users/rtungen/Library/Mobile Documents/com~apple~CloudDocs/Tipping/2019 VM på ski i Seefeld/InnsendteTippeark/[Taleas.xlsx]Lists'!#REF!</xm:f>
          </x14:formula1>
          <xm:sqref>BZ104</xm:sqref>
        </x14:dataValidation>
        <x14:dataValidation type="list" allowBlank="1" showInputMessage="1" showErrorMessage="1" xr:uid="{DB7B0061-F8C6-2245-9467-A30E4A2B9CFF}">
          <x14:formula1>
            <xm:f>'/Users/rtungen/Library/Mobile Documents/com~apple~CloudDocs/Tipping/2019 VM på ski i Seefeld/InnsendteTippeark/[Taleas.xlsx]Lists'!#REF!</xm:f>
          </x14:formula1>
          <xm:sqref>BZ101 BZ103</xm:sqref>
        </x14:dataValidation>
        <x14:dataValidation type="list" allowBlank="1" showInputMessage="1" showErrorMessage="1" xr:uid="{9880D91B-F056-4B4F-8A33-3B47E9E29DE0}">
          <x14:formula1>
            <xm:f>'/Users/rtungen/Library/Mobile Documents/com~apple~CloudDocs/Tipping/2019 VM på ski i Seefeld/InnsendteTippeark/[Taleas.xlsx]Lists'!#REF!</xm:f>
          </x14:formula1>
          <xm:sqref>BZ100</xm:sqref>
        </x14:dataValidation>
        <x14:dataValidation type="list" allowBlank="1" showInputMessage="1" showErrorMessage="1" xr:uid="{AE8FBD38-2966-854D-B03A-5A302ABEE0D1}">
          <x14:formula1>
            <xm:f>'/Users/rtungen/Library/Mobile Documents/com~apple~CloudDocs/Tipping/2019 VM på ski i Seefeld/InnsendteTippeark/[Taleas.xlsx]Lists'!#REF!</xm:f>
          </x14:formula1>
          <xm:sqref>BZ21 BZ24 BZ14 BZ11 BZ17 BZ27 BZ105:BZ106 BZ45 BZ85 BZ31 BZ62 BZ43 BZ8 BZ94 BZ74 BZ77</xm:sqref>
        </x14:dataValidation>
        <x14:dataValidation type="list" allowBlank="1" showInputMessage="1" showErrorMessage="1" xr:uid="{83974776-9D2E-624B-980D-CA306923069C}">
          <x14:formula1>
            <xm:f>'/Users/rtungen/Library/Mobile Documents/com~apple~CloudDocs/Tipping/2019 VM på ski i Seefeld/InnsendteTippeark/[Taleas.xlsx]Lists'!#REF!</xm:f>
          </x14:formula1>
          <xm:sqref>BZ23</xm:sqref>
        </x14:dataValidation>
        <x14:dataValidation type="list" allowBlank="1" showInputMessage="1" showErrorMessage="1" xr:uid="{95DA630D-2A90-7A4F-B21E-62416D0B9FAA}">
          <x14:formula1>
            <xm:f>'/Users/rtungen/Library/Mobile Documents/com~apple~CloudDocs/Tipping/2019 VM på ski i Seefeld/InnsendteTippeark/[Taleas.xlsx]Lists'!#REF!</xm:f>
          </x14:formula1>
          <xm:sqref>BZ28 BZ32 BZ35 BZ38 BZ63 BZ68 BZ79 BZ102 BZ89 BZ48</xm:sqref>
        </x14:dataValidation>
        <x14:dataValidation type="list" allowBlank="1" showInputMessage="1" showErrorMessage="1" xr:uid="{1E677106-91A6-D44C-94D4-628F2F8FB1F7}">
          <x14:formula1>
            <xm:f>'/Users/rtungen/Library/Mobile Documents/com~apple~CloudDocs/Tipping/2019 VM på ski i Seefeld/InnsendteTippeark/[Taleas.xlsx]Lists'!#REF!</xm:f>
          </x14:formula1>
          <xm:sqref>BZ13 BZ10 BZ98:BZ99</xm:sqref>
        </x14:dataValidation>
        <x14:dataValidation type="list" allowBlank="1" showInputMessage="1" showErrorMessage="1" xr:uid="{7C05C381-AD3C-5A4F-B27B-BA6746A22E9B}">
          <x14:formula1>
            <xm:f>'/Users/rtungen/Library/Mobile Documents/com~apple~CloudDocs/Tipping/2019 VM på ski i Seefeld/InnsendteTippeark/[Team Dombås.xlsx]Lists'!#REF!</xm:f>
          </x14:formula1>
          <xm:sqref>CC49:CC52</xm:sqref>
        </x14:dataValidation>
        <x14:dataValidation type="list" allowBlank="1" showInputMessage="1" showErrorMessage="1" xr:uid="{9826CB68-8298-854F-931D-E03F0D1BFA71}">
          <x14:formula1>
            <xm:f>'/Users/rtungen/Library/Mobile Documents/com~apple~CloudDocs/Tipping/2019 VM på ski i Seefeld/InnsendteTippeark/[Team Dombås.xlsx]Lists'!#REF!</xm:f>
          </x14:formula1>
          <xm:sqref>CC36:CC37 CC69:CC72</xm:sqref>
        </x14:dataValidation>
        <x14:dataValidation type="list" allowBlank="1" showInputMessage="1" showErrorMessage="1" xr:uid="{75C1F62E-E753-5745-9236-B9ED263BBBEF}">
          <x14:formula1>
            <xm:f>'/Users/rtungen/Library/Mobile Documents/com~apple~CloudDocs/Tipping/2019 VM på ski i Seefeld/InnsendteTippeark/[Team Dombås.xlsx]Lists'!#REF!</xm:f>
          </x14:formula1>
          <xm:sqref>CC33:CC34 CC64:CC67</xm:sqref>
        </x14:dataValidation>
        <x14:dataValidation type="list" allowBlank="1" showInputMessage="1" showErrorMessage="1" xr:uid="{F8391A8F-8D0A-864E-881C-1C641EE80C31}">
          <x14:formula1>
            <xm:f>'/Users/rtungen/Library/Mobile Documents/com~apple~CloudDocs/Tipping/2019 VM på ski i Seefeld/InnsendteTippeark/[Team Dombås.xlsx]Lists'!#REF!</xm:f>
          </x14:formula1>
          <xm:sqref>CC7</xm:sqref>
        </x14:dataValidation>
        <x14:dataValidation type="list" allowBlank="1" showInputMessage="1" showErrorMessage="1" xr:uid="{FCF40091-1F9F-2943-B33C-260963FCE1E8}">
          <x14:formula1>
            <xm:f>'/Users/rtungen/Library/Mobile Documents/com~apple~CloudDocs/Tipping/2019 VM på ski i Seefeld/InnsendteTippeark/[Team Dombås.xlsx]Lists'!#REF!</xm:f>
          </x14:formula1>
          <xm:sqref>CC6</xm:sqref>
        </x14:dataValidation>
        <x14:dataValidation type="list" allowBlank="1" showInputMessage="1" showErrorMessage="1" xr:uid="{8711AEC8-AE5D-AA47-99B7-711D0E5F0312}">
          <x14:formula1>
            <xm:f>'/Users/rtungen/Library/Mobile Documents/com~apple~CloudDocs/Tipping/2019 VM på ski i Seefeld/InnsendteTippeark/[Team Dombås.xlsx]Lists'!#REF!</xm:f>
          </x14:formula1>
          <xm:sqref>CC96</xm:sqref>
        </x14:dataValidation>
        <x14:dataValidation type="list" allowBlank="1" showInputMessage="1" showErrorMessage="1" xr:uid="{25BC5ACD-61E8-B245-BDCB-218FFC269AB9}">
          <x14:formula1>
            <xm:f>'/Users/rtungen/Library/Mobile Documents/com~apple~CloudDocs/Tipping/2019 VM på ski i Seefeld/InnsendteTippeark/[Team Dombås.xlsx]Lists'!#REF!</xm:f>
          </x14:formula1>
          <xm:sqref>CC78</xm:sqref>
        </x14:dataValidation>
        <x14:dataValidation type="list" allowBlank="1" showInputMessage="1" showErrorMessage="1" xr:uid="{980B2C85-CE72-C246-AC78-47586FA844D4}">
          <x14:formula1>
            <xm:f>'/Users/rtungen/Library/Mobile Documents/com~apple~CloudDocs/Tipping/2019 VM på ski i Seefeld/InnsendteTippeark/[Team Dombås.xlsx]Lists'!#REF!</xm:f>
          </x14:formula1>
          <xm:sqref>CC90:CC93</xm:sqref>
        </x14:dataValidation>
        <x14:dataValidation type="list" allowBlank="1" showInputMessage="1" showErrorMessage="1" xr:uid="{75C8B453-B7E5-0547-B473-7F38EC2116C9}">
          <x14:formula1>
            <xm:f>'/Users/rtungen/Library/Mobile Documents/com~apple~CloudDocs/Tipping/2019 VM på ski i Seefeld/InnsendteTippeark/[Team Dombås.xlsx]Lists'!#REF!</xm:f>
          </x14:formula1>
          <xm:sqref>CC56</xm:sqref>
        </x14:dataValidation>
        <x14:dataValidation type="list" allowBlank="1" showInputMessage="1" showErrorMessage="1" xr:uid="{0691D7E5-0108-8E4C-A641-580D9C34D2A5}">
          <x14:formula1>
            <xm:f>'/Users/rtungen/Library/Mobile Documents/com~apple~CloudDocs/Tipping/2019 VM på ski i Seefeld/InnsendteTippeark/[Team Dombås.xlsx]Lists'!#REF!</xm:f>
          </x14:formula1>
          <xm:sqref>CC58 CC76</xm:sqref>
        </x14:dataValidation>
        <x14:dataValidation type="list" allowBlank="1" showInputMessage="1" showErrorMessage="1" xr:uid="{77AB1D81-152D-CA41-AC38-B6E4DE256544}">
          <x14:formula1>
            <xm:f>'/Users/rtungen/Library/Mobile Documents/com~apple~CloudDocs/Tipping/2019 VM på ski i Seefeld/InnsendteTippeark/[Team Dombås.xlsx]Lists'!#REF!</xm:f>
          </x14:formula1>
          <xm:sqref>CC57</xm:sqref>
        </x14:dataValidation>
        <x14:dataValidation type="list" allowBlank="1" showInputMessage="1" showErrorMessage="1" xr:uid="{86F853ED-1FAD-A141-B652-A0386CD3038B}">
          <x14:formula1>
            <xm:f>'/Users/rtungen/Library/Mobile Documents/com~apple~CloudDocs/Tipping/2019 VM på ski i Seefeld/InnsendteTippeark/[Team Dombås.xlsx]Lists'!#REF!</xm:f>
          </x14:formula1>
          <xm:sqref>CC80:CC83 CC29:CC30</xm:sqref>
        </x14:dataValidation>
        <x14:dataValidation type="list" allowBlank="1" showInputMessage="1" showErrorMessage="1" xr:uid="{E7808F93-528C-2143-802B-1CAF117211D1}">
          <x14:formula1>
            <xm:f>'/Users/rtungen/Library/Mobile Documents/com~apple~CloudDocs/Tipping/2019 VM på ski i Seefeld/InnsendteTippeark/[Team Dombås.xlsx]Lists'!#REF!</xm:f>
          </x14:formula1>
          <xm:sqref>CC59</xm:sqref>
        </x14:dataValidation>
        <x14:dataValidation type="list" allowBlank="1" showInputMessage="1" showErrorMessage="1" xr:uid="{E58EC2F4-2CAE-E04E-99B1-E275963D6143}">
          <x14:formula1>
            <xm:f>'/Users/rtungen/Library/Mobile Documents/com~apple~CloudDocs/Tipping/2019 VM på ski i Seefeld/InnsendteTippeark/[Team Dombås.xlsx]Lists'!#REF!</xm:f>
          </x14:formula1>
          <xm:sqref>CC15:CC16 CC60:CC61</xm:sqref>
        </x14:dataValidation>
        <x14:dataValidation type="list" allowBlank="1" showInputMessage="1" showErrorMessage="1" xr:uid="{391913FD-20D5-A14D-8893-0D2F59B7B9E7}">
          <x14:formula1>
            <xm:f>'/Users/rtungen/Library/Mobile Documents/com~apple~CloudDocs/Tipping/2019 VM på ski i Seefeld/InnsendteTippeark/[Team Dombås.xlsx]Lists'!#REF!</xm:f>
          </x14:formula1>
          <xm:sqref>CC25 CC75</xm:sqref>
        </x14:dataValidation>
        <x14:dataValidation type="list" allowBlank="1" showInputMessage="1" showErrorMessage="1" xr:uid="{8E0334B0-5818-3449-BBAE-2D7AAC6EFEBA}">
          <x14:formula1>
            <xm:f>'/Users/rtungen/Library/Mobile Documents/com~apple~CloudDocs/Tipping/2019 VM på ski i Seefeld/InnsendteTippeark/[Team Dombås.xlsx]Lists'!#REF!</xm:f>
          </x14:formula1>
          <xm:sqref>CC12 CC95 CC53 CC22</xm:sqref>
        </x14:dataValidation>
        <x14:dataValidation type="list" allowBlank="1" showInputMessage="1" showErrorMessage="1" xr:uid="{AB8992B9-1A18-B846-A9BB-34EED9FB8AF4}">
          <x14:formula1>
            <xm:f>'/Users/rtungen/Library/Mobile Documents/com~apple~CloudDocs/Tipping/2019 VM på ski i Seefeld/InnsendteTippeark/[Team Dombås.xlsx]Lists'!#REF!</xm:f>
          </x14:formula1>
          <xm:sqref>CC9 CC18 CC44 CC86</xm:sqref>
        </x14:dataValidation>
        <x14:dataValidation type="list" allowBlank="1" showInputMessage="1" showErrorMessage="1" xr:uid="{CA84F574-7341-5844-B1EF-E95F49FC3577}">
          <x14:formula1>
            <xm:f>'/Users/rtungen/Library/Mobile Documents/com~apple~CloudDocs/Tipping/2019 VM på ski i Seefeld/InnsendteTippeark/[Team Dombås.xlsx]Lists'!#REF!</xm:f>
          </x14:formula1>
          <xm:sqref>CC19</xm:sqref>
        </x14:dataValidation>
        <x14:dataValidation type="list" allowBlank="1" showInputMessage="1" showErrorMessage="1" xr:uid="{A412A525-7DC7-C640-83EF-948D40E4F048}">
          <x14:formula1>
            <xm:f>'/Users/rtungen/Library/Mobile Documents/com~apple~CloudDocs/Tipping/2019 VM på ski i Seefeld/InnsendteTippeark/[Team Dombås.xlsx]Lists'!#REF!</xm:f>
          </x14:formula1>
          <xm:sqref>CC46 CC87</xm:sqref>
        </x14:dataValidation>
        <x14:dataValidation type="list" allowBlank="1" showInputMessage="1" showErrorMessage="1" xr:uid="{067EA1E9-0B37-9F43-AD02-DB7958C665DF}">
          <x14:formula1>
            <xm:f>'/Users/rtungen/Library/Mobile Documents/com~apple~CloudDocs/Tipping/2019 VM på ski i Seefeld/InnsendteTippeark/[Team Dombås.xlsx]Lists'!#REF!</xm:f>
          </x14:formula1>
          <xm:sqref>CC26 CC39:CC42</xm:sqref>
        </x14:dataValidation>
        <x14:dataValidation type="list" allowBlank="1" showInputMessage="1" showErrorMessage="1" xr:uid="{200FEB9C-4540-CA4B-8BC4-45A48FD01C54}">
          <x14:formula1>
            <xm:f>'/Users/rtungen/Library/Mobile Documents/com~apple~CloudDocs/Tipping/2019 VM på ski i Seefeld/InnsendteTippeark/[Team Dombås.xlsx]Lists'!#REF!</xm:f>
          </x14:formula1>
          <xm:sqref>CC20</xm:sqref>
        </x14:dataValidation>
        <x14:dataValidation type="list" allowBlank="1" showInputMessage="1" showErrorMessage="1" xr:uid="{E0270250-0E1B-144F-B38E-553FA2897029}">
          <x14:formula1>
            <xm:f>'/Users/rtungen/Library/Mobile Documents/com~apple~CloudDocs/Tipping/2019 VM på ski i Seefeld/InnsendteTippeark/[Team Dombås.xlsx]Lists'!#REF!</xm:f>
          </x14:formula1>
          <xm:sqref>CC88</xm:sqref>
        </x14:dataValidation>
        <x14:dataValidation type="list" allowBlank="1" showInputMessage="1" showErrorMessage="1" xr:uid="{480D3643-72AE-BC4F-A33D-4D75BF7ACE12}">
          <x14:formula1>
            <xm:f>'/Users/rtungen/Library/Mobile Documents/com~apple~CloudDocs/Tipping/2019 VM på ski i Seefeld/InnsendteTippeark/[Team Dombås.xlsx]Lists'!#REF!</xm:f>
          </x14:formula1>
          <xm:sqref>CC55 CC84 CC97 CC47 CC73</xm:sqref>
        </x14:dataValidation>
        <x14:dataValidation type="list" allowBlank="1" showInputMessage="1" showErrorMessage="1" xr:uid="{BBFC4460-790D-FE48-8448-A430B4A5F42E}">
          <x14:formula1>
            <xm:f>'/Users/rtungen/Library/Mobile Documents/com~apple~CloudDocs/Tipping/2019 VM på ski i Seefeld/InnsendteTippeark/[Team Dombås.xlsx]Lists'!#REF!</xm:f>
          </x14:formula1>
          <xm:sqref>CC54</xm:sqref>
        </x14:dataValidation>
        <x14:dataValidation type="list" allowBlank="1" showInputMessage="1" showErrorMessage="1" xr:uid="{D12A357F-D771-F743-8260-956F72C7A7BC}">
          <x14:formula1>
            <xm:f>'/Users/rtungen/Library/Mobile Documents/com~apple~CloudDocs/Tipping/2019 VM på ski i Seefeld/InnsendteTippeark/[Team Dombås.xlsx]Lists'!#REF!</xm:f>
          </x14:formula1>
          <xm:sqref>CC104</xm:sqref>
        </x14:dataValidation>
        <x14:dataValidation type="list" allowBlank="1" showInputMessage="1" showErrorMessage="1" xr:uid="{015780FC-9329-7C41-9A88-07F412623CED}">
          <x14:formula1>
            <xm:f>'/Users/rtungen/Library/Mobile Documents/com~apple~CloudDocs/Tipping/2019 VM på ski i Seefeld/InnsendteTippeark/[Team Dombås.xlsx]Lists'!#REF!</xm:f>
          </x14:formula1>
          <xm:sqref>CC101 CC103</xm:sqref>
        </x14:dataValidation>
        <x14:dataValidation type="list" allowBlank="1" showInputMessage="1" showErrorMessage="1" xr:uid="{30F774A9-C128-2D41-A48E-177F6441DDF7}">
          <x14:formula1>
            <xm:f>'/Users/rtungen/Library/Mobile Documents/com~apple~CloudDocs/Tipping/2019 VM på ski i Seefeld/InnsendteTippeark/[Team Dombås.xlsx]Lists'!#REF!</xm:f>
          </x14:formula1>
          <xm:sqref>CC100</xm:sqref>
        </x14:dataValidation>
        <x14:dataValidation type="list" allowBlank="1" showInputMessage="1" showErrorMessage="1" xr:uid="{FA7214F4-EDF3-534B-A925-32E4C4B5ADB5}">
          <x14:formula1>
            <xm:f>'/Users/rtungen/Library/Mobile Documents/com~apple~CloudDocs/Tipping/2019 VM på ski i Seefeld/InnsendteTippeark/[Team Dombås.xlsx]Lists'!#REF!</xm:f>
          </x14:formula1>
          <xm:sqref>CC21 CC24 CC14 CC11 CC17 CC27 CC105:CC106 CC45 CC85 CC31 CC62 CC43 CC8 CC94 CC74 CC77</xm:sqref>
        </x14:dataValidation>
        <x14:dataValidation type="list" allowBlank="1" showInputMessage="1" showErrorMessage="1" xr:uid="{F0FBC1A9-D103-2A4A-9874-E731BA56ECEA}">
          <x14:formula1>
            <xm:f>'/Users/rtungen/Library/Mobile Documents/com~apple~CloudDocs/Tipping/2019 VM på ski i Seefeld/InnsendteTippeark/[Team Dombås.xlsx]Lists'!#REF!</xm:f>
          </x14:formula1>
          <xm:sqref>CC23</xm:sqref>
        </x14:dataValidation>
        <x14:dataValidation type="list" allowBlank="1" showInputMessage="1" showErrorMessage="1" xr:uid="{D68BF0CC-BB81-9F49-AD85-F3006CE309A6}">
          <x14:formula1>
            <xm:f>'/Users/rtungen/Library/Mobile Documents/com~apple~CloudDocs/Tipping/2019 VM på ski i Seefeld/InnsendteTippeark/[Team Dombås.xlsx]Lists'!#REF!</xm:f>
          </x14:formula1>
          <xm:sqref>CC28 CC32 CC35 CC38 CC63 CC68 CC79 CC102 CC89 CC48</xm:sqref>
        </x14:dataValidation>
        <x14:dataValidation type="list" allowBlank="1" showInputMessage="1" showErrorMessage="1" xr:uid="{37F1ABD8-2116-D94D-BEE1-DBF948A469A2}">
          <x14:formula1>
            <xm:f>'/Users/rtungen/Library/Mobile Documents/com~apple~CloudDocs/Tipping/2019 VM på ski i Seefeld/InnsendteTippeark/[Team Dombås.xlsx]Lists'!#REF!</xm:f>
          </x14:formula1>
          <xm:sqref>CC13 CC10 CC98:CC99</xm:sqref>
        </x14:dataValidation>
        <x14:dataValidation type="list" allowBlank="1" showInputMessage="1" showErrorMessage="1" xr:uid="{A7D9ECF4-A672-FB4C-BC48-53B22E13F0C3}">
          <x14:formula1>
            <xm:f>'/Users/rtungen/Library/Mobile Documents/com~apple~CloudDocs/Tipping/2019 VM på ski i Seefeld/InnsendteTippeark/[Tim Mujo.xlsx]Lists'!#REF!</xm:f>
          </x14:formula1>
          <xm:sqref>CF49:CF52</xm:sqref>
        </x14:dataValidation>
        <x14:dataValidation type="list" allowBlank="1" showInputMessage="1" showErrorMessage="1" xr:uid="{EC494585-22F3-164F-9EB0-4AB8DCFC0E46}">
          <x14:formula1>
            <xm:f>'/Users/rtungen/Library/Mobile Documents/com~apple~CloudDocs/Tipping/2019 VM på ski i Seefeld/InnsendteTippeark/[Tim Mujo.xlsx]Lists'!#REF!</xm:f>
          </x14:formula1>
          <xm:sqref>CF36:CF37 CF69:CF72</xm:sqref>
        </x14:dataValidation>
        <x14:dataValidation type="list" allowBlank="1" showInputMessage="1" showErrorMessage="1" xr:uid="{8BBDD374-0615-8547-96C2-024367D0F997}">
          <x14:formula1>
            <xm:f>'/Users/rtungen/Library/Mobile Documents/com~apple~CloudDocs/Tipping/2019 VM på ski i Seefeld/InnsendteTippeark/[Tim Mujo.xlsx]Lists'!#REF!</xm:f>
          </x14:formula1>
          <xm:sqref>CF33:CF34 CF64:CF67</xm:sqref>
        </x14:dataValidation>
        <x14:dataValidation type="list" allowBlank="1" showInputMessage="1" showErrorMessage="1" xr:uid="{7467407E-BF98-EB4E-89FF-164E5444DDD0}">
          <x14:formula1>
            <xm:f>'/Users/rtungen/Library/Mobile Documents/com~apple~CloudDocs/Tipping/2019 VM på ski i Seefeld/InnsendteTippeark/[Tim Mujo.xlsx]Lists'!#REF!</xm:f>
          </x14:formula1>
          <xm:sqref>CF7</xm:sqref>
        </x14:dataValidation>
        <x14:dataValidation type="list" allowBlank="1" showInputMessage="1" showErrorMessage="1" xr:uid="{FBA13037-1122-EE4E-ABFC-4DEECD21FCC5}">
          <x14:formula1>
            <xm:f>'/Users/rtungen/Library/Mobile Documents/com~apple~CloudDocs/Tipping/2019 VM på ski i Seefeld/InnsendteTippeark/[Tim Mujo.xlsx]Lists'!#REF!</xm:f>
          </x14:formula1>
          <xm:sqref>CF6</xm:sqref>
        </x14:dataValidation>
        <x14:dataValidation type="list" allowBlank="1" showInputMessage="1" showErrorMessage="1" xr:uid="{13EBC893-0635-1446-80AF-665F36CAE046}">
          <x14:formula1>
            <xm:f>'/Users/rtungen/Library/Mobile Documents/com~apple~CloudDocs/Tipping/2019 VM på ski i Seefeld/InnsendteTippeark/[Tim Mujo.xlsx]Lists'!#REF!</xm:f>
          </x14:formula1>
          <xm:sqref>CF96</xm:sqref>
        </x14:dataValidation>
        <x14:dataValidation type="list" allowBlank="1" showInputMessage="1" showErrorMessage="1" xr:uid="{2D6685B5-6509-D14C-8E6C-ADABB45977A4}">
          <x14:formula1>
            <xm:f>'/Users/rtungen/Library/Mobile Documents/com~apple~CloudDocs/Tipping/2019 VM på ski i Seefeld/InnsendteTippeark/[Tim Mujo.xlsx]Lists'!#REF!</xm:f>
          </x14:formula1>
          <xm:sqref>CF78</xm:sqref>
        </x14:dataValidation>
        <x14:dataValidation type="list" allowBlank="1" showInputMessage="1" showErrorMessage="1" xr:uid="{84BCBDE2-9229-B34A-B024-557070D07D26}">
          <x14:formula1>
            <xm:f>'/Users/rtungen/Library/Mobile Documents/com~apple~CloudDocs/Tipping/2019 VM på ski i Seefeld/InnsendteTippeark/[Tim Mujo.xlsx]Lists'!#REF!</xm:f>
          </x14:formula1>
          <xm:sqref>CF90:CF93</xm:sqref>
        </x14:dataValidation>
        <x14:dataValidation type="list" allowBlank="1" showInputMessage="1" showErrorMessage="1" xr:uid="{7FD479AE-27AE-DA43-82D5-9B00A9355F98}">
          <x14:formula1>
            <xm:f>'/Users/rtungen/Library/Mobile Documents/com~apple~CloudDocs/Tipping/2019 VM på ski i Seefeld/InnsendteTippeark/[Tim Mujo.xlsx]Lists'!#REF!</xm:f>
          </x14:formula1>
          <xm:sqref>CF56</xm:sqref>
        </x14:dataValidation>
        <x14:dataValidation type="list" allowBlank="1" showInputMessage="1" showErrorMessage="1" xr:uid="{1FF4F53A-CAE6-7044-9296-3AED1B0CCDDB}">
          <x14:formula1>
            <xm:f>'/Users/rtungen/Library/Mobile Documents/com~apple~CloudDocs/Tipping/2019 VM på ski i Seefeld/InnsendteTippeark/[Tim Mujo.xlsx]Lists'!#REF!</xm:f>
          </x14:formula1>
          <xm:sqref>CF58 CF76</xm:sqref>
        </x14:dataValidation>
        <x14:dataValidation type="list" allowBlank="1" showInputMessage="1" showErrorMessage="1" xr:uid="{4E2EA97A-BAC9-534B-B69B-4D0321C3AC42}">
          <x14:formula1>
            <xm:f>'/Users/rtungen/Library/Mobile Documents/com~apple~CloudDocs/Tipping/2019 VM på ski i Seefeld/InnsendteTippeark/[Tim Mujo.xlsx]Lists'!#REF!</xm:f>
          </x14:formula1>
          <xm:sqref>CF57</xm:sqref>
        </x14:dataValidation>
        <x14:dataValidation type="list" allowBlank="1" showInputMessage="1" showErrorMessage="1" xr:uid="{12EA7C04-3AB3-9F42-99B3-6FDE1D70ADFA}">
          <x14:formula1>
            <xm:f>'/Users/rtungen/Library/Mobile Documents/com~apple~CloudDocs/Tipping/2019 VM på ski i Seefeld/InnsendteTippeark/[Tim Mujo.xlsx]Lists'!#REF!</xm:f>
          </x14:formula1>
          <xm:sqref>CF80:CF83 CF29:CF30</xm:sqref>
        </x14:dataValidation>
        <x14:dataValidation type="list" allowBlank="1" showInputMessage="1" showErrorMessage="1" xr:uid="{EF082D1A-91E9-D245-84BA-B1F4F9B29DA2}">
          <x14:formula1>
            <xm:f>'/Users/rtungen/Library/Mobile Documents/com~apple~CloudDocs/Tipping/2019 VM på ski i Seefeld/InnsendteTippeark/[Tim Mujo.xlsx]Lists'!#REF!</xm:f>
          </x14:formula1>
          <xm:sqref>CF59</xm:sqref>
        </x14:dataValidation>
        <x14:dataValidation type="list" allowBlank="1" showInputMessage="1" showErrorMessage="1" xr:uid="{0378B81D-FCEA-D344-86ED-09FF95CF0602}">
          <x14:formula1>
            <xm:f>'/Users/rtungen/Library/Mobile Documents/com~apple~CloudDocs/Tipping/2019 VM på ski i Seefeld/InnsendteTippeark/[Tim Mujo.xlsx]Lists'!#REF!</xm:f>
          </x14:formula1>
          <xm:sqref>CF15:CF16 CF60:CF61</xm:sqref>
        </x14:dataValidation>
        <x14:dataValidation type="list" allowBlank="1" showInputMessage="1" showErrorMessage="1" xr:uid="{494C9A84-C107-324D-AAE4-A3BA573EEE51}">
          <x14:formula1>
            <xm:f>'/Users/rtungen/Library/Mobile Documents/com~apple~CloudDocs/Tipping/2019 VM på ski i Seefeld/InnsendteTippeark/[Tim Mujo.xlsx]Lists'!#REF!</xm:f>
          </x14:formula1>
          <xm:sqref>CF25 CF75</xm:sqref>
        </x14:dataValidation>
        <x14:dataValidation type="list" allowBlank="1" showInputMessage="1" showErrorMessage="1" xr:uid="{6222152B-0399-B445-BC3D-90341C1706EB}">
          <x14:formula1>
            <xm:f>'/Users/rtungen/Library/Mobile Documents/com~apple~CloudDocs/Tipping/2019 VM på ski i Seefeld/InnsendteTippeark/[Tim Mujo.xlsx]Lists'!#REF!</xm:f>
          </x14:formula1>
          <xm:sqref>CF12 CF95 CF53 CF22</xm:sqref>
        </x14:dataValidation>
        <x14:dataValidation type="list" allowBlank="1" showInputMessage="1" showErrorMessage="1" xr:uid="{2F1D937A-F372-324A-A01E-38F2F0F1EB20}">
          <x14:formula1>
            <xm:f>'/Users/rtungen/Library/Mobile Documents/com~apple~CloudDocs/Tipping/2019 VM på ski i Seefeld/InnsendteTippeark/[Tim Mujo.xlsx]Lists'!#REF!</xm:f>
          </x14:formula1>
          <xm:sqref>CF9 CF18 CF44 CF86</xm:sqref>
        </x14:dataValidation>
        <x14:dataValidation type="list" allowBlank="1" showInputMessage="1" showErrorMessage="1" xr:uid="{7B328EA0-586F-A647-9CEA-1BA365C75B07}">
          <x14:formula1>
            <xm:f>'/Users/rtungen/Library/Mobile Documents/com~apple~CloudDocs/Tipping/2019 VM på ski i Seefeld/InnsendteTippeark/[Tim Mujo.xlsx]Lists'!#REF!</xm:f>
          </x14:formula1>
          <xm:sqref>CF19</xm:sqref>
        </x14:dataValidation>
        <x14:dataValidation type="list" allowBlank="1" showInputMessage="1" showErrorMessage="1" xr:uid="{0D5389D8-ECDB-B441-94C1-BB5AFA26DE8F}">
          <x14:formula1>
            <xm:f>'/Users/rtungen/Library/Mobile Documents/com~apple~CloudDocs/Tipping/2019 VM på ski i Seefeld/InnsendteTippeark/[Tim Mujo.xlsx]Lists'!#REF!</xm:f>
          </x14:formula1>
          <xm:sqref>CF46 CF87</xm:sqref>
        </x14:dataValidation>
        <x14:dataValidation type="list" allowBlank="1" showInputMessage="1" showErrorMessage="1" xr:uid="{ED6804EE-E1B0-3B45-8BFC-2AB00E0873EE}">
          <x14:formula1>
            <xm:f>'/Users/rtungen/Library/Mobile Documents/com~apple~CloudDocs/Tipping/2019 VM på ski i Seefeld/InnsendteTippeark/[Tim Mujo.xlsx]Lists'!#REF!</xm:f>
          </x14:formula1>
          <xm:sqref>CF26 CF39:CF42</xm:sqref>
        </x14:dataValidation>
        <x14:dataValidation type="list" allowBlank="1" showInputMessage="1" showErrorMessage="1" xr:uid="{7A4C4833-BCA3-EF40-8AB5-F3417BFFB947}">
          <x14:formula1>
            <xm:f>'/Users/rtungen/Library/Mobile Documents/com~apple~CloudDocs/Tipping/2019 VM på ski i Seefeld/InnsendteTippeark/[Tim Mujo.xlsx]Lists'!#REF!</xm:f>
          </x14:formula1>
          <xm:sqref>CF20</xm:sqref>
        </x14:dataValidation>
        <x14:dataValidation type="list" allowBlank="1" showInputMessage="1" showErrorMessage="1" xr:uid="{7F392FE5-6D0A-0F46-8D6E-A4CC97ADC710}">
          <x14:formula1>
            <xm:f>'/Users/rtungen/Library/Mobile Documents/com~apple~CloudDocs/Tipping/2019 VM på ski i Seefeld/InnsendteTippeark/[Tim Mujo.xlsx]Lists'!#REF!</xm:f>
          </x14:formula1>
          <xm:sqref>CF88</xm:sqref>
        </x14:dataValidation>
        <x14:dataValidation type="list" allowBlank="1" showInputMessage="1" showErrorMessage="1" xr:uid="{6DBD6EE2-74D1-B34F-8677-DACC766A0F1B}">
          <x14:formula1>
            <xm:f>'/Users/rtungen/Library/Mobile Documents/com~apple~CloudDocs/Tipping/2019 VM på ski i Seefeld/InnsendteTippeark/[Tim Mujo.xlsx]Lists'!#REF!</xm:f>
          </x14:formula1>
          <xm:sqref>CF55 CF84 CF97 CF47 CF73</xm:sqref>
        </x14:dataValidation>
        <x14:dataValidation type="list" allowBlank="1" showInputMessage="1" showErrorMessage="1" xr:uid="{4398C639-C0C7-934E-B654-174DEE8C30CD}">
          <x14:formula1>
            <xm:f>'/Users/rtungen/Library/Mobile Documents/com~apple~CloudDocs/Tipping/2019 VM på ski i Seefeld/InnsendteTippeark/[Tim Mujo.xlsx]Lists'!#REF!</xm:f>
          </x14:formula1>
          <xm:sqref>CF54</xm:sqref>
        </x14:dataValidation>
        <x14:dataValidation type="list" allowBlank="1" showInputMessage="1" showErrorMessage="1" xr:uid="{6941547B-964C-E943-9E22-B944ADE29D9D}">
          <x14:formula1>
            <xm:f>'/Users/rtungen/Library/Mobile Documents/com~apple~CloudDocs/Tipping/2019 VM på ski i Seefeld/InnsendteTippeark/[Tim Mujo.xlsx]Lists'!#REF!</xm:f>
          </x14:formula1>
          <xm:sqref>CF104</xm:sqref>
        </x14:dataValidation>
        <x14:dataValidation type="list" allowBlank="1" showInputMessage="1" showErrorMessage="1" xr:uid="{DD8C3790-E138-2244-B97D-DA14184A4B50}">
          <x14:formula1>
            <xm:f>'/Users/rtungen/Library/Mobile Documents/com~apple~CloudDocs/Tipping/2019 VM på ski i Seefeld/InnsendteTippeark/[Tim Mujo.xlsx]Lists'!#REF!</xm:f>
          </x14:formula1>
          <xm:sqref>CF101 CF103</xm:sqref>
        </x14:dataValidation>
        <x14:dataValidation type="list" allowBlank="1" showInputMessage="1" showErrorMessage="1" xr:uid="{37C7D46B-51D5-BC42-AADF-D45D35052A6F}">
          <x14:formula1>
            <xm:f>'/Users/rtungen/Library/Mobile Documents/com~apple~CloudDocs/Tipping/2019 VM på ski i Seefeld/InnsendteTippeark/[Tim Mujo.xlsx]Lists'!#REF!</xm:f>
          </x14:formula1>
          <xm:sqref>CF100</xm:sqref>
        </x14:dataValidation>
        <x14:dataValidation type="list" allowBlank="1" showInputMessage="1" showErrorMessage="1" xr:uid="{1F149D2C-9D34-C441-BBD4-9706C4664E6E}">
          <x14:formula1>
            <xm:f>'/Users/rtungen/Library/Mobile Documents/com~apple~CloudDocs/Tipping/2019 VM på ski i Seefeld/InnsendteTippeark/[Tim Mujo.xlsx]Lists'!#REF!</xm:f>
          </x14:formula1>
          <xm:sqref>CF21 CF24 CF14 CF11 CF17 CF27 CF105:CF106 CF45 CF85 CF31 CF62 CF43 CF8 CF94 CF74 CF77</xm:sqref>
        </x14:dataValidation>
        <x14:dataValidation type="list" allowBlank="1" showInputMessage="1" showErrorMessage="1" xr:uid="{276A17E4-F6F6-5649-8E4B-50A9564151CF}">
          <x14:formula1>
            <xm:f>'/Users/rtungen/Library/Mobile Documents/com~apple~CloudDocs/Tipping/2019 VM på ski i Seefeld/InnsendteTippeark/[Tim Mujo.xlsx]Lists'!#REF!</xm:f>
          </x14:formula1>
          <xm:sqref>CF23</xm:sqref>
        </x14:dataValidation>
        <x14:dataValidation type="list" allowBlank="1" showInputMessage="1" showErrorMessage="1" xr:uid="{A4A3FE3C-0A98-F341-B16B-507986228C91}">
          <x14:formula1>
            <xm:f>'/Users/rtungen/Library/Mobile Documents/com~apple~CloudDocs/Tipping/2019 VM på ski i Seefeld/InnsendteTippeark/[Tim Mujo.xlsx]Lists'!#REF!</xm:f>
          </x14:formula1>
          <xm:sqref>CF28 CF32 CF35 CF38 CF63 CF68 CF79 CF102 CF89 CF48</xm:sqref>
        </x14:dataValidation>
        <x14:dataValidation type="list" allowBlank="1" showInputMessage="1" showErrorMessage="1" xr:uid="{142C1CBC-2001-E94B-8EAF-6E6327807041}">
          <x14:formula1>
            <xm:f>'/Users/rtungen/Library/Mobile Documents/com~apple~CloudDocs/Tipping/2019 VM på ski i Seefeld/InnsendteTippeark/[Tim Mujo.xlsx]Lists'!#REF!</xm:f>
          </x14:formula1>
          <xm:sqref>CF13 CF10 CF98:CF99</xm:sqref>
        </x14:dataValidation>
        <x14:dataValidation type="list" allowBlank="1" showErrorMessage="1" xr:uid="{547BC4E5-439E-F141-B8C9-50A8DCA35E7E}">
          <x14:formula1>
            <xm:f>'/Users/rtungen/Library/Mobile Documents/com~apple~CloudDocs/Tipping/2019 VM på ski i Seefeld/InnsendteTippeark/[Wilhelm.Stenbacka.xlsx]Lists'!#REF!</xm:f>
          </x14:formula1>
          <xm:sqref>CI10 CI13 CI98:CI99</xm:sqref>
        </x14:dataValidation>
        <x14:dataValidation type="list" allowBlank="1" showErrorMessage="1" xr:uid="{F1C5769B-3E54-7A42-94AC-DD86EEE5E445}">
          <x14:formula1>
            <xm:f>'/Users/rtungen/Library/Mobile Documents/com~apple~CloudDocs/Tipping/2019 VM på ski i Seefeld/InnsendteTippeark/[Wilhelm.Stenbacka.xlsx]Lists'!#REF!</xm:f>
          </x14:formula1>
          <xm:sqref>CI15:CI16 CI60:CI61</xm:sqref>
        </x14:dataValidation>
        <x14:dataValidation type="list" allowBlank="1" showErrorMessage="1" xr:uid="{692D040B-4412-F147-AE1F-7B6BFE363B81}">
          <x14:formula1>
            <xm:f>'/Users/rtungen/Library/Mobile Documents/com~apple~CloudDocs/Tipping/2019 VM på ski i Seefeld/InnsendteTippeark/[Wilhelm.Stenbacka.xlsx]Lists'!#REF!</xm:f>
          </x14:formula1>
          <xm:sqref>CI88</xm:sqref>
        </x14:dataValidation>
        <x14:dataValidation type="list" allowBlank="1" showErrorMessage="1" xr:uid="{433EAEAC-76B7-0D45-B6ED-EB09892EB1F6}">
          <x14:formula1>
            <xm:f>'/Users/rtungen/Library/Mobile Documents/com~apple~CloudDocs/Tipping/2019 VM på ski i Seefeld/InnsendteTippeark/[Wilhelm.Stenbacka.xlsx]Lists'!#REF!</xm:f>
          </x14:formula1>
          <xm:sqref>CI12 CI22 CI53 CI95</xm:sqref>
        </x14:dataValidation>
        <x14:dataValidation type="list" allowBlank="1" showErrorMessage="1" xr:uid="{DC55E089-9F75-A943-B13A-6326D6542EDC}">
          <x14:formula1>
            <xm:f>'/Users/rtungen/Library/Mobile Documents/com~apple~CloudDocs/Tipping/2019 VM på ski i Seefeld/InnsendteTippeark/[Wilhelm.Stenbacka.xlsx]Lists'!#REF!</xm:f>
          </x14:formula1>
          <xm:sqref>CI23</xm:sqref>
        </x14:dataValidation>
        <x14:dataValidation type="list" allowBlank="1" showErrorMessage="1" xr:uid="{61CFFCF0-373C-704D-B51F-66B209C54790}">
          <x14:formula1>
            <xm:f>'/Users/rtungen/Library/Mobile Documents/com~apple~CloudDocs/Tipping/2019 VM på ski i Seefeld/InnsendteTippeark/[Wilhelm.Stenbacka.xlsx]Lists'!#REF!</xm:f>
          </x14:formula1>
          <xm:sqref>CI49:CI52</xm:sqref>
        </x14:dataValidation>
        <x14:dataValidation type="list" allowBlank="1" showErrorMessage="1" xr:uid="{53E71A11-5B5E-754A-A6B5-1ED609DD8742}">
          <x14:formula1>
            <xm:f>'/Users/rtungen/Library/Mobile Documents/com~apple~CloudDocs/Tipping/2019 VM på ski i Seefeld/InnsendteTippeark/[Wilhelm.Stenbacka.xlsx]Lists'!#REF!</xm:f>
          </x14:formula1>
          <xm:sqref>CI7</xm:sqref>
        </x14:dataValidation>
        <x14:dataValidation type="list" allowBlank="1" showErrorMessage="1" xr:uid="{61807B03-4947-124D-ABCE-8DFB0DDC90AF}">
          <x14:formula1>
            <xm:f>'/Users/rtungen/Library/Mobile Documents/com~apple~CloudDocs/Tipping/2019 VM på ski i Seefeld/InnsendteTippeark/[Wilhelm.Stenbacka.xlsx]Lists'!#REF!</xm:f>
          </x14:formula1>
          <xm:sqref>CI56</xm:sqref>
        </x14:dataValidation>
        <x14:dataValidation type="list" allowBlank="1" showErrorMessage="1" xr:uid="{2E7D51BD-D229-7B40-B447-29081649ED58}">
          <x14:formula1>
            <xm:f>'/Users/rtungen/Library/Mobile Documents/com~apple~CloudDocs/Tipping/2019 VM på ski i Seefeld/InnsendteTippeark/[Wilhelm.Stenbacka.xlsx]Lists'!#REF!</xm:f>
          </x14:formula1>
          <xm:sqref>CI100</xm:sqref>
        </x14:dataValidation>
        <x14:dataValidation type="list" allowBlank="1" showErrorMessage="1" xr:uid="{12A37B9B-CC25-D841-B2DB-1C834F55C674}">
          <x14:formula1>
            <xm:f>'/Users/rtungen/Library/Mobile Documents/com~apple~CloudDocs/Tipping/2019 VM på ski i Seefeld/InnsendteTippeark/[Wilhelm.Stenbacka.xlsx]Lists'!#REF!</xm:f>
          </x14:formula1>
          <xm:sqref>CI6</xm:sqref>
        </x14:dataValidation>
        <x14:dataValidation type="list" allowBlank="1" showErrorMessage="1" xr:uid="{54312D10-019E-C541-896E-A79735503822}">
          <x14:formula1>
            <xm:f>'/Users/rtungen/Library/Mobile Documents/com~apple~CloudDocs/Tipping/2019 VM på ski i Seefeld/InnsendteTippeark/[Wilhelm.Stenbacka.xlsx]Lists'!#REF!</xm:f>
          </x14:formula1>
          <xm:sqref>CI46 CI87</xm:sqref>
        </x14:dataValidation>
        <x14:dataValidation type="list" allowBlank="1" showErrorMessage="1" xr:uid="{0CF55D9D-1F63-4E4E-BAFF-959BE0540BCD}">
          <x14:formula1>
            <xm:f>'/Users/rtungen/Library/Mobile Documents/com~apple~CloudDocs/Tipping/2019 VM på ski i Seefeld/InnsendteTippeark/[Wilhelm.Stenbacka.xlsx]Lists'!#REF!</xm:f>
          </x14:formula1>
          <xm:sqref>CI9 CI18 CI44 CI86</xm:sqref>
        </x14:dataValidation>
        <x14:dataValidation type="list" allowBlank="1" showErrorMessage="1" xr:uid="{B4F60F50-15DA-494F-9A11-ED25F7F7DF5B}">
          <x14:formula1>
            <xm:f>'/Users/rtungen/Library/Mobile Documents/com~apple~CloudDocs/Tipping/2019 VM på ski i Seefeld/InnsendteTippeark/[Wilhelm.Stenbacka.xlsx]Lists'!#REF!</xm:f>
          </x14:formula1>
          <xm:sqref>CI59</xm:sqref>
        </x14:dataValidation>
        <x14:dataValidation type="list" allowBlank="1" showErrorMessage="1" xr:uid="{1B955AA2-0E45-4146-80F8-794F5D1F9373}">
          <x14:formula1>
            <xm:f>'/Users/rtungen/Library/Mobile Documents/com~apple~CloudDocs/Tipping/2019 VM på ski i Seefeld/InnsendteTippeark/[Wilhelm.Stenbacka.xlsx]Lists'!#REF!</xm:f>
          </x14:formula1>
          <xm:sqref>CI19</xm:sqref>
        </x14:dataValidation>
        <x14:dataValidation type="list" allowBlank="1" showErrorMessage="1" xr:uid="{AE614BA3-6F85-3C46-AFA8-2EC973A1CEBE}">
          <x14:formula1>
            <xm:f>'/Users/rtungen/Library/Mobile Documents/com~apple~CloudDocs/Tipping/2019 VM på ski i Seefeld/InnsendteTippeark/[Wilhelm.Stenbacka.xlsx]Lists'!#REF!</xm:f>
          </x14:formula1>
          <xm:sqref>CI57</xm:sqref>
        </x14:dataValidation>
        <x14:dataValidation type="list" allowBlank="1" showErrorMessage="1" xr:uid="{3BF7A530-56CB-294B-9EAE-57191E4DD2E9}">
          <x14:formula1>
            <xm:f>'/Users/rtungen/Library/Mobile Documents/com~apple~CloudDocs/Tipping/2019 VM på ski i Seefeld/InnsendteTippeark/[Wilhelm.Stenbacka.xlsx]Lists'!#REF!</xm:f>
          </x14:formula1>
          <xm:sqref>CI96</xm:sqref>
        </x14:dataValidation>
        <x14:dataValidation type="list" allowBlank="1" showErrorMessage="1" xr:uid="{D19E197E-53ED-A846-9E9A-493A1CCFF7AD}">
          <x14:formula1>
            <xm:f>'/Users/rtungen/Library/Mobile Documents/com~apple~CloudDocs/Tipping/2019 VM på ski i Seefeld/InnsendteTippeark/[Wilhelm.Stenbacka.xlsx]Lists'!#REF!</xm:f>
          </x14:formula1>
          <xm:sqref>CI20</xm:sqref>
        </x14:dataValidation>
        <x14:dataValidation type="list" allowBlank="1" showErrorMessage="1" xr:uid="{512E80FF-BCDC-D545-BB9E-45ED9F683795}">
          <x14:formula1>
            <xm:f>'/Users/rtungen/Library/Mobile Documents/com~apple~CloudDocs/Tipping/2019 VM på ski i Seefeld/InnsendteTippeark/[Wilhelm.Stenbacka.xlsx]Lists'!#REF!</xm:f>
          </x14:formula1>
          <xm:sqref>CI26 CI39:CI42</xm:sqref>
        </x14:dataValidation>
        <x14:dataValidation type="list" allowBlank="1" showErrorMessage="1" xr:uid="{54179FC6-E94B-6549-B69B-2FED647D7C98}">
          <x14:formula1>
            <xm:f>'/Users/rtungen/Library/Mobile Documents/com~apple~CloudDocs/Tipping/2019 VM på ski i Seefeld/InnsendteTippeark/[Wilhelm.Stenbacka.xlsx]Lists'!#REF!</xm:f>
          </x14:formula1>
          <xm:sqref>CI36:CI37 CI69:CI72</xm:sqref>
        </x14:dataValidation>
        <x14:dataValidation type="list" allowBlank="1" showErrorMessage="1" xr:uid="{8C4FCD7A-98CA-DE4E-866D-64B3107E3C20}">
          <x14:formula1>
            <xm:f>'/Users/rtungen/Library/Mobile Documents/com~apple~CloudDocs/Tipping/2019 VM på ski i Seefeld/InnsendteTippeark/[Wilhelm.Stenbacka.xlsx]Lists'!#REF!</xm:f>
          </x14:formula1>
          <xm:sqref>CI28 CI32 CI35 CI38 CI48 CI63 CI68 CI79 CI89 CI102</xm:sqref>
        </x14:dataValidation>
        <x14:dataValidation type="list" allowBlank="1" showErrorMessage="1" xr:uid="{6510320D-972B-2647-AA4C-8EC4BE2E57B1}">
          <x14:formula1>
            <xm:f>'/Users/rtungen/Library/Mobile Documents/com~apple~CloudDocs/Tipping/2019 VM på ski i Seefeld/InnsendteTippeark/[Wilhelm.Stenbacka.xlsx]Lists'!#REF!</xm:f>
          </x14:formula1>
          <xm:sqref>CI29:CI30 CI80:CI83</xm:sqref>
        </x14:dataValidation>
        <x14:dataValidation type="list" allowBlank="1" showErrorMessage="1" xr:uid="{A2D917EA-9CBB-B34C-871C-2D2FD97EE4C0}">
          <x14:formula1>
            <xm:f>'/Users/rtungen/Library/Mobile Documents/com~apple~CloudDocs/Tipping/2019 VM på ski i Seefeld/InnsendteTippeark/[Wilhelm.Stenbacka.xlsx]Lists'!#REF!</xm:f>
          </x14:formula1>
          <xm:sqref>CI8 CI11 CI14 CI17 CI21 CI24 CI27 CI31 CI43 CI45 CI62 CI74 CI77 CI85 CI94 CI105:CI106</xm:sqref>
        </x14:dataValidation>
        <x14:dataValidation type="list" allowBlank="1" showErrorMessage="1" xr:uid="{7E7F3231-83FE-334B-BB26-E86B85056AD0}">
          <x14:formula1>
            <xm:f>'/Users/rtungen/Library/Mobile Documents/com~apple~CloudDocs/Tipping/2019 VM på ski i Seefeld/InnsendteTippeark/[Wilhelm.Stenbacka.xlsx]Lists'!#REF!</xm:f>
          </x14:formula1>
          <xm:sqref>CI47 CI55 CI73 CI84 CI97</xm:sqref>
        </x14:dataValidation>
        <x14:dataValidation type="list" allowBlank="1" showErrorMessage="1" xr:uid="{F5FCF162-B63F-9A4E-AC36-FA46716A68F1}">
          <x14:formula1>
            <xm:f>'/Users/rtungen/Library/Mobile Documents/com~apple~CloudDocs/Tipping/2019 VM på ski i Seefeld/InnsendteTippeark/[Wilhelm.Stenbacka.xlsx]Lists'!#REF!</xm:f>
          </x14:formula1>
          <xm:sqref>CI25 CI75</xm:sqref>
        </x14:dataValidation>
        <x14:dataValidation type="list" allowBlank="1" showErrorMessage="1" xr:uid="{70648EE4-51BA-834A-A7F4-F23265CCBEB6}">
          <x14:formula1>
            <xm:f>'/Users/rtungen/Library/Mobile Documents/com~apple~CloudDocs/Tipping/2019 VM på ski i Seefeld/InnsendteTippeark/[Wilhelm.Stenbacka.xlsx]Lists'!#REF!</xm:f>
          </x14:formula1>
          <xm:sqref>CI78</xm:sqref>
        </x14:dataValidation>
        <x14:dataValidation type="list" allowBlank="1" showErrorMessage="1" xr:uid="{495FCE00-3B37-1043-9DD3-45726B68ADA6}">
          <x14:formula1>
            <xm:f>'/Users/rtungen/Library/Mobile Documents/com~apple~CloudDocs/Tipping/2019 VM på ski i Seefeld/InnsendteTippeark/[Wilhelm.Stenbacka.xlsx]Lists'!#REF!</xm:f>
          </x14:formula1>
          <xm:sqref>CI33:CI34 CI64:CI67</xm:sqref>
        </x14:dataValidation>
        <x14:dataValidation type="list" allowBlank="1" showErrorMessage="1" xr:uid="{A94B46EC-1C75-0A44-80C6-EEDFCB1278B9}">
          <x14:formula1>
            <xm:f>'/Users/rtungen/Library/Mobile Documents/com~apple~CloudDocs/Tipping/2019 VM på ski i Seefeld/InnsendteTippeark/[Wilhelm.Stenbacka.xlsx]Lists'!#REF!</xm:f>
          </x14:formula1>
          <xm:sqref>CI58 CI76</xm:sqref>
        </x14:dataValidation>
        <x14:dataValidation type="list" allowBlank="1" showErrorMessage="1" xr:uid="{A744D7EF-5343-0A41-92F8-F3243FA9901D}">
          <x14:formula1>
            <xm:f>'/Users/rtungen/Library/Mobile Documents/com~apple~CloudDocs/Tipping/2019 VM på ski i Seefeld/InnsendteTippeark/[Wilhelm.Stenbacka.xlsx]Lists'!#REF!</xm:f>
          </x14:formula1>
          <xm:sqref>CI54</xm:sqref>
        </x14:dataValidation>
        <x14:dataValidation type="list" allowBlank="1" showErrorMessage="1" xr:uid="{9CABC6FB-1265-CA47-826E-D7DF09550C5A}">
          <x14:formula1>
            <xm:f>'/Users/rtungen/Library/Mobile Documents/com~apple~CloudDocs/Tipping/2019 VM på ski i Seefeld/InnsendteTippeark/[Wilhelm.Stenbacka.xlsx]Lists'!#REF!</xm:f>
          </x14:formula1>
          <xm:sqref>CI104</xm:sqref>
        </x14:dataValidation>
        <x14:dataValidation type="list" allowBlank="1" showErrorMessage="1" xr:uid="{1172682B-F7C8-724C-838F-5764DB78A238}">
          <x14:formula1>
            <xm:f>'/Users/rtungen/Library/Mobile Documents/com~apple~CloudDocs/Tipping/2019 VM på ski i Seefeld/InnsendteTippeark/[Wilhelm.Stenbacka.xlsx]Lists'!#REF!</xm:f>
          </x14:formula1>
          <xm:sqref>CI101 CI103</xm:sqref>
        </x14:dataValidation>
        <x14:dataValidation type="list" allowBlank="1" showErrorMessage="1" xr:uid="{486D8A81-C99F-204F-819F-664955FBD03B}">
          <x14:formula1>
            <xm:f>'/Users/rtungen/Library/Mobile Documents/com~apple~CloudDocs/Tipping/2019 VM på ski i Seefeld/InnsendteTippeark/[Wilhelm.Stenbacka.xlsx]Lists'!#REF!</xm:f>
          </x14:formula1>
          <xm:sqref>CI90:CI93</xm:sqref>
        </x14:dataValidation>
        <x14:dataValidation type="list" allowBlank="1" showInputMessage="1" showErrorMessage="1" xr:uid="{E7B6E3DB-1FA9-6840-8DBB-B97B5CD69119}">
          <x14:formula1>
            <xm:f>'/Users/rtungen/Library/Mobile Documents/com~apple~CloudDocs/Tipping/2019 VM på ski i Seefeld/InnsendteTippeark/[Øystein Holm.xlsx]Lists'!#REF!</xm:f>
          </x14:formula1>
          <xm:sqref>CL49:CL52</xm:sqref>
        </x14:dataValidation>
        <x14:dataValidation type="list" allowBlank="1" showInputMessage="1" showErrorMessage="1" xr:uid="{5C451BA7-0528-5949-A80C-473AF36AE4B0}">
          <x14:formula1>
            <xm:f>'/Users/rtungen/Library/Mobile Documents/com~apple~CloudDocs/Tipping/2019 VM på ski i Seefeld/InnsendteTippeark/[Øystein Holm.xlsx]Lists'!#REF!</xm:f>
          </x14:formula1>
          <xm:sqref>CL36:CL37 CL69:CL72</xm:sqref>
        </x14:dataValidation>
        <x14:dataValidation type="list" allowBlank="1" showInputMessage="1" showErrorMessage="1" xr:uid="{CB584941-BBC3-5147-A029-7DE6E8E0C11F}">
          <x14:formula1>
            <xm:f>'/Users/rtungen/Library/Mobile Documents/com~apple~CloudDocs/Tipping/2019 VM på ski i Seefeld/InnsendteTippeark/[Øystein Holm.xlsx]Lists'!#REF!</xm:f>
          </x14:formula1>
          <xm:sqref>CL33:CL34 CL64:CL67</xm:sqref>
        </x14:dataValidation>
        <x14:dataValidation type="list" allowBlank="1" showInputMessage="1" showErrorMessage="1" xr:uid="{CF733B4B-F60C-0544-A988-E91868E56636}">
          <x14:formula1>
            <xm:f>'/Users/rtungen/Library/Mobile Documents/com~apple~CloudDocs/Tipping/2019 VM på ski i Seefeld/InnsendteTippeark/[Øystein Holm.xlsx]Lists'!#REF!</xm:f>
          </x14:formula1>
          <xm:sqref>CL7</xm:sqref>
        </x14:dataValidation>
        <x14:dataValidation type="list" allowBlank="1" showInputMessage="1" showErrorMessage="1" xr:uid="{D7EB7C36-BAE9-914C-9B8A-8C40E0B78F8A}">
          <x14:formula1>
            <xm:f>'/Users/rtungen/Library/Mobile Documents/com~apple~CloudDocs/Tipping/2019 VM på ski i Seefeld/InnsendteTippeark/[Øystein Holm.xlsx]Lists'!#REF!</xm:f>
          </x14:formula1>
          <xm:sqref>CL6</xm:sqref>
        </x14:dataValidation>
        <x14:dataValidation type="list" allowBlank="1" showInputMessage="1" showErrorMessage="1" xr:uid="{53FF0146-5B8C-1C4E-8B26-8F9CCA1ED137}">
          <x14:formula1>
            <xm:f>'/Users/rtungen/Library/Mobile Documents/com~apple~CloudDocs/Tipping/2019 VM på ski i Seefeld/InnsendteTippeark/[Øystein Holm.xlsx]Lists'!#REF!</xm:f>
          </x14:formula1>
          <xm:sqref>CL96</xm:sqref>
        </x14:dataValidation>
        <x14:dataValidation type="list" allowBlank="1" showInputMessage="1" showErrorMessage="1" xr:uid="{D5F33CDC-84B1-7F47-A756-080B07FF333D}">
          <x14:formula1>
            <xm:f>'/Users/rtungen/Library/Mobile Documents/com~apple~CloudDocs/Tipping/2019 VM på ski i Seefeld/InnsendteTippeark/[Øystein Holm.xlsx]Lists'!#REF!</xm:f>
          </x14:formula1>
          <xm:sqref>CL78</xm:sqref>
        </x14:dataValidation>
        <x14:dataValidation type="list" allowBlank="1" showInputMessage="1" showErrorMessage="1" xr:uid="{B215C5F1-1D73-B543-8FEB-88C1054CECD7}">
          <x14:formula1>
            <xm:f>'/Users/rtungen/Library/Mobile Documents/com~apple~CloudDocs/Tipping/2019 VM på ski i Seefeld/InnsendteTippeark/[Øystein Holm.xlsx]Lists'!#REF!</xm:f>
          </x14:formula1>
          <xm:sqref>CL90:CL93</xm:sqref>
        </x14:dataValidation>
        <x14:dataValidation type="list" allowBlank="1" showInputMessage="1" showErrorMessage="1" xr:uid="{06F496F6-C703-8E4C-B03F-DCF27D836C4C}">
          <x14:formula1>
            <xm:f>'/Users/rtungen/Library/Mobile Documents/com~apple~CloudDocs/Tipping/2019 VM på ski i Seefeld/InnsendteTippeark/[Øystein Holm.xlsx]Lists'!#REF!</xm:f>
          </x14:formula1>
          <xm:sqref>CL56</xm:sqref>
        </x14:dataValidation>
        <x14:dataValidation type="list" allowBlank="1" showInputMessage="1" showErrorMessage="1" xr:uid="{C1861BFF-2961-6844-8E3F-8FBC9E7A95F3}">
          <x14:formula1>
            <xm:f>'/Users/rtungen/Library/Mobile Documents/com~apple~CloudDocs/Tipping/2019 VM på ski i Seefeld/InnsendteTippeark/[Øystein Holm.xlsx]Lists'!#REF!</xm:f>
          </x14:formula1>
          <xm:sqref>CL58 CL76</xm:sqref>
        </x14:dataValidation>
        <x14:dataValidation type="list" allowBlank="1" showInputMessage="1" showErrorMessage="1" xr:uid="{1A0EF18B-8221-2141-B6C8-E915167FAE67}">
          <x14:formula1>
            <xm:f>'/Users/rtungen/Library/Mobile Documents/com~apple~CloudDocs/Tipping/2019 VM på ski i Seefeld/InnsendteTippeark/[Øystein Holm.xlsx]Lists'!#REF!</xm:f>
          </x14:formula1>
          <xm:sqref>CL57</xm:sqref>
        </x14:dataValidation>
        <x14:dataValidation type="list" allowBlank="1" showInputMessage="1" showErrorMessage="1" xr:uid="{2B074860-41C5-084F-990B-A0853175A0B9}">
          <x14:formula1>
            <xm:f>'/Users/rtungen/Library/Mobile Documents/com~apple~CloudDocs/Tipping/2019 VM på ski i Seefeld/InnsendteTippeark/[Øystein Holm.xlsx]Lists'!#REF!</xm:f>
          </x14:formula1>
          <xm:sqref>CL80:CL83 CL29:CL30</xm:sqref>
        </x14:dataValidation>
        <x14:dataValidation type="list" allowBlank="1" showInputMessage="1" showErrorMessage="1" xr:uid="{F8421E49-7640-CE43-B557-AC17BEEEBCAE}">
          <x14:formula1>
            <xm:f>'/Users/rtungen/Library/Mobile Documents/com~apple~CloudDocs/Tipping/2019 VM på ski i Seefeld/InnsendteTippeark/[Øystein Holm.xlsx]Lists'!#REF!</xm:f>
          </x14:formula1>
          <xm:sqref>CL59</xm:sqref>
        </x14:dataValidation>
        <x14:dataValidation type="list" allowBlank="1" showInputMessage="1" showErrorMessage="1" xr:uid="{36815B92-34E5-FE4C-917D-454898CA7EDC}">
          <x14:formula1>
            <xm:f>'/Users/rtungen/Library/Mobile Documents/com~apple~CloudDocs/Tipping/2019 VM på ski i Seefeld/InnsendteTippeark/[Øystein Holm.xlsx]Lists'!#REF!</xm:f>
          </x14:formula1>
          <xm:sqref>CL15:CL16 CL60:CL61</xm:sqref>
        </x14:dataValidation>
        <x14:dataValidation type="list" allowBlank="1" showInputMessage="1" showErrorMessage="1" xr:uid="{37C5BB6B-D9DB-CF49-9C71-0AC25CFAF0DB}">
          <x14:formula1>
            <xm:f>'/Users/rtungen/Library/Mobile Documents/com~apple~CloudDocs/Tipping/2019 VM på ski i Seefeld/InnsendteTippeark/[Øystein Holm.xlsx]Lists'!#REF!</xm:f>
          </x14:formula1>
          <xm:sqref>CL25 CL75</xm:sqref>
        </x14:dataValidation>
        <x14:dataValidation type="list" allowBlank="1" showInputMessage="1" showErrorMessage="1" xr:uid="{02662479-FF3F-5D4A-8909-87B1D5847AE5}">
          <x14:formula1>
            <xm:f>'/Users/rtungen/Library/Mobile Documents/com~apple~CloudDocs/Tipping/2019 VM på ski i Seefeld/InnsendteTippeark/[Øystein Holm.xlsx]Lists'!#REF!</xm:f>
          </x14:formula1>
          <xm:sqref>CL12 CL95 CL53 CL22</xm:sqref>
        </x14:dataValidation>
        <x14:dataValidation type="list" allowBlank="1" showInputMessage="1" showErrorMessage="1" xr:uid="{B1A0034A-F46F-9D4A-B24B-FEA3201978F1}">
          <x14:formula1>
            <xm:f>'/Users/rtungen/Library/Mobile Documents/com~apple~CloudDocs/Tipping/2019 VM på ski i Seefeld/InnsendteTippeark/[Øystein Holm.xlsx]Lists'!#REF!</xm:f>
          </x14:formula1>
          <xm:sqref>CL9 CL18 CL44 CL86</xm:sqref>
        </x14:dataValidation>
        <x14:dataValidation type="list" allowBlank="1" showInputMessage="1" showErrorMessage="1" xr:uid="{4F97D788-27F4-7242-B36A-E89DBE23B7A5}">
          <x14:formula1>
            <xm:f>'/Users/rtungen/Library/Mobile Documents/com~apple~CloudDocs/Tipping/2019 VM på ski i Seefeld/InnsendteTippeark/[Øystein Holm.xlsx]Lists'!#REF!</xm:f>
          </x14:formula1>
          <xm:sqref>CL19</xm:sqref>
        </x14:dataValidation>
        <x14:dataValidation type="list" allowBlank="1" showInputMessage="1" showErrorMessage="1" xr:uid="{6F9FB772-80B3-7E47-BEE8-023EEA8A2A2D}">
          <x14:formula1>
            <xm:f>'/Users/rtungen/Library/Mobile Documents/com~apple~CloudDocs/Tipping/2019 VM på ski i Seefeld/InnsendteTippeark/[Øystein Holm.xlsx]Lists'!#REF!</xm:f>
          </x14:formula1>
          <xm:sqref>CL46 CL87</xm:sqref>
        </x14:dataValidation>
        <x14:dataValidation type="list" allowBlank="1" showInputMessage="1" showErrorMessage="1" xr:uid="{9E0D76A8-8113-0E49-B237-8DF1541B0DE5}">
          <x14:formula1>
            <xm:f>'/Users/rtungen/Library/Mobile Documents/com~apple~CloudDocs/Tipping/2019 VM på ski i Seefeld/InnsendteTippeark/[Øystein Holm.xlsx]Lists'!#REF!</xm:f>
          </x14:formula1>
          <xm:sqref>CL26 CL39:CL42</xm:sqref>
        </x14:dataValidation>
        <x14:dataValidation type="list" allowBlank="1" showInputMessage="1" showErrorMessage="1" xr:uid="{5786BEC1-383C-5445-A974-C83F4825E7AE}">
          <x14:formula1>
            <xm:f>'/Users/rtungen/Library/Mobile Documents/com~apple~CloudDocs/Tipping/2019 VM på ski i Seefeld/InnsendteTippeark/[Øystein Holm.xlsx]Lists'!#REF!</xm:f>
          </x14:formula1>
          <xm:sqref>CL20</xm:sqref>
        </x14:dataValidation>
        <x14:dataValidation type="list" allowBlank="1" showInputMessage="1" showErrorMessage="1" xr:uid="{4946052D-0A44-2244-925F-997ECB33C521}">
          <x14:formula1>
            <xm:f>'/Users/rtungen/Library/Mobile Documents/com~apple~CloudDocs/Tipping/2019 VM på ski i Seefeld/InnsendteTippeark/[Øystein Holm.xlsx]Lists'!#REF!</xm:f>
          </x14:formula1>
          <xm:sqref>CL88</xm:sqref>
        </x14:dataValidation>
        <x14:dataValidation type="list" allowBlank="1" showInputMessage="1" showErrorMessage="1" xr:uid="{4F0259FA-4DB4-0242-9086-D6E2D75835C0}">
          <x14:formula1>
            <xm:f>'/Users/rtungen/Library/Mobile Documents/com~apple~CloudDocs/Tipping/2019 VM på ski i Seefeld/InnsendteTippeark/[Øystein Holm.xlsx]Lists'!#REF!</xm:f>
          </x14:formula1>
          <xm:sqref>CL55 CL84 CL97 CL47 CL73</xm:sqref>
        </x14:dataValidation>
        <x14:dataValidation type="list" allowBlank="1" showInputMessage="1" showErrorMessage="1" xr:uid="{681E63B5-80BD-4A46-88E0-05AA2538BEB9}">
          <x14:formula1>
            <xm:f>'/Users/rtungen/Library/Mobile Documents/com~apple~CloudDocs/Tipping/2019 VM på ski i Seefeld/InnsendteTippeark/[Øystein Holm.xlsx]Lists'!#REF!</xm:f>
          </x14:formula1>
          <xm:sqref>CL54</xm:sqref>
        </x14:dataValidation>
        <x14:dataValidation type="list" allowBlank="1" showInputMessage="1" showErrorMessage="1" xr:uid="{0553DD72-D5EB-2C48-9CBF-0AF10A3CB9BB}">
          <x14:formula1>
            <xm:f>'/Users/rtungen/Library/Mobile Documents/com~apple~CloudDocs/Tipping/2019 VM på ski i Seefeld/InnsendteTippeark/[Øystein Holm.xlsx]Lists'!#REF!</xm:f>
          </x14:formula1>
          <xm:sqref>CL104</xm:sqref>
        </x14:dataValidation>
        <x14:dataValidation type="list" allowBlank="1" showInputMessage="1" showErrorMessage="1" xr:uid="{871043CB-0B52-BD47-9971-43960023E9AC}">
          <x14:formula1>
            <xm:f>'/Users/rtungen/Library/Mobile Documents/com~apple~CloudDocs/Tipping/2019 VM på ski i Seefeld/InnsendteTippeark/[Øystein Holm.xlsx]Lists'!#REF!</xm:f>
          </x14:formula1>
          <xm:sqref>CL101 CL103</xm:sqref>
        </x14:dataValidation>
        <x14:dataValidation type="list" allowBlank="1" showInputMessage="1" showErrorMessage="1" xr:uid="{B65B17E5-E914-B848-80DC-42FD74FAF5A0}">
          <x14:formula1>
            <xm:f>'/Users/rtungen/Library/Mobile Documents/com~apple~CloudDocs/Tipping/2019 VM på ski i Seefeld/InnsendteTippeark/[Øystein Holm.xlsx]Lists'!#REF!</xm:f>
          </x14:formula1>
          <xm:sqref>CL100</xm:sqref>
        </x14:dataValidation>
        <x14:dataValidation type="list" allowBlank="1" showInputMessage="1" showErrorMessage="1" xr:uid="{41E7DA53-0576-BE49-8565-63A3ADD28AF7}">
          <x14:formula1>
            <xm:f>'/Users/rtungen/Library/Mobile Documents/com~apple~CloudDocs/Tipping/2019 VM på ski i Seefeld/InnsendteTippeark/[Øystein Holm.xlsx]Lists'!#REF!</xm:f>
          </x14:formula1>
          <xm:sqref>CL21 CL24 CL14 CL11 CL17 CL27 CL105:CL106 CL45 CL85 CL31 CL62 CL43 CL8 CL94 CL74 CL77</xm:sqref>
        </x14:dataValidation>
        <x14:dataValidation type="list" allowBlank="1" showInputMessage="1" showErrorMessage="1" xr:uid="{DB14AE4E-5D19-A54A-BC5E-D2F0FBB70F70}">
          <x14:formula1>
            <xm:f>'/Users/rtungen/Library/Mobile Documents/com~apple~CloudDocs/Tipping/2019 VM på ski i Seefeld/InnsendteTippeark/[Øystein Holm.xlsx]Lists'!#REF!</xm:f>
          </x14:formula1>
          <xm:sqref>CL23</xm:sqref>
        </x14:dataValidation>
        <x14:dataValidation type="list" allowBlank="1" showInputMessage="1" showErrorMessage="1" xr:uid="{4C716DAA-78FF-684F-9E2D-0E044A2218A9}">
          <x14:formula1>
            <xm:f>'/Users/rtungen/Library/Mobile Documents/com~apple~CloudDocs/Tipping/2019 VM på ski i Seefeld/InnsendteTippeark/[Øystein Holm.xlsx]Lists'!#REF!</xm:f>
          </x14:formula1>
          <xm:sqref>CL28 CL32 CL35 CL38 CL63 CL68 CL79 CL102 CL89 CL48</xm:sqref>
        </x14:dataValidation>
        <x14:dataValidation type="list" allowBlank="1" showInputMessage="1" showErrorMessage="1" xr:uid="{CB11E00E-97CD-5047-B1EB-0E6DE7B1DFDA}">
          <x14:formula1>
            <xm:f>'/Users/rtungen/Library/Mobile Documents/com~apple~CloudDocs/Tipping/2019 VM på ski i Seefeld/InnsendteTippeark/[Øystein Holm.xlsx]Lists'!#REF!</xm:f>
          </x14:formula1>
          <xm:sqref>CL13 CL10 CL98:CL99</xm:sqref>
        </x14:dataValidation>
        <x14:dataValidation type="list" allowBlank="1" showInputMessage="1" showErrorMessage="1" xr:uid="{09C7AFE0-D6DB-F345-A957-EB630916C187}">
          <x14:formula1>
            <xm:f>'/Users/rtungen/Library/Mobile Documents/com~apple~CloudDocs/Tipping/2019 VM på ski i Seefeld/InnsendteTippeark/[ØysteinTungen VM Bet 2019.xlsx]Lists'!#REF!</xm:f>
          </x14:formula1>
          <xm:sqref>CO49:CO52</xm:sqref>
        </x14:dataValidation>
        <x14:dataValidation type="list" allowBlank="1" showInputMessage="1" showErrorMessage="1" xr:uid="{0D2AFD2D-8E1E-A041-A859-0FBD9EBBF1B2}">
          <x14:formula1>
            <xm:f>'/Users/rtungen/Library/Mobile Documents/com~apple~CloudDocs/Tipping/2019 VM på ski i Seefeld/InnsendteTippeark/[ØysteinTungen VM Bet 2019.xlsx]Lists'!#REF!</xm:f>
          </x14:formula1>
          <xm:sqref>CO36:CO37 CO69:CO72</xm:sqref>
        </x14:dataValidation>
        <x14:dataValidation type="list" allowBlank="1" showInputMessage="1" showErrorMessage="1" xr:uid="{B14BCD61-E900-CA4A-B82D-7DA22397B62C}">
          <x14:formula1>
            <xm:f>'/Users/rtungen/Library/Mobile Documents/com~apple~CloudDocs/Tipping/2019 VM på ski i Seefeld/InnsendteTippeark/[ØysteinTungen VM Bet 2019.xlsx]Lists'!#REF!</xm:f>
          </x14:formula1>
          <xm:sqref>CO33:CO34 CO64:CO67</xm:sqref>
        </x14:dataValidation>
        <x14:dataValidation type="list" allowBlank="1" showInputMessage="1" showErrorMessage="1" xr:uid="{9E8E5849-07E9-CC4C-AE3B-879D8FFB46B7}">
          <x14:formula1>
            <xm:f>'/Users/rtungen/Library/Mobile Documents/com~apple~CloudDocs/Tipping/2019 VM på ski i Seefeld/InnsendteTippeark/[ØysteinTungen VM Bet 2019.xlsx]Lists'!#REF!</xm:f>
          </x14:formula1>
          <xm:sqref>CO7</xm:sqref>
        </x14:dataValidation>
        <x14:dataValidation type="list" allowBlank="1" showInputMessage="1" showErrorMessage="1" xr:uid="{B0F1A6A0-FCC1-FC45-A923-2C9B87181C8F}">
          <x14:formula1>
            <xm:f>'/Users/rtungen/Library/Mobile Documents/com~apple~CloudDocs/Tipping/2019 VM på ski i Seefeld/InnsendteTippeark/[ØysteinTungen VM Bet 2019.xlsx]Lists'!#REF!</xm:f>
          </x14:formula1>
          <xm:sqref>CO6</xm:sqref>
        </x14:dataValidation>
        <x14:dataValidation type="list" allowBlank="1" showInputMessage="1" showErrorMessage="1" xr:uid="{5AE15A36-799F-B846-AEE8-331F239C6F9B}">
          <x14:formula1>
            <xm:f>'/Users/rtungen/Library/Mobile Documents/com~apple~CloudDocs/Tipping/2019 VM på ski i Seefeld/InnsendteTippeark/[ØysteinTungen VM Bet 2019.xlsx]Lists'!#REF!</xm:f>
          </x14:formula1>
          <xm:sqref>CO96</xm:sqref>
        </x14:dataValidation>
        <x14:dataValidation type="list" allowBlank="1" showInputMessage="1" showErrorMessage="1" xr:uid="{4D80DC78-BF86-604D-ACD7-381FD18832AD}">
          <x14:formula1>
            <xm:f>'/Users/rtungen/Library/Mobile Documents/com~apple~CloudDocs/Tipping/2019 VM på ski i Seefeld/InnsendteTippeark/[ØysteinTungen VM Bet 2019.xlsx]Lists'!#REF!</xm:f>
          </x14:formula1>
          <xm:sqref>CO78</xm:sqref>
        </x14:dataValidation>
        <x14:dataValidation type="list" allowBlank="1" showInputMessage="1" showErrorMessage="1" xr:uid="{E67BB957-8830-F24F-AD19-C827AD0A93F7}">
          <x14:formula1>
            <xm:f>'/Users/rtungen/Library/Mobile Documents/com~apple~CloudDocs/Tipping/2019 VM på ski i Seefeld/InnsendteTippeark/[ØysteinTungen VM Bet 2019.xlsx]Lists'!#REF!</xm:f>
          </x14:formula1>
          <xm:sqref>CO90:CO93</xm:sqref>
        </x14:dataValidation>
        <x14:dataValidation type="list" allowBlank="1" showInputMessage="1" showErrorMessage="1" xr:uid="{9E993BA0-8126-B447-8703-7E3FFE6B7A43}">
          <x14:formula1>
            <xm:f>'/Users/rtungen/Library/Mobile Documents/com~apple~CloudDocs/Tipping/2019 VM på ski i Seefeld/InnsendteTippeark/[ØysteinTungen VM Bet 2019.xlsx]Lists'!#REF!</xm:f>
          </x14:formula1>
          <xm:sqref>CO56</xm:sqref>
        </x14:dataValidation>
        <x14:dataValidation type="list" allowBlank="1" showInputMessage="1" showErrorMessage="1" xr:uid="{2C88DC24-4A88-8044-B147-25A39C2C15F3}">
          <x14:formula1>
            <xm:f>'/Users/rtungen/Library/Mobile Documents/com~apple~CloudDocs/Tipping/2019 VM på ski i Seefeld/InnsendteTippeark/[ØysteinTungen VM Bet 2019.xlsx]Lists'!#REF!</xm:f>
          </x14:formula1>
          <xm:sqref>CO58 CO76</xm:sqref>
        </x14:dataValidation>
        <x14:dataValidation type="list" allowBlank="1" showInputMessage="1" showErrorMessage="1" xr:uid="{515E2098-5260-6844-91AF-674C99D75475}">
          <x14:formula1>
            <xm:f>'/Users/rtungen/Library/Mobile Documents/com~apple~CloudDocs/Tipping/2019 VM på ski i Seefeld/InnsendteTippeark/[ØysteinTungen VM Bet 2019.xlsx]Lists'!#REF!</xm:f>
          </x14:formula1>
          <xm:sqref>CO57</xm:sqref>
        </x14:dataValidation>
        <x14:dataValidation type="list" allowBlank="1" showInputMessage="1" showErrorMessage="1" xr:uid="{6946BF50-18B2-FA41-8217-AE0905C5C7CF}">
          <x14:formula1>
            <xm:f>'/Users/rtungen/Library/Mobile Documents/com~apple~CloudDocs/Tipping/2019 VM på ski i Seefeld/InnsendteTippeark/[ØysteinTungen VM Bet 2019.xlsx]Lists'!#REF!</xm:f>
          </x14:formula1>
          <xm:sqref>CO80:CO83 CO29:CO30</xm:sqref>
        </x14:dataValidation>
        <x14:dataValidation type="list" allowBlank="1" showInputMessage="1" showErrorMessage="1" xr:uid="{194D8092-E597-C345-ABED-8D2580ADF404}">
          <x14:formula1>
            <xm:f>'/Users/rtungen/Library/Mobile Documents/com~apple~CloudDocs/Tipping/2019 VM på ski i Seefeld/InnsendteTippeark/[ØysteinTungen VM Bet 2019.xlsx]Lists'!#REF!</xm:f>
          </x14:formula1>
          <xm:sqref>CO59</xm:sqref>
        </x14:dataValidation>
        <x14:dataValidation type="list" allowBlank="1" showInputMessage="1" showErrorMessage="1" xr:uid="{939E9991-372E-B44A-B0A6-C582B827B661}">
          <x14:formula1>
            <xm:f>'/Users/rtungen/Library/Mobile Documents/com~apple~CloudDocs/Tipping/2019 VM på ski i Seefeld/InnsendteTippeark/[ØysteinTungen VM Bet 2019.xlsx]Lists'!#REF!</xm:f>
          </x14:formula1>
          <xm:sqref>CO15:CO16 CO60:CO61</xm:sqref>
        </x14:dataValidation>
        <x14:dataValidation type="list" allowBlank="1" showInputMessage="1" showErrorMessage="1" xr:uid="{F0A1D6F7-63E8-ED46-A627-35B9052ACBB7}">
          <x14:formula1>
            <xm:f>'/Users/rtungen/Library/Mobile Documents/com~apple~CloudDocs/Tipping/2019 VM på ski i Seefeld/InnsendteTippeark/[ØysteinTungen VM Bet 2019.xlsx]Lists'!#REF!</xm:f>
          </x14:formula1>
          <xm:sqref>CO25 CO75</xm:sqref>
        </x14:dataValidation>
        <x14:dataValidation type="list" allowBlank="1" showInputMessage="1" showErrorMessage="1" xr:uid="{942820D6-A9FC-DE4F-B95B-1233A79C3F69}">
          <x14:formula1>
            <xm:f>'/Users/rtungen/Library/Mobile Documents/com~apple~CloudDocs/Tipping/2019 VM på ski i Seefeld/InnsendteTippeark/[ØysteinTungen VM Bet 2019.xlsx]Lists'!#REF!</xm:f>
          </x14:formula1>
          <xm:sqref>CO12 CO95 CO53 CO22</xm:sqref>
        </x14:dataValidation>
        <x14:dataValidation type="list" allowBlank="1" showInputMessage="1" showErrorMessage="1" xr:uid="{1F52A6E8-D0E9-4744-8DD2-59B4F9A0F048}">
          <x14:formula1>
            <xm:f>'/Users/rtungen/Library/Mobile Documents/com~apple~CloudDocs/Tipping/2019 VM på ski i Seefeld/InnsendteTippeark/[ØysteinTungen VM Bet 2019.xlsx]Lists'!#REF!</xm:f>
          </x14:formula1>
          <xm:sqref>CO9 CO18 CO44 CO86</xm:sqref>
        </x14:dataValidation>
        <x14:dataValidation type="list" allowBlank="1" showInputMessage="1" showErrorMessage="1" xr:uid="{3C09EAAC-AA49-2448-B786-C55F66916DFD}">
          <x14:formula1>
            <xm:f>'/Users/rtungen/Library/Mobile Documents/com~apple~CloudDocs/Tipping/2019 VM på ski i Seefeld/InnsendteTippeark/[ØysteinTungen VM Bet 2019.xlsx]Lists'!#REF!</xm:f>
          </x14:formula1>
          <xm:sqref>CO19</xm:sqref>
        </x14:dataValidation>
        <x14:dataValidation type="list" allowBlank="1" showInputMessage="1" showErrorMessage="1" xr:uid="{033D4C45-CAD0-544D-A99E-1979BC1BBA64}">
          <x14:formula1>
            <xm:f>'/Users/rtungen/Library/Mobile Documents/com~apple~CloudDocs/Tipping/2019 VM på ski i Seefeld/InnsendteTippeark/[ØysteinTungen VM Bet 2019.xlsx]Lists'!#REF!</xm:f>
          </x14:formula1>
          <xm:sqref>CO46 CO87</xm:sqref>
        </x14:dataValidation>
        <x14:dataValidation type="list" allowBlank="1" showInputMessage="1" showErrorMessage="1" xr:uid="{851195DC-24A9-CD4F-9F6C-50F8E84A09B9}">
          <x14:formula1>
            <xm:f>'/Users/rtungen/Library/Mobile Documents/com~apple~CloudDocs/Tipping/2019 VM på ski i Seefeld/InnsendteTippeark/[ØysteinTungen VM Bet 2019.xlsx]Lists'!#REF!</xm:f>
          </x14:formula1>
          <xm:sqref>CO26 CO39:CO42</xm:sqref>
        </x14:dataValidation>
        <x14:dataValidation type="list" allowBlank="1" showInputMessage="1" showErrorMessage="1" xr:uid="{AFB732E4-4560-F64B-9DF8-DF97DDFF7DC0}">
          <x14:formula1>
            <xm:f>'/Users/rtungen/Library/Mobile Documents/com~apple~CloudDocs/Tipping/2019 VM på ski i Seefeld/InnsendteTippeark/[ØysteinTungen VM Bet 2019.xlsx]Lists'!#REF!</xm:f>
          </x14:formula1>
          <xm:sqref>CO20</xm:sqref>
        </x14:dataValidation>
        <x14:dataValidation type="list" allowBlank="1" showInputMessage="1" showErrorMessage="1" xr:uid="{15BF5966-A714-544E-9777-AE9F3B4D5DAB}">
          <x14:formula1>
            <xm:f>'/Users/rtungen/Library/Mobile Documents/com~apple~CloudDocs/Tipping/2019 VM på ski i Seefeld/InnsendteTippeark/[ØysteinTungen VM Bet 2019.xlsx]Lists'!#REF!</xm:f>
          </x14:formula1>
          <xm:sqref>CO88</xm:sqref>
        </x14:dataValidation>
        <x14:dataValidation type="list" allowBlank="1" showInputMessage="1" showErrorMessage="1" xr:uid="{C525EAFC-776C-7742-A209-2AAB57668FDF}">
          <x14:formula1>
            <xm:f>'/Users/rtungen/Library/Mobile Documents/com~apple~CloudDocs/Tipping/2019 VM på ski i Seefeld/InnsendteTippeark/[ØysteinTungen VM Bet 2019.xlsx]Lists'!#REF!</xm:f>
          </x14:formula1>
          <xm:sqref>CO55 CO84 CO97 CO47 CO73</xm:sqref>
        </x14:dataValidation>
        <x14:dataValidation type="list" allowBlank="1" showInputMessage="1" showErrorMessage="1" xr:uid="{051B3D43-D301-4246-9EF5-F16C1B42F3B5}">
          <x14:formula1>
            <xm:f>'/Users/rtungen/Library/Mobile Documents/com~apple~CloudDocs/Tipping/2019 VM på ski i Seefeld/InnsendteTippeark/[ØysteinTungen VM Bet 2019.xlsx]Lists'!#REF!</xm:f>
          </x14:formula1>
          <xm:sqref>CO54</xm:sqref>
        </x14:dataValidation>
        <x14:dataValidation type="list" allowBlank="1" showInputMessage="1" showErrorMessage="1" xr:uid="{64D18DA3-54D6-B44A-A47A-066C8C1C328E}">
          <x14:formula1>
            <xm:f>'/Users/rtungen/Library/Mobile Documents/com~apple~CloudDocs/Tipping/2019 VM på ski i Seefeld/InnsendteTippeark/[ØysteinTungen VM Bet 2019.xlsx]Lists'!#REF!</xm:f>
          </x14:formula1>
          <xm:sqref>CO104</xm:sqref>
        </x14:dataValidation>
        <x14:dataValidation type="list" allowBlank="1" showInputMessage="1" showErrorMessage="1" xr:uid="{6E7AB140-019F-3E4E-8A4D-12AB71C595C3}">
          <x14:formula1>
            <xm:f>'/Users/rtungen/Library/Mobile Documents/com~apple~CloudDocs/Tipping/2019 VM på ski i Seefeld/InnsendteTippeark/[ØysteinTungen VM Bet 2019.xlsx]Lists'!#REF!</xm:f>
          </x14:formula1>
          <xm:sqref>CO101 CO103</xm:sqref>
        </x14:dataValidation>
        <x14:dataValidation type="list" allowBlank="1" showInputMessage="1" showErrorMessage="1" xr:uid="{AFB12D6E-6E4A-2649-AB96-F4A549F02ACC}">
          <x14:formula1>
            <xm:f>'/Users/rtungen/Library/Mobile Documents/com~apple~CloudDocs/Tipping/2019 VM på ski i Seefeld/InnsendteTippeark/[ØysteinTungen VM Bet 2019.xlsx]Lists'!#REF!</xm:f>
          </x14:formula1>
          <xm:sqref>CO100</xm:sqref>
        </x14:dataValidation>
        <x14:dataValidation type="list" allowBlank="1" showInputMessage="1" showErrorMessage="1" xr:uid="{F69F96C7-A5B2-3847-AFC2-FB9EB0ACB87D}">
          <x14:formula1>
            <xm:f>'/Users/rtungen/Library/Mobile Documents/com~apple~CloudDocs/Tipping/2019 VM på ski i Seefeld/InnsendteTippeark/[ØysteinTungen VM Bet 2019.xlsx]Lists'!#REF!</xm:f>
          </x14:formula1>
          <xm:sqref>CO21 CO24 CO14 CO11 CO17 CO27 CO105:CO106 CO45 CO85 CO31 CO62 CO43 CO8 CO94 CO74 CO77</xm:sqref>
        </x14:dataValidation>
        <x14:dataValidation type="list" allowBlank="1" showInputMessage="1" showErrorMessage="1" xr:uid="{FA5D50BA-D06E-FE44-9E85-D8DEE81DCEBD}">
          <x14:formula1>
            <xm:f>'/Users/rtungen/Library/Mobile Documents/com~apple~CloudDocs/Tipping/2019 VM på ski i Seefeld/InnsendteTippeark/[ØysteinTungen VM Bet 2019.xlsx]Lists'!#REF!</xm:f>
          </x14:formula1>
          <xm:sqref>CO23</xm:sqref>
        </x14:dataValidation>
        <x14:dataValidation type="list" allowBlank="1" showInputMessage="1" showErrorMessage="1" xr:uid="{84CD220D-3650-814A-9D39-F4F0585928F6}">
          <x14:formula1>
            <xm:f>'/Users/rtungen/Library/Mobile Documents/com~apple~CloudDocs/Tipping/2019 VM på ski i Seefeld/InnsendteTippeark/[ØysteinTungen VM Bet 2019.xlsx]Lists'!#REF!</xm:f>
          </x14:formula1>
          <xm:sqref>CO28 CO32 CO35 CO38 CO63 CO68 CO79 CO102 CO89 CO48</xm:sqref>
        </x14:dataValidation>
        <x14:dataValidation type="list" allowBlank="1" showInputMessage="1" showErrorMessage="1" xr:uid="{FA4ADCDE-8FA5-A942-BF28-AF198B84AB3A}">
          <x14:formula1>
            <xm:f>'/Users/rtungen/Library/Mobile Documents/com~apple~CloudDocs/Tipping/2019 VM på ski i Seefeld/InnsendteTippeark/[ØysteinTungen VM Bet 2019.xlsx]Lists'!#REF!</xm:f>
          </x14:formula1>
          <xm:sqref>CO13 CO10 CO98:CO99</xm:sqref>
        </x14:dataValidation>
        <x14:dataValidation type="list" allowBlank="1" showInputMessage="1" showErrorMessage="1" xr:uid="{E6D78A63-C643-A84E-B7CC-5B1D08BF509D}">
          <x14:formula1>
            <xm:f>'/Users/rtungen/Library/Mobile Documents/com~apple~CloudDocs/Tipping/2019 VM på ski i Seefeld/InnsendteTippeark/[MartinMoxnes.xlsx]Lists'!#REF!</xm:f>
          </x14:formula1>
          <xm:sqref>CR49:CR52</xm:sqref>
        </x14:dataValidation>
        <x14:dataValidation type="list" allowBlank="1" showInputMessage="1" showErrorMessage="1" xr:uid="{1664DEE2-9069-3D4C-B7D7-B476216DF348}">
          <x14:formula1>
            <xm:f>'/Users/rtungen/Library/Mobile Documents/com~apple~CloudDocs/Tipping/2019 VM på ski i Seefeld/InnsendteTippeark/[MartinMoxnes.xlsx]Lists'!#REF!</xm:f>
          </x14:formula1>
          <xm:sqref>CR36:CR37 CR69:CR72</xm:sqref>
        </x14:dataValidation>
        <x14:dataValidation type="list" allowBlank="1" showInputMessage="1" showErrorMessage="1" xr:uid="{78D48F5A-BBDA-A14A-A9D5-2EF57F54BA69}">
          <x14:formula1>
            <xm:f>'/Users/rtungen/Library/Mobile Documents/com~apple~CloudDocs/Tipping/2019 VM på ski i Seefeld/InnsendteTippeark/[MartinMoxnes.xlsx]Lists'!#REF!</xm:f>
          </x14:formula1>
          <xm:sqref>CR33:CR34 CR64:CR67</xm:sqref>
        </x14:dataValidation>
        <x14:dataValidation type="list" allowBlank="1" showInputMessage="1" showErrorMessage="1" xr:uid="{F1D8B280-DC34-FF43-9549-BAE7BA4856F7}">
          <x14:formula1>
            <xm:f>'/Users/rtungen/Library/Mobile Documents/com~apple~CloudDocs/Tipping/2019 VM på ski i Seefeld/InnsendteTippeark/[MartinMoxnes.xlsx]Lists'!#REF!</xm:f>
          </x14:formula1>
          <xm:sqref>CR7</xm:sqref>
        </x14:dataValidation>
        <x14:dataValidation type="list" allowBlank="1" showInputMessage="1" showErrorMessage="1" xr:uid="{1DBFC261-F12F-3F4E-B7B7-078F1778B31D}">
          <x14:formula1>
            <xm:f>'/Users/rtungen/Library/Mobile Documents/com~apple~CloudDocs/Tipping/2019 VM på ski i Seefeld/InnsendteTippeark/[MartinMoxnes.xlsx]Lists'!#REF!</xm:f>
          </x14:formula1>
          <xm:sqref>CR6</xm:sqref>
        </x14:dataValidation>
        <x14:dataValidation type="list" allowBlank="1" showInputMessage="1" showErrorMessage="1" xr:uid="{21F79E90-BF27-BA4C-B900-DFA06CAD1071}">
          <x14:formula1>
            <xm:f>'/Users/rtungen/Library/Mobile Documents/com~apple~CloudDocs/Tipping/2019 VM på ski i Seefeld/InnsendteTippeark/[MartinMoxnes.xlsx]Lists'!#REF!</xm:f>
          </x14:formula1>
          <xm:sqref>CR96</xm:sqref>
        </x14:dataValidation>
        <x14:dataValidation type="list" allowBlank="1" showInputMessage="1" showErrorMessage="1" xr:uid="{69F17C94-06AD-444F-B5DE-0743E677BCD0}">
          <x14:formula1>
            <xm:f>'/Users/rtungen/Library/Mobile Documents/com~apple~CloudDocs/Tipping/2019 VM på ski i Seefeld/InnsendteTippeark/[MartinMoxnes.xlsx]Lists'!#REF!</xm:f>
          </x14:formula1>
          <xm:sqref>CR78</xm:sqref>
        </x14:dataValidation>
        <x14:dataValidation type="list" allowBlank="1" showInputMessage="1" showErrorMessage="1" xr:uid="{16ABF0A8-338D-444D-A297-1BEC1BE0CD56}">
          <x14:formula1>
            <xm:f>'/Users/rtungen/Library/Mobile Documents/com~apple~CloudDocs/Tipping/2019 VM på ski i Seefeld/InnsendteTippeark/[MartinMoxnes.xlsx]Lists'!#REF!</xm:f>
          </x14:formula1>
          <xm:sqref>CR90:CR93</xm:sqref>
        </x14:dataValidation>
        <x14:dataValidation type="list" allowBlank="1" showInputMessage="1" showErrorMessage="1" xr:uid="{C071A508-83C7-2843-9B1D-DD3781A8ADE1}">
          <x14:formula1>
            <xm:f>'/Users/rtungen/Library/Mobile Documents/com~apple~CloudDocs/Tipping/2019 VM på ski i Seefeld/InnsendteTippeark/[MartinMoxnes.xlsx]Lists'!#REF!</xm:f>
          </x14:formula1>
          <xm:sqref>CR56</xm:sqref>
        </x14:dataValidation>
        <x14:dataValidation type="list" allowBlank="1" showInputMessage="1" showErrorMessage="1" xr:uid="{CDE61813-5F2B-1D4E-85F0-25E3E7BF2D9A}">
          <x14:formula1>
            <xm:f>'/Users/rtungen/Library/Mobile Documents/com~apple~CloudDocs/Tipping/2019 VM på ski i Seefeld/InnsendteTippeark/[MartinMoxnes.xlsx]Lists'!#REF!</xm:f>
          </x14:formula1>
          <xm:sqref>CR58 CR76</xm:sqref>
        </x14:dataValidation>
        <x14:dataValidation type="list" allowBlank="1" showInputMessage="1" showErrorMessage="1" xr:uid="{6243C5C8-E43E-9849-9412-3B6C823E9506}">
          <x14:formula1>
            <xm:f>'/Users/rtungen/Library/Mobile Documents/com~apple~CloudDocs/Tipping/2019 VM på ski i Seefeld/InnsendteTippeark/[MartinMoxnes.xlsx]Lists'!#REF!</xm:f>
          </x14:formula1>
          <xm:sqref>CR57</xm:sqref>
        </x14:dataValidation>
        <x14:dataValidation type="list" allowBlank="1" showInputMessage="1" showErrorMessage="1" xr:uid="{232E1EAA-0E9D-684A-8CEE-254F592B2154}">
          <x14:formula1>
            <xm:f>'/Users/rtungen/Library/Mobile Documents/com~apple~CloudDocs/Tipping/2019 VM på ski i Seefeld/InnsendteTippeark/[MartinMoxnes.xlsx]Lists'!#REF!</xm:f>
          </x14:formula1>
          <xm:sqref>CR80:CR83 CR29:CR30</xm:sqref>
        </x14:dataValidation>
        <x14:dataValidation type="list" allowBlank="1" showInputMessage="1" showErrorMessage="1" xr:uid="{636D061B-EDAD-1248-8B91-4CF99E9839D2}">
          <x14:formula1>
            <xm:f>'/Users/rtungen/Library/Mobile Documents/com~apple~CloudDocs/Tipping/2019 VM på ski i Seefeld/InnsendteTippeark/[MartinMoxnes.xlsx]Lists'!#REF!</xm:f>
          </x14:formula1>
          <xm:sqref>CR59</xm:sqref>
        </x14:dataValidation>
        <x14:dataValidation type="list" allowBlank="1" showInputMessage="1" showErrorMessage="1" xr:uid="{0CDE7557-1C96-1240-B928-5D2885B7AC39}">
          <x14:formula1>
            <xm:f>'/Users/rtungen/Library/Mobile Documents/com~apple~CloudDocs/Tipping/2019 VM på ski i Seefeld/InnsendteTippeark/[MartinMoxnes.xlsx]Lists'!#REF!</xm:f>
          </x14:formula1>
          <xm:sqref>CR15:CR16 CR60:CR61</xm:sqref>
        </x14:dataValidation>
        <x14:dataValidation type="list" allowBlank="1" showInputMessage="1" showErrorMessage="1" xr:uid="{7B64898F-9A0B-3D4A-9CC0-D986E88F6F45}">
          <x14:formula1>
            <xm:f>'/Users/rtungen/Library/Mobile Documents/com~apple~CloudDocs/Tipping/2019 VM på ski i Seefeld/InnsendteTippeark/[MartinMoxnes.xlsx]Lists'!#REF!</xm:f>
          </x14:formula1>
          <xm:sqref>CR25 CR75</xm:sqref>
        </x14:dataValidation>
        <x14:dataValidation type="list" allowBlank="1" showInputMessage="1" showErrorMessage="1" xr:uid="{8E51D56D-1FBE-DB45-87E6-B0FABBDB3371}">
          <x14:formula1>
            <xm:f>'/Users/rtungen/Library/Mobile Documents/com~apple~CloudDocs/Tipping/2019 VM på ski i Seefeld/InnsendteTippeark/[MartinMoxnes.xlsx]Lists'!#REF!</xm:f>
          </x14:formula1>
          <xm:sqref>CR12 CR95 CR53 CR22</xm:sqref>
        </x14:dataValidation>
        <x14:dataValidation type="list" allowBlank="1" showInputMessage="1" showErrorMessage="1" xr:uid="{30170F3C-0206-9942-A740-02766A355A35}">
          <x14:formula1>
            <xm:f>'/Users/rtungen/Library/Mobile Documents/com~apple~CloudDocs/Tipping/2019 VM på ski i Seefeld/InnsendteTippeark/[MartinMoxnes.xlsx]Lists'!#REF!</xm:f>
          </x14:formula1>
          <xm:sqref>CR9 CR18 CR44 CR86</xm:sqref>
        </x14:dataValidation>
        <x14:dataValidation type="list" allowBlank="1" showInputMessage="1" showErrorMessage="1" xr:uid="{4A5E7DA0-8606-2A4E-82FD-0691D43C0AF8}">
          <x14:formula1>
            <xm:f>'/Users/rtungen/Library/Mobile Documents/com~apple~CloudDocs/Tipping/2019 VM på ski i Seefeld/InnsendteTippeark/[MartinMoxnes.xlsx]Lists'!#REF!</xm:f>
          </x14:formula1>
          <xm:sqref>CR19</xm:sqref>
        </x14:dataValidation>
        <x14:dataValidation type="list" allowBlank="1" showInputMessage="1" showErrorMessage="1" xr:uid="{6E321A54-095E-5148-AF98-02AF4FE84153}">
          <x14:formula1>
            <xm:f>'/Users/rtungen/Library/Mobile Documents/com~apple~CloudDocs/Tipping/2019 VM på ski i Seefeld/InnsendteTippeark/[MartinMoxnes.xlsx]Lists'!#REF!</xm:f>
          </x14:formula1>
          <xm:sqref>CR46 CR87</xm:sqref>
        </x14:dataValidation>
        <x14:dataValidation type="list" allowBlank="1" showInputMessage="1" showErrorMessage="1" xr:uid="{4B15D5ED-2C78-7149-B126-B7045FF4952F}">
          <x14:formula1>
            <xm:f>'/Users/rtungen/Library/Mobile Documents/com~apple~CloudDocs/Tipping/2019 VM på ski i Seefeld/InnsendteTippeark/[MartinMoxnes.xlsx]Lists'!#REF!</xm:f>
          </x14:formula1>
          <xm:sqref>CR26 CR39:CR42</xm:sqref>
        </x14:dataValidation>
        <x14:dataValidation type="list" allowBlank="1" showInputMessage="1" showErrorMessage="1" xr:uid="{1809D93C-7B37-0249-8D71-6B8C8D363E2F}">
          <x14:formula1>
            <xm:f>'/Users/rtungen/Library/Mobile Documents/com~apple~CloudDocs/Tipping/2019 VM på ski i Seefeld/InnsendteTippeark/[MartinMoxnes.xlsx]Lists'!#REF!</xm:f>
          </x14:formula1>
          <xm:sqref>CR20</xm:sqref>
        </x14:dataValidation>
        <x14:dataValidation type="list" allowBlank="1" showInputMessage="1" showErrorMessage="1" xr:uid="{47DDC7C9-F7F0-4C46-B7E4-16AB55563305}">
          <x14:formula1>
            <xm:f>'/Users/rtungen/Library/Mobile Documents/com~apple~CloudDocs/Tipping/2019 VM på ski i Seefeld/InnsendteTippeark/[MartinMoxnes.xlsx]Lists'!#REF!</xm:f>
          </x14:formula1>
          <xm:sqref>CR88</xm:sqref>
        </x14:dataValidation>
        <x14:dataValidation type="list" allowBlank="1" showInputMessage="1" showErrorMessage="1" xr:uid="{1AC6A691-B2C4-B147-88D6-CE01AF8229E2}">
          <x14:formula1>
            <xm:f>'/Users/rtungen/Library/Mobile Documents/com~apple~CloudDocs/Tipping/2019 VM på ski i Seefeld/InnsendteTippeark/[MartinMoxnes.xlsx]Lists'!#REF!</xm:f>
          </x14:formula1>
          <xm:sqref>CR55 CR84 CR97 CR47 CR73</xm:sqref>
        </x14:dataValidation>
        <x14:dataValidation type="list" allowBlank="1" showInputMessage="1" showErrorMessage="1" xr:uid="{89416535-EDF3-D24B-BFB8-CD4BF2966D31}">
          <x14:formula1>
            <xm:f>'/Users/rtungen/Library/Mobile Documents/com~apple~CloudDocs/Tipping/2019 VM på ski i Seefeld/InnsendteTippeark/[MartinMoxnes.xlsx]Lists'!#REF!</xm:f>
          </x14:formula1>
          <xm:sqref>CR54</xm:sqref>
        </x14:dataValidation>
        <x14:dataValidation type="list" allowBlank="1" showInputMessage="1" showErrorMessage="1" xr:uid="{7CBCBA4F-768D-C449-904C-5DD686D02A16}">
          <x14:formula1>
            <xm:f>'/Users/rtungen/Library/Mobile Documents/com~apple~CloudDocs/Tipping/2019 VM på ski i Seefeld/InnsendteTippeark/[MartinMoxnes.xlsx]Lists'!#REF!</xm:f>
          </x14:formula1>
          <xm:sqref>CR104</xm:sqref>
        </x14:dataValidation>
        <x14:dataValidation type="list" allowBlank="1" showInputMessage="1" showErrorMessage="1" xr:uid="{EB79928F-397D-5440-B3A1-445FD25CD0E4}">
          <x14:formula1>
            <xm:f>'/Users/rtungen/Library/Mobile Documents/com~apple~CloudDocs/Tipping/2019 VM på ski i Seefeld/InnsendteTippeark/[MartinMoxnes.xlsx]Lists'!#REF!</xm:f>
          </x14:formula1>
          <xm:sqref>CR101 CR103</xm:sqref>
        </x14:dataValidation>
        <x14:dataValidation type="list" allowBlank="1" showInputMessage="1" showErrorMessage="1" xr:uid="{3EEB5B24-DB61-2D4C-BC41-30A734C93480}">
          <x14:formula1>
            <xm:f>'/Users/rtungen/Library/Mobile Documents/com~apple~CloudDocs/Tipping/2019 VM på ski i Seefeld/InnsendteTippeark/[MartinMoxnes.xlsx]Lists'!#REF!</xm:f>
          </x14:formula1>
          <xm:sqref>CR100</xm:sqref>
        </x14:dataValidation>
        <x14:dataValidation type="list" allowBlank="1" showInputMessage="1" showErrorMessage="1" xr:uid="{480EA9F8-1A5A-4E49-96BC-404E4833EF51}">
          <x14:formula1>
            <xm:f>'/Users/rtungen/Library/Mobile Documents/com~apple~CloudDocs/Tipping/2019 VM på ski i Seefeld/InnsendteTippeark/[MartinMoxnes.xlsx]Lists'!#REF!</xm:f>
          </x14:formula1>
          <xm:sqref>CR21 CR24 CR14 CR11 CR17 CR27 CR105:CR106 CR45 CR85 CR31 CR62 CR43 CR8 CR94 CR74 CR77</xm:sqref>
        </x14:dataValidation>
        <x14:dataValidation type="list" allowBlank="1" showInputMessage="1" showErrorMessage="1" xr:uid="{8F19F994-9C07-1F41-8221-5A6CF1A13E99}">
          <x14:formula1>
            <xm:f>'/Users/rtungen/Library/Mobile Documents/com~apple~CloudDocs/Tipping/2019 VM på ski i Seefeld/InnsendteTippeark/[MartinMoxnes.xlsx]Lists'!#REF!</xm:f>
          </x14:formula1>
          <xm:sqref>CR23</xm:sqref>
        </x14:dataValidation>
        <x14:dataValidation type="list" allowBlank="1" showInputMessage="1" showErrorMessage="1" xr:uid="{00A7E40F-379C-1C4D-8C05-F3C4A1FC5A7A}">
          <x14:formula1>
            <xm:f>'/Users/rtungen/Library/Mobile Documents/com~apple~CloudDocs/Tipping/2019 VM på ski i Seefeld/InnsendteTippeark/[MartinMoxnes.xlsx]Lists'!#REF!</xm:f>
          </x14:formula1>
          <xm:sqref>CR28 CR32 CR35 CR38 CR63 CR68 CR79 CR102 CR89 CR48</xm:sqref>
        </x14:dataValidation>
        <x14:dataValidation type="list" allowBlank="1" showInputMessage="1" showErrorMessage="1" xr:uid="{6B4DD05E-2743-8F4A-B81C-451344F3617D}">
          <x14:formula1>
            <xm:f>'/Users/rtungen/Library/Mobile Documents/com~apple~CloudDocs/Tipping/2019 VM på ski i Seefeld/InnsendteTippeark/[MartinMoxnes.xlsx]Lists'!#REF!</xm:f>
          </x14:formula1>
          <xm:sqref>CR13 CR10 CR98:CR99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B2:Y46"/>
  <sheetViews>
    <sheetView showGridLines="0" topLeftCell="A3" zoomScale="80" zoomScaleNormal="80" workbookViewId="0">
      <selection activeCell="R36" sqref="R36"/>
    </sheetView>
  </sheetViews>
  <sheetFormatPr baseColWidth="10" defaultColWidth="11" defaultRowHeight="16" x14ac:dyDescent="0.2"/>
  <cols>
    <col min="1" max="1" width="2.83203125" customWidth="1"/>
    <col min="2" max="2" width="6.1640625" customWidth="1"/>
    <col min="3" max="3" width="7" customWidth="1"/>
    <col min="4" max="4" width="18.33203125" customWidth="1"/>
    <col min="5" max="5" width="9" bestFit="1" customWidth="1"/>
    <col min="6" max="6" width="4.1640625" customWidth="1"/>
    <col min="7" max="7" width="7.83203125" bestFit="1" customWidth="1"/>
    <col min="8" max="8" width="16.5" bestFit="1" customWidth="1"/>
    <col min="9" max="9" width="9" bestFit="1" customWidth="1"/>
    <col min="10" max="10" width="4.1640625" customWidth="1"/>
    <col min="11" max="11" width="16.5" bestFit="1" customWidth="1"/>
    <col min="12" max="12" width="6.33203125" bestFit="1" customWidth="1"/>
    <col min="13" max="13" width="4.1640625" customWidth="1"/>
    <col min="14" max="14" width="13.33203125" customWidth="1"/>
    <col min="15" max="15" width="14.1640625" customWidth="1"/>
    <col min="16" max="16" width="13.1640625" customWidth="1"/>
    <col min="25" max="25" width="12.5" bestFit="1" customWidth="1"/>
  </cols>
  <sheetData>
    <row r="2" spans="2:25" ht="17" thickBot="1" x14ac:dyDescent="0.25"/>
    <row r="3" spans="2:25" ht="17" thickBot="1" x14ac:dyDescent="0.25">
      <c r="B3" s="194" t="s">
        <v>364</v>
      </c>
      <c r="C3" s="195"/>
    </row>
    <row r="4" spans="2:25" ht="17" thickBot="1" x14ac:dyDescent="0.25">
      <c r="B4" s="196">
        <v>43517</v>
      </c>
      <c r="C4" s="197"/>
    </row>
    <row r="5" spans="2:25" ht="17" thickBot="1" x14ac:dyDescent="0.25"/>
    <row r="6" spans="2:25" ht="15.75" customHeight="1" x14ac:dyDescent="0.2">
      <c r="B6" s="198" t="s">
        <v>84</v>
      </c>
      <c r="C6" s="199"/>
      <c r="D6" s="199"/>
      <c r="E6" s="200"/>
      <c r="G6" s="198" t="s">
        <v>85</v>
      </c>
      <c r="H6" s="199"/>
      <c r="I6" s="200"/>
      <c r="K6" s="198" t="s">
        <v>86</v>
      </c>
      <c r="L6" s="200"/>
      <c r="N6" s="198" t="s">
        <v>87</v>
      </c>
      <c r="O6" s="199"/>
      <c r="P6" s="200"/>
      <c r="R6" s="21"/>
    </row>
    <row r="7" spans="2:25" ht="15.75" customHeight="1" x14ac:dyDescent="0.2">
      <c r="B7" s="201"/>
      <c r="C7" s="202"/>
      <c r="D7" s="202"/>
      <c r="E7" s="203"/>
      <c r="G7" s="201"/>
      <c r="H7" s="202"/>
      <c r="I7" s="203"/>
      <c r="K7" s="201"/>
      <c r="L7" s="203"/>
      <c r="N7" s="201"/>
      <c r="O7" s="202"/>
      <c r="P7" s="203"/>
      <c r="R7" s="21"/>
    </row>
    <row r="8" spans="2:25" ht="15.75" customHeight="1" thickBot="1" x14ac:dyDescent="0.25">
      <c r="B8" s="204"/>
      <c r="C8" s="206"/>
      <c r="D8" s="206"/>
      <c r="E8" s="205"/>
      <c r="G8" s="204"/>
      <c r="H8" s="206"/>
      <c r="I8" s="205"/>
      <c r="K8" s="204"/>
      <c r="L8" s="205"/>
      <c r="N8" s="204"/>
      <c r="O8" s="206"/>
      <c r="P8" s="205"/>
      <c r="U8" t="s">
        <v>88</v>
      </c>
      <c r="Y8" t="s">
        <v>89</v>
      </c>
    </row>
    <row r="9" spans="2:25" x14ac:dyDescent="0.2">
      <c r="Y9" s="228">
        <v>43516</v>
      </c>
    </row>
    <row r="10" spans="2:25" x14ac:dyDescent="0.2">
      <c r="B10" s="38" t="s">
        <v>90</v>
      </c>
      <c r="C10" s="27" t="s">
        <v>91</v>
      </c>
      <c r="D10" s="27" t="s">
        <v>92</v>
      </c>
      <c r="E10" s="27" t="s">
        <v>12</v>
      </c>
      <c r="G10" s="22" t="s">
        <v>91</v>
      </c>
      <c r="H10" s="22" t="s">
        <v>92</v>
      </c>
      <c r="I10" s="22" t="s">
        <v>12</v>
      </c>
      <c r="K10" s="22" t="s">
        <v>92</v>
      </c>
      <c r="L10" s="34" t="s">
        <v>93</v>
      </c>
      <c r="N10" s="22" t="s">
        <v>91</v>
      </c>
      <c r="O10" s="22" t="s">
        <v>363</v>
      </c>
      <c r="P10" s="39" t="s">
        <v>94</v>
      </c>
      <c r="Q10" s="139"/>
      <c r="W10" t="s">
        <v>95</v>
      </c>
      <c r="Y10" s="228">
        <f>Y9+1</f>
        <v>43517</v>
      </c>
    </row>
    <row r="11" spans="2:25" x14ac:dyDescent="0.2">
      <c r="B11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6</v>
      </c>
      <c r="C11" s="28">
        <f>RANK(E11,$E$11:$E$40)</f>
        <v>1</v>
      </c>
      <c r="D11" t="s">
        <v>389</v>
      </c>
      <c r="E11" s="29">
        <f>$S$33</f>
        <v>22</v>
      </c>
      <c r="G11" s="23">
        <f ca="1">RANK(Table4[[#This Row],[Poeng]],Table4[Poeng])</f>
        <v>1</v>
      </c>
      <c r="H11" t="s">
        <v>389</v>
      </c>
      <c r="I11">
        <f ca="1">$V$33</f>
        <v>20</v>
      </c>
      <c r="K11" t="s">
        <v>365</v>
      </c>
      <c r="L11" s="24" t="s">
        <v>17</v>
      </c>
      <c r="N11" s="23" t="s">
        <v>96</v>
      </c>
      <c r="O11" s="143">
        <f>P11/$P$18</f>
        <v>0.59</v>
      </c>
      <c r="P11" s="40">
        <f>0.6*(P18 - P14)</f>
        <v>3540</v>
      </c>
      <c r="Q11" s="41"/>
      <c r="R11" t="s">
        <v>365</v>
      </c>
      <c r="S11">
        <f>INDEX(Totaloversikt!$I$2:$DA$4,2,MATCH(Tabell!$R11,Totaloversikt!$I$2:$DA$2,0) + 1)</f>
        <v>9</v>
      </c>
      <c r="U11" t="s">
        <v>365</v>
      </c>
      <c r="V11">
        <f ca="1">SUMIFS(OFFSET(Totaloversikt!$J:$J,0,W11),Totaloversikt!$B:$B,$B$4)</f>
        <v>7</v>
      </c>
      <c r="W11">
        <f>MATCH(U11,Totaloversikt!$I$2:$DA$2,0) - MATCH($U$11,Totaloversikt!$I$2:$DA$2,0)</f>
        <v>0</v>
      </c>
      <c r="Y11" s="228">
        <f t="shared" ref="Y11:Y20" si="0">Y10+1</f>
        <v>43518</v>
      </c>
    </row>
    <row r="12" spans="2:25" x14ac:dyDescent="0.2">
      <c r="B1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12" s="30">
        <f>RANK(E12,$E$11:$E$40)</f>
        <v>2</v>
      </c>
      <c r="D12" t="s">
        <v>384</v>
      </c>
      <c r="E12" s="31">
        <f>$S$28</f>
        <v>17</v>
      </c>
      <c r="G12" s="2">
        <f ca="1">RANK(Table4[[#This Row],[Poeng]],Table4[Poeng])</f>
        <v>2</v>
      </c>
      <c r="H12" t="s">
        <v>390</v>
      </c>
      <c r="I12">
        <f ca="1">$V$34</f>
        <v>17</v>
      </c>
      <c r="K12" t="s">
        <v>366</v>
      </c>
      <c r="L12" s="25" t="s">
        <v>17</v>
      </c>
      <c r="N12" s="2" t="s">
        <v>97</v>
      </c>
      <c r="O12" s="144">
        <f t="shared" ref="O12:O14" si="1">P12/$P$18</f>
        <v>0.29499999999999998</v>
      </c>
      <c r="P12" s="41">
        <f>0.3*(P18 - P14)</f>
        <v>1770</v>
      </c>
      <c r="Q12" s="41"/>
      <c r="R12" t="s">
        <v>366</v>
      </c>
      <c r="S12">
        <f>INDEX(Totaloversikt!$I$2:$DA$4,2,MATCH(Tabell!$R12,Totaloversikt!$I$2:$DA$2,0) + 1)</f>
        <v>16</v>
      </c>
      <c r="U12" t="s">
        <v>366</v>
      </c>
      <c r="V12">
        <f ca="1">SUMIFS(OFFSET(Totaloversikt!$J:$J,0,W12),Totaloversikt!$B:$B,$B$4)</f>
        <v>15</v>
      </c>
      <c r="W12">
        <f>MATCH(U12,Totaloversikt!$I$2:$DA$2,0) - MATCH($U$11,Totaloversikt!$I$2:$DA$2,0)</f>
        <v>3</v>
      </c>
      <c r="Y12" s="228">
        <f t="shared" si="0"/>
        <v>43519</v>
      </c>
    </row>
    <row r="13" spans="2:25" x14ac:dyDescent="0.2">
      <c r="B13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17</v>
      </c>
      <c r="C13" s="30">
        <f>RANK(E13,$E$11:$E$40)</f>
        <v>2</v>
      </c>
      <c r="D13" t="s">
        <v>390</v>
      </c>
      <c r="E13" s="31">
        <f>$S$34</f>
        <v>17</v>
      </c>
      <c r="G13" s="2">
        <f ca="1">RANK(Table4[[#This Row],[Poeng]],Table4[Poeng])</f>
        <v>3</v>
      </c>
      <c r="H13" t="s">
        <v>366</v>
      </c>
      <c r="I13">
        <f ca="1">$V$12</f>
        <v>15</v>
      </c>
      <c r="K13" t="s">
        <v>367</v>
      </c>
      <c r="L13" s="25" t="s">
        <v>17</v>
      </c>
      <c r="N13" s="2" t="s">
        <v>98</v>
      </c>
      <c r="O13" s="144">
        <f t="shared" si="1"/>
        <v>9.8333333333333328E-2</v>
      </c>
      <c r="P13" s="41">
        <f>0.1*(P18 - P14)</f>
        <v>590</v>
      </c>
      <c r="Q13" s="41"/>
      <c r="R13" t="s">
        <v>367</v>
      </c>
      <c r="S13">
        <f>INDEX(Totaloversikt!$I$2:$DA$4,2,MATCH(Tabell!$R13,Totaloversikt!$I$2:$DA$2,0) + 1)</f>
        <v>14</v>
      </c>
      <c r="U13" t="s">
        <v>367</v>
      </c>
      <c r="V13">
        <f ca="1">SUMIFS(OFFSET(Totaloversikt!$J:$J,0,W13),Totaloversikt!$B:$B,$B$4)</f>
        <v>12</v>
      </c>
      <c r="W13">
        <f>MATCH(U13,Totaloversikt!$I$2:$DA$2,0) - MATCH($U$11,Totaloversikt!$I$2:$DA$2,0)</f>
        <v>6</v>
      </c>
      <c r="Y13" s="228">
        <f t="shared" si="0"/>
        <v>43520</v>
      </c>
    </row>
    <row r="14" spans="2:25" x14ac:dyDescent="0.2">
      <c r="B14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-3</v>
      </c>
      <c r="C14" s="30">
        <f>RANK(E14,$E$11:$E$40)</f>
        <v>4</v>
      </c>
      <c r="D14" s="2" t="s">
        <v>381</v>
      </c>
      <c r="E14" s="31">
        <f>$S$25</f>
        <v>16</v>
      </c>
      <c r="G14" s="2">
        <f ca="1">RANK(Table4[[#This Row],[Poeng]],Table4[Poeng])</f>
        <v>4</v>
      </c>
      <c r="H14" t="s">
        <v>384</v>
      </c>
      <c r="I14">
        <f ca="1">$V$28</f>
        <v>14</v>
      </c>
      <c r="K14" t="s">
        <v>368</v>
      </c>
      <c r="L14" s="25" t="s">
        <v>17</v>
      </c>
      <c r="N14" s="32" t="s">
        <v>99</v>
      </c>
      <c r="O14" s="145">
        <f t="shared" si="1"/>
        <v>1.6666666666666666E-2</v>
      </c>
      <c r="P14" s="42">
        <v>100</v>
      </c>
      <c r="Q14" s="41"/>
      <c r="R14" t="s">
        <v>368</v>
      </c>
      <c r="S14">
        <f>INDEX(Totaloversikt!$I$2:$DA$4,2,MATCH(Tabell!$R14,Totaloversikt!$I$2:$DA$2,0) + 1)</f>
        <v>14</v>
      </c>
      <c r="U14" t="s">
        <v>368</v>
      </c>
      <c r="V14">
        <f ca="1">SUMIFS(OFFSET(Totaloversikt!$J:$J,0,W14),Totaloversikt!$B:$B,$B$4)</f>
        <v>12</v>
      </c>
      <c r="W14">
        <f>MATCH(U14,Totaloversikt!$I$2:$DA$2,0) - MATCH($U$11,Totaloversikt!$I$2:$DA$2,0)</f>
        <v>9</v>
      </c>
      <c r="Y14" s="228">
        <f t="shared" si="0"/>
        <v>43521</v>
      </c>
    </row>
    <row r="15" spans="2:25" x14ac:dyDescent="0.2">
      <c r="B15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-3</v>
      </c>
      <c r="C15" s="30">
        <f>RANK(E15,$E$11:$E$40)</f>
        <v>4</v>
      </c>
      <c r="D15" t="s">
        <v>392</v>
      </c>
      <c r="E15" s="31">
        <f>$S$37</f>
        <v>16</v>
      </c>
      <c r="G15" s="35">
        <f ca="1">RANK(Table4[[#This Row],[Poeng]],Table4[Poeng])</f>
        <v>5</v>
      </c>
      <c r="H15" t="s">
        <v>381</v>
      </c>
      <c r="I15">
        <f ca="1">$V$25</f>
        <v>13</v>
      </c>
      <c r="K15" t="s">
        <v>369</v>
      </c>
      <c r="L15" s="25" t="s">
        <v>17</v>
      </c>
      <c r="R15" t="s">
        <v>369</v>
      </c>
      <c r="S15">
        <f>INDEX(Totaloversikt!$I$2:$DA$4,2,MATCH(Tabell!$R15,Totaloversikt!$I$2:$DA$2,0) + 1)</f>
        <v>13</v>
      </c>
      <c r="U15" t="s">
        <v>369</v>
      </c>
      <c r="V15">
        <f ca="1">SUMIFS(OFFSET(Totaloversikt!$J:$J,0,W15),Totaloversikt!$B:$B,$B$4)</f>
        <v>10</v>
      </c>
      <c r="W15">
        <f>MATCH(U15,Totaloversikt!$I$2:$DA$2,0) - MATCH($U$11,Totaloversikt!$I$2:$DA$2,0)</f>
        <v>12</v>
      </c>
      <c r="Y15" s="228">
        <f t="shared" si="0"/>
        <v>43522</v>
      </c>
    </row>
    <row r="16" spans="2:25" x14ac:dyDescent="0.2">
      <c r="B16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11</v>
      </c>
      <c r="C16" s="30">
        <f>RANK(E16,$E$11:$E$40)</f>
        <v>4</v>
      </c>
      <c r="D16" t="s">
        <v>366</v>
      </c>
      <c r="E16" s="31">
        <f>$S$12</f>
        <v>16</v>
      </c>
      <c r="G16" s="2">
        <f ca="1">RANK(Table4[[#This Row],[Poeng]],Table4[Poeng])</f>
        <v>5</v>
      </c>
      <c r="H16" t="s">
        <v>392</v>
      </c>
      <c r="I16">
        <f ca="1">$V$37</f>
        <v>13</v>
      </c>
      <c r="K16" t="s">
        <v>370</v>
      </c>
      <c r="L16" s="25" t="s">
        <v>19</v>
      </c>
      <c r="N16" s="129" t="s">
        <v>355</v>
      </c>
      <c r="O16" s="129"/>
      <c r="P16" s="130">
        <v>200</v>
      </c>
      <c r="Q16" s="140"/>
      <c r="R16" t="s">
        <v>370</v>
      </c>
      <c r="S16">
        <f>INDEX(Totaloversikt!$I$2:$DA$4,2,MATCH(Tabell!$R16,Totaloversikt!$I$2:$DA$2,0) + 1)</f>
        <v>9</v>
      </c>
      <c r="U16" t="s">
        <v>370</v>
      </c>
      <c r="V16">
        <f ca="1">SUMIFS(OFFSET(Totaloversikt!$J:$J,0,W16),Totaloversikt!$B:$B,$B$4)</f>
        <v>9</v>
      </c>
      <c r="W16">
        <f>MATCH(U16,Totaloversikt!$I$2:$DA$2,0) - MATCH($U$11,Totaloversikt!$I$2:$DA$2,0)</f>
        <v>15</v>
      </c>
      <c r="Y16" s="228">
        <f t="shared" si="0"/>
        <v>43523</v>
      </c>
    </row>
    <row r="17" spans="2:25" x14ac:dyDescent="0.2">
      <c r="B17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-6</v>
      </c>
      <c r="C17" s="30">
        <f>RANK(E17,$E$11:$E$40)</f>
        <v>7</v>
      </c>
      <c r="D17" t="s">
        <v>376</v>
      </c>
      <c r="E17" s="31">
        <f>$S$20</f>
        <v>15</v>
      </c>
      <c r="G17" s="2">
        <f ca="1">RANK(Table4[[#This Row],[Poeng]],Table4[Poeng])</f>
        <v>7</v>
      </c>
      <c r="H17" t="s">
        <v>376</v>
      </c>
      <c r="I17">
        <f ca="1">$V$20</f>
        <v>12</v>
      </c>
      <c r="K17" t="s">
        <v>373</v>
      </c>
      <c r="L17" s="25" t="s">
        <v>17</v>
      </c>
      <c r="N17" s="131" t="s">
        <v>356</v>
      </c>
      <c r="O17" s="131"/>
      <c r="P17" s="132">
        <f>COUNTA(E11:E1059)</f>
        <v>30</v>
      </c>
      <c r="Q17" s="132"/>
      <c r="R17" t="s">
        <v>373</v>
      </c>
      <c r="S17">
        <f>INDEX(Totaloversikt!$I$2:$DA$4,2,MATCH(Tabell!$R17,Totaloversikt!$I$2:$DA$2,0) + 1)</f>
        <v>12</v>
      </c>
      <c r="U17" t="s">
        <v>373</v>
      </c>
      <c r="V17">
        <f ca="1">SUMIFS(OFFSET(Totaloversikt!$J:$J,0,W17),Totaloversikt!$B:$B,$B$4)</f>
        <v>9</v>
      </c>
      <c r="W17">
        <f>MATCH(U17,Totaloversikt!$I$2:$DA$2,0) - MATCH($U$11,Totaloversikt!$I$2:$DA$2,0)</f>
        <v>18</v>
      </c>
      <c r="Y17" s="228">
        <f t="shared" si="0"/>
        <v>43524</v>
      </c>
    </row>
    <row r="18" spans="2:25" x14ac:dyDescent="0.2">
      <c r="B18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-6</v>
      </c>
      <c r="C18" s="30">
        <f>RANK(E18,$E$11:$E$40)</f>
        <v>7</v>
      </c>
      <c r="D18" t="s">
        <v>393</v>
      </c>
      <c r="E18" s="31">
        <f>$S$38</f>
        <v>15</v>
      </c>
      <c r="G18" s="35">
        <f ca="1">RANK(Table4[[#This Row],[Poeng]],Table4[Poeng])</f>
        <v>7</v>
      </c>
      <c r="H18" s="2" t="s">
        <v>393</v>
      </c>
      <c r="I18" s="2">
        <f ca="1">$V$38</f>
        <v>12</v>
      </c>
      <c r="K18" t="s">
        <v>374</v>
      </c>
      <c r="L18" s="25" t="s">
        <v>17</v>
      </c>
      <c r="N18" s="133" t="s">
        <v>357</v>
      </c>
      <c r="O18" s="133"/>
      <c r="P18" s="134">
        <f>P16*P17</f>
        <v>6000</v>
      </c>
      <c r="Q18" s="140"/>
      <c r="R18" t="s">
        <v>374</v>
      </c>
      <c r="S18">
        <f>INDEX(Totaloversikt!$I$2:$DA$4,2,MATCH(Tabell!$R18,Totaloversikt!$I$2:$DA$2,0) + 1)</f>
        <v>14</v>
      </c>
      <c r="U18" t="s">
        <v>374</v>
      </c>
      <c r="V18">
        <f ca="1">SUMIFS(OFFSET(Totaloversikt!$J:$J,0,W18),Totaloversikt!$B:$B,$B$4)</f>
        <v>12</v>
      </c>
      <c r="W18">
        <f>MATCH(U18,Totaloversikt!$I$2:$DA$2,0) - MATCH($U$11,Totaloversikt!$I$2:$DA$2,0)</f>
        <v>21</v>
      </c>
      <c r="Y18" s="228">
        <f t="shared" si="0"/>
        <v>43525</v>
      </c>
    </row>
    <row r="19" spans="2:25" x14ac:dyDescent="0.2">
      <c r="B19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19" s="30">
        <f>RANK(E19,$E$11:$E$40)</f>
        <v>9</v>
      </c>
      <c r="D19" t="s">
        <v>367</v>
      </c>
      <c r="E19" s="31">
        <f>$S$13</f>
        <v>14</v>
      </c>
      <c r="G19" s="2">
        <f ca="1">RANK(Table4[[#This Row],[Poeng]],Table4[Poeng])</f>
        <v>7</v>
      </c>
      <c r="H19" t="s">
        <v>367</v>
      </c>
      <c r="I19">
        <f ca="1">$V$13</f>
        <v>12</v>
      </c>
      <c r="K19" t="s">
        <v>375</v>
      </c>
      <c r="L19" s="25" t="s">
        <v>19</v>
      </c>
      <c r="N19" s="135"/>
      <c r="P19" s="135"/>
      <c r="Q19" s="135"/>
      <c r="R19" t="s">
        <v>375</v>
      </c>
      <c r="S19">
        <f>INDEX(Totaloversikt!$I$2:$DA$4,2,MATCH(Tabell!$R19,Totaloversikt!$I$2:$DA$2,0) + 1)</f>
        <v>10</v>
      </c>
      <c r="U19" t="s">
        <v>375</v>
      </c>
      <c r="V19">
        <f ca="1">SUMIFS(OFFSET(Totaloversikt!$J:$J,0,W19),Totaloversikt!$B:$B,$B$4)</f>
        <v>10</v>
      </c>
      <c r="W19">
        <f>MATCH(U19,Totaloversikt!$I$2:$DA$2,0) - MATCH($U$11,Totaloversikt!$I$2:$DA$2,0)</f>
        <v>24</v>
      </c>
      <c r="Y19" s="228">
        <f t="shared" si="0"/>
        <v>43526</v>
      </c>
    </row>
    <row r="20" spans="2:25" x14ac:dyDescent="0.2">
      <c r="B20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20" s="30">
        <f>RANK(E20,$E$11:$E$40)</f>
        <v>9</v>
      </c>
      <c r="D20" t="s">
        <v>368</v>
      </c>
      <c r="E20" s="31">
        <f>$S$14</f>
        <v>14</v>
      </c>
      <c r="G20" s="2">
        <f ca="1">RANK(Table4[[#This Row],[Poeng]],Table4[Poeng])</f>
        <v>7</v>
      </c>
      <c r="H20" t="s">
        <v>368</v>
      </c>
      <c r="I20">
        <f ca="1">$V$14</f>
        <v>12</v>
      </c>
      <c r="K20" t="s">
        <v>376</v>
      </c>
      <c r="L20" s="25" t="s">
        <v>17</v>
      </c>
      <c r="N20" s="207" t="s">
        <v>358</v>
      </c>
      <c r="O20" s="207"/>
      <c r="P20" s="207"/>
      <c r="Q20" s="141"/>
      <c r="R20" t="s">
        <v>376</v>
      </c>
      <c r="S20">
        <f>INDEX(Totaloversikt!$I$2:$DA$4,2,MATCH(Tabell!$R20,Totaloversikt!$I$2:$DA$2,0) + 1)</f>
        <v>15</v>
      </c>
      <c r="U20" t="s">
        <v>376</v>
      </c>
      <c r="V20">
        <f ca="1">SUMIFS(OFFSET(Totaloversikt!$J:$J,0,W20),Totaloversikt!$B:$B,$B$4)</f>
        <v>12</v>
      </c>
      <c r="W20">
        <f>MATCH(U20,Totaloversikt!$I$2:$DA$2,0) - MATCH($U$11,Totaloversikt!$I$2:$DA$2,0)</f>
        <v>27</v>
      </c>
      <c r="Y20" s="228">
        <f t="shared" si="0"/>
        <v>43527</v>
      </c>
    </row>
    <row r="21" spans="2:25" x14ac:dyDescent="0.2">
      <c r="B21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21" s="30">
        <f>RANK(E21,$E$11:$E$40)</f>
        <v>9</v>
      </c>
      <c r="D21" t="s">
        <v>374</v>
      </c>
      <c r="E21" s="31">
        <f>$S$18</f>
        <v>14</v>
      </c>
      <c r="G21" s="2">
        <f ca="1">RANK(Table4[[#This Row],[Poeng]],Table4[Poeng])</f>
        <v>7</v>
      </c>
      <c r="H21" t="s">
        <v>374</v>
      </c>
      <c r="I21">
        <f ca="1">$V$18</f>
        <v>12</v>
      </c>
      <c r="K21" t="s">
        <v>377</v>
      </c>
      <c r="L21" s="25" t="s">
        <v>17</v>
      </c>
      <c r="N21" s="135"/>
      <c r="O21" s="135"/>
      <c r="P21" s="135"/>
      <c r="Q21" s="135"/>
      <c r="R21" t="s">
        <v>377</v>
      </c>
      <c r="S21">
        <f>INDEX(Totaloversikt!$I$2:$DA$4,2,MATCH(Tabell!$R21,Totaloversikt!$I$2:$DA$2,0) + 1)</f>
        <v>12</v>
      </c>
      <c r="U21" t="s">
        <v>377</v>
      </c>
      <c r="V21">
        <f ca="1">SUMIFS(OFFSET(Totaloversikt!$J:$J,0,W21),Totaloversikt!$B:$B,$B$4)</f>
        <v>12</v>
      </c>
      <c r="W21">
        <f>MATCH(U21,Totaloversikt!$I$2:$DA$2,0) - MATCH($U$11,Totaloversikt!$I$2:$DA$2,0)</f>
        <v>30</v>
      </c>
      <c r="Y21" s="20"/>
    </row>
    <row r="22" spans="2:25" x14ac:dyDescent="0.2">
      <c r="B2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22" s="30">
        <f>RANK(E22,$E$11:$E$40)</f>
        <v>9</v>
      </c>
      <c r="D22" s="2" t="s">
        <v>382</v>
      </c>
      <c r="E22" s="31">
        <f>$S$26</f>
        <v>14</v>
      </c>
      <c r="G22" s="2">
        <f ca="1">RANK(Table4[[#This Row],[Poeng]],Table4[Poeng])</f>
        <v>7</v>
      </c>
      <c r="H22" t="s">
        <v>382</v>
      </c>
      <c r="I22">
        <f ca="1">$V$26</f>
        <v>12</v>
      </c>
      <c r="K22" t="s">
        <v>378</v>
      </c>
      <c r="L22" s="25" t="s">
        <v>17</v>
      </c>
      <c r="N22" s="136" t="s">
        <v>359</v>
      </c>
      <c r="O22" s="137"/>
      <c r="P22" s="137"/>
      <c r="Q22" s="142"/>
      <c r="R22" t="s">
        <v>378</v>
      </c>
      <c r="S22">
        <f>INDEX(Totaloversikt!$I$2:$DA$4,2,MATCH(Tabell!$R22,Totaloversikt!$I$2:$DA$2,0) + 1)</f>
        <v>7</v>
      </c>
      <c r="U22" t="s">
        <v>378</v>
      </c>
      <c r="V22">
        <f ca="1">SUMIFS(OFFSET(Totaloversikt!$J:$J,0,W22),Totaloversikt!$B:$B,$B$4)</f>
        <v>7</v>
      </c>
      <c r="W22">
        <f>MATCH(U22,Totaloversikt!$I$2:$DA$2,0) - MATCH($U$11,Totaloversikt!$I$2:$DA$2,0)</f>
        <v>33</v>
      </c>
      <c r="Y22" s="20"/>
    </row>
    <row r="23" spans="2:25" x14ac:dyDescent="0.2">
      <c r="B23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23" s="30">
        <f>RANK(E23,$E$11:$E$40)</f>
        <v>9</v>
      </c>
      <c r="D23" t="s">
        <v>386</v>
      </c>
      <c r="E23" s="31">
        <f>$S$30</f>
        <v>14</v>
      </c>
      <c r="G23" s="2">
        <f ca="1">RANK(Table4[[#This Row],[Poeng]],Table4[Poeng])</f>
        <v>7</v>
      </c>
      <c r="H23" t="s">
        <v>386</v>
      </c>
      <c r="I23">
        <f ca="1">$V$30</f>
        <v>12</v>
      </c>
      <c r="K23" t="s">
        <v>379</v>
      </c>
      <c r="L23" s="25" t="s">
        <v>19</v>
      </c>
      <c r="N23" s="138" t="s">
        <v>360</v>
      </c>
      <c r="O23" s="135"/>
      <c r="P23" s="135">
        <f>COUNTIF(Totaloversikt!B6:B106,B4)</f>
        <v>6</v>
      </c>
      <c r="Q23" s="135"/>
      <c r="R23" t="s">
        <v>379</v>
      </c>
      <c r="S23">
        <f>INDEX(Totaloversikt!$I$2:$DA$4,2,MATCH(Tabell!$R23,Totaloversikt!$I$2:$DA$2,0) + 1)</f>
        <v>9</v>
      </c>
      <c r="U23" t="s">
        <v>379</v>
      </c>
      <c r="V23">
        <f ca="1">SUMIFS(OFFSET(Totaloversikt!$J:$J,0,W23),Totaloversikt!$B:$B,$B$4)</f>
        <v>9</v>
      </c>
      <c r="W23">
        <f>MATCH(U23,Totaloversikt!$I$2:$DA$2,0) - MATCH($U$11,Totaloversikt!$I$2:$DA$2,0)</f>
        <v>36</v>
      </c>
      <c r="Y23" s="20"/>
    </row>
    <row r="24" spans="2:25" x14ac:dyDescent="0.2">
      <c r="B24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</v>
      </c>
      <c r="C24" s="30">
        <f>RANK(E24,$E$11:$E$40)</f>
        <v>9</v>
      </c>
      <c r="D24" t="s">
        <v>391</v>
      </c>
      <c r="E24" s="31">
        <f>$S$36</f>
        <v>14</v>
      </c>
      <c r="G24" s="37">
        <f ca="1">RANK(Table4[[#This Row],[Poeng]],Table4[Poeng])</f>
        <v>7</v>
      </c>
      <c r="H24" t="s">
        <v>391</v>
      </c>
      <c r="I24">
        <f ca="1">$V$36</f>
        <v>12</v>
      </c>
      <c r="K24" t="s">
        <v>380</v>
      </c>
      <c r="L24" s="25" t="s">
        <v>17</v>
      </c>
      <c r="N24" s="138" t="s">
        <v>361</v>
      </c>
      <c r="O24" s="135"/>
      <c r="P24" s="135">
        <f>SUMIFS(Totaloversikt!$E:$E,Totaloversikt!$B:$B,B4)</f>
        <v>20</v>
      </c>
      <c r="Q24" s="135"/>
      <c r="R24" t="s">
        <v>380</v>
      </c>
      <c r="S24">
        <f>INDEX(Totaloversikt!$I$2:$DA$4,2,MATCH(Tabell!$R24,Totaloversikt!$I$2:$DA$2,0) + 1)</f>
        <v>13</v>
      </c>
      <c r="U24" t="s">
        <v>380</v>
      </c>
      <c r="V24">
        <f ca="1">SUMIFS(OFFSET(Totaloversikt!$J:$J,0,W24),Totaloversikt!$B:$B,$B$4)</f>
        <v>12</v>
      </c>
      <c r="W24">
        <f>MATCH(U24,Totaloversikt!$I$2:$DA$2,0) - MATCH($U$11,Totaloversikt!$I$2:$DA$2,0)</f>
        <v>39</v>
      </c>
      <c r="Y24" s="20"/>
    </row>
    <row r="25" spans="2:25" x14ac:dyDescent="0.2">
      <c r="B25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-13</v>
      </c>
      <c r="C25" s="30">
        <f>RANK(E25,$E$11:$E$40)</f>
        <v>15</v>
      </c>
      <c r="D25" t="s">
        <v>369</v>
      </c>
      <c r="E25" s="31">
        <f>$S$15</f>
        <v>13</v>
      </c>
      <c r="G25" s="2">
        <f ca="1">RANK(Table4[[#This Row],[Poeng]],Table4[Poeng])</f>
        <v>7</v>
      </c>
      <c r="H25" t="s">
        <v>380</v>
      </c>
      <c r="I25">
        <f ca="1">$V$24</f>
        <v>12</v>
      </c>
      <c r="K25" t="s">
        <v>381</v>
      </c>
      <c r="L25" s="25" t="s">
        <v>19</v>
      </c>
      <c r="N25" s="133" t="s">
        <v>362</v>
      </c>
      <c r="O25" s="137"/>
      <c r="P25" s="230">
        <f ca="1">AVERAGE(Table4[Poeng])</f>
        <v>11.666666666666666</v>
      </c>
      <c r="Q25" s="142"/>
      <c r="R25" t="s">
        <v>381</v>
      </c>
      <c r="S25">
        <f>INDEX(Totaloversikt!$I$2:$DA$4,2,MATCH(Tabell!$R25,Totaloversikt!$I$2:$DA$2,0) + 1)</f>
        <v>16</v>
      </c>
      <c r="U25" t="s">
        <v>381</v>
      </c>
      <c r="V25">
        <f ca="1">SUMIFS(OFFSET(Totaloversikt!$J:$J,0,W25),Totaloversikt!$B:$B,$B$4)</f>
        <v>13</v>
      </c>
      <c r="W25">
        <f>MATCH(U25,Totaloversikt!$I$2:$DA$2,0) - MATCH($U$11,Totaloversikt!$I$2:$DA$2,0)</f>
        <v>42</v>
      </c>
    </row>
    <row r="26" spans="2:25" x14ac:dyDescent="0.2">
      <c r="B26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1</v>
      </c>
      <c r="C26" s="30">
        <f>RANK(E26,$E$11:$E$40)</f>
        <v>15</v>
      </c>
      <c r="D26" t="s">
        <v>380</v>
      </c>
      <c r="E26" s="30">
        <f>$S$24</f>
        <v>13</v>
      </c>
      <c r="G26" s="2">
        <f ca="1">RANK(Table4[[#This Row],[Poeng]],Table4[Poeng])</f>
        <v>7</v>
      </c>
      <c r="H26" t="s">
        <v>387</v>
      </c>
      <c r="I26">
        <f ca="1">$V$31</f>
        <v>12</v>
      </c>
      <c r="K26" t="s">
        <v>382</v>
      </c>
      <c r="L26" s="25" t="s">
        <v>17</v>
      </c>
      <c r="R26" t="s">
        <v>382</v>
      </c>
      <c r="S26">
        <f>INDEX(Totaloversikt!$I$2:$DA$4,2,MATCH(Tabell!$R26,Totaloversikt!$I$2:$DA$2,0) + 1)</f>
        <v>14</v>
      </c>
      <c r="U26" t="s">
        <v>382</v>
      </c>
      <c r="V26">
        <f ca="1">SUMIFS(OFFSET(Totaloversikt!$J:$J,0,W26),Totaloversikt!$B:$B,$B$4)</f>
        <v>12</v>
      </c>
      <c r="W26">
        <f>MATCH(U26,Totaloversikt!$I$2:$DA$2,0) - MATCH($U$11,Totaloversikt!$I$2:$DA$2,0)</f>
        <v>45</v>
      </c>
      <c r="Y26" s="20"/>
    </row>
    <row r="27" spans="2:25" x14ac:dyDescent="0.2">
      <c r="B27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1</v>
      </c>
      <c r="C27" s="30">
        <f>RANK(E27,$E$11:$E$40)</f>
        <v>15</v>
      </c>
      <c r="D27" t="s">
        <v>387</v>
      </c>
      <c r="E27" s="31">
        <f>$S$31</f>
        <v>13</v>
      </c>
      <c r="G27" s="2">
        <f ca="1">RANK(Table4[[#This Row],[Poeng]],Table4[Poeng])</f>
        <v>7</v>
      </c>
      <c r="H27" t="s">
        <v>377</v>
      </c>
      <c r="I27">
        <f ca="1">$V$21</f>
        <v>12</v>
      </c>
      <c r="K27" t="s">
        <v>7</v>
      </c>
      <c r="L27" s="25" t="s">
        <v>17</v>
      </c>
      <c r="R27" t="s">
        <v>383</v>
      </c>
      <c r="S27">
        <f>INDEX(Totaloversikt!$I$2:$DA$4,2,MATCH(Tabell!$R27,Totaloversikt!$I$2:$DA$2,0) + 1)</f>
        <v>10</v>
      </c>
      <c r="U27" t="s">
        <v>383</v>
      </c>
      <c r="V27">
        <f ca="1">SUMIFS(OFFSET(Totaloversikt!$J:$J,0,W27),Totaloversikt!$B:$B,$B$4)</f>
        <v>10</v>
      </c>
      <c r="W27">
        <f>MATCH(U27,Totaloversikt!$I$2:$DA$2,0) - MATCH($U$11,Totaloversikt!$I$2:$DA$2,0)</f>
        <v>48</v>
      </c>
      <c r="Y27" s="20"/>
    </row>
    <row r="28" spans="2:25" x14ac:dyDescent="0.2">
      <c r="B28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-16</v>
      </c>
      <c r="C28" s="30">
        <f>RANK(E28,$E$11:$E$40)</f>
        <v>18</v>
      </c>
      <c r="D28" t="s">
        <v>373</v>
      </c>
      <c r="E28" s="31">
        <f>$S$17</f>
        <v>12</v>
      </c>
      <c r="G28" s="2">
        <f ca="1">RANK(Table4[[#This Row],[Poeng]],Table4[Poeng])</f>
        <v>7</v>
      </c>
      <c r="H28" t="s">
        <v>388</v>
      </c>
      <c r="I28">
        <f ca="1">$V$32</f>
        <v>12</v>
      </c>
      <c r="K28" t="s">
        <v>383</v>
      </c>
      <c r="L28" s="25" t="s">
        <v>19</v>
      </c>
      <c r="R28" t="s">
        <v>384</v>
      </c>
      <c r="S28">
        <f>INDEX(Totaloversikt!$I$2:$DA$4,2,MATCH(Tabell!$R28,Totaloversikt!$I$2:$DA$2,0) + 1)</f>
        <v>17</v>
      </c>
      <c r="U28" t="s">
        <v>384</v>
      </c>
      <c r="V28">
        <f ca="1">SUMIFS(OFFSET(Totaloversikt!$J:$J,0,W28),Totaloversikt!$B:$B,$B$4)</f>
        <v>14</v>
      </c>
      <c r="W28">
        <f>MATCH(U28,Totaloversikt!$I$2:$DA$2,0) - MATCH($U$11,Totaloversikt!$I$2:$DA$2,0)</f>
        <v>51</v>
      </c>
      <c r="Y28" s="20"/>
    </row>
    <row r="29" spans="2:25" x14ac:dyDescent="0.2">
      <c r="B29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2</v>
      </c>
      <c r="C29" s="30">
        <f>RANK(E29,$E$11:$E$40)</f>
        <v>18</v>
      </c>
      <c r="D29" t="s">
        <v>377</v>
      </c>
      <c r="E29" s="31">
        <f>$S$21</f>
        <v>12</v>
      </c>
      <c r="G29" s="2">
        <f ca="1">RANK(Table4[[#This Row],[Poeng]],Table4[Poeng])</f>
        <v>7</v>
      </c>
      <c r="H29" t="s">
        <v>8</v>
      </c>
      <c r="I29">
        <f ca="1">$V$35</f>
        <v>12</v>
      </c>
      <c r="K29" t="s">
        <v>384</v>
      </c>
      <c r="L29" s="25" t="s">
        <v>17</v>
      </c>
      <c r="R29" t="s">
        <v>385</v>
      </c>
      <c r="S29">
        <f>INDEX(Totaloversikt!$I$2:$DA$4,2,MATCH(Tabell!$R29,Totaloversikt!$I$2:$DA$2,0) + 1)</f>
        <v>8</v>
      </c>
      <c r="U29" t="s">
        <v>385</v>
      </c>
      <c r="V29">
        <f ca="1">SUMIFS(OFFSET(Totaloversikt!$J:$J,0,W29),Totaloversikt!$B:$B,$B$4)</f>
        <v>7</v>
      </c>
      <c r="W29">
        <f>MATCH(U29,Totaloversikt!$I$2:$DA$2,0) - MATCH($U$11,Totaloversikt!$I$2:$DA$2,0)</f>
        <v>54</v>
      </c>
      <c r="Y29" s="20"/>
    </row>
    <row r="30" spans="2:25" x14ac:dyDescent="0.2">
      <c r="B30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2</v>
      </c>
      <c r="C30" s="30">
        <f>RANK(E30,$E$11:$E$40)</f>
        <v>18</v>
      </c>
      <c r="D30" t="s">
        <v>388</v>
      </c>
      <c r="E30" s="31">
        <f>$S$32</f>
        <v>12</v>
      </c>
      <c r="G30" s="35">
        <f ca="1">RANK(Table4[[#This Row],[Poeng]],Table4[Poeng])</f>
        <v>7</v>
      </c>
      <c r="H30" s="2" t="s">
        <v>394</v>
      </c>
      <c r="I30" s="2">
        <f ca="1">$V$39</f>
        <v>12</v>
      </c>
      <c r="K30" t="s">
        <v>385</v>
      </c>
      <c r="L30" s="25" t="s">
        <v>17</v>
      </c>
      <c r="R30" t="s">
        <v>386</v>
      </c>
      <c r="S30">
        <f>INDEX(Totaloversikt!$I$2:$DA$4,2,MATCH(Tabell!$R30,Totaloversikt!$I$2:$DA$2,0) + 1)</f>
        <v>14</v>
      </c>
      <c r="U30" t="s">
        <v>386</v>
      </c>
      <c r="V30">
        <f ca="1">SUMIFS(OFFSET(Totaloversikt!$J:$J,0,W30),Totaloversikt!$B:$B,$B$4)</f>
        <v>12</v>
      </c>
      <c r="W30">
        <f>MATCH(U30,Totaloversikt!$I$2:$DA$2,0) - MATCH($U$11,Totaloversikt!$I$2:$DA$2,0)</f>
        <v>57</v>
      </c>
      <c r="Y30" s="20"/>
    </row>
    <row r="31" spans="2:25" x14ac:dyDescent="0.2">
      <c r="B31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2</v>
      </c>
      <c r="C31" s="30">
        <f>RANK(E31,$E$11:$E$40)</f>
        <v>18</v>
      </c>
      <c r="D31" t="s">
        <v>8</v>
      </c>
      <c r="E31" s="31">
        <f>$S$35</f>
        <v>12</v>
      </c>
      <c r="G31" s="2">
        <f ca="1">RANK(Table4[[#This Row],[Poeng]],Table4[Poeng])</f>
        <v>7</v>
      </c>
      <c r="H31" s="2" t="s">
        <v>7</v>
      </c>
      <c r="I31" s="2">
        <f ca="1">$V$40</f>
        <v>12</v>
      </c>
      <c r="K31" t="s">
        <v>386</v>
      </c>
      <c r="L31" s="25" t="s">
        <v>17</v>
      </c>
      <c r="R31" t="s">
        <v>387</v>
      </c>
      <c r="S31">
        <f>INDEX(Totaloversikt!$I$2:$DA$4,2,MATCH(Tabell!$R31,Totaloversikt!$I$2:$DA$2,0) + 1)</f>
        <v>13</v>
      </c>
      <c r="U31" t="s">
        <v>387</v>
      </c>
      <c r="V31">
        <f ca="1">SUMIFS(OFFSET(Totaloversikt!$J:$J,0,W31),Totaloversikt!$B:$B,$B$4)</f>
        <v>12</v>
      </c>
      <c r="W31">
        <f>MATCH(U31,Totaloversikt!$I$2:$DA$2,0) - MATCH($U$11,Totaloversikt!$I$2:$DA$2,0)</f>
        <v>60</v>
      </c>
      <c r="Y31" s="20"/>
    </row>
    <row r="32" spans="2:25" x14ac:dyDescent="0.2">
      <c r="B3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2</v>
      </c>
      <c r="C32" s="30">
        <f>RANK(E32,$E$11:$E$40)</f>
        <v>18</v>
      </c>
      <c r="D32" s="2" t="s">
        <v>394</v>
      </c>
      <c r="E32" s="31">
        <f>$S$39</f>
        <v>12</v>
      </c>
      <c r="G32" s="2">
        <f ca="1">RANK(Table4[[#This Row],[Poeng]],Table4[Poeng])</f>
        <v>22</v>
      </c>
      <c r="H32" t="s">
        <v>369</v>
      </c>
      <c r="I32">
        <f ca="1">$V$15</f>
        <v>10</v>
      </c>
      <c r="K32" t="s">
        <v>387</v>
      </c>
      <c r="L32" s="25" t="s">
        <v>17</v>
      </c>
      <c r="R32" t="s">
        <v>388</v>
      </c>
      <c r="S32">
        <f>INDEX(Totaloversikt!$I$2:$DA$4,2,MATCH(Tabell!$R32,Totaloversikt!$I$2:$DA$2,0) + 1)</f>
        <v>12</v>
      </c>
      <c r="U32" t="s">
        <v>388</v>
      </c>
      <c r="V32">
        <f ca="1">SUMIFS(OFFSET(Totaloversikt!$J:$J,0,W32),Totaloversikt!$B:$B,$B$4)</f>
        <v>12</v>
      </c>
      <c r="W32">
        <f>MATCH(U32,Totaloversikt!$I$2:$DA$2,0) - MATCH($U$11,Totaloversikt!$I$2:$DA$2,0)</f>
        <v>63</v>
      </c>
      <c r="Y32" s="20"/>
    </row>
    <row r="33" spans="2:25" x14ac:dyDescent="0.2">
      <c r="B33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2</v>
      </c>
      <c r="C33" s="30">
        <f>RANK(E33,$E$11:$E$40)</f>
        <v>18</v>
      </c>
      <c r="D33" s="30" t="s">
        <v>7</v>
      </c>
      <c r="E33" s="31">
        <f>$S$40</f>
        <v>12</v>
      </c>
      <c r="G33" s="2">
        <f ca="1">RANK(Table4[[#This Row],[Poeng]],Table4[Poeng])</f>
        <v>22</v>
      </c>
      <c r="H33" t="s">
        <v>375</v>
      </c>
      <c r="I33">
        <f ca="1">$V$19</f>
        <v>10</v>
      </c>
      <c r="K33" t="s">
        <v>388</v>
      </c>
      <c r="L33" s="25" t="s">
        <v>17</v>
      </c>
      <c r="R33" t="s">
        <v>389</v>
      </c>
      <c r="S33">
        <f>INDEX(Totaloversikt!$I$2:$DA$4,2,MATCH(Tabell!$R33,Totaloversikt!$I$2:$DA$2,0) + 1)</f>
        <v>22</v>
      </c>
      <c r="U33" t="s">
        <v>389</v>
      </c>
      <c r="V33">
        <f ca="1">SUMIFS(OFFSET(Totaloversikt!$J:$J,0,W33),Totaloversikt!$B:$B,$B$4)</f>
        <v>20</v>
      </c>
      <c r="W33">
        <f>MATCH(U33,Totaloversikt!$I$2:$DA$2,0) - MATCH($U$11,Totaloversikt!$I$2:$DA$2,0)</f>
        <v>66</v>
      </c>
      <c r="Y33" s="20"/>
    </row>
    <row r="34" spans="2:25" x14ac:dyDescent="0.2">
      <c r="B34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-2</v>
      </c>
      <c r="C34" s="30">
        <f>RANK(E34,$E$11:$E$40)</f>
        <v>24</v>
      </c>
      <c r="D34" t="s">
        <v>375</v>
      </c>
      <c r="E34" s="31">
        <f>$S$19</f>
        <v>10</v>
      </c>
      <c r="G34" s="2">
        <f ca="1">RANK(Table4[[#This Row],[Poeng]],Table4[Poeng])</f>
        <v>22</v>
      </c>
      <c r="H34" t="s">
        <v>383</v>
      </c>
      <c r="I34">
        <f ca="1">$V$27</f>
        <v>10</v>
      </c>
      <c r="K34" t="s">
        <v>389</v>
      </c>
      <c r="L34" s="25" t="s">
        <v>19</v>
      </c>
      <c r="R34" t="s">
        <v>390</v>
      </c>
      <c r="S34">
        <f>INDEX(Totaloversikt!$I$2:$DA$4,2,MATCH(Tabell!$R34,Totaloversikt!$I$2:$DA$2,0) + 1)</f>
        <v>17</v>
      </c>
      <c r="U34" t="s">
        <v>390</v>
      </c>
      <c r="V34">
        <f ca="1">SUMIFS(OFFSET(Totaloversikt!$J:$J,0,W34),Totaloversikt!$B:$B,$B$4)</f>
        <v>17</v>
      </c>
      <c r="W34">
        <f>MATCH(U34,Totaloversikt!$I$2:$DA$2,0) - MATCH($U$11,Totaloversikt!$I$2:$DA$2,0)</f>
        <v>69</v>
      </c>
      <c r="Y34" s="20"/>
    </row>
    <row r="35" spans="2:25" x14ac:dyDescent="0.2">
      <c r="B35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-2</v>
      </c>
      <c r="C35" s="30">
        <f>RANK(E35,$E$11:$E$40)</f>
        <v>24</v>
      </c>
      <c r="D35" t="s">
        <v>383</v>
      </c>
      <c r="E35" s="31">
        <f>$S$27</f>
        <v>10</v>
      </c>
      <c r="G35" s="2">
        <f ca="1">RANK(Table4[[#This Row],[Poeng]],Table4[Poeng])</f>
        <v>25</v>
      </c>
      <c r="H35" t="s">
        <v>373</v>
      </c>
      <c r="I35">
        <f ca="1">$V$17</f>
        <v>9</v>
      </c>
      <c r="K35" t="s">
        <v>390</v>
      </c>
      <c r="L35" s="25" t="s">
        <v>19</v>
      </c>
      <c r="R35" t="s">
        <v>8</v>
      </c>
      <c r="S35">
        <f>INDEX(Totaloversikt!$I$2:$DA$4,2,MATCH(Tabell!$R35,Totaloversikt!$I$2:$DA$2,0) + 1)</f>
        <v>12</v>
      </c>
      <c r="U35" t="s">
        <v>8</v>
      </c>
      <c r="V35">
        <f ca="1">SUMIFS(OFFSET(Totaloversikt!$J:$J,0,W35),Totaloversikt!$B:$B,$B$4)</f>
        <v>12</v>
      </c>
      <c r="W35">
        <f>MATCH(U35,Totaloversikt!$I$2:$DA$2,0) - MATCH($U$11,Totaloversikt!$I$2:$DA$2,0)</f>
        <v>72</v>
      </c>
      <c r="Y35" s="20"/>
    </row>
    <row r="36" spans="2:25" x14ac:dyDescent="0.2">
      <c r="B36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-16</v>
      </c>
      <c r="C36" s="30">
        <f>RANK(E36,$E$11:$E$40)</f>
        <v>26</v>
      </c>
      <c r="D36" t="s">
        <v>365</v>
      </c>
      <c r="E36" s="31">
        <f>$S$11</f>
        <v>9</v>
      </c>
      <c r="G36" s="2">
        <f ca="1">RANK(Table4[[#This Row],[Poeng]],Table4[Poeng])</f>
        <v>25</v>
      </c>
      <c r="H36" t="s">
        <v>370</v>
      </c>
      <c r="I36">
        <f ca="1">$V$16</f>
        <v>9</v>
      </c>
      <c r="K36" t="s">
        <v>8</v>
      </c>
      <c r="L36" s="25" t="s">
        <v>17</v>
      </c>
      <c r="R36" t="s">
        <v>391</v>
      </c>
      <c r="S36">
        <f>INDEX(Totaloversikt!$I$2:$DA$4,2,MATCH(Tabell!$R36,Totaloversikt!$I$2:$DA$2,0) + 1)</f>
        <v>14</v>
      </c>
      <c r="U36" t="s">
        <v>391</v>
      </c>
      <c r="V36">
        <f ca="1">SUMIFS(OFFSET(Totaloversikt!$J:$J,0,W36),Totaloversikt!$B:$B,$B$4)</f>
        <v>12</v>
      </c>
      <c r="W36">
        <f>MATCH(U36,Totaloversikt!$I$2:$DA$2,0) - MATCH($U$11,Totaloversikt!$I$2:$DA$2,0)</f>
        <v>75</v>
      </c>
      <c r="Y36" s="20"/>
    </row>
    <row r="37" spans="2:25" x14ac:dyDescent="0.2">
      <c r="B37" s="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-4</v>
      </c>
      <c r="C37" s="30">
        <f>RANK(E37,$E$11:$E$40)</f>
        <v>26</v>
      </c>
      <c r="D37" t="s">
        <v>370</v>
      </c>
      <c r="E37" s="31">
        <f>$S$16</f>
        <v>9</v>
      </c>
      <c r="G37" s="2">
        <f ca="1">RANK(Table4[[#This Row],[Poeng]],Table4[Poeng])</f>
        <v>25</v>
      </c>
      <c r="H37" t="s">
        <v>379</v>
      </c>
      <c r="I37">
        <f ca="1">$V$23</f>
        <v>9</v>
      </c>
      <c r="K37" t="s">
        <v>391</v>
      </c>
      <c r="L37" s="25" t="s">
        <v>17</v>
      </c>
      <c r="R37" t="s">
        <v>392</v>
      </c>
      <c r="S37">
        <f>INDEX(Totaloversikt!$I$2:$DA$4,2,MATCH(Tabell!$R37,Totaloversikt!$I$2:$DA$2,0) + 1)</f>
        <v>16</v>
      </c>
      <c r="U37" t="s">
        <v>392</v>
      </c>
      <c r="V37">
        <f ca="1">SUMIFS(OFFSET(Totaloversikt!$J:$J,0,W37),Totaloversikt!$B:$B,$B$4)</f>
        <v>13</v>
      </c>
      <c r="W37">
        <f>MATCH(U37,Totaloversikt!$I$2:$DA$2,0) - MATCH($U$11,Totaloversikt!$I$2:$DA$2,0)</f>
        <v>78</v>
      </c>
      <c r="Y37" s="20"/>
    </row>
    <row r="38" spans="2:25" x14ac:dyDescent="0.2">
      <c r="B38" s="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-4</v>
      </c>
      <c r="C38" s="30">
        <f>RANK(E38,$E$11:$E$40)</f>
        <v>26</v>
      </c>
      <c r="D38" t="s">
        <v>379</v>
      </c>
      <c r="E38" s="31">
        <f>$S$23</f>
        <v>9</v>
      </c>
      <c r="G38" s="2">
        <f ca="1">RANK(Table4[[#This Row],[Poeng]],Table4[Poeng])</f>
        <v>28</v>
      </c>
      <c r="H38" t="s">
        <v>365</v>
      </c>
      <c r="I38">
        <f ca="1">$V$11</f>
        <v>7</v>
      </c>
      <c r="K38" t="s">
        <v>392</v>
      </c>
      <c r="L38" s="229" t="s">
        <v>17</v>
      </c>
      <c r="R38" t="s">
        <v>393</v>
      </c>
      <c r="S38">
        <f>INDEX(Totaloversikt!$I$2:$DA$4,2,MATCH(Tabell!$R38,Totaloversikt!$I$2:$DA$2,0) + 1)</f>
        <v>15</v>
      </c>
      <c r="U38" t="s">
        <v>393</v>
      </c>
      <c r="V38">
        <f ca="1">SUMIFS(OFFSET(Totaloversikt!$J:$J,0,W38),Totaloversikt!$B:$B,$B$4)</f>
        <v>12</v>
      </c>
      <c r="W38">
        <f>MATCH(U38,Totaloversikt!$I$2:$DA$2,0) - MATCH($U$11,Totaloversikt!$I$2:$DA$2,0)</f>
        <v>81</v>
      </c>
      <c r="Y38" s="20"/>
    </row>
    <row r="39" spans="2:25" x14ac:dyDescent="0.2">
      <c r="B39" s="2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-11</v>
      </c>
      <c r="C39" s="30">
        <f>RANK(E39,$E$11:$E$40)</f>
        <v>29</v>
      </c>
      <c r="D39" t="s">
        <v>385</v>
      </c>
      <c r="E39" s="31">
        <f>$S$29</f>
        <v>8</v>
      </c>
      <c r="G39" s="2">
        <f ca="1">RANK(Table4[[#This Row],[Poeng]],Table4[Poeng])</f>
        <v>28</v>
      </c>
      <c r="H39" t="s">
        <v>385</v>
      </c>
      <c r="I39">
        <f ca="1">$V$29</f>
        <v>7</v>
      </c>
      <c r="K39" t="s">
        <v>393</v>
      </c>
      <c r="L39" s="229" t="s">
        <v>17</v>
      </c>
      <c r="R39" t="s">
        <v>394</v>
      </c>
      <c r="S39">
        <f>INDEX(Totaloversikt!$I$2:$DA$4,2,MATCH(Tabell!$R39,Totaloversikt!$I$2:$DA$2,0) + 1)</f>
        <v>12</v>
      </c>
      <c r="U39" t="s">
        <v>394</v>
      </c>
      <c r="V39">
        <f ca="1">SUMIFS(OFFSET(Totaloversikt!$J:$J,0,W39),Totaloversikt!$B:$B,$B$4)</f>
        <v>12</v>
      </c>
      <c r="W39">
        <f>MATCH(U39,Totaloversikt!$I$2:$DA$2,0) - MATCH($U$11,Totaloversikt!$I$2:$DA$2,0)</f>
        <v>84</v>
      </c>
      <c r="Y39" s="20"/>
    </row>
    <row r="40" spans="2:25" x14ac:dyDescent="0.2">
      <c r="B40" s="26">
        <f ca="1">INDEX(Tabellutregning!$C$37:$BC$48,MATCH($B$4 - 1,Tabellutregning!$B$37:$B$48,0),MATCH(Table1[[#This Row],[Deltaker]],Tabellutregning!$C$36:$BC$36,0))
-
INDEX(Tabellutregning!$C$37:$BC$48,MATCH($B$4,Tabellutregning!$B$37:$B$48,0),MATCH(Table1[[#This Row],[Deltaker]],Tabellutregning!$C$36:$BC$36,0))</f>
        <v>-8</v>
      </c>
      <c r="C40" s="32">
        <f>RANK(E40,$E$11:$E$40)</f>
        <v>30</v>
      </c>
      <c r="D40" s="26" t="s">
        <v>378</v>
      </c>
      <c r="E40" s="33">
        <f>$S$22</f>
        <v>7</v>
      </c>
      <c r="F40" s="2"/>
      <c r="G40" s="26">
        <f ca="1">RANK(Table4[[#This Row],[Poeng]],Table4[Poeng])</f>
        <v>28</v>
      </c>
      <c r="H40" s="26" t="s">
        <v>378</v>
      </c>
      <c r="I40" s="26">
        <f ca="1">$V$22</f>
        <v>7</v>
      </c>
      <c r="K40" s="26" t="s">
        <v>394</v>
      </c>
      <c r="L40" s="36" t="s">
        <v>17</v>
      </c>
      <c r="R40" t="s">
        <v>7</v>
      </c>
      <c r="S40">
        <f>INDEX(Totaloversikt!$I$2:$DA$4,2,MATCH(Tabell!$R40,Totaloversikt!$I$2:$DA$2,0) + 1)</f>
        <v>12</v>
      </c>
      <c r="U40" t="s">
        <v>7</v>
      </c>
      <c r="V40">
        <f ca="1">SUMIFS(OFFSET(Totaloversikt!$J:$J,0,W40),Totaloversikt!$B:$B,$B$4)</f>
        <v>12</v>
      </c>
      <c r="W40">
        <f>MATCH(U40,Totaloversikt!$I$2:$DA$2,0) - MATCH($U$11,Totaloversikt!$I$2:$DA$2,0)</f>
        <v>87</v>
      </c>
      <c r="Y40" s="20"/>
    </row>
    <row r="41" spans="2:25" x14ac:dyDescent="0.2">
      <c r="Y41" s="20"/>
    </row>
    <row r="42" spans="2:25" x14ac:dyDescent="0.2">
      <c r="Y42" s="20"/>
    </row>
    <row r="43" spans="2:25" x14ac:dyDescent="0.2">
      <c r="Y43" s="20"/>
    </row>
    <row r="44" spans="2:25" x14ac:dyDescent="0.2">
      <c r="Y44" s="20"/>
    </row>
    <row r="45" spans="2:25" x14ac:dyDescent="0.2">
      <c r="Y45" s="20"/>
    </row>
    <row r="46" spans="2:25" x14ac:dyDescent="0.2">
      <c r="Y46" s="20"/>
    </row>
  </sheetData>
  <sortState ref="R11:R37">
    <sortCondition ref="R11:R37"/>
  </sortState>
  <mergeCells count="7">
    <mergeCell ref="N20:P20"/>
    <mergeCell ref="N6:P8"/>
    <mergeCell ref="G6:I8"/>
    <mergeCell ref="B3:C3"/>
    <mergeCell ref="B4:C4"/>
    <mergeCell ref="K6:L8"/>
    <mergeCell ref="B6:E8"/>
  </mergeCells>
  <phoneticPr fontId="9" type="noConversion"/>
  <conditionalFormatting sqref="L11:L40">
    <cfRule type="containsText" dxfId="1" priority="5" operator="containsText" text="Nei">
      <formula>NOT(ISERROR(SEARCH("Nei",L11)))</formula>
    </cfRule>
    <cfRule type="containsText" dxfId="0" priority="6" operator="containsText" text="Ja">
      <formula>NOT(ISERROR(SEARCH("Ja",L11)))</formula>
    </cfRule>
  </conditionalFormatting>
  <dataValidations count="1">
    <dataValidation type="list" allowBlank="1" showInputMessage="1" showErrorMessage="1" sqref="B4:C4" xr:uid="{00000000-0002-0000-0200-000000000000}">
      <formula1>$Y$9:$Y$20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913F179-2261-F347-A67F-6709FD33E1F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B11:B39</xm:sqref>
        </x14:conditionalFormatting>
        <x14:conditionalFormatting xmlns:xm="http://schemas.microsoft.com/office/excel/2006/main">
          <x14:cfRule type="iconSet" priority="1" id="{59D3A5D0-994A-734E-BF5E-32B5291773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B40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B2:AF133"/>
  <sheetViews>
    <sheetView workbookViewId="0">
      <selection activeCell="AF5" sqref="AF5"/>
    </sheetView>
  </sheetViews>
  <sheetFormatPr baseColWidth="10" defaultColWidth="11" defaultRowHeight="16" x14ac:dyDescent="0.2"/>
  <cols>
    <col min="2" max="2" width="15" bestFit="1" customWidth="1"/>
    <col min="3" max="3" width="12.5" customWidth="1"/>
  </cols>
  <sheetData>
    <row r="2" spans="2:32" x14ac:dyDescent="0.2">
      <c r="B2" t="s">
        <v>100</v>
      </c>
    </row>
    <row r="3" spans="2:32" x14ac:dyDescent="0.2">
      <c r="C3">
        <f>MATCH(C4,Totaloversikt!$I$2:$DA$2,0)- MATCH($C$4,Totaloversikt!$I$2:$DA$2,0)</f>
        <v>0</v>
      </c>
      <c r="D3">
        <f>MATCH(D4,Totaloversikt!$I$2:$DA$2,0)- MATCH($C$4,Totaloversikt!$I$2:$DA$2,0)</f>
        <v>3</v>
      </c>
      <c r="E3">
        <f>MATCH(E4,Totaloversikt!$I$2:$DA$2,0)- MATCH($C$4,Totaloversikt!$I$2:$DA$2,0)</f>
        <v>6</v>
      </c>
      <c r="F3">
        <f>MATCH(F4,Totaloversikt!$I$2:$DA$2,0)- MATCH($C$4,Totaloversikt!$I$2:$DA$2,0)</f>
        <v>9</v>
      </c>
      <c r="G3">
        <f>MATCH(G4,Totaloversikt!$I$2:$DA$2,0)- MATCH($C$4,Totaloversikt!$I$2:$DA$2,0)</f>
        <v>12</v>
      </c>
      <c r="H3">
        <f>MATCH(H4,Totaloversikt!$I$2:$DA$2,0)- MATCH($C$4,Totaloversikt!$I$2:$DA$2,0)</f>
        <v>15</v>
      </c>
      <c r="I3">
        <f>MATCH(I4,Totaloversikt!$I$2:$DA$2,0)- MATCH($C$4,Totaloversikt!$I$2:$DA$2,0)</f>
        <v>18</v>
      </c>
      <c r="J3">
        <f>MATCH(J4,Totaloversikt!$I$2:$DA$2,0)- MATCH($C$4,Totaloversikt!$I$2:$DA$2,0)</f>
        <v>21</v>
      </c>
      <c r="K3">
        <f>MATCH(K4,Totaloversikt!$I$2:$DA$2,0)- MATCH($C$4,Totaloversikt!$I$2:$DA$2,0)</f>
        <v>24</v>
      </c>
      <c r="L3">
        <f>MATCH(L4,Totaloversikt!$I$2:$DA$2,0)- MATCH($C$4,Totaloversikt!$I$2:$DA$2,0)</f>
        <v>27</v>
      </c>
      <c r="M3">
        <f>MATCH(M4,Totaloversikt!$I$2:$DA$2,0)- MATCH($C$4,Totaloversikt!$I$2:$DA$2,0)</f>
        <v>30</v>
      </c>
      <c r="N3">
        <f>MATCH(N4,Totaloversikt!$I$2:$DA$2,0)- MATCH($C$4,Totaloversikt!$I$2:$DA$2,0)</f>
        <v>33</v>
      </c>
      <c r="O3">
        <f>MATCH(O4,Totaloversikt!$I$2:$DA$2,0)- MATCH($C$4,Totaloversikt!$I$2:$DA$2,0)</f>
        <v>36</v>
      </c>
      <c r="P3">
        <f>MATCH(P4,Totaloversikt!$I$2:$DA$2,0)- MATCH($C$4,Totaloversikt!$I$2:$DA$2,0)</f>
        <v>39</v>
      </c>
      <c r="Q3">
        <f>MATCH(Q4,Totaloversikt!$I$2:$DA$2,0)- MATCH($C$4,Totaloversikt!$I$2:$DA$2,0)</f>
        <v>42</v>
      </c>
      <c r="R3">
        <f>MATCH(R4,Totaloversikt!$I$2:$DA$2,0)- MATCH($C$4,Totaloversikt!$I$2:$DA$2,0)</f>
        <v>45</v>
      </c>
      <c r="S3">
        <f>MATCH(S4,Totaloversikt!$I$2:$DA$2,0)- MATCH($C$4,Totaloversikt!$I$2:$DA$2,0)</f>
        <v>48</v>
      </c>
      <c r="T3">
        <f>MATCH(T4,Totaloversikt!$I$2:$DA$2,0)- MATCH($C$4,Totaloversikt!$I$2:$DA$2,0)</f>
        <v>51</v>
      </c>
      <c r="U3">
        <f>MATCH(U4,Totaloversikt!$I$2:$DA$2,0)- MATCH($C$4,Totaloversikt!$I$2:$DA$2,0)</f>
        <v>54</v>
      </c>
      <c r="V3">
        <f>MATCH(V4,Totaloversikt!$I$2:$DA$2,0)- MATCH($C$4,Totaloversikt!$I$2:$DA$2,0)</f>
        <v>57</v>
      </c>
      <c r="W3">
        <f>MATCH(W4,Totaloversikt!$I$2:$DA$2,0)- MATCH($C$4,Totaloversikt!$I$2:$DA$2,0)</f>
        <v>60</v>
      </c>
      <c r="X3">
        <f>MATCH(X4,Totaloversikt!$I$2:$DA$2,0)- MATCH($C$4,Totaloversikt!$I$2:$DA$2,0)</f>
        <v>63</v>
      </c>
      <c r="Y3">
        <f>MATCH(Y4,Totaloversikt!$I$2:$DA$2,0)- MATCH($C$4,Totaloversikt!$I$2:$DA$2,0)</f>
        <v>66</v>
      </c>
      <c r="Z3">
        <f>MATCH(Z4,Totaloversikt!$I$2:$DA$2,0)- MATCH($C$4,Totaloversikt!$I$2:$DA$2,0)</f>
        <v>69</v>
      </c>
      <c r="AA3">
        <f>MATCH(AA4,Totaloversikt!$I$2:$DA$2,0)- MATCH($C$4,Totaloversikt!$I$2:$DA$2,0)</f>
        <v>72</v>
      </c>
      <c r="AB3">
        <f>MATCH(AB4,Totaloversikt!$I$2:$DA$2,0)- MATCH($C$4,Totaloversikt!$I$2:$DA$2,0)</f>
        <v>75</v>
      </c>
      <c r="AC3">
        <f>MATCH(AC4,Totaloversikt!$I$2:$DA$2,0)- MATCH($C$4,Totaloversikt!$I$2:$DA$2,0)</f>
        <v>78</v>
      </c>
      <c r="AD3">
        <f>MATCH(AD4,Totaloversikt!$I$2:$DA$2,0)- MATCH($C$4,Totaloversikt!$I$2:$DA$2,0)</f>
        <v>81</v>
      </c>
      <c r="AE3">
        <f>MATCH(AE4,Totaloversikt!$I$2:$DA$2,0)- MATCH($C$4,Totaloversikt!$I$2:$DA$2,0)</f>
        <v>84</v>
      </c>
      <c r="AF3">
        <f>MATCH(AF4,Totaloversikt!$I$2:$DA$2,0)- MATCH($C$4,Totaloversikt!$I$2:$DA$2,0)</f>
        <v>87</v>
      </c>
    </row>
    <row r="4" spans="2:32" ht="16" customHeight="1" x14ac:dyDescent="0.2">
      <c r="C4" s="107" t="s">
        <v>365</v>
      </c>
      <c r="D4" s="107" t="s">
        <v>366</v>
      </c>
      <c r="E4" s="107" t="s">
        <v>367</v>
      </c>
      <c r="F4" s="107" t="s">
        <v>368</v>
      </c>
      <c r="G4" s="107" t="s">
        <v>369</v>
      </c>
      <c r="H4" s="107" t="s">
        <v>370</v>
      </c>
      <c r="I4" s="107" t="s">
        <v>373</v>
      </c>
      <c r="J4" s="107" t="s">
        <v>374</v>
      </c>
      <c r="K4" s="107" t="s">
        <v>375</v>
      </c>
      <c r="L4" s="107" t="s">
        <v>376</v>
      </c>
      <c r="M4" s="107" t="s">
        <v>377</v>
      </c>
      <c r="N4" s="107" t="s">
        <v>378</v>
      </c>
      <c r="O4" s="107" t="s">
        <v>379</v>
      </c>
      <c r="P4" s="107" t="s">
        <v>380</v>
      </c>
      <c r="Q4" s="107" t="s">
        <v>381</v>
      </c>
      <c r="R4" s="107" t="s">
        <v>382</v>
      </c>
      <c r="S4" s="107" t="s">
        <v>383</v>
      </c>
      <c r="T4" s="107" t="s">
        <v>384</v>
      </c>
      <c r="U4" s="107" t="s">
        <v>385</v>
      </c>
      <c r="V4" s="107" t="s">
        <v>386</v>
      </c>
      <c r="W4" s="107" t="s">
        <v>387</v>
      </c>
      <c r="X4" s="107" t="s">
        <v>388</v>
      </c>
      <c r="Y4" s="107" t="s">
        <v>389</v>
      </c>
      <c r="Z4" s="107" t="s">
        <v>390</v>
      </c>
      <c r="AA4" s="107" t="s">
        <v>8</v>
      </c>
      <c r="AB4" s="107" t="s">
        <v>391</v>
      </c>
      <c r="AC4" s="107" t="s">
        <v>392</v>
      </c>
      <c r="AD4" s="107" t="s">
        <v>393</v>
      </c>
      <c r="AE4" s="107" t="s">
        <v>394</v>
      </c>
      <c r="AF4" s="107" t="s">
        <v>7</v>
      </c>
    </row>
    <row r="5" spans="2:32" ht="16" customHeight="1" x14ac:dyDescent="0.2">
      <c r="B5" s="228">
        <v>43516</v>
      </c>
      <c r="C5">
        <f ca="1">SUMIFS(OFFSET(Totaloversikt!$J:$J,0,Tabellutregning!C$3),Totaloversikt!$B:$B,Tabellutregning!$B5)</f>
        <v>2</v>
      </c>
      <c r="D5">
        <f ca="1">SUMIFS(OFFSET(Totaloversikt!$J:$J,0,Tabellutregning!D$3),Totaloversikt!$B:$B,Tabellutregning!$B5)</f>
        <v>1</v>
      </c>
      <c r="E5">
        <f ca="1">SUMIFS(OFFSET(Totaloversikt!$J:$J,0,Tabellutregning!E$3),Totaloversikt!$B:$B,Tabellutregning!$B5)</f>
        <v>2</v>
      </c>
      <c r="F5">
        <f ca="1">SUMIFS(OFFSET(Totaloversikt!$J:$J,0,Tabellutregning!F$3),Totaloversikt!$B:$B,Tabellutregning!$B5)</f>
        <v>2</v>
      </c>
      <c r="G5">
        <f ca="1">SUMIFS(OFFSET(Totaloversikt!$J:$J,0,Tabellutregning!G$3),Totaloversikt!$B:$B,Tabellutregning!$B5)</f>
        <v>3</v>
      </c>
      <c r="H5">
        <f ca="1">SUMIFS(OFFSET(Totaloversikt!$J:$J,0,Tabellutregning!H$3),Totaloversikt!$B:$B,Tabellutregning!$B5)</f>
        <v>0</v>
      </c>
      <c r="I5">
        <f ca="1">SUMIFS(OFFSET(Totaloversikt!$J:$J,0,Tabellutregning!I$3),Totaloversikt!$B:$B,Tabellutregning!$B5)</f>
        <v>3</v>
      </c>
      <c r="J5">
        <f ca="1">SUMIFS(OFFSET(Totaloversikt!$J:$J,0,Tabellutregning!J$3),Totaloversikt!$B:$B,Tabellutregning!$B5)</f>
        <v>2</v>
      </c>
      <c r="K5">
        <f ca="1">SUMIFS(OFFSET(Totaloversikt!$J:$J,0,Tabellutregning!K$3),Totaloversikt!$B:$B,Tabellutregning!$B5)</f>
        <v>0</v>
      </c>
      <c r="L5">
        <f ca="1">SUMIFS(OFFSET(Totaloversikt!$J:$J,0,Tabellutregning!L$3),Totaloversikt!$B:$B,Tabellutregning!$B5)</f>
        <v>3</v>
      </c>
      <c r="M5">
        <f ca="1">SUMIFS(OFFSET(Totaloversikt!$J:$J,0,Tabellutregning!M$3),Totaloversikt!$B:$B,Tabellutregning!$B5)</f>
        <v>0</v>
      </c>
      <c r="N5">
        <f ca="1">SUMIFS(OFFSET(Totaloversikt!$J:$J,0,Tabellutregning!N$3),Totaloversikt!$B:$B,Tabellutregning!$B5)</f>
        <v>0</v>
      </c>
      <c r="O5">
        <f ca="1">SUMIFS(OFFSET(Totaloversikt!$J:$J,0,Tabellutregning!O$3),Totaloversikt!$B:$B,Tabellutregning!$B5)</f>
        <v>0</v>
      </c>
      <c r="P5">
        <f ca="1">SUMIFS(OFFSET(Totaloversikt!$J:$J,0,Tabellutregning!P$3),Totaloversikt!$B:$B,Tabellutregning!$B5)</f>
        <v>1</v>
      </c>
      <c r="Q5">
        <f ca="1">SUMIFS(OFFSET(Totaloversikt!$J:$J,0,Tabellutregning!Q$3),Totaloversikt!$B:$B,Tabellutregning!$B5)</f>
        <v>3</v>
      </c>
      <c r="R5">
        <f ca="1">SUMIFS(OFFSET(Totaloversikt!$J:$J,0,Tabellutregning!R$3),Totaloversikt!$B:$B,Tabellutregning!$B5)</f>
        <v>2</v>
      </c>
      <c r="S5">
        <f ca="1">SUMIFS(OFFSET(Totaloversikt!$J:$J,0,Tabellutregning!S$3),Totaloversikt!$B:$B,Tabellutregning!$B5)</f>
        <v>0</v>
      </c>
      <c r="T5">
        <f ca="1">SUMIFS(OFFSET(Totaloversikt!$J:$J,0,Tabellutregning!T$3),Totaloversikt!$B:$B,Tabellutregning!$B5)</f>
        <v>3</v>
      </c>
      <c r="U5">
        <f ca="1">SUMIFS(OFFSET(Totaloversikt!$J:$J,0,Tabellutregning!U$3),Totaloversikt!$B:$B,Tabellutregning!$B5)</f>
        <v>1</v>
      </c>
      <c r="V5">
        <f ca="1">SUMIFS(OFFSET(Totaloversikt!$J:$J,0,Tabellutregning!V$3),Totaloversikt!$B:$B,Tabellutregning!$B5)</f>
        <v>2</v>
      </c>
      <c r="W5">
        <f ca="1">SUMIFS(OFFSET(Totaloversikt!$J:$J,0,Tabellutregning!W$3),Totaloversikt!$B:$B,Tabellutregning!$B5)</f>
        <v>1</v>
      </c>
      <c r="X5">
        <f ca="1">SUMIFS(OFFSET(Totaloversikt!$J:$J,0,Tabellutregning!X$3),Totaloversikt!$B:$B,Tabellutregning!$B5)</f>
        <v>0</v>
      </c>
      <c r="Y5">
        <f ca="1">SUMIFS(OFFSET(Totaloversikt!$J:$J,0,Tabellutregning!Y$3),Totaloversikt!$B:$B,Tabellutregning!$B5)</f>
        <v>2</v>
      </c>
      <c r="Z5">
        <f ca="1">SUMIFS(OFFSET(Totaloversikt!$J:$J,0,Tabellutregning!Z$3),Totaloversikt!$B:$B,Tabellutregning!$B5)</f>
        <v>0</v>
      </c>
      <c r="AA5">
        <f ca="1">SUMIFS(OFFSET(Totaloversikt!$J:$J,0,Tabellutregning!AA$3),Totaloversikt!$B:$B,Tabellutregning!$B5)</f>
        <v>0</v>
      </c>
      <c r="AB5">
        <f ca="1">SUMIFS(OFFSET(Totaloversikt!$J:$J,0,Tabellutregning!AB$3),Totaloversikt!$B:$B,Tabellutregning!$B5)</f>
        <v>2</v>
      </c>
      <c r="AC5">
        <f ca="1">SUMIFS(OFFSET(Totaloversikt!$J:$J,0,Tabellutregning!AC$3),Totaloversikt!$B:$B,Tabellutregning!$B5)</f>
        <v>3</v>
      </c>
      <c r="AD5">
        <f ca="1">SUMIFS(OFFSET(Totaloversikt!$J:$J,0,Tabellutregning!AD$3),Totaloversikt!$B:$B,Tabellutregning!$B5)</f>
        <v>3</v>
      </c>
      <c r="AE5">
        <f ca="1">SUMIFS(OFFSET(Totaloversikt!$J:$J,0,Tabellutregning!AE$3),Totaloversikt!$B:$B,Tabellutregning!$B5)</f>
        <v>0</v>
      </c>
      <c r="AF5">
        <f ca="1">SUMIFS(OFFSET(Totaloversikt!$J:$J,0,Tabellutregning!AF$3),Totaloversikt!$B:$B,Tabellutregning!$B5)</f>
        <v>0</v>
      </c>
    </row>
    <row r="6" spans="2:32" ht="17" customHeight="1" x14ac:dyDescent="0.2">
      <c r="B6" s="228">
        <f>B5+1</f>
        <v>43517</v>
      </c>
      <c r="C6">
        <f ca="1">SUMIFS(OFFSET(Totaloversikt!$J:$J,0,Tabellutregning!C$3),Totaloversikt!$B:$B,Tabellutregning!$B6)</f>
        <v>7</v>
      </c>
      <c r="D6">
        <f ca="1">SUMIFS(OFFSET(Totaloversikt!$J:$J,0,Tabellutregning!D$3),Totaloversikt!$B:$B,Tabellutregning!$B6)</f>
        <v>15</v>
      </c>
      <c r="E6">
        <f ca="1">SUMIFS(OFFSET(Totaloversikt!$J:$J,0,Tabellutregning!E$3),Totaloversikt!$B:$B,Tabellutregning!$B6)</f>
        <v>12</v>
      </c>
      <c r="F6">
        <f ca="1">SUMIFS(OFFSET(Totaloversikt!$J:$J,0,Tabellutregning!F$3),Totaloversikt!$B:$B,Tabellutregning!$B6)</f>
        <v>12</v>
      </c>
      <c r="G6">
        <f ca="1">SUMIFS(OFFSET(Totaloversikt!$J:$J,0,Tabellutregning!G$3),Totaloversikt!$B:$B,Tabellutregning!$B6)</f>
        <v>10</v>
      </c>
      <c r="H6">
        <f ca="1">SUMIFS(OFFSET(Totaloversikt!$J:$J,0,Tabellutregning!H$3),Totaloversikt!$B:$B,Tabellutregning!$B6)</f>
        <v>9</v>
      </c>
      <c r="I6">
        <f ca="1">SUMIFS(OFFSET(Totaloversikt!$J:$J,0,Tabellutregning!I$3),Totaloversikt!$B:$B,Tabellutregning!$B6)</f>
        <v>9</v>
      </c>
      <c r="J6">
        <f ca="1">SUMIFS(OFFSET(Totaloversikt!$J:$J,0,Tabellutregning!J$3),Totaloversikt!$B:$B,Tabellutregning!$B6)</f>
        <v>12</v>
      </c>
      <c r="K6">
        <f ca="1">SUMIFS(OFFSET(Totaloversikt!$J:$J,0,Tabellutregning!K$3),Totaloversikt!$B:$B,Tabellutregning!$B6)</f>
        <v>10</v>
      </c>
      <c r="L6">
        <f ca="1">SUMIFS(OFFSET(Totaloversikt!$J:$J,0,Tabellutregning!L$3),Totaloversikt!$B:$B,Tabellutregning!$B6)</f>
        <v>12</v>
      </c>
      <c r="M6">
        <f ca="1">SUMIFS(OFFSET(Totaloversikt!$J:$J,0,Tabellutregning!M$3),Totaloversikt!$B:$B,Tabellutregning!$B6)</f>
        <v>12</v>
      </c>
      <c r="N6">
        <f ca="1">SUMIFS(OFFSET(Totaloversikt!$J:$J,0,Tabellutregning!N$3),Totaloversikt!$B:$B,Tabellutregning!$B6)</f>
        <v>7</v>
      </c>
      <c r="O6">
        <f ca="1">SUMIFS(OFFSET(Totaloversikt!$J:$J,0,Tabellutregning!O$3),Totaloversikt!$B:$B,Tabellutregning!$B6)</f>
        <v>9</v>
      </c>
      <c r="P6">
        <f ca="1">SUMIFS(OFFSET(Totaloversikt!$J:$J,0,Tabellutregning!P$3),Totaloversikt!$B:$B,Tabellutregning!$B6)</f>
        <v>12</v>
      </c>
      <c r="Q6">
        <f ca="1">SUMIFS(OFFSET(Totaloversikt!$J:$J,0,Tabellutregning!Q$3),Totaloversikt!$B:$B,Tabellutregning!$B6)</f>
        <v>13</v>
      </c>
      <c r="R6">
        <f ca="1">SUMIFS(OFFSET(Totaloversikt!$J:$J,0,Tabellutregning!R$3),Totaloversikt!$B:$B,Tabellutregning!$B6)</f>
        <v>12</v>
      </c>
      <c r="S6">
        <f ca="1">SUMIFS(OFFSET(Totaloversikt!$J:$J,0,Tabellutregning!S$3),Totaloversikt!$B:$B,Tabellutregning!$B6)</f>
        <v>10</v>
      </c>
      <c r="T6">
        <f ca="1">SUMIFS(OFFSET(Totaloversikt!$J:$J,0,Tabellutregning!T$3),Totaloversikt!$B:$B,Tabellutregning!$B6)</f>
        <v>14</v>
      </c>
      <c r="U6">
        <f ca="1">SUMIFS(OFFSET(Totaloversikt!$J:$J,0,Tabellutregning!U$3),Totaloversikt!$B:$B,Tabellutregning!$B6)</f>
        <v>7</v>
      </c>
      <c r="V6">
        <f ca="1">SUMIFS(OFFSET(Totaloversikt!$J:$J,0,Tabellutregning!V$3),Totaloversikt!$B:$B,Tabellutregning!$B6)</f>
        <v>12</v>
      </c>
      <c r="W6">
        <f ca="1">SUMIFS(OFFSET(Totaloversikt!$J:$J,0,Tabellutregning!W$3),Totaloversikt!$B:$B,Tabellutregning!$B6)</f>
        <v>12</v>
      </c>
      <c r="X6">
        <f ca="1">SUMIFS(OFFSET(Totaloversikt!$J:$J,0,Tabellutregning!X$3),Totaloversikt!$B:$B,Tabellutregning!$B6)</f>
        <v>12</v>
      </c>
      <c r="Y6">
        <f ca="1">SUMIFS(OFFSET(Totaloversikt!$J:$J,0,Tabellutregning!Y$3),Totaloversikt!$B:$B,Tabellutregning!$B6)</f>
        <v>20</v>
      </c>
      <c r="Z6">
        <f ca="1">SUMIFS(OFFSET(Totaloversikt!$J:$J,0,Tabellutregning!Z$3),Totaloversikt!$B:$B,Tabellutregning!$B6)</f>
        <v>17</v>
      </c>
      <c r="AA6">
        <f ca="1">SUMIFS(OFFSET(Totaloversikt!$J:$J,0,Tabellutregning!AA$3),Totaloversikt!$B:$B,Tabellutregning!$B6)</f>
        <v>12</v>
      </c>
      <c r="AB6">
        <f ca="1">SUMIFS(OFFSET(Totaloversikt!$J:$J,0,Tabellutregning!AB$3),Totaloversikt!$B:$B,Tabellutregning!$B6)</f>
        <v>12</v>
      </c>
      <c r="AC6">
        <f ca="1">SUMIFS(OFFSET(Totaloversikt!$J:$J,0,Tabellutregning!AC$3),Totaloversikt!$B:$B,Tabellutregning!$B6)</f>
        <v>13</v>
      </c>
      <c r="AD6">
        <f ca="1">SUMIFS(OFFSET(Totaloversikt!$J:$J,0,Tabellutregning!AD$3),Totaloversikt!$B:$B,Tabellutregning!$B6)</f>
        <v>12</v>
      </c>
      <c r="AE6">
        <f ca="1">SUMIFS(OFFSET(Totaloversikt!$J:$J,0,Tabellutregning!AE$3),Totaloversikt!$B:$B,Tabellutregning!$B6)</f>
        <v>12</v>
      </c>
      <c r="AF6">
        <f ca="1">SUMIFS(OFFSET(Totaloversikt!$J:$J,0,Tabellutregning!AF$3),Totaloversikt!$B:$B,Tabellutregning!$B6)</f>
        <v>12</v>
      </c>
    </row>
    <row r="7" spans="2:32" x14ac:dyDescent="0.2">
      <c r="B7" s="228">
        <f t="shared" ref="B7:B16" si="0">B6+1</f>
        <v>43518</v>
      </c>
      <c r="C7">
        <f ca="1">SUMIFS(OFFSET(Totaloversikt!$J:$J,0,Tabellutregning!C$3),Totaloversikt!$B:$B,Tabellutregning!$B7)</f>
        <v>0</v>
      </c>
      <c r="D7">
        <f ca="1">SUMIFS(OFFSET(Totaloversikt!$J:$J,0,Tabellutregning!D$3),Totaloversikt!$B:$B,Tabellutregning!$B7)</f>
        <v>0</v>
      </c>
      <c r="E7">
        <f ca="1">SUMIFS(OFFSET(Totaloversikt!$J:$J,0,Tabellutregning!E$3),Totaloversikt!$B:$B,Tabellutregning!$B7)</f>
        <v>0</v>
      </c>
      <c r="F7">
        <f ca="1">SUMIFS(OFFSET(Totaloversikt!$J:$J,0,Tabellutregning!F$3),Totaloversikt!$B:$B,Tabellutregning!$B7)</f>
        <v>0</v>
      </c>
      <c r="G7">
        <f ca="1">SUMIFS(OFFSET(Totaloversikt!$J:$J,0,Tabellutregning!G$3),Totaloversikt!$B:$B,Tabellutregning!$B7)</f>
        <v>0</v>
      </c>
      <c r="H7">
        <f ca="1">SUMIFS(OFFSET(Totaloversikt!$J:$J,0,Tabellutregning!H$3),Totaloversikt!$B:$B,Tabellutregning!$B7)</f>
        <v>0</v>
      </c>
      <c r="I7">
        <f ca="1">SUMIFS(OFFSET(Totaloversikt!$J:$J,0,Tabellutregning!I$3),Totaloversikt!$B:$B,Tabellutregning!$B7)</f>
        <v>0</v>
      </c>
      <c r="J7">
        <f ca="1">SUMIFS(OFFSET(Totaloversikt!$J:$J,0,Tabellutregning!J$3),Totaloversikt!$B:$B,Tabellutregning!$B7)</f>
        <v>0</v>
      </c>
      <c r="K7">
        <f ca="1">SUMIFS(OFFSET(Totaloversikt!$J:$J,0,Tabellutregning!K$3),Totaloversikt!$B:$B,Tabellutregning!$B7)</f>
        <v>0</v>
      </c>
      <c r="L7">
        <f ca="1">SUMIFS(OFFSET(Totaloversikt!$J:$J,0,Tabellutregning!L$3),Totaloversikt!$B:$B,Tabellutregning!$B7)</f>
        <v>0</v>
      </c>
      <c r="M7">
        <f ca="1">SUMIFS(OFFSET(Totaloversikt!$J:$J,0,Tabellutregning!M$3),Totaloversikt!$B:$B,Tabellutregning!$B7)</f>
        <v>0</v>
      </c>
      <c r="N7">
        <f ca="1">SUMIFS(OFFSET(Totaloversikt!$J:$J,0,Tabellutregning!N$3),Totaloversikt!$B:$B,Tabellutregning!$B7)</f>
        <v>0</v>
      </c>
      <c r="O7">
        <f ca="1">SUMIFS(OFFSET(Totaloversikt!$J:$J,0,Tabellutregning!O$3),Totaloversikt!$B:$B,Tabellutregning!$B7)</f>
        <v>0</v>
      </c>
      <c r="P7">
        <f ca="1">SUMIFS(OFFSET(Totaloversikt!$J:$J,0,Tabellutregning!P$3),Totaloversikt!$B:$B,Tabellutregning!$B7)</f>
        <v>0</v>
      </c>
      <c r="Q7">
        <f ca="1">SUMIFS(OFFSET(Totaloversikt!$J:$J,0,Tabellutregning!Q$3),Totaloversikt!$B:$B,Tabellutregning!$B7)</f>
        <v>0</v>
      </c>
      <c r="R7">
        <f ca="1">SUMIFS(OFFSET(Totaloversikt!$J:$J,0,Tabellutregning!R$3),Totaloversikt!$B:$B,Tabellutregning!$B7)</f>
        <v>0</v>
      </c>
      <c r="S7">
        <f ca="1">SUMIFS(OFFSET(Totaloversikt!$J:$J,0,Tabellutregning!S$3),Totaloversikt!$B:$B,Tabellutregning!$B7)</f>
        <v>0</v>
      </c>
      <c r="T7">
        <f ca="1">SUMIFS(OFFSET(Totaloversikt!$J:$J,0,Tabellutregning!T$3),Totaloversikt!$B:$B,Tabellutregning!$B7)</f>
        <v>0</v>
      </c>
      <c r="U7">
        <f ca="1">SUMIFS(OFFSET(Totaloversikt!$J:$J,0,Tabellutregning!U$3),Totaloversikt!$B:$B,Tabellutregning!$B7)</f>
        <v>0</v>
      </c>
      <c r="V7">
        <f ca="1">SUMIFS(OFFSET(Totaloversikt!$J:$J,0,Tabellutregning!V$3),Totaloversikt!$B:$B,Tabellutregning!$B7)</f>
        <v>0</v>
      </c>
      <c r="W7">
        <f ca="1">SUMIFS(OFFSET(Totaloversikt!$J:$J,0,Tabellutregning!W$3),Totaloversikt!$B:$B,Tabellutregning!$B7)</f>
        <v>0</v>
      </c>
      <c r="X7">
        <f ca="1">SUMIFS(OFFSET(Totaloversikt!$J:$J,0,Tabellutregning!X$3),Totaloversikt!$B:$B,Tabellutregning!$B7)</f>
        <v>0</v>
      </c>
      <c r="Y7">
        <f ca="1">SUMIFS(OFFSET(Totaloversikt!$J:$J,0,Tabellutregning!Y$3),Totaloversikt!$B:$B,Tabellutregning!$B7)</f>
        <v>0</v>
      </c>
      <c r="Z7">
        <f ca="1">SUMIFS(OFFSET(Totaloversikt!$J:$J,0,Tabellutregning!Z$3),Totaloversikt!$B:$B,Tabellutregning!$B7)</f>
        <v>0</v>
      </c>
      <c r="AA7">
        <f ca="1">SUMIFS(OFFSET(Totaloversikt!$J:$J,0,Tabellutregning!AA$3),Totaloversikt!$B:$B,Tabellutregning!$B7)</f>
        <v>0</v>
      </c>
      <c r="AB7">
        <f ca="1">SUMIFS(OFFSET(Totaloversikt!$J:$J,0,Tabellutregning!AB$3),Totaloversikt!$B:$B,Tabellutregning!$B7)</f>
        <v>0</v>
      </c>
      <c r="AC7">
        <f ca="1">SUMIFS(OFFSET(Totaloversikt!$J:$J,0,Tabellutregning!AC$3),Totaloversikt!$B:$B,Tabellutregning!$B7)</f>
        <v>0</v>
      </c>
      <c r="AD7">
        <f ca="1">SUMIFS(OFFSET(Totaloversikt!$J:$J,0,Tabellutregning!AD$3),Totaloversikt!$B:$B,Tabellutregning!$B7)</f>
        <v>0</v>
      </c>
      <c r="AE7">
        <f ca="1">SUMIFS(OFFSET(Totaloversikt!$J:$J,0,Tabellutregning!AE$3),Totaloversikt!$B:$B,Tabellutregning!$B7)</f>
        <v>0</v>
      </c>
      <c r="AF7">
        <f ca="1">SUMIFS(OFFSET(Totaloversikt!$J:$J,0,Tabellutregning!AF$3),Totaloversikt!$B:$B,Tabellutregning!$B7)</f>
        <v>0</v>
      </c>
    </row>
    <row r="8" spans="2:32" x14ac:dyDescent="0.2">
      <c r="B8" s="228">
        <f t="shared" si="0"/>
        <v>43519</v>
      </c>
      <c r="C8">
        <f ca="1">SUMIFS(OFFSET(Totaloversikt!$J:$J,0,Tabellutregning!C$3),Totaloversikt!$B:$B,Tabellutregning!$B8)</f>
        <v>0</v>
      </c>
      <c r="D8">
        <f ca="1">SUMIFS(OFFSET(Totaloversikt!$J:$J,0,Tabellutregning!D$3),Totaloversikt!$B:$B,Tabellutregning!$B8)</f>
        <v>0</v>
      </c>
      <c r="E8">
        <f ca="1">SUMIFS(OFFSET(Totaloversikt!$J:$J,0,Tabellutregning!E$3),Totaloversikt!$B:$B,Tabellutregning!$B8)</f>
        <v>0</v>
      </c>
      <c r="F8">
        <f ca="1">SUMIFS(OFFSET(Totaloversikt!$J:$J,0,Tabellutregning!F$3),Totaloversikt!$B:$B,Tabellutregning!$B8)</f>
        <v>0</v>
      </c>
      <c r="G8">
        <f ca="1">SUMIFS(OFFSET(Totaloversikt!$J:$J,0,Tabellutregning!G$3),Totaloversikt!$B:$B,Tabellutregning!$B8)</f>
        <v>0</v>
      </c>
      <c r="H8">
        <f ca="1">SUMIFS(OFFSET(Totaloversikt!$J:$J,0,Tabellutregning!H$3),Totaloversikt!$B:$B,Tabellutregning!$B8)</f>
        <v>0</v>
      </c>
      <c r="I8">
        <f ca="1">SUMIFS(OFFSET(Totaloversikt!$J:$J,0,Tabellutregning!I$3),Totaloversikt!$B:$B,Tabellutregning!$B8)</f>
        <v>0</v>
      </c>
      <c r="J8">
        <f ca="1">SUMIFS(OFFSET(Totaloversikt!$J:$J,0,Tabellutregning!J$3),Totaloversikt!$B:$B,Tabellutregning!$B8)</f>
        <v>0</v>
      </c>
      <c r="K8">
        <f ca="1">SUMIFS(OFFSET(Totaloversikt!$J:$J,0,Tabellutregning!K$3),Totaloversikt!$B:$B,Tabellutregning!$B8)</f>
        <v>0</v>
      </c>
      <c r="L8">
        <f ca="1">SUMIFS(OFFSET(Totaloversikt!$J:$J,0,Tabellutregning!L$3),Totaloversikt!$B:$B,Tabellutregning!$B8)</f>
        <v>0</v>
      </c>
      <c r="M8">
        <f ca="1">SUMIFS(OFFSET(Totaloversikt!$J:$J,0,Tabellutregning!M$3),Totaloversikt!$B:$B,Tabellutregning!$B8)</f>
        <v>0</v>
      </c>
      <c r="N8">
        <f ca="1">SUMIFS(OFFSET(Totaloversikt!$J:$J,0,Tabellutregning!N$3),Totaloversikt!$B:$B,Tabellutregning!$B8)</f>
        <v>0</v>
      </c>
      <c r="O8">
        <f ca="1">SUMIFS(OFFSET(Totaloversikt!$J:$J,0,Tabellutregning!O$3),Totaloversikt!$B:$B,Tabellutregning!$B8)</f>
        <v>0</v>
      </c>
      <c r="P8">
        <f ca="1">SUMIFS(OFFSET(Totaloversikt!$J:$J,0,Tabellutregning!P$3),Totaloversikt!$B:$B,Tabellutregning!$B8)</f>
        <v>0</v>
      </c>
      <c r="Q8">
        <f ca="1">SUMIFS(OFFSET(Totaloversikt!$J:$J,0,Tabellutregning!Q$3),Totaloversikt!$B:$B,Tabellutregning!$B8)</f>
        <v>0</v>
      </c>
      <c r="R8">
        <f ca="1">SUMIFS(OFFSET(Totaloversikt!$J:$J,0,Tabellutregning!R$3),Totaloversikt!$B:$B,Tabellutregning!$B8)</f>
        <v>0</v>
      </c>
      <c r="S8">
        <f ca="1">SUMIFS(OFFSET(Totaloversikt!$J:$J,0,Tabellutregning!S$3),Totaloversikt!$B:$B,Tabellutregning!$B8)</f>
        <v>0</v>
      </c>
      <c r="T8">
        <f ca="1">SUMIFS(OFFSET(Totaloversikt!$J:$J,0,Tabellutregning!T$3),Totaloversikt!$B:$B,Tabellutregning!$B8)</f>
        <v>0</v>
      </c>
      <c r="U8">
        <f ca="1">SUMIFS(OFFSET(Totaloversikt!$J:$J,0,Tabellutregning!U$3),Totaloversikt!$B:$B,Tabellutregning!$B8)</f>
        <v>0</v>
      </c>
      <c r="V8">
        <f ca="1">SUMIFS(OFFSET(Totaloversikt!$J:$J,0,Tabellutregning!V$3),Totaloversikt!$B:$B,Tabellutregning!$B8)</f>
        <v>0</v>
      </c>
      <c r="W8">
        <f ca="1">SUMIFS(OFFSET(Totaloversikt!$J:$J,0,Tabellutregning!W$3),Totaloversikt!$B:$B,Tabellutregning!$B8)</f>
        <v>0</v>
      </c>
      <c r="X8">
        <f ca="1">SUMIFS(OFFSET(Totaloversikt!$J:$J,0,Tabellutregning!X$3),Totaloversikt!$B:$B,Tabellutregning!$B8)</f>
        <v>0</v>
      </c>
      <c r="Y8">
        <f ca="1">SUMIFS(OFFSET(Totaloversikt!$J:$J,0,Tabellutregning!Y$3),Totaloversikt!$B:$B,Tabellutregning!$B8)</f>
        <v>0</v>
      </c>
      <c r="Z8">
        <f ca="1">SUMIFS(OFFSET(Totaloversikt!$J:$J,0,Tabellutregning!Z$3),Totaloversikt!$B:$B,Tabellutregning!$B8)</f>
        <v>0</v>
      </c>
      <c r="AA8">
        <f ca="1">SUMIFS(OFFSET(Totaloversikt!$J:$J,0,Tabellutregning!AA$3),Totaloversikt!$B:$B,Tabellutregning!$B8)</f>
        <v>0</v>
      </c>
      <c r="AB8">
        <f ca="1">SUMIFS(OFFSET(Totaloversikt!$J:$J,0,Tabellutregning!AB$3),Totaloversikt!$B:$B,Tabellutregning!$B8)</f>
        <v>0</v>
      </c>
      <c r="AC8">
        <f ca="1">SUMIFS(OFFSET(Totaloversikt!$J:$J,0,Tabellutregning!AC$3),Totaloversikt!$B:$B,Tabellutregning!$B8)</f>
        <v>0</v>
      </c>
      <c r="AD8">
        <f ca="1">SUMIFS(OFFSET(Totaloversikt!$J:$J,0,Tabellutregning!AD$3),Totaloversikt!$B:$B,Tabellutregning!$B8)</f>
        <v>0</v>
      </c>
      <c r="AE8">
        <f ca="1">SUMIFS(OFFSET(Totaloversikt!$J:$J,0,Tabellutregning!AE$3),Totaloversikt!$B:$B,Tabellutregning!$B8)</f>
        <v>0</v>
      </c>
      <c r="AF8">
        <f ca="1">SUMIFS(OFFSET(Totaloversikt!$J:$J,0,Tabellutregning!AF$3),Totaloversikt!$B:$B,Tabellutregning!$B8)</f>
        <v>0</v>
      </c>
    </row>
    <row r="9" spans="2:32" x14ac:dyDescent="0.2">
      <c r="B9" s="228">
        <f t="shared" si="0"/>
        <v>43520</v>
      </c>
      <c r="C9">
        <f ca="1">SUMIFS(OFFSET(Totaloversikt!$J:$J,0,Tabellutregning!C$3),Totaloversikt!$B:$B,Tabellutregning!$B9)</f>
        <v>0</v>
      </c>
      <c r="D9">
        <f ca="1">SUMIFS(OFFSET(Totaloversikt!$J:$J,0,Tabellutregning!D$3),Totaloversikt!$B:$B,Tabellutregning!$B9)</f>
        <v>0</v>
      </c>
      <c r="E9">
        <f ca="1">SUMIFS(OFFSET(Totaloversikt!$J:$J,0,Tabellutregning!E$3),Totaloversikt!$B:$B,Tabellutregning!$B9)</f>
        <v>0</v>
      </c>
      <c r="F9">
        <f ca="1">SUMIFS(OFFSET(Totaloversikt!$J:$J,0,Tabellutregning!F$3),Totaloversikt!$B:$B,Tabellutregning!$B9)</f>
        <v>0</v>
      </c>
      <c r="G9">
        <f ca="1">SUMIFS(OFFSET(Totaloversikt!$J:$J,0,Tabellutregning!G$3),Totaloversikt!$B:$B,Tabellutregning!$B9)</f>
        <v>0</v>
      </c>
      <c r="H9">
        <f ca="1">SUMIFS(OFFSET(Totaloversikt!$J:$J,0,Tabellutregning!H$3),Totaloversikt!$B:$B,Tabellutregning!$B9)</f>
        <v>0</v>
      </c>
      <c r="I9">
        <f ca="1">SUMIFS(OFFSET(Totaloversikt!$J:$J,0,Tabellutregning!I$3),Totaloversikt!$B:$B,Tabellutregning!$B9)</f>
        <v>0</v>
      </c>
      <c r="J9">
        <f ca="1">SUMIFS(OFFSET(Totaloversikt!$J:$J,0,Tabellutregning!J$3),Totaloversikt!$B:$B,Tabellutregning!$B9)</f>
        <v>0</v>
      </c>
      <c r="K9">
        <f ca="1">SUMIFS(OFFSET(Totaloversikt!$J:$J,0,Tabellutregning!K$3),Totaloversikt!$B:$B,Tabellutregning!$B9)</f>
        <v>0</v>
      </c>
      <c r="L9">
        <f ca="1">SUMIFS(OFFSET(Totaloversikt!$J:$J,0,Tabellutregning!L$3),Totaloversikt!$B:$B,Tabellutregning!$B9)</f>
        <v>0</v>
      </c>
      <c r="M9">
        <f ca="1">SUMIFS(OFFSET(Totaloversikt!$J:$J,0,Tabellutregning!M$3),Totaloversikt!$B:$B,Tabellutregning!$B9)</f>
        <v>0</v>
      </c>
      <c r="N9">
        <f ca="1">SUMIFS(OFFSET(Totaloversikt!$J:$J,0,Tabellutregning!N$3),Totaloversikt!$B:$B,Tabellutregning!$B9)</f>
        <v>0</v>
      </c>
      <c r="O9">
        <f ca="1">SUMIFS(OFFSET(Totaloversikt!$J:$J,0,Tabellutregning!O$3),Totaloversikt!$B:$B,Tabellutregning!$B9)</f>
        <v>0</v>
      </c>
      <c r="P9">
        <f ca="1">SUMIFS(OFFSET(Totaloversikt!$J:$J,0,Tabellutregning!P$3),Totaloversikt!$B:$B,Tabellutregning!$B9)</f>
        <v>0</v>
      </c>
      <c r="Q9">
        <f ca="1">SUMIFS(OFFSET(Totaloversikt!$J:$J,0,Tabellutregning!Q$3),Totaloversikt!$B:$B,Tabellutregning!$B9)</f>
        <v>0</v>
      </c>
      <c r="R9">
        <f ca="1">SUMIFS(OFFSET(Totaloversikt!$J:$J,0,Tabellutregning!R$3),Totaloversikt!$B:$B,Tabellutregning!$B9)</f>
        <v>0</v>
      </c>
      <c r="S9">
        <f ca="1">SUMIFS(OFFSET(Totaloversikt!$J:$J,0,Tabellutregning!S$3),Totaloversikt!$B:$B,Tabellutregning!$B9)</f>
        <v>0</v>
      </c>
      <c r="T9">
        <f ca="1">SUMIFS(OFFSET(Totaloversikt!$J:$J,0,Tabellutregning!T$3),Totaloversikt!$B:$B,Tabellutregning!$B9)</f>
        <v>0</v>
      </c>
      <c r="U9">
        <f ca="1">SUMIFS(OFFSET(Totaloversikt!$J:$J,0,Tabellutregning!U$3),Totaloversikt!$B:$B,Tabellutregning!$B9)</f>
        <v>0</v>
      </c>
      <c r="V9">
        <f ca="1">SUMIFS(OFFSET(Totaloversikt!$J:$J,0,Tabellutregning!V$3),Totaloversikt!$B:$B,Tabellutregning!$B9)</f>
        <v>0</v>
      </c>
      <c r="W9">
        <f ca="1">SUMIFS(OFFSET(Totaloversikt!$J:$J,0,Tabellutregning!W$3),Totaloversikt!$B:$B,Tabellutregning!$B9)</f>
        <v>0</v>
      </c>
      <c r="X9">
        <f ca="1">SUMIFS(OFFSET(Totaloversikt!$J:$J,0,Tabellutregning!X$3),Totaloversikt!$B:$B,Tabellutregning!$B9)</f>
        <v>0</v>
      </c>
      <c r="Y9">
        <f ca="1">SUMIFS(OFFSET(Totaloversikt!$J:$J,0,Tabellutregning!Y$3),Totaloversikt!$B:$B,Tabellutregning!$B9)</f>
        <v>0</v>
      </c>
      <c r="Z9">
        <f ca="1">SUMIFS(OFFSET(Totaloversikt!$J:$J,0,Tabellutregning!Z$3),Totaloversikt!$B:$B,Tabellutregning!$B9)</f>
        <v>0</v>
      </c>
      <c r="AA9">
        <f ca="1">SUMIFS(OFFSET(Totaloversikt!$J:$J,0,Tabellutregning!AA$3),Totaloversikt!$B:$B,Tabellutregning!$B9)</f>
        <v>0</v>
      </c>
      <c r="AB9">
        <f ca="1">SUMIFS(OFFSET(Totaloversikt!$J:$J,0,Tabellutregning!AB$3),Totaloversikt!$B:$B,Tabellutregning!$B9)</f>
        <v>0</v>
      </c>
      <c r="AC9">
        <f ca="1">SUMIFS(OFFSET(Totaloversikt!$J:$J,0,Tabellutregning!AC$3),Totaloversikt!$B:$B,Tabellutregning!$B9)</f>
        <v>0</v>
      </c>
      <c r="AD9">
        <f ca="1">SUMIFS(OFFSET(Totaloversikt!$J:$J,0,Tabellutregning!AD$3),Totaloversikt!$B:$B,Tabellutregning!$B9)</f>
        <v>0</v>
      </c>
      <c r="AE9">
        <f ca="1">SUMIFS(OFFSET(Totaloversikt!$J:$J,0,Tabellutregning!AE$3),Totaloversikt!$B:$B,Tabellutregning!$B9)</f>
        <v>0</v>
      </c>
      <c r="AF9">
        <f ca="1">SUMIFS(OFFSET(Totaloversikt!$J:$J,0,Tabellutregning!AF$3),Totaloversikt!$B:$B,Tabellutregning!$B9)</f>
        <v>0</v>
      </c>
    </row>
    <row r="10" spans="2:32" x14ac:dyDescent="0.2">
      <c r="B10" s="228">
        <f t="shared" si="0"/>
        <v>43521</v>
      </c>
      <c r="C10">
        <f ca="1">SUMIFS(OFFSET(Totaloversikt!$J:$J,0,Tabellutregning!C$3),Totaloversikt!$B:$B,Tabellutregning!$B10)</f>
        <v>0</v>
      </c>
      <c r="D10">
        <f ca="1">SUMIFS(OFFSET(Totaloversikt!$J:$J,0,Tabellutregning!D$3),Totaloversikt!$B:$B,Tabellutregning!$B10)</f>
        <v>0</v>
      </c>
      <c r="E10">
        <f ca="1">SUMIFS(OFFSET(Totaloversikt!$J:$J,0,Tabellutregning!E$3),Totaloversikt!$B:$B,Tabellutregning!$B10)</f>
        <v>0</v>
      </c>
      <c r="F10">
        <f ca="1">SUMIFS(OFFSET(Totaloversikt!$J:$J,0,Tabellutregning!F$3),Totaloversikt!$B:$B,Tabellutregning!$B10)</f>
        <v>0</v>
      </c>
      <c r="G10">
        <f ca="1">SUMIFS(OFFSET(Totaloversikt!$J:$J,0,Tabellutregning!G$3),Totaloversikt!$B:$B,Tabellutregning!$B10)</f>
        <v>0</v>
      </c>
      <c r="H10">
        <f ca="1">SUMIFS(OFFSET(Totaloversikt!$J:$J,0,Tabellutregning!H$3),Totaloversikt!$B:$B,Tabellutregning!$B10)</f>
        <v>0</v>
      </c>
      <c r="I10">
        <f ca="1">SUMIFS(OFFSET(Totaloversikt!$J:$J,0,Tabellutregning!I$3),Totaloversikt!$B:$B,Tabellutregning!$B10)</f>
        <v>0</v>
      </c>
      <c r="J10">
        <f ca="1">SUMIFS(OFFSET(Totaloversikt!$J:$J,0,Tabellutregning!J$3),Totaloversikt!$B:$B,Tabellutregning!$B10)</f>
        <v>0</v>
      </c>
      <c r="K10">
        <f ca="1">SUMIFS(OFFSET(Totaloversikt!$J:$J,0,Tabellutregning!K$3),Totaloversikt!$B:$B,Tabellutregning!$B10)</f>
        <v>0</v>
      </c>
      <c r="L10">
        <f ca="1">SUMIFS(OFFSET(Totaloversikt!$J:$J,0,Tabellutregning!L$3),Totaloversikt!$B:$B,Tabellutregning!$B10)</f>
        <v>0</v>
      </c>
      <c r="M10">
        <f ca="1">SUMIFS(OFFSET(Totaloversikt!$J:$J,0,Tabellutregning!M$3),Totaloversikt!$B:$B,Tabellutregning!$B10)</f>
        <v>0</v>
      </c>
      <c r="N10">
        <f ca="1">SUMIFS(OFFSET(Totaloversikt!$J:$J,0,Tabellutregning!N$3),Totaloversikt!$B:$B,Tabellutregning!$B10)</f>
        <v>0</v>
      </c>
      <c r="O10">
        <f ca="1">SUMIFS(OFFSET(Totaloversikt!$J:$J,0,Tabellutregning!O$3),Totaloversikt!$B:$B,Tabellutregning!$B10)</f>
        <v>0</v>
      </c>
      <c r="P10">
        <f ca="1">SUMIFS(OFFSET(Totaloversikt!$J:$J,0,Tabellutregning!P$3),Totaloversikt!$B:$B,Tabellutregning!$B10)</f>
        <v>0</v>
      </c>
      <c r="Q10">
        <f ca="1">SUMIFS(OFFSET(Totaloversikt!$J:$J,0,Tabellutregning!Q$3),Totaloversikt!$B:$B,Tabellutregning!$B10)</f>
        <v>0</v>
      </c>
      <c r="R10">
        <f ca="1">SUMIFS(OFFSET(Totaloversikt!$J:$J,0,Tabellutregning!R$3),Totaloversikt!$B:$B,Tabellutregning!$B10)</f>
        <v>0</v>
      </c>
      <c r="S10">
        <f ca="1">SUMIFS(OFFSET(Totaloversikt!$J:$J,0,Tabellutregning!S$3),Totaloversikt!$B:$B,Tabellutregning!$B10)</f>
        <v>0</v>
      </c>
      <c r="T10">
        <f ca="1">SUMIFS(OFFSET(Totaloversikt!$J:$J,0,Tabellutregning!T$3),Totaloversikt!$B:$B,Tabellutregning!$B10)</f>
        <v>0</v>
      </c>
      <c r="U10">
        <f ca="1">SUMIFS(OFFSET(Totaloversikt!$J:$J,0,Tabellutregning!U$3),Totaloversikt!$B:$B,Tabellutregning!$B10)</f>
        <v>0</v>
      </c>
      <c r="V10">
        <f ca="1">SUMIFS(OFFSET(Totaloversikt!$J:$J,0,Tabellutregning!V$3),Totaloversikt!$B:$B,Tabellutregning!$B10)</f>
        <v>0</v>
      </c>
      <c r="W10">
        <f ca="1">SUMIFS(OFFSET(Totaloversikt!$J:$J,0,Tabellutregning!W$3),Totaloversikt!$B:$B,Tabellutregning!$B10)</f>
        <v>0</v>
      </c>
      <c r="X10">
        <f ca="1">SUMIFS(OFFSET(Totaloversikt!$J:$J,0,Tabellutregning!X$3),Totaloversikt!$B:$B,Tabellutregning!$B10)</f>
        <v>0</v>
      </c>
      <c r="Y10">
        <f ca="1">SUMIFS(OFFSET(Totaloversikt!$J:$J,0,Tabellutregning!Y$3),Totaloversikt!$B:$B,Tabellutregning!$B10)</f>
        <v>0</v>
      </c>
      <c r="Z10">
        <f ca="1">SUMIFS(OFFSET(Totaloversikt!$J:$J,0,Tabellutregning!Z$3),Totaloversikt!$B:$B,Tabellutregning!$B10)</f>
        <v>0</v>
      </c>
      <c r="AA10">
        <f ca="1">SUMIFS(OFFSET(Totaloversikt!$J:$J,0,Tabellutregning!AA$3),Totaloversikt!$B:$B,Tabellutregning!$B10)</f>
        <v>0</v>
      </c>
      <c r="AB10">
        <f ca="1">SUMIFS(OFFSET(Totaloversikt!$J:$J,0,Tabellutregning!AB$3),Totaloversikt!$B:$B,Tabellutregning!$B10)</f>
        <v>0</v>
      </c>
      <c r="AC10">
        <f ca="1">SUMIFS(OFFSET(Totaloversikt!$J:$J,0,Tabellutregning!AC$3),Totaloversikt!$B:$B,Tabellutregning!$B10)</f>
        <v>0</v>
      </c>
      <c r="AD10">
        <f ca="1">SUMIFS(OFFSET(Totaloversikt!$J:$J,0,Tabellutregning!AD$3),Totaloversikt!$B:$B,Tabellutregning!$B10)</f>
        <v>0</v>
      </c>
      <c r="AE10">
        <f ca="1">SUMIFS(OFFSET(Totaloversikt!$J:$J,0,Tabellutregning!AE$3),Totaloversikt!$B:$B,Tabellutregning!$B10)</f>
        <v>0</v>
      </c>
      <c r="AF10">
        <f ca="1">SUMIFS(OFFSET(Totaloversikt!$J:$J,0,Tabellutregning!AF$3),Totaloversikt!$B:$B,Tabellutregning!$B10)</f>
        <v>0</v>
      </c>
    </row>
    <row r="11" spans="2:32" x14ac:dyDescent="0.2">
      <c r="B11" s="228">
        <f t="shared" si="0"/>
        <v>43522</v>
      </c>
      <c r="C11">
        <f ca="1">SUMIFS(OFFSET(Totaloversikt!$J:$J,0,Tabellutregning!C$3),Totaloversikt!$B:$B,Tabellutregning!$B11)</f>
        <v>0</v>
      </c>
      <c r="D11">
        <f ca="1">SUMIFS(OFFSET(Totaloversikt!$J:$J,0,Tabellutregning!D$3),Totaloversikt!$B:$B,Tabellutregning!$B11)</f>
        <v>0</v>
      </c>
      <c r="E11">
        <f ca="1">SUMIFS(OFFSET(Totaloversikt!$J:$J,0,Tabellutregning!E$3),Totaloversikt!$B:$B,Tabellutregning!$B11)</f>
        <v>0</v>
      </c>
      <c r="F11">
        <f ca="1">SUMIFS(OFFSET(Totaloversikt!$J:$J,0,Tabellutregning!F$3),Totaloversikt!$B:$B,Tabellutregning!$B11)</f>
        <v>0</v>
      </c>
      <c r="G11">
        <f ca="1">SUMIFS(OFFSET(Totaloversikt!$J:$J,0,Tabellutregning!G$3),Totaloversikt!$B:$B,Tabellutregning!$B11)</f>
        <v>0</v>
      </c>
      <c r="H11">
        <f ca="1">SUMIFS(OFFSET(Totaloversikt!$J:$J,0,Tabellutregning!H$3),Totaloversikt!$B:$B,Tabellutregning!$B11)</f>
        <v>0</v>
      </c>
      <c r="I11">
        <f ca="1">SUMIFS(OFFSET(Totaloversikt!$J:$J,0,Tabellutregning!I$3),Totaloversikt!$B:$B,Tabellutregning!$B11)</f>
        <v>0</v>
      </c>
      <c r="J11">
        <f ca="1">SUMIFS(OFFSET(Totaloversikt!$J:$J,0,Tabellutregning!J$3),Totaloversikt!$B:$B,Tabellutregning!$B11)</f>
        <v>0</v>
      </c>
      <c r="K11">
        <f ca="1">SUMIFS(OFFSET(Totaloversikt!$J:$J,0,Tabellutregning!K$3),Totaloversikt!$B:$B,Tabellutregning!$B11)</f>
        <v>0</v>
      </c>
      <c r="L11">
        <f ca="1">SUMIFS(OFFSET(Totaloversikt!$J:$J,0,Tabellutregning!L$3),Totaloversikt!$B:$B,Tabellutregning!$B11)</f>
        <v>0</v>
      </c>
      <c r="M11">
        <f ca="1">SUMIFS(OFFSET(Totaloversikt!$J:$J,0,Tabellutregning!M$3),Totaloversikt!$B:$B,Tabellutregning!$B11)</f>
        <v>0</v>
      </c>
      <c r="N11">
        <f ca="1">SUMIFS(OFFSET(Totaloversikt!$J:$J,0,Tabellutregning!N$3),Totaloversikt!$B:$B,Tabellutregning!$B11)</f>
        <v>0</v>
      </c>
      <c r="O11">
        <f ca="1">SUMIFS(OFFSET(Totaloversikt!$J:$J,0,Tabellutregning!O$3),Totaloversikt!$B:$B,Tabellutregning!$B11)</f>
        <v>0</v>
      </c>
      <c r="P11">
        <f ca="1">SUMIFS(OFFSET(Totaloversikt!$J:$J,0,Tabellutregning!P$3),Totaloversikt!$B:$B,Tabellutregning!$B11)</f>
        <v>0</v>
      </c>
      <c r="Q11">
        <f ca="1">SUMIFS(OFFSET(Totaloversikt!$J:$J,0,Tabellutregning!Q$3),Totaloversikt!$B:$B,Tabellutregning!$B11)</f>
        <v>0</v>
      </c>
      <c r="R11">
        <f ca="1">SUMIFS(OFFSET(Totaloversikt!$J:$J,0,Tabellutregning!R$3),Totaloversikt!$B:$B,Tabellutregning!$B11)</f>
        <v>0</v>
      </c>
      <c r="S11">
        <f ca="1">SUMIFS(OFFSET(Totaloversikt!$J:$J,0,Tabellutregning!S$3),Totaloversikt!$B:$B,Tabellutregning!$B11)</f>
        <v>0</v>
      </c>
      <c r="T11">
        <f ca="1">SUMIFS(OFFSET(Totaloversikt!$J:$J,0,Tabellutregning!T$3),Totaloversikt!$B:$B,Tabellutregning!$B11)</f>
        <v>0</v>
      </c>
      <c r="U11">
        <f ca="1">SUMIFS(OFFSET(Totaloversikt!$J:$J,0,Tabellutregning!U$3),Totaloversikt!$B:$B,Tabellutregning!$B11)</f>
        <v>0</v>
      </c>
      <c r="V11">
        <f ca="1">SUMIFS(OFFSET(Totaloversikt!$J:$J,0,Tabellutregning!V$3),Totaloversikt!$B:$B,Tabellutregning!$B11)</f>
        <v>0</v>
      </c>
      <c r="W11">
        <f ca="1">SUMIFS(OFFSET(Totaloversikt!$J:$J,0,Tabellutregning!W$3),Totaloversikt!$B:$B,Tabellutregning!$B11)</f>
        <v>0</v>
      </c>
      <c r="X11">
        <f ca="1">SUMIFS(OFFSET(Totaloversikt!$J:$J,0,Tabellutregning!X$3),Totaloversikt!$B:$B,Tabellutregning!$B11)</f>
        <v>0</v>
      </c>
      <c r="Y11">
        <f ca="1">SUMIFS(OFFSET(Totaloversikt!$J:$J,0,Tabellutregning!Y$3),Totaloversikt!$B:$B,Tabellutregning!$B11)</f>
        <v>0</v>
      </c>
      <c r="Z11">
        <f ca="1">SUMIFS(OFFSET(Totaloversikt!$J:$J,0,Tabellutregning!Z$3),Totaloversikt!$B:$B,Tabellutregning!$B11)</f>
        <v>0</v>
      </c>
      <c r="AA11">
        <f ca="1">SUMIFS(OFFSET(Totaloversikt!$J:$J,0,Tabellutregning!AA$3),Totaloversikt!$B:$B,Tabellutregning!$B11)</f>
        <v>0</v>
      </c>
      <c r="AB11">
        <f ca="1">SUMIFS(OFFSET(Totaloversikt!$J:$J,0,Tabellutregning!AB$3),Totaloversikt!$B:$B,Tabellutregning!$B11)</f>
        <v>0</v>
      </c>
      <c r="AC11">
        <f ca="1">SUMIFS(OFFSET(Totaloversikt!$J:$J,0,Tabellutregning!AC$3),Totaloversikt!$B:$B,Tabellutregning!$B11)</f>
        <v>0</v>
      </c>
      <c r="AD11">
        <f ca="1">SUMIFS(OFFSET(Totaloversikt!$J:$J,0,Tabellutregning!AD$3),Totaloversikt!$B:$B,Tabellutregning!$B11)</f>
        <v>0</v>
      </c>
      <c r="AE11">
        <f ca="1">SUMIFS(OFFSET(Totaloversikt!$J:$J,0,Tabellutregning!AE$3),Totaloversikt!$B:$B,Tabellutregning!$B11)</f>
        <v>0</v>
      </c>
      <c r="AF11">
        <f ca="1">SUMIFS(OFFSET(Totaloversikt!$J:$J,0,Tabellutregning!AF$3),Totaloversikt!$B:$B,Tabellutregning!$B11)</f>
        <v>0</v>
      </c>
    </row>
    <row r="12" spans="2:32" x14ac:dyDescent="0.2">
      <c r="B12" s="228">
        <f t="shared" si="0"/>
        <v>43523</v>
      </c>
      <c r="C12">
        <f ca="1">SUMIFS(OFFSET(Totaloversikt!$J:$J,0,Tabellutregning!C$3),Totaloversikt!$B:$B,Tabellutregning!$B12)</f>
        <v>0</v>
      </c>
      <c r="D12">
        <f ca="1">SUMIFS(OFFSET(Totaloversikt!$J:$J,0,Tabellutregning!D$3),Totaloversikt!$B:$B,Tabellutregning!$B12)</f>
        <v>0</v>
      </c>
      <c r="E12">
        <f ca="1">SUMIFS(OFFSET(Totaloversikt!$J:$J,0,Tabellutregning!E$3),Totaloversikt!$B:$B,Tabellutregning!$B12)</f>
        <v>0</v>
      </c>
      <c r="F12">
        <f ca="1">SUMIFS(OFFSET(Totaloversikt!$J:$J,0,Tabellutregning!F$3),Totaloversikt!$B:$B,Tabellutregning!$B12)</f>
        <v>0</v>
      </c>
      <c r="G12">
        <f ca="1">SUMIFS(OFFSET(Totaloversikt!$J:$J,0,Tabellutregning!G$3),Totaloversikt!$B:$B,Tabellutregning!$B12)</f>
        <v>0</v>
      </c>
      <c r="H12">
        <f ca="1">SUMIFS(OFFSET(Totaloversikt!$J:$J,0,Tabellutregning!H$3),Totaloversikt!$B:$B,Tabellutregning!$B12)</f>
        <v>0</v>
      </c>
      <c r="I12">
        <f ca="1">SUMIFS(OFFSET(Totaloversikt!$J:$J,0,Tabellutregning!I$3),Totaloversikt!$B:$B,Tabellutregning!$B12)</f>
        <v>0</v>
      </c>
      <c r="J12">
        <f ca="1">SUMIFS(OFFSET(Totaloversikt!$J:$J,0,Tabellutregning!J$3),Totaloversikt!$B:$B,Tabellutregning!$B12)</f>
        <v>0</v>
      </c>
      <c r="K12">
        <f ca="1">SUMIFS(OFFSET(Totaloversikt!$J:$J,0,Tabellutregning!K$3),Totaloversikt!$B:$B,Tabellutregning!$B12)</f>
        <v>0</v>
      </c>
      <c r="L12">
        <f ca="1">SUMIFS(OFFSET(Totaloversikt!$J:$J,0,Tabellutregning!L$3),Totaloversikt!$B:$B,Tabellutregning!$B12)</f>
        <v>0</v>
      </c>
      <c r="M12">
        <f ca="1">SUMIFS(OFFSET(Totaloversikt!$J:$J,0,Tabellutregning!M$3),Totaloversikt!$B:$B,Tabellutregning!$B12)</f>
        <v>0</v>
      </c>
      <c r="N12">
        <f ca="1">SUMIFS(OFFSET(Totaloversikt!$J:$J,0,Tabellutregning!N$3),Totaloversikt!$B:$B,Tabellutregning!$B12)</f>
        <v>0</v>
      </c>
      <c r="O12">
        <f ca="1">SUMIFS(OFFSET(Totaloversikt!$J:$J,0,Tabellutregning!O$3),Totaloversikt!$B:$B,Tabellutregning!$B12)</f>
        <v>0</v>
      </c>
      <c r="P12">
        <f ca="1">SUMIFS(OFFSET(Totaloversikt!$J:$J,0,Tabellutregning!P$3),Totaloversikt!$B:$B,Tabellutregning!$B12)</f>
        <v>0</v>
      </c>
      <c r="Q12">
        <f ca="1">SUMIFS(OFFSET(Totaloversikt!$J:$J,0,Tabellutregning!Q$3),Totaloversikt!$B:$B,Tabellutregning!$B12)</f>
        <v>0</v>
      </c>
      <c r="R12">
        <f ca="1">SUMIFS(OFFSET(Totaloversikt!$J:$J,0,Tabellutregning!R$3),Totaloversikt!$B:$B,Tabellutregning!$B12)</f>
        <v>0</v>
      </c>
      <c r="S12">
        <f ca="1">SUMIFS(OFFSET(Totaloversikt!$J:$J,0,Tabellutregning!S$3),Totaloversikt!$B:$B,Tabellutregning!$B12)</f>
        <v>0</v>
      </c>
      <c r="T12">
        <f ca="1">SUMIFS(OFFSET(Totaloversikt!$J:$J,0,Tabellutregning!T$3),Totaloversikt!$B:$B,Tabellutregning!$B12)</f>
        <v>0</v>
      </c>
      <c r="U12">
        <f ca="1">SUMIFS(OFFSET(Totaloversikt!$J:$J,0,Tabellutregning!U$3),Totaloversikt!$B:$B,Tabellutregning!$B12)</f>
        <v>0</v>
      </c>
      <c r="V12">
        <f ca="1">SUMIFS(OFFSET(Totaloversikt!$J:$J,0,Tabellutregning!V$3),Totaloversikt!$B:$B,Tabellutregning!$B12)</f>
        <v>0</v>
      </c>
      <c r="W12">
        <f ca="1">SUMIFS(OFFSET(Totaloversikt!$J:$J,0,Tabellutregning!W$3),Totaloversikt!$B:$B,Tabellutregning!$B12)</f>
        <v>0</v>
      </c>
      <c r="X12">
        <f ca="1">SUMIFS(OFFSET(Totaloversikt!$J:$J,0,Tabellutregning!X$3),Totaloversikt!$B:$B,Tabellutregning!$B12)</f>
        <v>0</v>
      </c>
      <c r="Y12">
        <f ca="1">SUMIFS(OFFSET(Totaloversikt!$J:$J,0,Tabellutregning!Y$3),Totaloversikt!$B:$B,Tabellutregning!$B12)</f>
        <v>0</v>
      </c>
      <c r="Z12">
        <f ca="1">SUMIFS(OFFSET(Totaloversikt!$J:$J,0,Tabellutregning!Z$3),Totaloversikt!$B:$B,Tabellutregning!$B12)</f>
        <v>0</v>
      </c>
      <c r="AA12">
        <f ca="1">SUMIFS(OFFSET(Totaloversikt!$J:$J,0,Tabellutregning!AA$3),Totaloversikt!$B:$B,Tabellutregning!$B12)</f>
        <v>0</v>
      </c>
      <c r="AB12">
        <f ca="1">SUMIFS(OFFSET(Totaloversikt!$J:$J,0,Tabellutregning!AB$3),Totaloversikt!$B:$B,Tabellutregning!$B12)</f>
        <v>0</v>
      </c>
      <c r="AC12">
        <f ca="1">SUMIFS(OFFSET(Totaloversikt!$J:$J,0,Tabellutregning!AC$3),Totaloversikt!$B:$B,Tabellutregning!$B12)</f>
        <v>0</v>
      </c>
      <c r="AD12">
        <f ca="1">SUMIFS(OFFSET(Totaloversikt!$J:$J,0,Tabellutregning!AD$3),Totaloversikt!$B:$B,Tabellutregning!$B12)</f>
        <v>0</v>
      </c>
      <c r="AE12">
        <f ca="1">SUMIFS(OFFSET(Totaloversikt!$J:$J,0,Tabellutregning!AE$3),Totaloversikt!$B:$B,Tabellutregning!$B12)</f>
        <v>0</v>
      </c>
      <c r="AF12">
        <f ca="1">SUMIFS(OFFSET(Totaloversikt!$J:$J,0,Tabellutregning!AF$3),Totaloversikt!$B:$B,Tabellutregning!$B12)</f>
        <v>0</v>
      </c>
    </row>
    <row r="13" spans="2:32" x14ac:dyDescent="0.2">
      <c r="B13" s="228">
        <f t="shared" si="0"/>
        <v>43524</v>
      </c>
      <c r="C13">
        <f ca="1">SUMIFS(OFFSET(Totaloversikt!$J:$J,0,Tabellutregning!C$3),Totaloversikt!$B:$B,Tabellutregning!$B13)</f>
        <v>0</v>
      </c>
      <c r="D13">
        <f ca="1">SUMIFS(OFFSET(Totaloversikt!$J:$J,0,Tabellutregning!D$3),Totaloversikt!$B:$B,Tabellutregning!$B13)</f>
        <v>0</v>
      </c>
      <c r="E13">
        <f ca="1">SUMIFS(OFFSET(Totaloversikt!$J:$J,0,Tabellutregning!E$3),Totaloversikt!$B:$B,Tabellutregning!$B13)</f>
        <v>0</v>
      </c>
      <c r="F13">
        <f ca="1">SUMIFS(OFFSET(Totaloversikt!$J:$J,0,Tabellutregning!F$3),Totaloversikt!$B:$B,Tabellutregning!$B13)</f>
        <v>0</v>
      </c>
      <c r="G13">
        <f ca="1">SUMIFS(OFFSET(Totaloversikt!$J:$J,0,Tabellutregning!G$3),Totaloversikt!$B:$B,Tabellutregning!$B13)</f>
        <v>0</v>
      </c>
      <c r="H13">
        <f ca="1">SUMIFS(OFFSET(Totaloversikt!$J:$J,0,Tabellutregning!H$3),Totaloversikt!$B:$B,Tabellutregning!$B13)</f>
        <v>0</v>
      </c>
      <c r="I13">
        <f ca="1">SUMIFS(OFFSET(Totaloversikt!$J:$J,0,Tabellutregning!I$3),Totaloversikt!$B:$B,Tabellutregning!$B13)</f>
        <v>0</v>
      </c>
      <c r="J13">
        <f ca="1">SUMIFS(OFFSET(Totaloversikt!$J:$J,0,Tabellutregning!J$3),Totaloversikt!$B:$B,Tabellutregning!$B13)</f>
        <v>0</v>
      </c>
      <c r="K13">
        <f ca="1">SUMIFS(OFFSET(Totaloversikt!$J:$J,0,Tabellutregning!K$3),Totaloversikt!$B:$B,Tabellutregning!$B13)</f>
        <v>0</v>
      </c>
      <c r="L13">
        <f ca="1">SUMIFS(OFFSET(Totaloversikt!$J:$J,0,Tabellutregning!L$3),Totaloversikt!$B:$B,Tabellutregning!$B13)</f>
        <v>0</v>
      </c>
      <c r="M13">
        <f ca="1">SUMIFS(OFFSET(Totaloversikt!$J:$J,0,Tabellutregning!M$3),Totaloversikt!$B:$B,Tabellutregning!$B13)</f>
        <v>0</v>
      </c>
      <c r="N13">
        <f ca="1">SUMIFS(OFFSET(Totaloversikt!$J:$J,0,Tabellutregning!N$3),Totaloversikt!$B:$B,Tabellutregning!$B13)</f>
        <v>0</v>
      </c>
      <c r="O13">
        <f ca="1">SUMIFS(OFFSET(Totaloversikt!$J:$J,0,Tabellutregning!O$3),Totaloversikt!$B:$B,Tabellutregning!$B13)</f>
        <v>0</v>
      </c>
      <c r="P13">
        <f ca="1">SUMIFS(OFFSET(Totaloversikt!$J:$J,0,Tabellutregning!P$3),Totaloversikt!$B:$B,Tabellutregning!$B13)</f>
        <v>0</v>
      </c>
      <c r="Q13">
        <f ca="1">SUMIFS(OFFSET(Totaloversikt!$J:$J,0,Tabellutregning!Q$3),Totaloversikt!$B:$B,Tabellutregning!$B13)</f>
        <v>0</v>
      </c>
      <c r="R13">
        <f ca="1">SUMIFS(OFFSET(Totaloversikt!$J:$J,0,Tabellutregning!R$3),Totaloversikt!$B:$B,Tabellutregning!$B13)</f>
        <v>0</v>
      </c>
      <c r="S13">
        <f ca="1">SUMIFS(OFFSET(Totaloversikt!$J:$J,0,Tabellutregning!S$3),Totaloversikt!$B:$B,Tabellutregning!$B13)</f>
        <v>0</v>
      </c>
      <c r="T13">
        <f ca="1">SUMIFS(OFFSET(Totaloversikt!$J:$J,0,Tabellutregning!T$3),Totaloversikt!$B:$B,Tabellutregning!$B13)</f>
        <v>0</v>
      </c>
      <c r="U13">
        <f ca="1">SUMIFS(OFFSET(Totaloversikt!$J:$J,0,Tabellutregning!U$3),Totaloversikt!$B:$B,Tabellutregning!$B13)</f>
        <v>0</v>
      </c>
      <c r="V13">
        <f ca="1">SUMIFS(OFFSET(Totaloversikt!$J:$J,0,Tabellutregning!V$3),Totaloversikt!$B:$B,Tabellutregning!$B13)</f>
        <v>0</v>
      </c>
      <c r="W13">
        <f ca="1">SUMIFS(OFFSET(Totaloversikt!$J:$J,0,Tabellutregning!W$3),Totaloversikt!$B:$B,Tabellutregning!$B13)</f>
        <v>0</v>
      </c>
      <c r="X13">
        <f ca="1">SUMIFS(OFFSET(Totaloversikt!$J:$J,0,Tabellutregning!X$3),Totaloversikt!$B:$B,Tabellutregning!$B13)</f>
        <v>0</v>
      </c>
      <c r="Y13">
        <f ca="1">SUMIFS(OFFSET(Totaloversikt!$J:$J,0,Tabellutregning!Y$3),Totaloversikt!$B:$B,Tabellutregning!$B13)</f>
        <v>0</v>
      </c>
      <c r="Z13">
        <f ca="1">SUMIFS(OFFSET(Totaloversikt!$J:$J,0,Tabellutregning!Z$3),Totaloversikt!$B:$B,Tabellutregning!$B13)</f>
        <v>0</v>
      </c>
      <c r="AA13">
        <f ca="1">SUMIFS(OFFSET(Totaloversikt!$J:$J,0,Tabellutregning!AA$3),Totaloversikt!$B:$B,Tabellutregning!$B13)</f>
        <v>0</v>
      </c>
      <c r="AB13">
        <f ca="1">SUMIFS(OFFSET(Totaloversikt!$J:$J,0,Tabellutregning!AB$3),Totaloversikt!$B:$B,Tabellutregning!$B13)</f>
        <v>0</v>
      </c>
      <c r="AC13">
        <f ca="1">SUMIFS(OFFSET(Totaloversikt!$J:$J,0,Tabellutregning!AC$3),Totaloversikt!$B:$B,Tabellutregning!$B13)</f>
        <v>0</v>
      </c>
      <c r="AD13">
        <f ca="1">SUMIFS(OFFSET(Totaloversikt!$J:$J,0,Tabellutregning!AD$3),Totaloversikt!$B:$B,Tabellutregning!$B13)</f>
        <v>0</v>
      </c>
      <c r="AE13">
        <f ca="1">SUMIFS(OFFSET(Totaloversikt!$J:$J,0,Tabellutregning!AE$3),Totaloversikt!$B:$B,Tabellutregning!$B13)</f>
        <v>0</v>
      </c>
      <c r="AF13">
        <f ca="1">SUMIFS(OFFSET(Totaloversikt!$J:$J,0,Tabellutregning!AF$3),Totaloversikt!$B:$B,Tabellutregning!$B13)</f>
        <v>0</v>
      </c>
    </row>
    <row r="14" spans="2:32" x14ac:dyDescent="0.2">
      <c r="B14" s="228">
        <f t="shared" si="0"/>
        <v>43525</v>
      </c>
      <c r="C14">
        <f ca="1">SUMIFS(OFFSET(Totaloversikt!$J:$J,0,Tabellutregning!C$3),Totaloversikt!$B:$B,Tabellutregning!$B14)</f>
        <v>0</v>
      </c>
      <c r="D14">
        <f ca="1">SUMIFS(OFFSET(Totaloversikt!$J:$J,0,Tabellutregning!D$3),Totaloversikt!$B:$B,Tabellutregning!$B14)</f>
        <v>0</v>
      </c>
      <c r="E14">
        <f ca="1">SUMIFS(OFFSET(Totaloversikt!$J:$J,0,Tabellutregning!E$3),Totaloversikt!$B:$B,Tabellutregning!$B14)</f>
        <v>0</v>
      </c>
      <c r="F14">
        <f ca="1">SUMIFS(OFFSET(Totaloversikt!$J:$J,0,Tabellutregning!F$3),Totaloversikt!$B:$B,Tabellutregning!$B14)</f>
        <v>0</v>
      </c>
      <c r="G14">
        <f ca="1">SUMIFS(OFFSET(Totaloversikt!$J:$J,0,Tabellutregning!G$3),Totaloversikt!$B:$B,Tabellutregning!$B14)</f>
        <v>0</v>
      </c>
      <c r="H14">
        <f ca="1">SUMIFS(OFFSET(Totaloversikt!$J:$J,0,Tabellutregning!H$3),Totaloversikt!$B:$B,Tabellutregning!$B14)</f>
        <v>0</v>
      </c>
      <c r="I14">
        <f ca="1">SUMIFS(OFFSET(Totaloversikt!$J:$J,0,Tabellutregning!I$3),Totaloversikt!$B:$B,Tabellutregning!$B14)</f>
        <v>0</v>
      </c>
      <c r="J14">
        <f ca="1">SUMIFS(OFFSET(Totaloversikt!$J:$J,0,Tabellutregning!J$3),Totaloversikt!$B:$B,Tabellutregning!$B14)</f>
        <v>0</v>
      </c>
      <c r="K14">
        <f ca="1">SUMIFS(OFFSET(Totaloversikt!$J:$J,0,Tabellutregning!K$3),Totaloversikt!$B:$B,Tabellutregning!$B14)</f>
        <v>0</v>
      </c>
      <c r="L14">
        <f ca="1">SUMIFS(OFFSET(Totaloversikt!$J:$J,0,Tabellutregning!L$3),Totaloversikt!$B:$B,Tabellutregning!$B14)</f>
        <v>0</v>
      </c>
      <c r="M14">
        <f ca="1">SUMIFS(OFFSET(Totaloversikt!$J:$J,0,Tabellutregning!M$3),Totaloversikt!$B:$B,Tabellutregning!$B14)</f>
        <v>0</v>
      </c>
      <c r="N14">
        <f ca="1">SUMIFS(OFFSET(Totaloversikt!$J:$J,0,Tabellutregning!N$3),Totaloversikt!$B:$B,Tabellutregning!$B14)</f>
        <v>0</v>
      </c>
      <c r="O14">
        <f ca="1">SUMIFS(OFFSET(Totaloversikt!$J:$J,0,Tabellutregning!O$3),Totaloversikt!$B:$B,Tabellutregning!$B14)</f>
        <v>0</v>
      </c>
      <c r="P14">
        <f ca="1">SUMIFS(OFFSET(Totaloversikt!$J:$J,0,Tabellutregning!P$3),Totaloversikt!$B:$B,Tabellutregning!$B14)</f>
        <v>0</v>
      </c>
      <c r="Q14">
        <f ca="1">SUMIFS(OFFSET(Totaloversikt!$J:$J,0,Tabellutregning!Q$3),Totaloversikt!$B:$B,Tabellutregning!$B14)</f>
        <v>0</v>
      </c>
      <c r="R14">
        <f ca="1">SUMIFS(OFFSET(Totaloversikt!$J:$J,0,Tabellutregning!R$3),Totaloversikt!$B:$B,Tabellutregning!$B14)</f>
        <v>0</v>
      </c>
      <c r="S14">
        <f ca="1">SUMIFS(OFFSET(Totaloversikt!$J:$J,0,Tabellutregning!S$3),Totaloversikt!$B:$B,Tabellutregning!$B14)</f>
        <v>0</v>
      </c>
      <c r="T14">
        <f ca="1">SUMIFS(OFFSET(Totaloversikt!$J:$J,0,Tabellutregning!T$3),Totaloversikt!$B:$B,Tabellutregning!$B14)</f>
        <v>0</v>
      </c>
      <c r="U14">
        <f ca="1">SUMIFS(OFFSET(Totaloversikt!$J:$J,0,Tabellutregning!U$3),Totaloversikt!$B:$B,Tabellutregning!$B14)</f>
        <v>0</v>
      </c>
      <c r="V14">
        <f ca="1">SUMIFS(OFFSET(Totaloversikt!$J:$J,0,Tabellutregning!V$3),Totaloversikt!$B:$B,Tabellutregning!$B14)</f>
        <v>0</v>
      </c>
      <c r="W14">
        <f ca="1">SUMIFS(OFFSET(Totaloversikt!$J:$J,0,Tabellutregning!W$3),Totaloversikt!$B:$B,Tabellutregning!$B14)</f>
        <v>0</v>
      </c>
      <c r="X14">
        <f ca="1">SUMIFS(OFFSET(Totaloversikt!$J:$J,0,Tabellutregning!X$3),Totaloversikt!$B:$B,Tabellutregning!$B14)</f>
        <v>0</v>
      </c>
      <c r="Y14">
        <f ca="1">SUMIFS(OFFSET(Totaloversikt!$J:$J,0,Tabellutregning!Y$3),Totaloversikt!$B:$B,Tabellutregning!$B14)</f>
        <v>0</v>
      </c>
      <c r="Z14">
        <f ca="1">SUMIFS(OFFSET(Totaloversikt!$J:$J,0,Tabellutregning!Z$3),Totaloversikt!$B:$B,Tabellutregning!$B14)</f>
        <v>0</v>
      </c>
      <c r="AA14">
        <f ca="1">SUMIFS(OFFSET(Totaloversikt!$J:$J,0,Tabellutregning!AA$3),Totaloversikt!$B:$B,Tabellutregning!$B14)</f>
        <v>0</v>
      </c>
      <c r="AB14">
        <f ca="1">SUMIFS(OFFSET(Totaloversikt!$J:$J,0,Tabellutregning!AB$3),Totaloversikt!$B:$B,Tabellutregning!$B14)</f>
        <v>0</v>
      </c>
      <c r="AC14">
        <f ca="1">SUMIFS(OFFSET(Totaloversikt!$J:$J,0,Tabellutregning!AC$3),Totaloversikt!$B:$B,Tabellutregning!$B14)</f>
        <v>0</v>
      </c>
      <c r="AD14">
        <f ca="1">SUMIFS(OFFSET(Totaloversikt!$J:$J,0,Tabellutregning!AD$3),Totaloversikt!$B:$B,Tabellutregning!$B14)</f>
        <v>0</v>
      </c>
      <c r="AE14">
        <f ca="1">SUMIFS(OFFSET(Totaloversikt!$J:$J,0,Tabellutregning!AE$3),Totaloversikt!$B:$B,Tabellutregning!$B14)</f>
        <v>0</v>
      </c>
      <c r="AF14">
        <f ca="1">SUMIFS(OFFSET(Totaloversikt!$J:$J,0,Tabellutregning!AF$3),Totaloversikt!$B:$B,Tabellutregning!$B14)</f>
        <v>0</v>
      </c>
    </row>
    <row r="15" spans="2:32" x14ac:dyDescent="0.2">
      <c r="B15" s="228">
        <f t="shared" si="0"/>
        <v>43526</v>
      </c>
      <c r="C15">
        <f ca="1">SUMIFS(OFFSET(Totaloversikt!$J:$J,0,Tabellutregning!C$3),Totaloversikt!$B:$B,Tabellutregning!$B15)</f>
        <v>0</v>
      </c>
      <c r="D15">
        <f ca="1">SUMIFS(OFFSET(Totaloversikt!$J:$J,0,Tabellutregning!D$3),Totaloversikt!$B:$B,Tabellutregning!$B15)</f>
        <v>0</v>
      </c>
      <c r="E15">
        <f ca="1">SUMIFS(OFFSET(Totaloversikt!$J:$J,0,Tabellutregning!E$3),Totaloversikt!$B:$B,Tabellutregning!$B15)</f>
        <v>0</v>
      </c>
      <c r="F15">
        <f ca="1">SUMIFS(OFFSET(Totaloversikt!$J:$J,0,Tabellutregning!F$3),Totaloversikt!$B:$B,Tabellutregning!$B15)</f>
        <v>0</v>
      </c>
      <c r="G15">
        <f ca="1">SUMIFS(OFFSET(Totaloversikt!$J:$J,0,Tabellutregning!G$3),Totaloversikt!$B:$B,Tabellutregning!$B15)</f>
        <v>0</v>
      </c>
      <c r="H15">
        <f ca="1">SUMIFS(OFFSET(Totaloversikt!$J:$J,0,Tabellutregning!H$3),Totaloversikt!$B:$B,Tabellutregning!$B15)</f>
        <v>0</v>
      </c>
      <c r="I15">
        <f ca="1">SUMIFS(OFFSET(Totaloversikt!$J:$J,0,Tabellutregning!I$3),Totaloversikt!$B:$B,Tabellutregning!$B15)</f>
        <v>0</v>
      </c>
      <c r="J15">
        <f ca="1">SUMIFS(OFFSET(Totaloversikt!$J:$J,0,Tabellutregning!J$3),Totaloversikt!$B:$B,Tabellutregning!$B15)</f>
        <v>0</v>
      </c>
      <c r="K15">
        <f ca="1">SUMIFS(OFFSET(Totaloversikt!$J:$J,0,Tabellutregning!K$3),Totaloversikt!$B:$B,Tabellutregning!$B15)</f>
        <v>0</v>
      </c>
      <c r="L15">
        <f ca="1">SUMIFS(OFFSET(Totaloversikt!$J:$J,0,Tabellutregning!L$3),Totaloversikt!$B:$B,Tabellutregning!$B15)</f>
        <v>0</v>
      </c>
      <c r="M15">
        <f ca="1">SUMIFS(OFFSET(Totaloversikt!$J:$J,0,Tabellutregning!M$3),Totaloversikt!$B:$B,Tabellutregning!$B15)</f>
        <v>0</v>
      </c>
      <c r="N15">
        <f ca="1">SUMIFS(OFFSET(Totaloversikt!$J:$J,0,Tabellutregning!N$3),Totaloversikt!$B:$B,Tabellutregning!$B15)</f>
        <v>0</v>
      </c>
      <c r="O15">
        <f ca="1">SUMIFS(OFFSET(Totaloversikt!$J:$J,0,Tabellutregning!O$3),Totaloversikt!$B:$B,Tabellutregning!$B15)</f>
        <v>0</v>
      </c>
      <c r="P15">
        <f ca="1">SUMIFS(OFFSET(Totaloversikt!$J:$J,0,Tabellutregning!P$3),Totaloversikt!$B:$B,Tabellutregning!$B15)</f>
        <v>0</v>
      </c>
      <c r="Q15">
        <f ca="1">SUMIFS(OFFSET(Totaloversikt!$J:$J,0,Tabellutregning!Q$3),Totaloversikt!$B:$B,Tabellutregning!$B15)</f>
        <v>0</v>
      </c>
      <c r="R15">
        <f ca="1">SUMIFS(OFFSET(Totaloversikt!$J:$J,0,Tabellutregning!R$3),Totaloversikt!$B:$B,Tabellutregning!$B15)</f>
        <v>0</v>
      </c>
      <c r="S15">
        <f ca="1">SUMIFS(OFFSET(Totaloversikt!$J:$J,0,Tabellutregning!S$3),Totaloversikt!$B:$B,Tabellutregning!$B15)</f>
        <v>0</v>
      </c>
      <c r="T15">
        <f ca="1">SUMIFS(OFFSET(Totaloversikt!$J:$J,0,Tabellutregning!T$3),Totaloversikt!$B:$B,Tabellutregning!$B15)</f>
        <v>0</v>
      </c>
      <c r="U15">
        <f ca="1">SUMIFS(OFFSET(Totaloversikt!$J:$J,0,Tabellutregning!U$3),Totaloversikt!$B:$B,Tabellutregning!$B15)</f>
        <v>0</v>
      </c>
      <c r="V15">
        <f ca="1">SUMIFS(OFFSET(Totaloversikt!$J:$J,0,Tabellutregning!V$3),Totaloversikt!$B:$B,Tabellutregning!$B15)</f>
        <v>0</v>
      </c>
      <c r="W15">
        <f ca="1">SUMIFS(OFFSET(Totaloversikt!$J:$J,0,Tabellutregning!W$3),Totaloversikt!$B:$B,Tabellutregning!$B15)</f>
        <v>0</v>
      </c>
      <c r="X15">
        <f ca="1">SUMIFS(OFFSET(Totaloversikt!$J:$J,0,Tabellutregning!X$3),Totaloversikt!$B:$B,Tabellutregning!$B15)</f>
        <v>0</v>
      </c>
      <c r="Y15">
        <f ca="1">SUMIFS(OFFSET(Totaloversikt!$J:$J,0,Tabellutregning!Y$3),Totaloversikt!$B:$B,Tabellutregning!$B15)</f>
        <v>0</v>
      </c>
      <c r="Z15">
        <f ca="1">SUMIFS(OFFSET(Totaloversikt!$J:$J,0,Tabellutregning!Z$3),Totaloversikt!$B:$B,Tabellutregning!$B15)</f>
        <v>0</v>
      </c>
      <c r="AA15">
        <f ca="1">SUMIFS(OFFSET(Totaloversikt!$J:$J,0,Tabellutregning!AA$3),Totaloversikt!$B:$B,Tabellutregning!$B15)</f>
        <v>0</v>
      </c>
      <c r="AB15">
        <f ca="1">SUMIFS(OFFSET(Totaloversikt!$J:$J,0,Tabellutregning!AB$3),Totaloversikt!$B:$B,Tabellutregning!$B15)</f>
        <v>0</v>
      </c>
      <c r="AC15">
        <f ca="1">SUMIFS(OFFSET(Totaloversikt!$J:$J,0,Tabellutregning!AC$3),Totaloversikt!$B:$B,Tabellutregning!$B15)</f>
        <v>0</v>
      </c>
      <c r="AD15">
        <f ca="1">SUMIFS(OFFSET(Totaloversikt!$J:$J,0,Tabellutregning!AD$3),Totaloversikt!$B:$B,Tabellutregning!$B15)</f>
        <v>0</v>
      </c>
      <c r="AE15">
        <f ca="1">SUMIFS(OFFSET(Totaloversikt!$J:$J,0,Tabellutregning!AE$3),Totaloversikt!$B:$B,Tabellutregning!$B15)</f>
        <v>0</v>
      </c>
      <c r="AF15">
        <f ca="1">SUMIFS(OFFSET(Totaloversikt!$J:$J,0,Tabellutregning!AF$3),Totaloversikt!$B:$B,Tabellutregning!$B15)</f>
        <v>0</v>
      </c>
    </row>
    <row r="16" spans="2:32" x14ac:dyDescent="0.2">
      <c r="B16" s="228">
        <f t="shared" si="0"/>
        <v>43527</v>
      </c>
      <c r="C16">
        <f ca="1">SUMIFS(OFFSET(Totaloversikt!$J:$J,0,Tabellutregning!C$3),Totaloversikt!$B:$B,Tabellutregning!$B16)</f>
        <v>0</v>
      </c>
      <c r="D16">
        <f ca="1">SUMIFS(OFFSET(Totaloversikt!$J:$J,0,Tabellutregning!D$3),Totaloversikt!$B:$B,Tabellutregning!$B16)</f>
        <v>0</v>
      </c>
      <c r="E16">
        <f ca="1">SUMIFS(OFFSET(Totaloversikt!$J:$J,0,Tabellutregning!E$3),Totaloversikt!$B:$B,Tabellutregning!$B16)</f>
        <v>0</v>
      </c>
      <c r="F16">
        <f ca="1">SUMIFS(OFFSET(Totaloversikt!$J:$J,0,Tabellutregning!F$3),Totaloversikt!$B:$B,Tabellutregning!$B16)</f>
        <v>0</v>
      </c>
      <c r="G16">
        <f ca="1">SUMIFS(OFFSET(Totaloversikt!$J:$J,0,Tabellutregning!G$3),Totaloversikt!$B:$B,Tabellutregning!$B16)</f>
        <v>0</v>
      </c>
      <c r="H16">
        <f ca="1">SUMIFS(OFFSET(Totaloversikt!$J:$J,0,Tabellutregning!H$3),Totaloversikt!$B:$B,Tabellutregning!$B16)</f>
        <v>0</v>
      </c>
      <c r="I16">
        <f ca="1">SUMIFS(OFFSET(Totaloversikt!$J:$J,0,Tabellutregning!I$3),Totaloversikt!$B:$B,Tabellutregning!$B16)</f>
        <v>0</v>
      </c>
      <c r="J16">
        <f ca="1">SUMIFS(OFFSET(Totaloversikt!$J:$J,0,Tabellutregning!J$3),Totaloversikt!$B:$B,Tabellutregning!$B16)</f>
        <v>0</v>
      </c>
      <c r="K16">
        <f ca="1">SUMIFS(OFFSET(Totaloversikt!$J:$J,0,Tabellutregning!K$3),Totaloversikt!$B:$B,Tabellutregning!$B16)</f>
        <v>0</v>
      </c>
      <c r="L16">
        <f ca="1">SUMIFS(OFFSET(Totaloversikt!$J:$J,0,Tabellutregning!L$3),Totaloversikt!$B:$B,Tabellutregning!$B16)</f>
        <v>0</v>
      </c>
      <c r="M16">
        <f ca="1">SUMIFS(OFFSET(Totaloversikt!$J:$J,0,Tabellutregning!M$3),Totaloversikt!$B:$B,Tabellutregning!$B16)</f>
        <v>0</v>
      </c>
      <c r="N16">
        <f ca="1">SUMIFS(OFFSET(Totaloversikt!$J:$J,0,Tabellutregning!N$3),Totaloversikt!$B:$B,Tabellutregning!$B16)</f>
        <v>0</v>
      </c>
      <c r="O16">
        <f ca="1">SUMIFS(OFFSET(Totaloversikt!$J:$J,0,Tabellutregning!O$3),Totaloversikt!$B:$B,Tabellutregning!$B16)</f>
        <v>0</v>
      </c>
      <c r="P16">
        <f ca="1">SUMIFS(OFFSET(Totaloversikt!$J:$J,0,Tabellutregning!P$3),Totaloversikt!$B:$B,Tabellutregning!$B16)</f>
        <v>0</v>
      </c>
      <c r="Q16">
        <f ca="1">SUMIFS(OFFSET(Totaloversikt!$J:$J,0,Tabellutregning!Q$3),Totaloversikt!$B:$B,Tabellutregning!$B16)</f>
        <v>0</v>
      </c>
      <c r="R16">
        <f ca="1">SUMIFS(OFFSET(Totaloversikt!$J:$J,0,Tabellutregning!R$3),Totaloversikt!$B:$B,Tabellutregning!$B16)</f>
        <v>0</v>
      </c>
      <c r="S16">
        <f ca="1">SUMIFS(OFFSET(Totaloversikt!$J:$J,0,Tabellutregning!S$3),Totaloversikt!$B:$B,Tabellutregning!$B16)</f>
        <v>0</v>
      </c>
      <c r="T16">
        <f ca="1">SUMIFS(OFFSET(Totaloversikt!$J:$J,0,Tabellutregning!T$3),Totaloversikt!$B:$B,Tabellutregning!$B16)</f>
        <v>0</v>
      </c>
      <c r="U16">
        <f ca="1">SUMIFS(OFFSET(Totaloversikt!$J:$J,0,Tabellutregning!U$3),Totaloversikt!$B:$B,Tabellutregning!$B16)</f>
        <v>0</v>
      </c>
      <c r="V16">
        <f ca="1">SUMIFS(OFFSET(Totaloversikt!$J:$J,0,Tabellutregning!V$3),Totaloversikt!$B:$B,Tabellutregning!$B16)</f>
        <v>0</v>
      </c>
      <c r="W16">
        <f ca="1">SUMIFS(OFFSET(Totaloversikt!$J:$J,0,Tabellutregning!W$3),Totaloversikt!$B:$B,Tabellutregning!$B16)</f>
        <v>0</v>
      </c>
      <c r="X16">
        <f ca="1">SUMIFS(OFFSET(Totaloversikt!$J:$J,0,Tabellutregning!X$3),Totaloversikt!$B:$B,Tabellutregning!$B16)</f>
        <v>0</v>
      </c>
      <c r="Y16">
        <f ca="1">SUMIFS(OFFSET(Totaloversikt!$J:$J,0,Tabellutregning!Y$3),Totaloversikt!$B:$B,Tabellutregning!$B16)</f>
        <v>0</v>
      </c>
      <c r="Z16">
        <f ca="1">SUMIFS(OFFSET(Totaloversikt!$J:$J,0,Tabellutregning!Z$3),Totaloversikt!$B:$B,Tabellutregning!$B16)</f>
        <v>0</v>
      </c>
      <c r="AA16">
        <f ca="1">SUMIFS(OFFSET(Totaloversikt!$J:$J,0,Tabellutregning!AA$3),Totaloversikt!$B:$B,Tabellutregning!$B16)</f>
        <v>0</v>
      </c>
      <c r="AB16">
        <f ca="1">SUMIFS(OFFSET(Totaloversikt!$J:$J,0,Tabellutregning!AB$3),Totaloversikt!$B:$B,Tabellutregning!$B16)</f>
        <v>0</v>
      </c>
      <c r="AC16">
        <f ca="1">SUMIFS(OFFSET(Totaloversikt!$J:$J,0,Tabellutregning!AC$3),Totaloversikt!$B:$B,Tabellutregning!$B16)</f>
        <v>0</v>
      </c>
      <c r="AD16">
        <f ca="1">SUMIFS(OFFSET(Totaloversikt!$J:$J,0,Tabellutregning!AD$3),Totaloversikt!$B:$B,Tabellutregning!$B16)</f>
        <v>0</v>
      </c>
      <c r="AE16">
        <f ca="1">SUMIFS(OFFSET(Totaloversikt!$J:$J,0,Tabellutregning!AE$3),Totaloversikt!$B:$B,Tabellutregning!$B16)</f>
        <v>0</v>
      </c>
      <c r="AF16">
        <f ca="1">SUMIFS(OFFSET(Totaloversikt!$J:$J,0,Tabellutregning!AF$3),Totaloversikt!$B:$B,Tabellutregning!$B16)</f>
        <v>0</v>
      </c>
    </row>
    <row r="18" spans="2:32" x14ac:dyDescent="0.2">
      <c r="B18" t="s">
        <v>101</v>
      </c>
    </row>
    <row r="19" spans="2:32" x14ac:dyDescent="0.2">
      <c r="C19">
        <f>C3</f>
        <v>0</v>
      </c>
      <c r="D19">
        <f t="shared" ref="D19:AE19" si="1">D3</f>
        <v>3</v>
      </c>
      <c r="E19">
        <f t="shared" si="1"/>
        <v>6</v>
      </c>
      <c r="F19">
        <f t="shared" si="1"/>
        <v>9</v>
      </c>
      <c r="G19">
        <f t="shared" si="1"/>
        <v>12</v>
      </c>
      <c r="H19">
        <f t="shared" si="1"/>
        <v>15</v>
      </c>
      <c r="I19">
        <f t="shared" si="1"/>
        <v>18</v>
      </c>
      <c r="J19">
        <f t="shared" si="1"/>
        <v>21</v>
      </c>
      <c r="K19">
        <f t="shared" si="1"/>
        <v>24</v>
      </c>
      <c r="L19">
        <f t="shared" si="1"/>
        <v>27</v>
      </c>
      <c r="M19">
        <f t="shared" si="1"/>
        <v>30</v>
      </c>
      <c r="N19">
        <f t="shared" si="1"/>
        <v>33</v>
      </c>
      <c r="O19">
        <f t="shared" si="1"/>
        <v>36</v>
      </c>
      <c r="P19">
        <f t="shared" si="1"/>
        <v>39</v>
      </c>
      <c r="Q19">
        <f t="shared" si="1"/>
        <v>42</v>
      </c>
      <c r="R19">
        <f t="shared" si="1"/>
        <v>45</v>
      </c>
      <c r="S19">
        <f t="shared" si="1"/>
        <v>48</v>
      </c>
      <c r="T19">
        <f t="shared" si="1"/>
        <v>51</v>
      </c>
      <c r="U19">
        <f t="shared" si="1"/>
        <v>54</v>
      </c>
      <c r="V19">
        <f t="shared" si="1"/>
        <v>57</v>
      </c>
      <c r="W19">
        <f t="shared" si="1"/>
        <v>60</v>
      </c>
      <c r="X19">
        <f t="shared" si="1"/>
        <v>63</v>
      </c>
      <c r="Y19">
        <f t="shared" si="1"/>
        <v>66</v>
      </c>
      <c r="Z19">
        <f t="shared" si="1"/>
        <v>69</v>
      </c>
      <c r="AA19">
        <f t="shared" si="1"/>
        <v>72</v>
      </c>
      <c r="AB19">
        <f t="shared" si="1"/>
        <v>75</v>
      </c>
      <c r="AC19">
        <f t="shared" si="1"/>
        <v>78</v>
      </c>
      <c r="AD19">
        <f t="shared" si="1"/>
        <v>81</v>
      </c>
      <c r="AE19">
        <f t="shared" si="1"/>
        <v>84</v>
      </c>
      <c r="AF19">
        <f t="shared" ref="AF19" si="2">AF3</f>
        <v>87</v>
      </c>
    </row>
    <row r="20" spans="2:32" x14ac:dyDescent="0.2">
      <c r="C20" t="str">
        <f>C4</f>
        <v>AlexReinikka</v>
      </c>
      <c r="D20" t="str">
        <f t="shared" ref="D20:AE20" si="3">D4</f>
        <v>Andørs Emmkø</v>
      </c>
      <c r="E20" t="str">
        <f t="shared" si="3"/>
        <v>Arne Jørgen Hauge</v>
      </c>
      <c r="F20" t="str">
        <f t="shared" si="3"/>
        <v>ErlendLaukvik</v>
      </c>
      <c r="G20" t="str">
        <f t="shared" si="3"/>
        <v>Fredrik Jonassen</v>
      </c>
      <c r="H20" t="str">
        <f t="shared" si="3"/>
        <v>&lt;FrøydisEven&gt;</v>
      </c>
      <c r="I20" t="str">
        <f t="shared" si="3"/>
        <v>Håvard Haraldsen</v>
      </c>
      <c r="J20" t="str">
        <f t="shared" si="3"/>
        <v>Vatn</v>
      </c>
      <c r="K20" t="str">
        <f t="shared" si="3"/>
        <v>Janagan</v>
      </c>
      <c r="L20" t="str">
        <f t="shared" si="3"/>
        <v>Juan Antonio</v>
      </c>
      <c r="M20" t="str">
        <f t="shared" si="3"/>
        <v>Kristian Hammer</v>
      </c>
      <c r="N20" t="str">
        <f t="shared" si="3"/>
        <v>Lene Sæterlid</v>
      </c>
      <c r="O20" t="str">
        <f t="shared" si="3"/>
        <v>Line Figen</v>
      </c>
      <c r="P20" t="str">
        <f t="shared" si="3"/>
        <v>Loenlund</v>
      </c>
      <c r="Q20" t="str">
        <f t="shared" si="3"/>
        <v>Mari Astrid &amp; Rune</v>
      </c>
      <c r="R20" t="str">
        <f t="shared" si="3"/>
        <v xml:space="preserve"> May Britt J </v>
      </c>
      <c r="S20" t="str">
        <f t="shared" si="3"/>
        <v>Ninja</v>
      </c>
      <c r="T20" t="str">
        <f t="shared" si="3"/>
        <v>Ola</v>
      </c>
      <c r="U20" t="str">
        <f t="shared" si="3"/>
        <v>MAD Skiteam</v>
      </c>
      <c r="V20" t="str">
        <f t="shared" si="3"/>
        <v>Petter Linstad</v>
      </c>
      <c r="W20" t="str">
        <f t="shared" si="3"/>
        <v>Sigmund Rimstad</v>
      </c>
      <c r="X20" t="str">
        <f t="shared" si="3"/>
        <v>Sigurd Haga</v>
      </c>
      <c r="Y20" t="str">
        <f t="shared" si="3"/>
        <v>Steinar Holtskog</v>
      </c>
      <c r="Z20" t="str">
        <f t="shared" si="3"/>
        <v>Taleas</v>
      </c>
      <c r="AA20" t="str">
        <f t="shared" si="3"/>
        <v>Team Dombås</v>
      </c>
      <c r="AB20" t="str">
        <f t="shared" si="3"/>
        <v>Tim Mujo</v>
      </c>
      <c r="AC20" t="str">
        <f t="shared" si="3"/>
        <v>Wilhelm Stenbacka</v>
      </c>
      <c r="AD20" t="str">
        <f t="shared" si="3"/>
        <v>Øystein Holm</v>
      </c>
      <c r="AE20" t="str">
        <f t="shared" si="3"/>
        <v>Øystein T</v>
      </c>
      <c r="AF20" t="str">
        <f t="shared" ref="AF20" si="4">AF4</f>
        <v>Mox</v>
      </c>
    </row>
    <row r="21" spans="2:32" x14ac:dyDescent="0.2">
      <c r="B21" s="228">
        <v>43516</v>
      </c>
      <c r="C21">
        <f ca="1">C5</f>
        <v>2</v>
      </c>
      <c r="D21">
        <f t="shared" ref="D21:AC21" ca="1" si="5">D5</f>
        <v>1</v>
      </c>
      <c r="E21">
        <f t="shared" ca="1" si="5"/>
        <v>2</v>
      </c>
      <c r="F21">
        <f t="shared" ca="1" si="5"/>
        <v>2</v>
      </c>
      <c r="G21">
        <f t="shared" ca="1" si="5"/>
        <v>3</v>
      </c>
      <c r="H21">
        <f t="shared" ca="1" si="5"/>
        <v>0</v>
      </c>
      <c r="I21">
        <f t="shared" ca="1" si="5"/>
        <v>3</v>
      </c>
      <c r="J21">
        <f t="shared" ca="1" si="5"/>
        <v>2</v>
      </c>
      <c r="K21">
        <f t="shared" ca="1" si="5"/>
        <v>0</v>
      </c>
      <c r="L21">
        <f t="shared" ca="1" si="5"/>
        <v>3</v>
      </c>
      <c r="M21">
        <f t="shared" ca="1" si="5"/>
        <v>0</v>
      </c>
      <c r="N21">
        <f t="shared" ca="1" si="5"/>
        <v>0</v>
      </c>
      <c r="O21">
        <f t="shared" ca="1" si="5"/>
        <v>0</v>
      </c>
      <c r="P21">
        <f t="shared" ca="1" si="5"/>
        <v>1</v>
      </c>
      <c r="Q21">
        <f t="shared" ca="1" si="5"/>
        <v>3</v>
      </c>
      <c r="R21">
        <f t="shared" ca="1" si="5"/>
        <v>2</v>
      </c>
      <c r="S21">
        <f t="shared" ca="1" si="5"/>
        <v>0</v>
      </c>
      <c r="T21">
        <f t="shared" ca="1" si="5"/>
        <v>3</v>
      </c>
      <c r="U21">
        <f t="shared" ca="1" si="5"/>
        <v>1</v>
      </c>
      <c r="V21">
        <f t="shared" ca="1" si="5"/>
        <v>2</v>
      </c>
      <c r="W21">
        <f t="shared" ca="1" si="5"/>
        <v>1</v>
      </c>
      <c r="X21">
        <f t="shared" ca="1" si="5"/>
        <v>0</v>
      </c>
      <c r="Y21">
        <f t="shared" ca="1" si="5"/>
        <v>2</v>
      </c>
      <c r="Z21">
        <f t="shared" ca="1" si="5"/>
        <v>0</v>
      </c>
      <c r="AA21">
        <f t="shared" ca="1" si="5"/>
        <v>0</v>
      </c>
      <c r="AB21">
        <f t="shared" ca="1" si="5"/>
        <v>2</v>
      </c>
      <c r="AC21">
        <f t="shared" ca="1" si="5"/>
        <v>3</v>
      </c>
      <c r="AD21">
        <f t="shared" ref="AD21:AE21" ca="1" si="6">AD5</f>
        <v>3</v>
      </c>
      <c r="AE21">
        <f t="shared" ca="1" si="6"/>
        <v>0</v>
      </c>
      <c r="AF21">
        <f t="shared" ref="AF21" ca="1" si="7">AF5</f>
        <v>0</v>
      </c>
    </row>
    <row r="22" spans="2:32" x14ac:dyDescent="0.2">
      <c r="B22" s="228">
        <f>B21+1</f>
        <v>43517</v>
      </c>
      <c r="C22">
        <f t="shared" ref="C22:C32" ca="1" si="8">C21+C6</f>
        <v>9</v>
      </c>
      <c r="D22">
        <f t="shared" ref="D22:AC22" ca="1" si="9">D21+D6</f>
        <v>16</v>
      </c>
      <c r="E22">
        <f t="shared" ca="1" si="9"/>
        <v>14</v>
      </c>
      <c r="F22">
        <f t="shared" ca="1" si="9"/>
        <v>14</v>
      </c>
      <c r="G22">
        <f t="shared" ca="1" si="9"/>
        <v>13</v>
      </c>
      <c r="H22">
        <f t="shared" ca="1" si="9"/>
        <v>9</v>
      </c>
      <c r="I22">
        <f t="shared" ca="1" si="9"/>
        <v>12</v>
      </c>
      <c r="J22">
        <f t="shared" ca="1" si="9"/>
        <v>14</v>
      </c>
      <c r="K22">
        <f t="shared" ca="1" si="9"/>
        <v>10</v>
      </c>
      <c r="L22">
        <f t="shared" ca="1" si="9"/>
        <v>15</v>
      </c>
      <c r="M22">
        <f t="shared" ca="1" si="9"/>
        <v>12</v>
      </c>
      <c r="N22">
        <f t="shared" ca="1" si="9"/>
        <v>7</v>
      </c>
      <c r="O22">
        <f t="shared" ca="1" si="9"/>
        <v>9</v>
      </c>
      <c r="P22">
        <f t="shared" ca="1" si="9"/>
        <v>13</v>
      </c>
      <c r="Q22">
        <f t="shared" ca="1" si="9"/>
        <v>16</v>
      </c>
      <c r="R22">
        <f t="shared" ca="1" si="9"/>
        <v>14</v>
      </c>
      <c r="S22">
        <f t="shared" ca="1" si="9"/>
        <v>10</v>
      </c>
      <c r="T22">
        <f t="shared" ca="1" si="9"/>
        <v>17</v>
      </c>
      <c r="U22">
        <f t="shared" ca="1" si="9"/>
        <v>8</v>
      </c>
      <c r="V22">
        <f t="shared" ca="1" si="9"/>
        <v>14</v>
      </c>
      <c r="W22">
        <f t="shared" ca="1" si="9"/>
        <v>13</v>
      </c>
      <c r="X22">
        <f t="shared" ca="1" si="9"/>
        <v>12</v>
      </c>
      <c r="Y22">
        <f t="shared" ca="1" si="9"/>
        <v>22</v>
      </c>
      <c r="Z22">
        <f t="shared" ca="1" si="9"/>
        <v>17</v>
      </c>
      <c r="AA22">
        <f t="shared" ca="1" si="9"/>
        <v>12</v>
      </c>
      <c r="AB22">
        <f t="shared" ca="1" si="9"/>
        <v>14</v>
      </c>
      <c r="AC22">
        <f t="shared" ca="1" si="9"/>
        <v>16</v>
      </c>
      <c r="AD22">
        <f t="shared" ref="AD22:AE32" ca="1" si="10">AD21+AD6</f>
        <v>15</v>
      </c>
      <c r="AE22">
        <f t="shared" ca="1" si="10"/>
        <v>12</v>
      </c>
      <c r="AF22">
        <f t="shared" ref="AF22" ca="1" si="11">AF21+AF6</f>
        <v>12</v>
      </c>
    </row>
    <row r="23" spans="2:32" x14ac:dyDescent="0.2">
      <c r="B23" s="228">
        <f t="shared" ref="B23:B32" si="12">B22+1</f>
        <v>43518</v>
      </c>
      <c r="C23">
        <f t="shared" ca="1" si="8"/>
        <v>9</v>
      </c>
      <c r="D23">
        <f t="shared" ref="D23:D32" ca="1" si="13">D22+D7</f>
        <v>16</v>
      </c>
      <c r="E23">
        <f t="shared" ref="E23:E32" ca="1" si="14">E22+E7</f>
        <v>14</v>
      </c>
      <c r="F23">
        <f t="shared" ref="F23:F32" ca="1" si="15">F22+F7</f>
        <v>14</v>
      </c>
      <c r="G23">
        <f t="shared" ref="G23:G32" ca="1" si="16">G22+G7</f>
        <v>13</v>
      </c>
      <c r="H23">
        <f t="shared" ref="H23:H32" ca="1" si="17">H22+H7</f>
        <v>9</v>
      </c>
      <c r="I23">
        <f t="shared" ref="I23:I32" ca="1" si="18">I22+I7</f>
        <v>12</v>
      </c>
      <c r="J23">
        <f t="shared" ref="J23:J32" ca="1" si="19">J22+J7</f>
        <v>14</v>
      </c>
      <c r="K23">
        <f t="shared" ref="K23:K32" ca="1" si="20">K22+K7</f>
        <v>10</v>
      </c>
      <c r="L23">
        <f t="shared" ref="L23:L32" ca="1" si="21">L22+L7</f>
        <v>15</v>
      </c>
      <c r="M23">
        <f t="shared" ref="M23:M32" ca="1" si="22">M22+M7</f>
        <v>12</v>
      </c>
      <c r="N23">
        <f t="shared" ref="N23:N32" ca="1" si="23">N22+N7</f>
        <v>7</v>
      </c>
      <c r="O23">
        <f t="shared" ref="O23:O32" ca="1" si="24">O22+O7</f>
        <v>9</v>
      </c>
      <c r="P23">
        <f t="shared" ref="P23:P32" ca="1" si="25">P22+P7</f>
        <v>13</v>
      </c>
      <c r="Q23">
        <f t="shared" ref="Q23:Q32" ca="1" si="26">Q22+Q7</f>
        <v>16</v>
      </c>
      <c r="R23">
        <f t="shared" ref="R23:R32" ca="1" si="27">R22+R7</f>
        <v>14</v>
      </c>
      <c r="S23">
        <f t="shared" ref="S23:S32" ca="1" si="28">S22+S7</f>
        <v>10</v>
      </c>
      <c r="T23">
        <f t="shared" ref="T23:T32" ca="1" si="29">T22+T7</f>
        <v>17</v>
      </c>
      <c r="U23">
        <f t="shared" ref="U23:U32" ca="1" si="30">U22+U7</f>
        <v>8</v>
      </c>
      <c r="V23">
        <f t="shared" ref="V23:V32" ca="1" si="31">V22+V7</f>
        <v>14</v>
      </c>
      <c r="W23">
        <f t="shared" ref="W23:W32" ca="1" si="32">W22+W7</f>
        <v>13</v>
      </c>
      <c r="X23">
        <f t="shared" ref="X23:X32" ca="1" si="33">X22+X7</f>
        <v>12</v>
      </c>
      <c r="Y23">
        <f t="shared" ref="Y23:Y32" ca="1" si="34">Y22+Y7</f>
        <v>22</v>
      </c>
      <c r="Z23">
        <f t="shared" ref="Z23:Z32" ca="1" si="35">Z22+Z7</f>
        <v>17</v>
      </c>
      <c r="AA23">
        <f t="shared" ref="AA23:AA32" ca="1" si="36">AA22+AA7</f>
        <v>12</v>
      </c>
      <c r="AB23">
        <f t="shared" ref="AB23:AB32" ca="1" si="37">AB22+AB7</f>
        <v>14</v>
      </c>
      <c r="AC23">
        <f t="shared" ref="AC23:AC32" ca="1" si="38">AC22+AC7</f>
        <v>16</v>
      </c>
      <c r="AD23">
        <f t="shared" ca="1" si="10"/>
        <v>15</v>
      </c>
      <c r="AE23">
        <f t="shared" ca="1" si="10"/>
        <v>12</v>
      </c>
      <c r="AF23">
        <f t="shared" ref="AF23" ca="1" si="39">AF22+AF7</f>
        <v>12</v>
      </c>
    </row>
    <row r="24" spans="2:32" x14ac:dyDescent="0.2">
      <c r="B24" s="228">
        <f t="shared" si="12"/>
        <v>43519</v>
      </c>
      <c r="C24">
        <f ca="1">C23+C8</f>
        <v>9</v>
      </c>
      <c r="D24">
        <f t="shared" ca="1" si="13"/>
        <v>16</v>
      </c>
      <c r="E24">
        <f t="shared" ca="1" si="14"/>
        <v>14</v>
      </c>
      <c r="F24">
        <f t="shared" ca="1" si="15"/>
        <v>14</v>
      </c>
      <c r="G24">
        <f t="shared" ca="1" si="16"/>
        <v>13</v>
      </c>
      <c r="H24">
        <f t="shared" ca="1" si="17"/>
        <v>9</v>
      </c>
      <c r="I24">
        <f t="shared" ca="1" si="18"/>
        <v>12</v>
      </c>
      <c r="J24">
        <f t="shared" ca="1" si="19"/>
        <v>14</v>
      </c>
      <c r="K24">
        <f t="shared" ca="1" si="20"/>
        <v>10</v>
      </c>
      <c r="L24">
        <f t="shared" ca="1" si="21"/>
        <v>15</v>
      </c>
      <c r="M24">
        <f t="shared" ca="1" si="22"/>
        <v>12</v>
      </c>
      <c r="N24">
        <f t="shared" ca="1" si="23"/>
        <v>7</v>
      </c>
      <c r="O24">
        <f t="shared" ca="1" si="24"/>
        <v>9</v>
      </c>
      <c r="P24">
        <f t="shared" ca="1" si="25"/>
        <v>13</v>
      </c>
      <c r="Q24">
        <f t="shared" ca="1" si="26"/>
        <v>16</v>
      </c>
      <c r="R24">
        <f t="shared" ca="1" si="27"/>
        <v>14</v>
      </c>
      <c r="S24">
        <f t="shared" ca="1" si="28"/>
        <v>10</v>
      </c>
      <c r="T24">
        <f t="shared" ca="1" si="29"/>
        <v>17</v>
      </c>
      <c r="U24">
        <f t="shared" ca="1" si="30"/>
        <v>8</v>
      </c>
      <c r="V24">
        <f t="shared" ca="1" si="31"/>
        <v>14</v>
      </c>
      <c r="W24">
        <f t="shared" ca="1" si="32"/>
        <v>13</v>
      </c>
      <c r="X24">
        <f t="shared" ca="1" si="33"/>
        <v>12</v>
      </c>
      <c r="Y24">
        <f t="shared" ca="1" si="34"/>
        <v>22</v>
      </c>
      <c r="Z24">
        <f t="shared" ca="1" si="35"/>
        <v>17</v>
      </c>
      <c r="AA24">
        <f t="shared" ca="1" si="36"/>
        <v>12</v>
      </c>
      <c r="AB24">
        <f t="shared" ca="1" si="37"/>
        <v>14</v>
      </c>
      <c r="AC24">
        <f t="shared" ca="1" si="38"/>
        <v>16</v>
      </c>
      <c r="AD24">
        <f t="shared" ca="1" si="10"/>
        <v>15</v>
      </c>
      <c r="AE24">
        <f t="shared" ca="1" si="10"/>
        <v>12</v>
      </c>
      <c r="AF24">
        <f t="shared" ref="AF24" ca="1" si="40">AF23+AF8</f>
        <v>12</v>
      </c>
    </row>
    <row r="25" spans="2:32" x14ac:dyDescent="0.2">
      <c r="B25" s="228">
        <f t="shared" si="12"/>
        <v>43520</v>
      </c>
      <c r="C25">
        <f t="shared" ca="1" si="8"/>
        <v>9</v>
      </c>
      <c r="D25">
        <f t="shared" ca="1" si="13"/>
        <v>16</v>
      </c>
      <c r="E25">
        <f t="shared" ca="1" si="14"/>
        <v>14</v>
      </c>
      <c r="F25">
        <f t="shared" ca="1" si="15"/>
        <v>14</v>
      </c>
      <c r="G25">
        <f t="shared" ca="1" si="16"/>
        <v>13</v>
      </c>
      <c r="H25">
        <f t="shared" ca="1" si="17"/>
        <v>9</v>
      </c>
      <c r="I25">
        <f t="shared" ca="1" si="18"/>
        <v>12</v>
      </c>
      <c r="J25">
        <f t="shared" ca="1" si="19"/>
        <v>14</v>
      </c>
      <c r="K25">
        <f t="shared" ca="1" si="20"/>
        <v>10</v>
      </c>
      <c r="L25">
        <f t="shared" ca="1" si="21"/>
        <v>15</v>
      </c>
      <c r="M25">
        <f t="shared" ca="1" si="22"/>
        <v>12</v>
      </c>
      <c r="N25">
        <f t="shared" ca="1" si="23"/>
        <v>7</v>
      </c>
      <c r="O25">
        <f t="shared" ca="1" si="24"/>
        <v>9</v>
      </c>
      <c r="P25">
        <f t="shared" ca="1" si="25"/>
        <v>13</v>
      </c>
      <c r="Q25">
        <f t="shared" ca="1" si="26"/>
        <v>16</v>
      </c>
      <c r="R25">
        <f t="shared" ca="1" si="27"/>
        <v>14</v>
      </c>
      <c r="S25">
        <f t="shared" ca="1" si="28"/>
        <v>10</v>
      </c>
      <c r="T25">
        <f t="shared" ca="1" si="29"/>
        <v>17</v>
      </c>
      <c r="U25">
        <f t="shared" ca="1" si="30"/>
        <v>8</v>
      </c>
      <c r="V25">
        <f t="shared" ca="1" si="31"/>
        <v>14</v>
      </c>
      <c r="W25">
        <f t="shared" ca="1" si="32"/>
        <v>13</v>
      </c>
      <c r="X25">
        <f t="shared" ca="1" si="33"/>
        <v>12</v>
      </c>
      <c r="Y25">
        <f t="shared" ca="1" si="34"/>
        <v>22</v>
      </c>
      <c r="Z25">
        <f t="shared" ca="1" si="35"/>
        <v>17</v>
      </c>
      <c r="AA25">
        <f t="shared" ca="1" si="36"/>
        <v>12</v>
      </c>
      <c r="AB25">
        <f t="shared" ca="1" si="37"/>
        <v>14</v>
      </c>
      <c r="AC25">
        <f t="shared" ca="1" si="38"/>
        <v>16</v>
      </c>
      <c r="AD25">
        <f t="shared" ca="1" si="10"/>
        <v>15</v>
      </c>
      <c r="AE25">
        <f t="shared" ca="1" si="10"/>
        <v>12</v>
      </c>
      <c r="AF25">
        <f t="shared" ref="AF25" ca="1" si="41">AF24+AF9</f>
        <v>12</v>
      </c>
    </row>
    <row r="26" spans="2:32" x14ac:dyDescent="0.2">
      <c r="B26" s="228">
        <f t="shared" si="12"/>
        <v>43521</v>
      </c>
      <c r="C26">
        <f t="shared" ca="1" si="8"/>
        <v>9</v>
      </c>
      <c r="D26">
        <f t="shared" ca="1" si="13"/>
        <v>16</v>
      </c>
      <c r="E26">
        <f t="shared" ca="1" si="14"/>
        <v>14</v>
      </c>
      <c r="F26">
        <f t="shared" ca="1" si="15"/>
        <v>14</v>
      </c>
      <c r="G26">
        <f t="shared" ca="1" si="16"/>
        <v>13</v>
      </c>
      <c r="H26">
        <f t="shared" ca="1" si="17"/>
        <v>9</v>
      </c>
      <c r="I26">
        <f t="shared" ca="1" si="18"/>
        <v>12</v>
      </c>
      <c r="J26">
        <f t="shared" ca="1" si="19"/>
        <v>14</v>
      </c>
      <c r="K26">
        <f t="shared" ca="1" si="20"/>
        <v>10</v>
      </c>
      <c r="L26">
        <f t="shared" ca="1" si="21"/>
        <v>15</v>
      </c>
      <c r="M26">
        <f t="shared" ca="1" si="22"/>
        <v>12</v>
      </c>
      <c r="N26">
        <f t="shared" ca="1" si="23"/>
        <v>7</v>
      </c>
      <c r="O26">
        <f t="shared" ca="1" si="24"/>
        <v>9</v>
      </c>
      <c r="P26">
        <f t="shared" ca="1" si="25"/>
        <v>13</v>
      </c>
      <c r="Q26">
        <f t="shared" ca="1" si="26"/>
        <v>16</v>
      </c>
      <c r="R26">
        <f t="shared" ca="1" si="27"/>
        <v>14</v>
      </c>
      <c r="S26">
        <f t="shared" ca="1" si="28"/>
        <v>10</v>
      </c>
      <c r="T26">
        <f t="shared" ca="1" si="29"/>
        <v>17</v>
      </c>
      <c r="U26">
        <f t="shared" ca="1" si="30"/>
        <v>8</v>
      </c>
      <c r="V26">
        <f t="shared" ca="1" si="31"/>
        <v>14</v>
      </c>
      <c r="W26">
        <f t="shared" ca="1" si="32"/>
        <v>13</v>
      </c>
      <c r="X26">
        <f t="shared" ca="1" si="33"/>
        <v>12</v>
      </c>
      <c r="Y26">
        <f t="shared" ca="1" si="34"/>
        <v>22</v>
      </c>
      <c r="Z26">
        <f t="shared" ca="1" si="35"/>
        <v>17</v>
      </c>
      <c r="AA26">
        <f t="shared" ca="1" si="36"/>
        <v>12</v>
      </c>
      <c r="AB26">
        <f t="shared" ca="1" si="37"/>
        <v>14</v>
      </c>
      <c r="AC26">
        <f t="shared" ca="1" si="38"/>
        <v>16</v>
      </c>
      <c r="AD26">
        <f t="shared" ca="1" si="10"/>
        <v>15</v>
      </c>
      <c r="AE26">
        <f t="shared" ca="1" si="10"/>
        <v>12</v>
      </c>
      <c r="AF26">
        <f t="shared" ref="AF26" ca="1" si="42">AF25+AF10</f>
        <v>12</v>
      </c>
    </row>
    <row r="27" spans="2:32" x14ac:dyDescent="0.2">
      <c r="B27" s="228">
        <f t="shared" si="12"/>
        <v>43522</v>
      </c>
      <c r="C27">
        <f t="shared" ca="1" si="8"/>
        <v>9</v>
      </c>
      <c r="D27">
        <f t="shared" ca="1" si="13"/>
        <v>16</v>
      </c>
      <c r="E27">
        <f t="shared" ca="1" si="14"/>
        <v>14</v>
      </c>
      <c r="F27">
        <f t="shared" ca="1" si="15"/>
        <v>14</v>
      </c>
      <c r="G27">
        <f t="shared" ca="1" si="16"/>
        <v>13</v>
      </c>
      <c r="H27">
        <f t="shared" ca="1" si="17"/>
        <v>9</v>
      </c>
      <c r="I27">
        <f t="shared" ca="1" si="18"/>
        <v>12</v>
      </c>
      <c r="J27">
        <f t="shared" ca="1" si="19"/>
        <v>14</v>
      </c>
      <c r="K27">
        <f t="shared" ca="1" si="20"/>
        <v>10</v>
      </c>
      <c r="L27">
        <f t="shared" ca="1" si="21"/>
        <v>15</v>
      </c>
      <c r="M27">
        <f t="shared" ca="1" si="22"/>
        <v>12</v>
      </c>
      <c r="N27">
        <f t="shared" ca="1" si="23"/>
        <v>7</v>
      </c>
      <c r="O27">
        <f t="shared" ca="1" si="24"/>
        <v>9</v>
      </c>
      <c r="P27">
        <f t="shared" ca="1" si="25"/>
        <v>13</v>
      </c>
      <c r="Q27">
        <f t="shared" ca="1" si="26"/>
        <v>16</v>
      </c>
      <c r="R27">
        <f t="shared" ca="1" si="27"/>
        <v>14</v>
      </c>
      <c r="S27">
        <f t="shared" ca="1" si="28"/>
        <v>10</v>
      </c>
      <c r="T27">
        <f t="shared" ca="1" si="29"/>
        <v>17</v>
      </c>
      <c r="U27">
        <f t="shared" ca="1" si="30"/>
        <v>8</v>
      </c>
      <c r="V27">
        <f t="shared" ca="1" si="31"/>
        <v>14</v>
      </c>
      <c r="W27">
        <f t="shared" ca="1" si="32"/>
        <v>13</v>
      </c>
      <c r="X27">
        <f t="shared" ca="1" si="33"/>
        <v>12</v>
      </c>
      <c r="Y27">
        <f t="shared" ca="1" si="34"/>
        <v>22</v>
      </c>
      <c r="Z27">
        <f t="shared" ca="1" si="35"/>
        <v>17</v>
      </c>
      <c r="AA27">
        <f t="shared" ca="1" si="36"/>
        <v>12</v>
      </c>
      <c r="AB27">
        <f t="shared" ca="1" si="37"/>
        <v>14</v>
      </c>
      <c r="AC27">
        <f t="shared" ca="1" si="38"/>
        <v>16</v>
      </c>
      <c r="AD27">
        <f t="shared" ca="1" si="10"/>
        <v>15</v>
      </c>
      <c r="AE27">
        <f t="shared" ca="1" si="10"/>
        <v>12</v>
      </c>
      <c r="AF27">
        <f t="shared" ref="AF27" ca="1" si="43">AF26+AF11</f>
        <v>12</v>
      </c>
    </row>
    <row r="28" spans="2:32" x14ac:dyDescent="0.2">
      <c r="B28" s="228">
        <f t="shared" si="12"/>
        <v>43523</v>
      </c>
      <c r="C28">
        <f t="shared" ca="1" si="8"/>
        <v>9</v>
      </c>
      <c r="D28">
        <f t="shared" ca="1" si="13"/>
        <v>16</v>
      </c>
      <c r="E28">
        <f t="shared" ca="1" si="14"/>
        <v>14</v>
      </c>
      <c r="F28">
        <f t="shared" ca="1" si="15"/>
        <v>14</v>
      </c>
      <c r="G28">
        <f t="shared" ca="1" si="16"/>
        <v>13</v>
      </c>
      <c r="H28">
        <f t="shared" ca="1" si="17"/>
        <v>9</v>
      </c>
      <c r="I28">
        <f t="shared" ca="1" si="18"/>
        <v>12</v>
      </c>
      <c r="J28">
        <f t="shared" ca="1" si="19"/>
        <v>14</v>
      </c>
      <c r="K28">
        <f t="shared" ca="1" si="20"/>
        <v>10</v>
      </c>
      <c r="L28">
        <f t="shared" ca="1" si="21"/>
        <v>15</v>
      </c>
      <c r="M28">
        <f t="shared" ca="1" si="22"/>
        <v>12</v>
      </c>
      <c r="N28">
        <f t="shared" ca="1" si="23"/>
        <v>7</v>
      </c>
      <c r="O28">
        <f t="shared" ca="1" si="24"/>
        <v>9</v>
      </c>
      <c r="P28">
        <f t="shared" ca="1" si="25"/>
        <v>13</v>
      </c>
      <c r="Q28">
        <f t="shared" ca="1" si="26"/>
        <v>16</v>
      </c>
      <c r="R28">
        <f t="shared" ca="1" si="27"/>
        <v>14</v>
      </c>
      <c r="S28">
        <f t="shared" ca="1" si="28"/>
        <v>10</v>
      </c>
      <c r="T28">
        <f t="shared" ca="1" si="29"/>
        <v>17</v>
      </c>
      <c r="U28">
        <f t="shared" ca="1" si="30"/>
        <v>8</v>
      </c>
      <c r="V28">
        <f t="shared" ca="1" si="31"/>
        <v>14</v>
      </c>
      <c r="W28">
        <f t="shared" ca="1" si="32"/>
        <v>13</v>
      </c>
      <c r="X28">
        <f t="shared" ca="1" si="33"/>
        <v>12</v>
      </c>
      <c r="Y28">
        <f t="shared" ca="1" si="34"/>
        <v>22</v>
      </c>
      <c r="Z28">
        <f t="shared" ca="1" si="35"/>
        <v>17</v>
      </c>
      <c r="AA28">
        <f t="shared" ca="1" si="36"/>
        <v>12</v>
      </c>
      <c r="AB28">
        <f t="shared" ca="1" si="37"/>
        <v>14</v>
      </c>
      <c r="AC28">
        <f t="shared" ca="1" si="38"/>
        <v>16</v>
      </c>
      <c r="AD28">
        <f t="shared" ca="1" si="10"/>
        <v>15</v>
      </c>
      <c r="AE28">
        <f t="shared" ca="1" si="10"/>
        <v>12</v>
      </c>
      <c r="AF28">
        <f t="shared" ref="AF28" ca="1" si="44">AF27+AF12</f>
        <v>12</v>
      </c>
    </row>
    <row r="29" spans="2:32" x14ac:dyDescent="0.2">
      <c r="B29" s="228">
        <f t="shared" si="12"/>
        <v>43524</v>
      </c>
      <c r="C29">
        <f t="shared" ca="1" si="8"/>
        <v>9</v>
      </c>
      <c r="D29">
        <f t="shared" ca="1" si="13"/>
        <v>16</v>
      </c>
      <c r="E29">
        <f t="shared" ca="1" si="14"/>
        <v>14</v>
      </c>
      <c r="F29">
        <f t="shared" ca="1" si="15"/>
        <v>14</v>
      </c>
      <c r="G29">
        <f t="shared" ca="1" si="16"/>
        <v>13</v>
      </c>
      <c r="H29">
        <f t="shared" ca="1" si="17"/>
        <v>9</v>
      </c>
      <c r="I29">
        <f t="shared" ca="1" si="18"/>
        <v>12</v>
      </c>
      <c r="J29">
        <f t="shared" ca="1" si="19"/>
        <v>14</v>
      </c>
      <c r="K29">
        <f t="shared" ca="1" si="20"/>
        <v>10</v>
      </c>
      <c r="L29">
        <f t="shared" ca="1" si="21"/>
        <v>15</v>
      </c>
      <c r="M29">
        <f t="shared" ca="1" si="22"/>
        <v>12</v>
      </c>
      <c r="N29">
        <f t="shared" ca="1" si="23"/>
        <v>7</v>
      </c>
      <c r="O29">
        <f t="shared" ca="1" si="24"/>
        <v>9</v>
      </c>
      <c r="P29">
        <f t="shared" ca="1" si="25"/>
        <v>13</v>
      </c>
      <c r="Q29">
        <f t="shared" ca="1" si="26"/>
        <v>16</v>
      </c>
      <c r="R29">
        <f t="shared" ca="1" si="27"/>
        <v>14</v>
      </c>
      <c r="S29">
        <f t="shared" ca="1" si="28"/>
        <v>10</v>
      </c>
      <c r="T29">
        <f t="shared" ca="1" si="29"/>
        <v>17</v>
      </c>
      <c r="U29">
        <f t="shared" ca="1" si="30"/>
        <v>8</v>
      </c>
      <c r="V29">
        <f t="shared" ca="1" si="31"/>
        <v>14</v>
      </c>
      <c r="W29">
        <f t="shared" ca="1" si="32"/>
        <v>13</v>
      </c>
      <c r="X29">
        <f t="shared" ca="1" si="33"/>
        <v>12</v>
      </c>
      <c r="Y29">
        <f t="shared" ca="1" si="34"/>
        <v>22</v>
      </c>
      <c r="Z29">
        <f t="shared" ca="1" si="35"/>
        <v>17</v>
      </c>
      <c r="AA29">
        <f t="shared" ca="1" si="36"/>
        <v>12</v>
      </c>
      <c r="AB29">
        <f t="shared" ca="1" si="37"/>
        <v>14</v>
      </c>
      <c r="AC29">
        <f t="shared" ca="1" si="38"/>
        <v>16</v>
      </c>
      <c r="AD29">
        <f t="shared" ca="1" si="10"/>
        <v>15</v>
      </c>
      <c r="AE29">
        <f t="shared" ca="1" si="10"/>
        <v>12</v>
      </c>
      <c r="AF29">
        <f t="shared" ref="AF29" ca="1" si="45">AF28+AF13</f>
        <v>12</v>
      </c>
    </row>
    <row r="30" spans="2:32" x14ac:dyDescent="0.2">
      <c r="B30" s="228">
        <f t="shared" si="12"/>
        <v>43525</v>
      </c>
      <c r="C30">
        <f t="shared" ca="1" si="8"/>
        <v>9</v>
      </c>
      <c r="D30">
        <f t="shared" ca="1" si="13"/>
        <v>16</v>
      </c>
      <c r="E30">
        <f t="shared" ca="1" si="14"/>
        <v>14</v>
      </c>
      <c r="F30">
        <f t="shared" ca="1" si="15"/>
        <v>14</v>
      </c>
      <c r="G30">
        <f t="shared" ca="1" si="16"/>
        <v>13</v>
      </c>
      <c r="H30">
        <f t="shared" ca="1" si="17"/>
        <v>9</v>
      </c>
      <c r="I30">
        <f t="shared" ca="1" si="18"/>
        <v>12</v>
      </c>
      <c r="J30">
        <f t="shared" ca="1" si="19"/>
        <v>14</v>
      </c>
      <c r="K30">
        <f t="shared" ca="1" si="20"/>
        <v>10</v>
      </c>
      <c r="L30">
        <f t="shared" ca="1" si="21"/>
        <v>15</v>
      </c>
      <c r="M30">
        <f t="shared" ca="1" si="22"/>
        <v>12</v>
      </c>
      <c r="N30">
        <f t="shared" ca="1" si="23"/>
        <v>7</v>
      </c>
      <c r="O30">
        <f t="shared" ca="1" si="24"/>
        <v>9</v>
      </c>
      <c r="P30">
        <f t="shared" ca="1" si="25"/>
        <v>13</v>
      </c>
      <c r="Q30">
        <f t="shared" ca="1" si="26"/>
        <v>16</v>
      </c>
      <c r="R30">
        <f t="shared" ca="1" si="27"/>
        <v>14</v>
      </c>
      <c r="S30">
        <f t="shared" ca="1" si="28"/>
        <v>10</v>
      </c>
      <c r="T30">
        <f t="shared" ca="1" si="29"/>
        <v>17</v>
      </c>
      <c r="U30">
        <f t="shared" ca="1" si="30"/>
        <v>8</v>
      </c>
      <c r="V30">
        <f t="shared" ca="1" si="31"/>
        <v>14</v>
      </c>
      <c r="W30">
        <f t="shared" ca="1" si="32"/>
        <v>13</v>
      </c>
      <c r="X30">
        <f t="shared" ca="1" si="33"/>
        <v>12</v>
      </c>
      <c r="Y30">
        <f t="shared" ca="1" si="34"/>
        <v>22</v>
      </c>
      <c r="Z30">
        <f t="shared" ca="1" si="35"/>
        <v>17</v>
      </c>
      <c r="AA30">
        <f t="shared" ca="1" si="36"/>
        <v>12</v>
      </c>
      <c r="AB30">
        <f t="shared" ca="1" si="37"/>
        <v>14</v>
      </c>
      <c r="AC30">
        <f t="shared" ca="1" si="38"/>
        <v>16</v>
      </c>
      <c r="AD30">
        <f t="shared" ca="1" si="10"/>
        <v>15</v>
      </c>
      <c r="AE30">
        <f t="shared" ca="1" si="10"/>
        <v>12</v>
      </c>
      <c r="AF30">
        <f t="shared" ref="AF30" ca="1" si="46">AF29+AF14</f>
        <v>12</v>
      </c>
    </row>
    <row r="31" spans="2:32" x14ac:dyDescent="0.2">
      <c r="B31" s="228">
        <f t="shared" si="12"/>
        <v>43526</v>
      </c>
      <c r="C31">
        <f t="shared" ca="1" si="8"/>
        <v>9</v>
      </c>
      <c r="D31">
        <f t="shared" ca="1" si="13"/>
        <v>16</v>
      </c>
      <c r="E31">
        <f t="shared" ca="1" si="14"/>
        <v>14</v>
      </c>
      <c r="F31">
        <f t="shared" ca="1" si="15"/>
        <v>14</v>
      </c>
      <c r="G31">
        <f t="shared" ca="1" si="16"/>
        <v>13</v>
      </c>
      <c r="H31">
        <f t="shared" ca="1" si="17"/>
        <v>9</v>
      </c>
      <c r="I31">
        <f t="shared" ca="1" si="18"/>
        <v>12</v>
      </c>
      <c r="J31">
        <f t="shared" ca="1" si="19"/>
        <v>14</v>
      </c>
      <c r="K31">
        <f t="shared" ca="1" si="20"/>
        <v>10</v>
      </c>
      <c r="L31">
        <f t="shared" ca="1" si="21"/>
        <v>15</v>
      </c>
      <c r="M31">
        <f t="shared" ca="1" si="22"/>
        <v>12</v>
      </c>
      <c r="N31">
        <f t="shared" ca="1" si="23"/>
        <v>7</v>
      </c>
      <c r="O31">
        <f t="shared" ca="1" si="24"/>
        <v>9</v>
      </c>
      <c r="P31">
        <f t="shared" ca="1" si="25"/>
        <v>13</v>
      </c>
      <c r="Q31">
        <f t="shared" ca="1" si="26"/>
        <v>16</v>
      </c>
      <c r="R31">
        <f t="shared" ca="1" si="27"/>
        <v>14</v>
      </c>
      <c r="S31">
        <f t="shared" ca="1" si="28"/>
        <v>10</v>
      </c>
      <c r="T31">
        <f t="shared" ca="1" si="29"/>
        <v>17</v>
      </c>
      <c r="U31">
        <f t="shared" ca="1" si="30"/>
        <v>8</v>
      </c>
      <c r="V31">
        <f t="shared" ca="1" si="31"/>
        <v>14</v>
      </c>
      <c r="W31">
        <f t="shared" ca="1" si="32"/>
        <v>13</v>
      </c>
      <c r="X31">
        <f t="shared" ca="1" si="33"/>
        <v>12</v>
      </c>
      <c r="Y31">
        <f t="shared" ca="1" si="34"/>
        <v>22</v>
      </c>
      <c r="Z31">
        <f t="shared" ca="1" si="35"/>
        <v>17</v>
      </c>
      <c r="AA31">
        <f t="shared" ca="1" si="36"/>
        <v>12</v>
      </c>
      <c r="AB31">
        <f t="shared" ca="1" si="37"/>
        <v>14</v>
      </c>
      <c r="AC31">
        <f t="shared" ca="1" si="38"/>
        <v>16</v>
      </c>
      <c r="AD31">
        <f t="shared" ca="1" si="10"/>
        <v>15</v>
      </c>
      <c r="AE31">
        <f t="shared" ca="1" si="10"/>
        <v>12</v>
      </c>
      <c r="AF31">
        <f t="shared" ref="AF31" ca="1" si="47">AF30+AF15</f>
        <v>12</v>
      </c>
    </row>
    <row r="32" spans="2:32" x14ac:dyDescent="0.2">
      <c r="B32" s="228">
        <f t="shared" si="12"/>
        <v>43527</v>
      </c>
      <c r="C32">
        <f t="shared" ca="1" si="8"/>
        <v>9</v>
      </c>
      <c r="D32">
        <f t="shared" ca="1" si="13"/>
        <v>16</v>
      </c>
      <c r="E32">
        <f t="shared" ca="1" si="14"/>
        <v>14</v>
      </c>
      <c r="F32">
        <f t="shared" ca="1" si="15"/>
        <v>14</v>
      </c>
      <c r="G32">
        <f t="shared" ca="1" si="16"/>
        <v>13</v>
      </c>
      <c r="H32">
        <f t="shared" ca="1" si="17"/>
        <v>9</v>
      </c>
      <c r="I32">
        <f t="shared" ca="1" si="18"/>
        <v>12</v>
      </c>
      <c r="J32">
        <f t="shared" ca="1" si="19"/>
        <v>14</v>
      </c>
      <c r="K32">
        <f t="shared" ca="1" si="20"/>
        <v>10</v>
      </c>
      <c r="L32">
        <f t="shared" ca="1" si="21"/>
        <v>15</v>
      </c>
      <c r="M32">
        <f t="shared" ca="1" si="22"/>
        <v>12</v>
      </c>
      <c r="N32">
        <f t="shared" ca="1" si="23"/>
        <v>7</v>
      </c>
      <c r="O32">
        <f t="shared" ca="1" si="24"/>
        <v>9</v>
      </c>
      <c r="P32">
        <f t="shared" ca="1" si="25"/>
        <v>13</v>
      </c>
      <c r="Q32">
        <f t="shared" ca="1" si="26"/>
        <v>16</v>
      </c>
      <c r="R32">
        <f t="shared" ca="1" si="27"/>
        <v>14</v>
      </c>
      <c r="S32">
        <f t="shared" ca="1" si="28"/>
        <v>10</v>
      </c>
      <c r="T32">
        <f t="shared" ca="1" si="29"/>
        <v>17</v>
      </c>
      <c r="U32">
        <f t="shared" ca="1" si="30"/>
        <v>8</v>
      </c>
      <c r="V32">
        <f t="shared" ca="1" si="31"/>
        <v>14</v>
      </c>
      <c r="W32">
        <f t="shared" ca="1" si="32"/>
        <v>13</v>
      </c>
      <c r="X32">
        <f t="shared" ca="1" si="33"/>
        <v>12</v>
      </c>
      <c r="Y32">
        <f t="shared" ca="1" si="34"/>
        <v>22</v>
      </c>
      <c r="Z32">
        <f t="shared" ca="1" si="35"/>
        <v>17</v>
      </c>
      <c r="AA32">
        <f t="shared" ca="1" si="36"/>
        <v>12</v>
      </c>
      <c r="AB32">
        <f t="shared" ca="1" si="37"/>
        <v>14</v>
      </c>
      <c r="AC32">
        <f t="shared" ca="1" si="38"/>
        <v>16</v>
      </c>
      <c r="AD32">
        <f t="shared" ca="1" si="10"/>
        <v>15</v>
      </c>
      <c r="AE32">
        <f t="shared" ca="1" si="10"/>
        <v>12</v>
      </c>
      <c r="AF32">
        <f t="shared" ref="AF32" ca="1" si="48">AF31+AF16</f>
        <v>12</v>
      </c>
    </row>
    <row r="34" spans="2:32" x14ac:dyDescent="0.2">
      <c r="B34" t="s">
        <v>102</v>
      </c>
    </row>
    <row r="35" spans="2:32" x14ac:dyDescent="0.2">
      <c r="C35">
        <f>C19</f>
        <v>0</v>
      </c>
      <c r="D35">
        <f t="shared" ref="D35:AC36" si="49">D19</f>
        <v>3</v>
      </c>
      <c r="E35">
        <f t="shared" si="49"/>
        <v>6</v>
      </c>
      <c r="F35">
        <f t="shared" si="49"/>
        <v>9</v>
      </c>
      <c r="G35">
        <f t="shared" si="49"/>
        <v>12</v>
      </c>
      <c r="H35">
        <f t="shared" si="49"/>
        <v>15</v>
      </c>
      <c r="I35">
        <f t="shared" si="49"/>
        <v>18</v>
      </c>
      <c r="J35">
        <f t="shared" si="49"/>
        <v>21</v>
      </c>
      <c r="K35">
        <f t="shared" si="49"/>
        <v>24</v>
      </c>
      <c r="L35">
        <f t="shared" si="49"/>
        <v>27</v>
      </c>
      <c r="M35">
        <f t="shared" si="49"/>
        <v>30</v>
      </c>
      <c r="N35">
        <f t="shared" si="49"/>
        <v>33</v>
      </c>
      <c r="O35">
        <f t="shared" si="49"/>
        <v>36</v>
      </c>
      <c r="P35">
        <f t="shared" si="49"/>
        <v>39</v>
      </c>
      <c r="Q35">
        <f t="shared" si="49"/>
        <v>42</v>
      </c>
      <c r="R35">
        <f t="shared" si="49"/>
        <v>45</v>
      </c>
      <c r="S35">
        <f t="shared" si="49"/>
        <v>48</v>
      </c>
      <c r="T35">
        <f t="shared" si="49"/>
        <v>51</v>
      </c>
      <c r="U35">
        <f t="shared" si="49"/>
        <v>54</v>
      </c>
      <c r="V35">
        <f t="shared" si="49"/>
        <v>57</v>
      </c>
      <c r="W35">
        <f t="shared" si="49"/>
        <v>60</v>
      </c>
      <c r="X35">
        <f t="shared" si="49"/>
        <v>63</v>
      </c>
      <c r="Y35">
        <f t="shared" si="49"/>
        <v>66</v>
      </c>
      <c r="Z35">
        <f t="shared" si="49"/>
        <v>69</v>
      </c>
      <c r="AA35">
        <f t="shared" si="49"/>
        <v>72</v>
      </c>
      <c r="AB35">
        <f t="shared" si="49"/>
        <v>75</v>
      </c>
      <c r="AC35">
        <f t="shared" si="49"/>
        <v>78</v>
      </c>
      <c r="AD35">
        <f t="shared" ref="AD35:AE35" si="50">AD19</f>
        <v>81</v>
      </c>
      <c r="AE35">
        <f t="shared" si="50"/>
        <v>84</v>
      </c>
      <c r="AF35">
        <f t="shared" ref="AF35" si="51">AF19</f>
        <v>87</v>
      </c>
    </row>
    <row r="36" spans="2:32" x14ac:dyDescent="0.2">
      <c r="C36" t="str">
        <f>C20</f>
        <v>AlexReinikka</v>
      </c>
      <c r="D36" t="str">
        <f t="shared" si="49"/>
        <v>Andørs Emmkø</v>
      </c>
      <c r="E36" t="str">
        <f t="shared" si="49"/>
        <v>Arne Jørgen Hauge</v>
      </c>
      <c r="F36" t="str">
        <f t="shared" si="49"/>
        <v>ErlendLaukvik</v>
      </c>
      <c r="G36" t="str">
        <f t="shared" si="49"/>
        <v>Fredrik Jonassen</v>
      </c>
      <c r="H36" t="str">
        <f t="shared" si="49"/>
        <v>&lt;FrøydisEven&gt;</v>
      </c>
      <c r="I36" t="str">
        <f t="shared" si="49"/>
        <v>Håvard Haraldsen</v>
      </c>
      <c r="J36" t="str">
        <f t="shared" si="49"/>
        <v>Vatn</v>
      </c>
      <c r="K36" t="str">
        <f t="shared" si="49"/>
        <v>Janagan</v>
      </c>
      <c r="L36" t="str">
        <f t="shared" si="49"/>
        <v>Juan Antonio</v>
      </c>
      <c r="M36" t="str">
        <f t="shared" si="49"/>
        <v>Kristian Hammer</v>
      </c>
      <c r="N36" t="str">
        <f t="shared" si="49"/>
        <v>Lene Sæterlid</v>
      </c>
      <c r="O36" t="str">
        <f t="shared" si="49"/>
        <v>Line Figen</v>
      </c>
      <c r="P36" t="str">
        <f t="shared" si="49"/>
        <v>Loenlund</v>
      </c>
      <c r="Q36" t="str">
        <f t="shared" si="49"/>
        <v>Mari Astrid &amp; Rune</v>
      </c>
      <c r="R36" t="str">
        <f t="shared" si="49"/>
        <v xml:space="preserve"> May Britt J </v>
      </c>
      <c r="S36" t="str">
        <f t="shared" si="49"/>
        <v>Ninja</v>
      </c>
      <c r="T36" t="str">
        <f t="shared" si="49"/>
        <v>Ola</v>
      </c>
      <c r="U36" t="str">
        <f t="shared" si="49"/>
        <v>MAD Skiteam</v>
      </c>
      <c r="V36" t="str">
        <f t="shared" si="49"/>
        <v>Petter Linstad</v>
      </c>
      <c r="W36" t="str">
        <f t="shared" si="49"/>
        <v>Sigmund Rimstad</v>
      </c>
      <c r="X36" t="str">
        <f t="shared" si="49"/>
        <v>Sigurd Haga</v>
      </c>
      <c r="Y36" t="str">
        <f t="shared" si="49"/>
        <v>Steinar Holtskog</v>
      </c>
      <c r="Z36" t="str">
        <f t="shared" si="49"/>
        <v>Taleas</v>
      </c>
      <c r="AA36" t="str">
        <f t="shared" si="49"/>
        <v>Team Dombås</v>
      </c>
      <c r="AB36" t="str">
        <f t="shared" si="49"/>
        <v>Tim Mujo</v>
      </c>
      <c r="AC36" t="str">
        <f t="shared" si="49"/>
        <v>Wilhelm Stenbacka</v>
      </c>
      <c r="AD36" t="str">
        <f t="shared" ref="AD36:AE36" si="52">AD20</f>
        <v>Øystein Holm</v>
      </c>
      <c r="AE36" t="str">
        <f t="shared" si="52"/>
        <v>Øystein T</v>
      </c>
      <c r="AF36" t="str">
        <f t="shared" ref="AF36" si="53">AF20</f>
        <v>Mox</v>
      </c>
    </row>
    <row r="37" spans="2:32" x14ac:dyDescent="0.2">
      <c r="B37" s="228">
        <v>43516</v>
      </c>
      <c r="C37">
        <f ca="1">RANK(C21,$C21:$AC21)</f>
        <v>7</v>
      </c>
      <c r="D37">
        <f t="shared" ref="D37:AC47" ca="1" si="54">RANK(D21,$C21:$AC21)</f>
        <v>15</v>
      </c>
      <c r="E37">
        <f t="shared" ca="1" si="54"/>
        <v>7</v>
      </c>
      <c r="F37">
        <f t="shared" ca="1" si="54"/>
        <v>7</v>
      </c>
      <c r="G37">
        <f t="shared" ca="1" si="54"/>
        <v>1</v>
      </c>
      <c r="H37">
        <f t="shared" ca="1" si="54"/>
        <v>19</v>
      </c>
      <c r="I37">
        <f t="shared" ca="1" si="54"/>
        <v>1</v>
      </c>
      <c r="J37">
        <f t="shared" ca="1" si="54"/>
        <v>7</v>
      </c>
      <c r="K37">
        <f t="shared" ca="1" si="54"/>
        <v>19</v>
      </c>
      <c r="L37">
        <f t="shared" ca="1" si="54"/>
        <v>1</v>
      </c>
      <c r="M37">
        <f t="shared" ca="1" si="54"/>
        <v>19</v>
      </c>
      <c r="N37">
        <f t="shared" ca="1" si="54"/>
        <v>19</v>
      </c>
      <c r="O37">
        <f t="shared" ca="1" si="54"/>
        <v>19</v>
      </c>
      <c r="P37">
        <f t="shared" ca="1" si="54"/>
        <v>15</v>
      </c>
      <c r="Q37">
        <f t="shared" ca="1" si="54"/>
        <v>1</v>
      </c>
      <c r="R37">
        <f t="shared" ca="1" si="54"/>
        <v>7</v>
      </c>
      <c r="S37">
        <f t="shared" ca="1" si="54"/>
        <v>19</v>
      </c>
      <c r="T37">
        <f t="shared" ca="1" si="54"/>
        <v>1</v>
      </c>
      <c r="U37">
        <f t="shared" ca="1" si="54"/>
        <v>15</v>
      </c>
      <c r="V37">
        <f t="shared" ca="1" si="54"/>
        <v>7</v>
      </c>
      <c r="W37">
        <f t="shared" ca="1" si="54"/>
        <v>15</v>
      </c>
      <c r="X37">
        <f t="shared" ca="1" si="54"/>
        <v>19</v>
      </c>
      <c r="Y37">
        <f t="shared" ca="1" si="54"/>
        <v>7</v>
      </c>
      <c r="Z37">
        <f t="shared" ca="1" si="54"/>
        <v>19</v>
      </c>
      <c r="AA37">
        <f t="shared" ca="1" si="54"/>
        <v>19</v>
      </c>
      <c r="AB37">
        <f t="shared" ca="1" si="54"/>
        <v>7</v>
      </c>
      <c r="AC37">
        <f t="shared" ca="1" si="54"/>
        <v>1</v>
      </c>
      <c r="AD37">
        <f t="shared" ref="AD37:AE46" ca="1" si="55">RANK(AD21,$C21:$AC21)</f>
        <v>1</v>
      </c>
      <c r="AE37">
        <f t="shared" ca="1" si="55"/>
        <v>19</v>
      </c>
      <c r="AF37">
        <f t="shared" ref="AF37" ca="1" si="56">RANK(AF21,$C21:$AC21)</f>
        <v>19</v>
      </c>
    </row>
    <row r="38" spans="2:32" x14ac:dyDescent="0.2">
      <c r="B38" s="228">
        <f>B37+1</f>
        <v>43517</v>
      </c>
      <c r="C38">
        <f t="shared" ref="C38:R48" ca="1" si="57">RANK(C22,$C22:$AC22)</f>
        <v>23</v>
      </c>
      <c r="D38">
        <f t="shared" ca="1" si="57"/>
        <v>4</v>
      </c>
      <c r="E38">
        <f t="shared" ca="1" si="57"/>
        <v>8</v>
      </c>
      <c r="F38">
        <f t="shared" ca="1" si="57"/>
        <v>8</v>
      </c>
      <c r="G38">
        <f t="shared" ca="1" si="57"/>
        <v>14</v>
      </c>
      <c r="H38">
        <f t="shared" ca="1" si="57"/>
        <v>23</v>
      </c>
      <c r="I38">
        <f t="shared" ca="1" si="57"/>
        <v>17</v>
      </c>
      <c r="J38">
        <f t="shared" ca="1" si="57"/>
        <v>8</v>
      </c>
      <c r="K38">
        <f t="shared" ca="1" si="57"/>
        <v>21</v>
      </c>
      <c r="L38">
        <f t="shared" ca="1" si="57"/>
        <v>7</v>
      </c>
      <c r="M38">
        <f t="shared" ca="1" si="57"/>
        <v>17</v>
      </c>
      <c r="N38">
        <f t="shared" ca="1" si="57"/>
        <v>27</v>
      </c>
      <c r="O38">
        <f t="shared" ca="1" si="57"/>
        <v>23</v>
      </c>
      <c r="P38">
        <f t="shared" ca="1" si="57"/>
        <v>14</v>
      </c>
      <c r="Q38">
        <f t="shared" ca="1" si="57"/>
        <v>4</v>
      </c>
      <c r="R38">
        <f t="shared" ca="1" si="57"/>
        <v>8</v>
      </c>
      <c r="S38">
        <f t="shared" ca="1" si="54"/>
        <v>21</v>
      </c>
      <c r="T38">
        <f t="shared" ca="1" si="54"/>
        <v>2</v>
      </c>
      <c r="U38">
        <f t="shared" ca="1" si="54"/>
        <v>26</v>
      </c>
      <c r="V38">
        <f t="shared" ca="1" si="54"/>
        <v>8</v>
      </c>
      <c r="W38">
        <f t="shared" ca="1" si="54"/>
        <v>14</v>
      </c>
      <c r="X38">
        <f t="shared" ca="1" si="54"/>
        <v>17</v>
      </c>
      <c r="Y38">
        <f t="shared" ca="1" si="54"/>
        <v>1</v>
      </c>
      <c r="Z38">
        <f t="shared" ca="1" si="54"/>
        <v>2</v>
      </c>
      <c r="AA38">
        <f t="shared" ca="1" si="54"/>
        <v>17</v>
      </c>
      <c r="AB38">
        <f t="shared" ca="1" si="54"/>
        <v>8</v>
      </c>
      <c r="AC38">
        <f t="shared" ca="1" si="54"/>
        <v>4</v>
      </c>
      <c r="AD38">
        <f t="shared" ca="1" si="55"/>
        <v>7</v>
      </c>
      <c r="AE38">
        <f t="shared" ca="1" si="55"/>
        <v>17</v>
      </c>
      <c r="AF38">
        <f t="shared" ref="AF38" ca="1" si="58">RANK(AF22,$C22:$AC22)</f>
        <v>17</v>
      </c>
    </row>
    <row r="39" spans="2:32" x14ac:dyDescent="0.2">
      <c r="B39" s="228">
        <f t="shared" ref="B39:B48" si="59">B38+1</f>
        <v>43518</v>
      </c>
      <c r="C39">
        <f t="shared" ca="1" si="57"/>
        <v>23</v>
      </c>
      <c r="D39">
        <f t="shared" ca="1" si="54"/>
        <v>4</v>
      </c>
      <c r="E39">
        <f t="shared" ca="1" si="54"/>
        <v>8</v>
      </c>
      <c r="F39">
        <f t="shared" ca="1" si="54"/>
        <v>8</v>
      </c>
      <c r="G39">
        <f t="shared" ca="1" si="54"/>
        <v>14</v>
      </c>
      <c r="H39">
        <f t="shared" ca="1" si="54"/>
        <v>23</v>
      </c>
      <c r="I39">
        <f t="shared" ca="1" si="54"/>
        <v>17</v>
      </c>
      <c r="J39">
        <f t="shared" ca="1" si="54"/>
        <v>8</v>
      </c>
      <c r="K39">
        <f t="shared" ca="1" si="54"/>
        <v>21</v>
      </c>
      <c r="L39">
        <f t="shared" ca="1" si="54"/>
        <v>7</v>
      </c>
      <c r="M39">
        <f t="shared" ca="1" si="54"/>
        <v>17</v>
      </c>
      <c r="N39">
        <f t="shared" ca="1" si="54"/>
        <v>27</v>
      </c>
      <c r="O39">
        <f t="shared" ca="1" si="54"/>
        <v>23</v>
      </c>
      <c r="P39">
        <f t="shared" ca="1" si="54"/>
        <v>14</v>
      </c>
      <c r="Q39">
        <f t="shared" ca="1" si="54"/>
        <v>4</v>
      </c>
      <c r="R39">
        <f t="shared" ca="1" si="54"/>
        <v>8</v>
      </c>
      <c r="S39">
        <f t="shared" ca="1" si="54"/>
        <v>21</v>
      </c>
      <c r="T39">
        <f t="shared" ca="1" si="54"/>
        <v>2</v>
      </c>
      <c r="U39">
        <f t="shared" ca="1" si="54"/>
        <v>26</v>
      </c>
      <c r="V39">
        <f t="shared" ca="1" si="54"/>
        <v>8</v>
      </c>
      <c r="W39">
        <f t="shared" ca="1" si="54"/>
        <v>14</v>
      </c>
      <c r="X39">
        <f t="shared" ca="1" si="54"/>
        <v>17</v>
      </c>
      <c r="Y39">
        <f t="shared" ca="1" si="54"/>
        <v>1</v>
      </c>
      <c r="Z39">
        <f t="shared" ca="1" si="54"/>
        <v>2</v>
      </c>
      <c r="AA39">
        <f t="shared" ca="1" si="54"/>
        <v>17</v>
      </c>
      <c r="AB39">
        <f t="shared" ca="1" si="54"/>
        <v>8</v>
      </c>
      <c r="AC39">
        <f t="shared" ca="1" si="54"/>
        <v>4</v>
      </c>
      <c r="AD39">
        <f t="shared" ca="1" si="55"/>
        <v>7</v>
      </c>
      <c r="AE39">
        <f t="shared" ca="1" si="55"/>
        <v>17</v>
      </c>
      <c r="AF39">
        <f t="shared" ref="AF39" ca="1" si="60">RANK(AF23,$C23:$AC23)</f>
        <v>17</v>
      </c>
    </row>
    <row r="40" spans="2:32" x14ac:dyDescent="0.2">
      <c r="B40" s="228">
        <f t="shared" si="59"/>
        <v>43519</v>
      </c>
      <c r="C40">
        <f t="shared" ca="1" si="57"/>
        <v>23</v>
      </c>
      <c r="D40">
        <f t="shared" ca="1" si="54"/>
        <v>4</v>
      </c>
      <c r="E40">
        <f t="shared" ca="1" si="54"/>
        <v>8</v>
      </c>
      <c r="F40">
        <f t="shared" ca="1" si="54"/>
        <v>8</v>
      </c>
      <c r="G40">
        <f t="shared" ca="1" si="54"/>
        <v>14</v>
      </c>
      <c r="H40">
        <f t="shared" ca="1" si="54"/>
        <v>23</v>
      </c>
      <c r="I40">
        <f t="shared" ca="1" si="54"/>
        <v>17</v>
      </c>
      <c r="J40">
        <f t="shared" ca="1" si="54"/>
        <v>8</v>
      </c>
      <c r="K40">
        <f t="shared" ca="1" si="54"/>
        <v>21</v>
      </c>
      <c r="L40">
        <f t="shared" ca="1" si="54"/>
        <v>7</v>
      </c>
      <c r="M40">
        <f t="shared" ca="1" si="54"/>
        <v>17</v>
      </c>
      <c r="N40">
        <f t="shared" ca="1" si="54"/>
        <v>27</v>
      </c>
      <c r="O40">
        <f t="shared" ca="1" si="54"/>
        <v>23</v>
      </c>
      <c r="P40">
        <f t="shared" ca="1" si="54"/>
        <v>14</v>
      </c>
      <c r="Q40">
        <f t="shared" ca="1" si="54"/>
        <v>4</v>
      </c>
      <c r="R40">
        <f t="shared" ca="1" si="54"/>
        <v>8</v>
      </c>
      <c r="S40">
        <f t="shared" ca="1" si="54"/>
        <v>21</v>
      </c>
      <c r="T40">
        <f t="shared" ca="1" si="54"/>
        <v>2</v>
      </c>
      <c r="U40">
        <f t="shared" ca="1" si="54"/>
        <v>26</v>
      </c>
      <c r="V40">
        <f t="shared" ca="1" si="54"/>
        <v>8</v>
      </c>
      <c r="W40">
        <f t="shared" ca="1" si="54"/>
        <v>14</v>
      </c>
      <c r="X40">
        <f t="shared" ca="1" si="54"/>
        <v>17</v>
      </c>
      <c r="Y40">
        <f t="shared" ca="1" si="54"/>
        <v>1</v>
      </c>
      <c r="Z40">
        <f t="shared" ca="1" si="54"/>
        <v>2</v>
      </c>
      <c r="AA40">
        <f t="shared" ca="1" si="54"/>
        <v>17</v>
      </c>
      <c r="AB40">
        <f t="shared" ca="1" si="54"/>
        <v>8</v>
      </c>
      <c r="AC40">
        <f t="shared" ca="1" si="54"/>
        <v>4</v>
      </c>
      <c r="AD40">
        <f t="shared" ca="1" si="55"/>
        <v>7</v>
      </c>
      <c r="AE40">
        <f t="shared" ca="1" si="55"/>
        <v>17</v>
      </c>
      <c r="AF40">
        <f t="shared" ref="AF40" ca="1" si="61">RANK(AF24,$C24:$AC24)</f>
        <v>17</v>
      </c>
    </row>
    <row r="41" spans="2:32" x14ac:dyDescent="0.2">
      <c r="B41" s="228">
        <f t="shared" si="59"/>
        <v>43520</v>
      </c>
      <c r="C41">
        <f t="shared" ca="1" si="57"/>
        <v>23</v>
      </c>
      <c r="D41">
        <f t="shared" ca="1" si="54"/>
        <v>4</v>
      </c>
      <c r="E41">
        <f t="shared" ca="1" si="54"/>
        <v>8</v>
      </c>
      <c r="F41">
        <f t="shared" ca="1" si="54"/>
        <v>8</v>
      </c>
      <c r="G41">
        <f t="shared" ca="1" si="54"/>
        <v>14</v>
      </c>
      <c r="H41">
        <f t="shared" ca="1" si="54"/>
        <v>23</v>
      </c>
      <c r="I41">
        <f t="shared" ca="1" si="54"/>
        <v>17</v>
      </c>
      <c r="J41">
        <f t="shared" ca="1" si="54"/>
        <v>8</v>
      </c>
      <c r="K41">
        <f t="shared" ca="1" si="54"/>
        <v>21</v>
      </c>
      <c r="L41">
        <f t="shared" ca="1" si="54"/>
        <v>7</v>
      </c>
      <c r="M41">
        <f t="shared" ca="1" si="54"/>
        <v>17</v>
      </c>
      <c r="N41">
        <f t="shared" ca="1" si="54"/>
        <v>27</v>
      </c>
      <c r="O41">
        <f t="shared" ca="1" si="54"/>
        <v>23</v>
      </c>
      <c r="P41">
        <f t="shared" ca="1" si="54"/>
        <v>14</v>
      </c>
      <c r="Q41">
        <f t="shared" ca="1" si="54"/>
        <v>4</v>
      </c>
      <c r="R41">
        <f t="shared" ca="1" si="54"/>
        <v>8</v>
      </c>
      <c r="S41">
        <f t="shared" ca="1" si="54"/>
        <v>21</v>
      </c>
      <c r="T41">
        <f t="shared" ca="1" si="54"/>
        <v>2</v>
      </c>
      <c r="U41">
        <f t="shared" ca="1" si="54"/>
        <v>26</v>
      </c>
      <c r="V41">
        <f t="shared" ca="1" si="54"/>
        <v>8</v>
      </c>
      <c r="W41">
        <f t="shared" ca="1" si="54"/>
        <v>14</v>
      </c>
      <c r="X41">
        <f t="shared" ca="1" si="54"/>
        <v>17</v>
      </c>
      <c r="Y41">
        <f t="shared" ca="1" si="54"/>
        <v>1</v>
      </c>
      <c r="Z41">
        <f t="shared" ca="1" si="54"/>
        <v>2</v>
      </c>
      <c r="AA41">
        <f t="shared" ca="1" si="54"/>
        <v>17</v>
      </c>
      <c r="AB41">
        <f t="shared" ca="1" si="54"/>
        <v>8</v>
      </c>
      <c r="AC41">
        <f t="shared" ca="1" si="54"/>
        <v>4</v>
      </c>
      <c r="AD41">
        <f t="shared" ca="1" si="55"/>
        <v>7</v>
      </c>
      <c r="AE41">
        <f t="shared" ca="1" si="55"/>
        <v>17</v>
      </c>
      <c r="AF41">
        <f t="shared" ref="AF41" ca="1" si="62">RANK(AF25,$C25:$AC25)</f>
        <v>17</v>
      </c>
    </row>
    <row r="42" spans="2:32" x14ac:dyDescent="0.2">
      <c r="B42" s="228">
        <f t="shared" si="59"/>
        <v>43521</v>
      </c>
      <c r="C42">
        <f t="shared" ca="1" si="57"/>
        <v>23</v>
      </c>
      <c r="D42">
        <f t="shared" ca="1" si="54"/>
        <v>4</v>
      </c>
      <c r="E42">
        <f t="shared" ca="1" si="54"/>
        <v>8</v>
      </c>
      <c r="F42">
        <f t="shared" ca="1" si="54"/>
        <v>8</v>
      </c>
      <c r="G42">
        <f t="shared" ca="1" si="54"/>
        <v>14</v>
      </c>
      <c r="H42">
        <f t="shared" ca="1" si="54"/>
        <v>23</v>
      </c>
      <c r="I42">
        <f t="shared" ca="1" si="54"/>
        <v>17</v>
      </c>
      <c r="J42">
        <f t="shared" ca="1" si="54"/>
        <v>8</v>
      </c>
      <c r="K42">
        <f t="shared" ca="1" si="54"/>
        <v>21</v>
      </c>
      <c r="L42">
        <f t="shared" ca="1" si="54"/>
        <v>7</v>
      </c>
      <c r="M42">
        <f t="shared" ca="1" si="54"/>
        <v>17</v>
      </c>
      <c r="N42">
        <f t="shared" ca="1" si="54"/>
        <v>27</v>
      </c>
      <c r="O42">
        <f t="shared" ca="1" si="54"/>
        <v>23</v>
      </c>
      <c r="P42">
        <f t="shared" ca="1" si="54"/>
        <v>14</v>
      </c>
      <c r="Q42">
        <f t="shared" ca="1" si="54"/>
        <v>4</v>
      </c>
      <c r="R42">
        <f t="shared" ca="1" si="54"/>
        <v>8</v>
      </c>
      <c r="S42">
        <f t="shared" ca="1" si="54"/>
        <v>21</v>
      </c>
      <c r="T42">
        <f t="shared" ca="1" si="54"/>
        <v>2</v>
      </c>
      <c r="U42">
        <f t="shared" ca="1" si="54"/>
        <v>26</v>
      </c>
      <c r="V42">
        <f t="shared" ca="1" si="54"/>
        <v>8</v>
      </c>
      <c r="W42">
        <f t="shared" ca="1" si="54"/>
        <v>14</v>
      </c>
      <c r="X42">
        <f t="shared" ca="1" si="54"/>
        <v>17</v>
      </c>
      <c r="Y42">
        <f t="shared" ca="1" si="54"/>
        <v>1</v>
      </c>
      <c r="Z42">
        <f t="shared" ca="1" si="54"/>
        <v>2</v>
      </c>
      <c r="AA42">
        <f t="shared" ca="1" si="54"/>
        <v>17</v>
      </c>
      <c r="AB42">
        <f t="shared" ca="1" si="54"/>
        <v>8</v>
      </c>
      <c r="AC42">
        <f t="shared" ca="1" si="54"/>
        <v>4</v>
      </c>
      <c r="AD42">
        <f t="shared" ca="1" si="55"/>
        <v>7</v>
      </c>
      <c r="AE42">
        <f t="shared" ca="1" si="55"/>
        <v>17</v>
      </c>
      <c r="AF42">
        <f t="shared" ref="AF42" ca="1" si="63">RANK(AF26,$C26:$AC26)</f>
        <v>17</v>
      </c>
    </row>
    <row r="43" spans="2:32" x14ac:dyDescent="0.2">
      <c r="B43" s="228">
        <f t="shared" si="59"/>
        <v>43522</v>
      </c>
      <c r="C43">
        <f t="shared" ca="1" si="57"/>
        <v>23</v>
      </c>
      <c r="D43">
        <f t="shared" ca="1" si="54"/>
        <v>4</v>
      </c>
      <c r="E43">
        <f t="shared" ca="1" si="54"/>
        <v>8</v>
      </c>
      <c r="F43">
        <f t="shared" ca="1" si="54"/>
        <v>8</v>
      </c>
      <c r="G43">
        <f t="shared" ca="1" si="54"/>
        <v>14</v>
      </c>
      <c r="H43">
        <f t="shared" ca="1" si="54"/>
        <v>23</v>
      </c>
      <c r="I43">
        <f t="shared" ca="1" si="54"/>
        <v>17</v>
      </c>
      <c r="J43">
        <f t="shared" ca="1" si="54"/>
        <v>8</v>
      </c>
      <c r="K43">
        <f t="shared" ca="1" si="54"/>
        <v>21</v>
      </c>
      <c r="L43">
        <f t="shared" ca="1" si="54"/>
        <v>7</v>
      </c>
      <c r="M43">
        <f t="shared" ca="1" si="54"/>
        <v>17</v>
      </c>
      <c r="N43">
        <f t="shared" ca="1" si="54"/>
        <v>27</v>
      </c>
      <c r="O43">
        <f t="shared" ca="1" si="54"/>
        <v>23</v>
      </c>
      <c r="P43">
        <f t="shared" ca="1" si="54"/>
        <v>14</v>
      </c>
      <c r="Q43">
        <f t="shared" ca="1" si="54"/>
        <v>4</v>
      </c>
      <c r="R43">
        <f t="shared" ca="1" si="54"/>
        <v>8</v>
      </c>
      <c r="S43">
        <f t="shared" ca="1" si="54"/>
        <v>21</v>
      </c>
      <c r="T43">
        <f t="shared" ca="1" si="54"/>
        <v>2</v>
      </c>
      <c r="U43">
        <f t="shared" ca="1" si="54"/>
        <v>26</v>
      </c>
      <c r="V43">
        <f t="shared" ca="1" si="54"/>
        <v>8</v>
      </c>
      <c r="W43">
        <f t="shared" ca="1" si="54"/>
        <v>14</v>
      </c>
      <c r="X43">
        <f t="shared" ca="1" si="54"/>
        <v>17</v>
      </c>
      <c r="Y43">
        <f t="shared" ca="1" si="54"/>
        <v>1</v>
      </c>
      <c r="Z43">
        <f t="shared" ca="1" si="54"/>
        <v>2</v>
      </c>
      <c r="AA43">
        <f t="shared" ca="1" si="54"/>
        <v>17</v>
      </c>
      <c r="AB43">
        <f t="shared" ca="1" si="54"/>
        <v>8</v>
      </c>
      <c r="AC43">
        <f t="shared" ca="1" si="54"/>
        <v>4</v>
      </c>
      <c r="AD43">
        <f t="shared" ca="1" si="55"/>
        <v>7</v>
      </c>
      <c r="AE43">
        <f t="shared" ca="1" si="55"/>
        <v>17</v>
      </c>
      <c r="AF43">
        <f t="shared" ref="AF43" ca="1" si="64">RANK(AF27,$C27:$AC27)</f>
        <v>17</v>
      </c>
    </row>
    <row r="44" spans="2:32" x14ac:dyDescent="0.2">
      <c r="B44" s="228">
        <f t="shared" si="59"/>
        <v>43523</v>
      </c>
      <c r="C44">
        <f t="shared" ca="1" si="57"/>
        <v>23</v>
      </c>
      <c r="D44">
        <f t="shared" ca="1" si="54"/>
        <v>4</v>
      </c>
      <c r="E44">
        <f t="shared" ca="1" si="54"/>
        <v>8</v>
      </c>
      <c r="F44">
        <f t="shared" ca="1" si="54"/>
        <v>8</v>
      </c>
      <c r="G44">
        <f t="shared" ca="1" si="54"/>
        <v>14</v>
      </c>
      <c r="H44">
        <f t="shared" ca="1" si="54"/>
        <v>23</v>
      </c>
      <c r="I44">
        <f t="shared" ca="1" si="54"/>
        <v>17</v>
      </c>
      <c r="J44">
        <f t="shared" ca="1" si="54"/>
        <v>8</v>
      </c>
      <c r="K44">
        <f t="shared" ca="1" si="54"/>
        <v>21</v>
      </c>
      <c r="L44">
        <f t="shared" ca="1" si="54"/>
        <v>7</v>
      </c>
      <c r="M44">
        <f t="shared" ca="1" si="54"/>
        <v>17</v>
      </c>
      <c r="N44">
        <f t="shared" ca="1" si="54"/>
        <v>27</v>
      </c>
      <c r="O44">
        <f t="shared" ca="1" si="54"/>
        <v>23</v>
      </c>
      <c r="P44">
        <f t="shared" ca="1" si="54"/>
        <v>14</v>
      </c>
      <c r="Q44">
        <f t="shared" ca="1" si="54"/>
        <v>4</v>
      </c>
      <c r="R44">
        <f t="shared" ca="1" si="54"/>
        <v>8</v>
      </c>
      <c r="S44">
        <f t="shared" ca="1" si="54"/>
        <v>21</v>
      </c>
      <c r="T44">
        <f t="shared" ca="1" si="54"/>
        <v>2</v>
      </c>
      <c r="U44">
        <f t="shared" ca="1" si="54"/>
        <v>26</v>
      </c>
      <c r="V44">
        <f t="shared" ca="1" si="54"/>
        <v>8</v>
      </c>
      <c r="W44">
        <f t="shared" ca="1" si="54"/>
        <v>14</v>
      </c>
      <c r="X44">
        <f t="shared" ca="1" si="54"/>
        <v>17</v>
      </c>
      <c r="Y44">
        <f t="shared" ca="1" si="54"/>
        <v>1</v>
      </c>
      <c r="Z44">
        <f t="shared" ca="1" si="54"/>
        <v>2</v>
      </c>
      <c r="AA44">
        <f t="shared" ca="1" si="54"/>
        <v>17</v>
      </c>
      <c r="AB44">
        <f t="shared" ca="1" si="54"/>
        <v>8</v>
      </c>
      <c r="AC44">
        <f t="shared" ca="1" si="54"/>
        <v>4</v>
      </c>
      <c r="AD44">
        <f t="shared" ca="1" si="55"/>
        <v>7</v>
      </c>
      <c r="AE44">
        <f t="shared" ca="1" si="55"/>
        <v>17</v>
      </c>
      <c r="AF44">
        <f t="shared" ref="AF44" ca="1" si="65">RANK(AF28,$C28:$AC28)</f>
        <v>17</v>
      </c>
    </row>
    <row r="45" spans="2:32" x14ac:dyDescent="0.2">
      <c r="B45" s="228">
        <f t="shared" si="59"/>
        <v>43524</v>
      </c>
      <c r="C45">
        <f t="shared" ca="1" si="57"/>
        <v>23</v>
      </c>
      <c r="D45">
        <f t="shared" ca="1" si="54"/>
        <v>4</v>
      </c>
      <c r="E45">
        <f t="shared" ca="1" si="54"/>
        <v>8</v>
      </c>
      <c r="F45">
        <f t="shared" ca="1" si="54"/>
        <v>8</v>
      </c>
      <c r="G45">
        <f t="shared" ca="1" si="54"/>
        <v>14</v>
      </c>
      <c r="H45">
        <f t="shared" ca="1" si="54"/>
        <v>23</v>
      </c>
      <c r="I45">
        <f t="shared" ca="1" si="54"/>
        <v>17</v>
      </c>
      <c r="J45">
        <f t="shared" ca="1" si="54"/>
        <v>8</v>
      </c>
      <c r="K45">
        <f t="shared" ca="1" si="54"/>
        <v>21</v>
      </c>
      <c r="L45">
        <f t="shared" ca="1" si="54"/>
        <v>7</v>
      </c>
      <c r="M45">
        <f t="shared" ca="1" si="54"/>
        <v>17</v>
      </c>
      <c r="N45">
        <f t="shared" ca="1" si="54"/>
        <v>27</v>
      </c>
      <c r="O45">
        <f t="shared" ca="1" si="54"/>
        <v>23</v>
      </c>
      <c r="P45">
        <f t="shared" ca="1" si="54"/>
        <v>14</v>
      </c>
      <c r="Q45">
        <f t="shared" ca="1" si="54"/>
        <v>4</v>
      </c>
      <c r="R45">
        <f t="shared" ca="1" si="54"/>
        <v>8</v>
      </c>
      <c r="S45">
        <f t="shared" ca="1" si="54"/>
        <v>21</v>
      </c>
      <c r="T45">
        <f t="shared" ca="1" si="54"/>
        <v>2</v>
      </c>
      <c r="U45">
        <f t="shared" ca="1" si="54"/>
        <v>26</v>
      </c>
      <c r="V45">
        <f t="shared" ca="1" si="54"/>
        <v>8</v>
      </c>
      <c r="W45">
        <f t="shared" ca="1" si="54"/>
        <v>14</v>
      </c>
      <c r="X45">
        <f t="shared" ca="1" si="54"/>
        <v>17</v>
      </c>
      <c r="Y45">
        <f t="shared" ca="1" si="54"/>
        <v>1</v>
      </c>
      <c r="Z45">
        <f t="shared" ca="1" si="54"/>
        <v>2</v>
      </c>
      <c r="AA45">
        <f t="shared" ca="1" si="54"/>
        <v>17</v>
      </c>
      <c r="AB45">
        <f t="shared" ca="1" si="54"/>
        <v>8</v>
      </c>
      <c r="AC45">
        <f t="shared" ca="1" si="54"/>
        <v>4</v>
      </c>
      <c r="AD45">
        <f t="shared" ca="1" si="55"/>
        <v>7</v>
      </c>
      <c r="AE45">
        <f t="shared" ca="1" si="55"/>
        <v>17</v>
      </c>
      <c r="AF45">
        <f t="shared" ref="AF45" ca="1" si="66">RANK(AF29,$C29:$AC29)</f>
        <v>17</v>
      </c>
    </row>
    <row r="46" spans="2:32" x14ac:dyDescent="0.2">
      <c r="B46" s="228">
        <f t="shared" si="59"/>
        <v>43525</v>
      </c>
      <c r="C46">
        <f t="shared" ca="1" si="57"/>
        <v>23</v>
      </c>
      <c r="D46">
        <f t="shared" ca="1" si="54"/>
        <v>4</v>
      </c>
      <c r="E46">
        <f t="shared" ca="1" si="54"/>
        <v>8</v>
      </c>
      <c r="F46">
        <f t="shared" ca="1" si="54"/>
        <v>8</v>
      </c>
      <c r="G46">
        <f t="shared" ca="1" si="54"/>
        <v>14</v>
      </c>
      <c r="H46">
        <f t="shared" ca="1" si="54"/>
        <v>23</v>
      </c>
      <c r="I46">
        <f t="shared" ca="1" si="54"/>
        <v>17</v>
      </c>
      <c r="J46">
        <f t="shared" ca="1" si="54"/>
        <v>8</v>
      </c>
      <c r="K46">
        <f t="shared" ca="1" si="54"/>
        <v>21</v>
      </c>
      <c r="L46">
        <f t="shared" ca="1" si="54"/>
        <v>7</v>
      </c>
      <c r="M46">
        <f t="shared" ca="1" si="54"/>
        <v>17</v>
      </c>
      <c r="N46">
        <f t="shared" ca="1" si="54"/>
        <v>27</v>
      </c>
      <c r="O46">
        <f t="shared" ca="1" si="54"/>
        <v>23</v>
      </c>
      <c r="P46">
        <f t="shared" ca="1" si="54"/>
        <v>14</v>
      </c>
      <c r="Q46">
        <f t="shared" ca="1" si="54"/>
        <v>4</v>
      </c>
      <c r="R46">
        <f t="shared" ca="1" si="54"/>
        <v>8</v>
      </c>
      <c r="S46">
        <f t="shared" ca="1" si="54"/>
        <v>21</v>
      </c>
      <c r="T46">
        <f t="shared" ca="1" si="54"/>
        <v>2</v>
      </c>
      <c r="U46">
        <f t="shared" ca="1" si="54"/>
        <v>26</v>
      </c>
      <c r="V46">
        <f t="shared" ca="1" si="54"/>
        <v>8</v>
      </c>
      <c r="W46">
        <f t="shared" ca="1" si="54"/>
        <v>14</v>
      </c>
      <c r="X46">
        <f t="shared" ca="1" si="54"/>
        <v>17</v>
      </c>
      <c r="Y46">
        <f t="shared" ca="1" si="54"/>
        <v>1</v>
      </c>
      <c r="Z46">
        <f t="shared" ca="1" si="54"/>
        <v>2</v>
      </c>
      <c r="AA46">
        <f t="shared" ca="1" si="54"/>
        <v>17</v>
      </c>
      <c r="AB46">
        <f t="shared" ca="1" si="54"/>
        <v>8</v>
      </c>
      <c r="AC46">
        <f t="shared" ca="1" si="54"/>
        <v>4</v>
      </c>
      <c r="AD46">
        <f t="shared" ca="1" si="55"/>
        <v>7</v>
      </c>
      <c r="AE46">
        <f t="shared" ca="1" si="55"/>
        <v>17</v>
      </c>
      <c r="AF46">
        <f t="shared" ref="AF46" ca="1" si="67">RANK(AF30,$C30:$AC30)</f>
        <v>17</v>
      </c>
    </row>
    <row r="47" spans="2:32" x14ac:dyDescent="0.2">
      <c r="B47" s="228">
        <f t="shared" si="59"/>
        <v>43526</v>
      </c>
      <c r="C47">
        <f t="shared" ca="1" si="57"/>
        <v>23</v>
      </c>
      <c r="D47">
        <f t="shared" ca="1" si="54"/>
        <v>4</v>
      </c>
      <c r="E47">
        <f t="shared" ca="1" si="54"/>
        <v>8</v>
      </c>
      <c r="F47">
        <f t="shared" ca="1" si="54"/>
        <v>8</v>
      </c>
      <c r="G47">
        <f t="shared" ca="1" si="54"/>
        <v>14</v>
      </c>
      <c r="H47">
        <f t="shared" ca="1" si="54"/>
        <v>23</v>
      </c>
      <c r="I47">
        <f t="shared" ca="1" si="54"/>
        <v>17</v>
      </c>
      <c r="J47">
        <f t="shared" ca="1" si="54"/>
        <v>8</v>
      </c>
      <c r="K47">
        <f t="shared" ca="1" si="54"/>
        <v>21</v>
      </c>
      <c r="L47">
        <f t="shared" ca="1" si="54"/>
        <v>7</v>
      </c>
      <c r="M47">
        <f t="shared" ca="1" si="54"/>
        <v>17</v>
      </c>
      <c r="N47">
        <f t="shared" ref="N47:AC48" ca="1" si="68">RANK(N31,$C31:$AC31)</f>
        <v>27</v>
      </c>
      <c r="O47">
        <f t="shared" ca="1" si="68"/>
        <v>23</v>
      </c>
      <c r="P47">
        <f t="shared" ca="1" si="68"/>
        <v>14</v>
      </c>
      <c r="Q47">
        <f t="shared" ca="1" si="68"/>
        <v>4</v>
      </c>
      <c r="R47">
        <f t="shared" ca="1" si="68"/>
        <v>8</v>
      </c>
      <c r="S47">
        <f t="shared" ca="1" si="68"/>
        <v>21</v>
      </c>
      <c r="T47">
        <f t="shared" ca="1" si="68"/>
        <v>2</v>
      </c>
      <c r="U47">
        <f t="shared" ca="1" si="68"/>
        <v>26</v>
      </c>
      <c r="V47">
        <f t="shared" ca="1" si="68"/>
        <v>8</v>
      </c>
      <c r="W47">
        <f t="shared" ca="1" si="68"/>
        <v>14</v>
      </c>
      <c r="X47">
        <f t="shared" ca="1" si="68"/>
        <v>17</v>
      </c>
      <c r="Y47">
        <f t="shared" ca="1" si="68"/>
        <v>1</v>
      </c>
      <c r="Z47">
        <f t="shared" ca="1" si="68"/>
        <v>2</v>
      </c>
      <c r="AA47">
        <f t="shared" ca="1" si="68"/>
        <v>17</v>
      </c>
      <c r="AB47">
        <f t="shared" ca="1" si="68"/>
        <v>8</v>
      </c>
      <c r="AC47">
        <f t="shared" ca="1" si="68"/>
        <v>4</v>
      </c>
      <c r="AD47">
        <f t="shared" ref="AD47:AE47" ca="1" si="69">RANK(AD31,$C31:$AC31)</f>
        <v>7</v>
      </c>
      <c r="AE47">
        <f t="shared" ca="1" si="69"/>
        <v>17</v>
      </c>
      <c r="AF47">
        <f t="shared" ref="AF47" ca="1" si="70">RANK(AF31,$C31:$AC31)</f>
        <v>17</v>
      </c>
    </row>
    <row r="48" spans="2:32" x14ac:dyDescent="0.2">
      <c r="B48" s="228">
        <f t="shared" si="59"/>
        <v>43527</v>
      </c>
      <c r="C48">
        <f t="shared" ca="1" si="57"/>
        <v>23</v>
      </c>
      <c r="D48">
        <f t="shared" ca="1" si="57"/>
        <v>4</v>
      </c>
      <c r="E48">
        <f t="shared" ca="1" si="57"/>
        <v>8</v>
      </c>
      <c r="F48">
        <f t="shared" ca="1" si="57"/>
        <v>8</v>
      </c>
      <c r="G48">
        <f t="shared" ca="1" si="57"/>
        <v>14</v>
      </c>
      <c r="H48">
        <f t="shared" ca="1" si="57"/>
        <v>23</v>
      </c>
      <c r="I48">
        <f t="shared" ca="1" si="57"/>
        <v>17</v>
      </c>
      <c r="J48">
        <f t="shared" ca="1" si="57"/>
        <v>8</v>
      </c>
      <c r="K48">
        <f t="shared" ca="1" si="57"/>
        <v>21</v>
      </c>
      <c r="L48">
        <f t="shared" ca="1" si="57"/>
        <v>7</v>
      </c>
      <c r="M48">
        <f t="shared" ca="1" si="57"/>
        <v>17</v>
      </c>
      <c r="N48">
        <f t="shared" ca="1" si="68"/>
        <v>27</v>
      </c>
      <c r="O48">
        <f t="shared" ca="1" si="68"/>
        <v>23</v>
      </c>
      <c r="P48">
        <f t="shared" ca="1" si="68"/>
        <v>14</v>
      </c>
      <c r="Q48">
        <f t="shared" ca="1" si="68"/>
        <v>4</v>
      </c>
      <c r="R48">
        <f t="shared" ca="1" si="68"/>
        <v>8</v>
      </c>
      <c r="S48">
        <f t="shared" ca="1" si="68"/>
        <v>21</v>
      </c>
      <c r="T48">
        <f t="shared" ca="1" si="68"/>
        <v>2</v>
      </c>
      <c r="U48">
        <f t="shared" ca="1" si="68"/>
        <v>26</v>
      </c>
      <c r="V48">
        <f t="shared" ca="1" si="68"/>
        <v>8</v>
      </c>
      <c r="W48">
        <f t="shared" ca="1" si="68"/>
        <v>14</v>
      </c>
      <c r="X48">
        <f t="shared" ca="1" si="68"/>
        <v>17</v>
      </c>
      <c r="Y48">
        <f t="shared" ca="1" si="68"/>
        <v>1</v>
      </c>
      <c r="Z48">
        <f t="shared" ca="1" si="68"/>
        <v>2</v>
      </c>
      <c r="AA48">
        <f t="shared" ca="1" si="68"/>
        <v>17</v>
      </c>
      <c r="AB48">
        <f t="shared" ca="1" si="68"/>
        <v>8</v>
      </c>
      <c r="AC48">
        <f t="shared" ca="1" si="68"/>
        <v>4</v>
      </c>
      <c r="AD48">
        <f t="shared" ref="AD48:AE48" ca="1" si="71">RANK(AD32,$C32:$AC32)</f>
        <v>7</v>
      </c>
      <c r="AE48">
        <f t="shared" ca="1" si="71"/>
        <v>17</v>
      </c>
      <c r="AF48">
        <f t="shared" ref="AF48" ca="1" si="72">RANK(AF32,$C32:$AC32)</f>
        <v>17</v>
      </c>
    </row>
    <row r="85" spans="4:4" x14ac:dyDescent="0.2">
      <c r="D85">
        <v>0</v>
      </c>
    </row>
    <row r="88" spans="4:4" x14ac:dyDescent="0.2">
      <c r="D88">
        <v>0</v>
      </c>
    </row>
    <row r="91" spans="4:4" x14ac:dyDescent="0.2">
      <c r="D91">
        <v>1</v>
      </c>
    </row>
    <row r="94" spans="4:4" x14ac:dyDescent="0.2">
      <c r="D94">
        <v>3</v>
      </c>
    </row>
    <row r="97" spans="4:4" x14ac:dyDescent="0.2">
      <c r="D97">
        <v>2</v>
      </c>
    </row>
    <row r="100" spans="4:4" x14ac:dyDescent="0.2">
      <c r="D100">
        <v>0</v>
      </c>
    </row>
    <row r="103" spans="4:4" x14ac:dyDescent="0.2">
      <c r="D103">
        <v>3</v>
      </c>
    </row>
    <row r="106" spans="4:4" x14ac:dyDescent="0.2">
      <c r="D106">
        <v>1</v>
      </c>
    </row>
    <row r="109" spans="4:4" x14ac:dyDescent="0.2">
      <c r="D109">
        <v>2</v>
      </c>
    </row>
    <row r="112" spans="4:4" x14ac:dyDescent="0.2">
      <c r="D112">
        <v>1</v>
      </c>
    </row>
    <row r="115" spans="4:4" x14ac:dyDescent="0.2">
      <c r="D115">
        <v>0</v>
      </c>
    </row>
    <row r="118" spans="4:4" x14ac:dyDescent="0.2">
      <c r="D118">
        <v>2</v>
      </c>
    </row>
    <row r="121" spans="4:4" x14ac:dyDescent="0.2">
      <c r="D121">
        <v>0</v>
      </c>
    </row>
    <row r="124" spans="4:4" x14ac:dyDescent="0.2">
      <c r="D124">
        <v>0</v>
      </c>
    </row>
    <row r="127" spans="4:4" x14ac:dyDescent="0.2">
      <c r="D127">
        <v>2</v>
      </c>
    </row>
    <row r="130" spans="4:4" x14ac:dyDescent="0.2">
      <c r="D130">
        <v>3</v>
      </c>
    </row>
    <row r="133" spans="4:4" x14ac:dyDescent="0.2">
      <c r="D13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D6BF4-47AD-F14F-B294-0465902789D0}">
  <dimension ref="A2:V43"/>
  <sheetViews>
    <sheetView workbookViewId="0">
      <selection activeCell="D99" sqref="D99"/>
    </sheetView>
  </sheetViews>
  <sheetFormatPr baseColWidth="10" defaultColWidth="11" defaultRowHeight="16" x14ac:dyDescent="0.2"/>
  <cols>
    <col min="1" max="1" width="20.83203125" bestFit="1" customWidth="1"/>
    <col min="2" max="2" width="23.6640625" bestFit="1" customWidth="1"/>
    <col min="3" max="3" width="19.1640625" bestFit="1" customWidth="1"/>
    <col min="4" max="4" width="22.5" bestFit="1" customWidth="1"/>
    <col min="5" max="5" width="18.33203125" bestFit="1" customWidth="1"/>
    <col min="9" max="9" width="23.6640625" bestFit="1" customWidth="1"/>
    <col min="10" max="10" width="21.1640625" bestFit="1" customWidth="1"/>
    <col min="11" max="11" width="19.1640625" bestFit="1" customWidth="1"/>
    <col min="12" max="12" width="19.1640625" customWidth="1"/>
    <col min="13" max="13" width="25.1640625" bestFit="1" customWidth="1"/>
    <col min="14" max="14" width="20.33203125" bestFit="1" customWidth="1"/>
    <col min="15" max="15" width="12" bestFit="1" customWidth="1"/>
    <col min="17" max="18" width="23.33203125" bestFit="1" customWidth="1"/>
    <col min="19" max="19" width="11.5" bestFit="1" customWidth="1"/>
    <col min="20" max="20" width="15" bestFit="1" customWidth="1"/>
    <col min="21" max="21" width="22.6640625" bestFit="1" customWidth="1"/>
    <col min="22" max="22" width="21.1640625" customWidth="1"/>
  </cols>
  <sheetData>
    <row r="2" spans="1:22" x14ac:dyDescent="0.2">
      <c r="A2" s="128" t="s">
        <v>103</v>
      </c>
      <c r="B2" s="128" t="s">
        <v>104</v>
      </c>
      <c r="C2" s="128" t="s">
        <v>105</v>
      </c>
      <c r="D2" s="128" t="s">
        <v>106</v>
      </c>
      <c r="E2" s="128" t="s">
        <v>107</v>
      </c>
      <c r="F2" s="128" t="s">
        <v>177</v>
      </c>
      <c r="G2" s="128" t="s">
        <v>93</v>
      </c>
      <c r="H2" s="128" t="s">
        <v>108</v>
      </c>
      <c r="I2" s="128" t="s">
        <v>109</v>
      </c>
      <c r="J2" s="128" t="s">
        <v>110</v>
      </c>
      <c r="K2" s="128" t="s">
        <v>111</v>
      </c>
      <c r="L2" s="128" t="s">
        <v>178</v>
      </c>
      <c r="M2" s="128" t="s">
        <v>112</v>
      </c>
      <c r="N2" s="128" t="s">
        <v>113</v>
      </c>
      <c r="O2" s="128" t="s">
        <v>114</v>
      </c>
      <c r="P2" s="128" t="s">
        <v>115</v>
      </c>
      <c r="Q2" s="128" t="s">
        <v>179</v>
      </c>
      <c r="R2" s="128" t="s">
        <v>180</v>
      </c>
      <c r="S2" s="128" t="s">
        <v>181</v>
      </c>
      <c r="T2" s="128" t="s">
        <v>182</v>
      </c>
      <c r="U2" s="128" t="s">
        <v>183</v>
      </c>
      <c r="V2" s="128" t="s">
        <v>184</v>
      </c>
    </row>
    <row r="3" spans="1:22" x14ac:dyDescent="0.2">
      <c r="A3" t="s">
        <v>185</v>
      </c>
      <c r="B3" s="17" t="s">
        <v>186</v>
      </c>
      <c r="C3" t="s">
        <v>187</v>
      </c>
      <c r="D3" t="s">
        <v>188</v>
      </c>
      <c r="E3" t="s">
        <v>189</v>
      </c>
      <c r="F3">
        <v>0</v>
      </c>
      <c r="G3" t="s">
        <v>17</v>
      </c>
      <c r="H3" t="s">
        <v>34</v>
      </c>
      <c r="I3" t="s">
        <v>185</v>
      </c>
      <c r="J3" t="s">
        <v>186</v>
      </c>
      <c r="K3" t="s">
        <v>190</v>
      </c>
      <c r="L3" t="s">
        <v>188</v>
      </c>
      <c r="M3" t="s">
        <v>188</v>
      </c>
      <c r="N3" t="s">
        <v>189</v>
      </c>
      <c r="O3" t="s">
        <v>191</v>
      </c>
      <c r="P3" t="s">
        <v>70</v>
      </c>
      <c r="Q3" t="s">
        <v>185</v>
      </c>
      <c r="R3" t="s">
        <v>185</v>
      </c>
      <c r="S3" t="s">
        <v>192</v>
      </c>
      <c r="T3" t="s">
        <v>193</v>
      </c>
      <c r="U3" t="s">
        <v>194</v>
      </c>
      <c r="V3" t="s">
        <v>195</v>
      </c>
    </row>
    <row r="4" spans="1:22" x14ac:dyDescent="0.2">
      <c r="A4" t="s">
        <v>196</v>
      </c>
      <c r="B4" s="17" t="s">
        <v>197</v>
      </c>
      <c r="C4" t="s">
        <v>198</v>
      </c>
      <c r="D4" t="s">
        <v>199</v>
      </c>
      <c r="E4" t="s">
        <v>200</v>
      </c>
      <c r="F4">
        <v>1</v>
      </c>
      <c r="G4" t="s">
        <v>19</v>
      </c>
      <c r="H4" t="s">
        <v>35</v>
      </c>
      <c r="I4" t="s">
        <v>201</v>
      </c>
      <c r="J4" t="s">
        <v>195</v>
      </c>
      <c r="K4" t="s">
        <v>202</v>
      </c>
      <c r="L4" t="s">
        <v>203</v>
      </c>
      <c r="M4" t="s">
        <v>203</v>
      </c>
      <c r="N4" t="s">
        <v>204</v>
      </c>
      <c r="O4" t="s">
        <v>63</v>
      </c>
      <c r="P4" t="s">
        <v>51</v>
      </c>
      <c r="Q4" t="s">
        <v>196</v>
      </c>
      <c r="R4" t="s">
        <v>205</v>
      </c>
      <c r="S4" t="s">
        <v>206</v>
      </c>
      <c r="T4" t="s">
        <v>207</v>
      </c>
      <c r="U4" t="s">
        <v>208</v>
      </c>
      <c r="V4" t="s">
        <v>209</v>
      </c>
    </row>
    <row r="5" spans="1:22" x14ac:dyDescent="0.2">
      <c r="A5" t="s">
        <v>210</v>
      </c>
      <c r="B5" s="17" t="s">
        <v>195</v>
      </c>
      <c r="C5" t="s">
        <v>211</v>
      </c>
      <c r="D5" t="s">
        <v>212</v>
      </c>
      <c r="E5" t="s">
        <v>213</v>
      </c>
      <c r="F5">
        <v>2</v>
      </c>
      <c r="H5" t="s">
        <v>75</v>
      </c>
      <c r="I5" t="s">
        <v>214</v>
      </c>
      <c r="J5" t="s">
        <v>209</v>
      </c>
      <c r="K5" t="s">
        <v>215</v>
      </c>
      <c r="L5" t="s">
        <v>216</v>
      </c>
      <c r="M5" t="s">
        <v>216</v>
      </c>
      <c r="N5" t="s">
        <v>217</v>
      </c>
      <c r="O5" t="s">
        <v>59</v>
      </c>
      <c r="P5" t="s">
        <v>53</v>
      </c>
      <c r="Q5" t="s">
        <v>218</v>
      </c>
      <c r="R5" t="s">
        <v>218</v>
      </c>
      <c r="S5" t="s">
        <v>219</v>
      </c>
      <c r="T5" t="s">
        <v>220</v>
      </c>
      <c r="U5" t="s">
        <v>221</v>
      </c>
      <c r="V5" t="s">
        <v>222</v>
      </c>
    </row>
    <row r="6" spans="1:22" x14ac:dyDescent="0.2">
      <c r="A6" t="s">
        <v>201</v>
      </c>
      <c r="B6" s="17" t="s">
        <v>223</v>
      </c>
      <c r="C6" t="s">
        <v>224</v>
      </c>
      <c r="D6" t="s">
        <v>225</v>
      </c>
      <c r="E6" t="s">
        <v>226</v>
      </c>
      <c r="F6">
        <v>3</v>
      </c>
      <c r="H6" t="s">
        <v>32</v>
      </c>
      <c r="I6" t="s">
        <v>227</v>
      </c>
      <c r="J6" t="s">
        <v>223</v>
      </c>
      <c r="K6" t="s">
        <v>228</v>
      </c>
      <c r="L6" t="s">
        <v>229</v>
      </c>
      <c r="M6" t="s">
        <v>229</v>
      </c>
      <c r="N6" t="s">
        <v>230</v>
      </c>
      <c r="O6" t="s">
        <v>60</v>
      </c>
      <c r="P6" t="s">
        <v>50</v>
      </c>
      <c r="S6" t="s">
        <v>231</v>
      </c>
      <c r="T6" t="s">
        <v>232</v>
      </c>
      <c r="U6" t="s">
        <v>233</v>
      </c>
    </row>
    <row r="7" spans="1:22" x14ac:dyDescent="0.2">
      <c r="A7" t="s">
        <v>234</v>
      </c>
      <c r="B7" s="17" t="s">
        <v>209</v>
      </c>
      <c r="C7" t="s">
        <v>235</v>
      </c>
      <c r="D7" t="s">
        <v>236</v>
      </c>
      <c r="E7" t="s">
        <v>237</v>
      </c>
      <c r="F7">
        <v>4</v>
      </c>
      <c r="H7" t="s">
        <v>38</v>
      </c>
      <c r="I7" t="s">
        <v>238</v>
      </c>
      <c r="J7" t="s">
        <v>222</v>
      </c>
      <c r="K7" t="s">
        <v>30</v>
      </c>
      <c r="L7" t="s">
        <v>239</v>
      </c>
      <c r="M7" t="s">
        <v>190</v>
      </c>
      <c r="N7" t="s">
        <v>240</v>
      </c>
      <c r="O7" t="s">
        <v>61</v>
      </c>
      <c r="P7" t="s">
        <v>52</v>
      </c>
      <c r="T7" t="s">
        <v>241</v>
      </c>
      <c r="U7" t="s">
        <v>242</v>
      </c>
    </row>
    <row r="8" spans="1:22" x14ac:dyDescent="0.2">
      <c r="A8" t="s">
        <v>243</v>
      </c>
      <c r="B8" s="17" t="s">
        <v>244</v>
      </c>
      <c r="C8" t="s">
        <v>190</v>
      </c>
      <c r="D8" t="s">
        <v>245</v>
      </c>
      <c r="E8" t="s">
        <v>246</v>
      </c>
      <c r="F8">
        <v>5</v>
      </c>
      <c r="H8" t="s">
        <v>116</v>
      </c>
      <c r="I8" t="s">
        <v>247</v>
      </c>
      <c r="J8" t="s">
        <v>248</v>
      </c>
      <c r="K8" t="s">
        <v>42</v>
      </c>
      <c r="L8" t="s">
        <v>21</v>
      </c>
      <c r="M8" t="s">
        <v>202</v>
      </c>
      <c r="N8" t="s">
        <v>249</v>
      </c>
      <c r="O8" t="s">
        <v>250</v>
      </c>
      <c r="P8" t="s">
        <v>49</v>
      </c>
    </row>
    <row r="9" spans="1:22" x14ac:dyDescent="0.2">
      <c r="A9" t="s">
        <v>251</v>
      </c>
      <c r="B9" s="17" t="s">
        <v>222</v>
      </c>
      <c r="C9" t="s">
        <v>252</v>
      </c>
      <c r="D9" t="s">
        <v>253</v>
      </c>
      <c r="E9" t="s">
        <v>254</v>
      </c>
      <c r="F9">
        <v>6</v>
      </c>
      <c r="H9" t="s">
        <v>41</v>
      </c>
      <c r="I9" t="s">
        <v>255</v>
      </c>
      <c r="J9" t="s">
        <v>256</v>
      </c>
      <c r="K9" t="s">
        <v>21</v>
      </c>
      <c r="M9" t="s">
        <v>215</v>
      </c>
      <c r="N9" t="s">
        <v>257</v>
      </c>
      <c r="O9" t="s">
        <v>62</v>
      </c>
    </row>
    <row r="10" spans="1:22" x14ac:dyDescent="0.2">
      <c r="A10" t="s">
        <v>205</v>
      </c>
      <c r="B10" s="17" t="s">
        <v>248</v>
      </c>
      <c r="C10" t="s">
        <v>258</v>
      </c>
      <c r="D10" t="s">
        <v>259</v>
      </c>
      <c r="E10" t="s">
        <v>204</v>
      </c>
      <c r="F10">
        <v>7</v>
      </c>
      <c r="H10" t="s">
        <v>40</v>
      </c>
      <c r="I10" t="s">
        <v>260</v>
      </c>
      <c r="J10" t="s">
        <v>261</v>
      </c>
      <c r="M10" t="s">
        <v>228</v>
      </c>
      <c r="N10" t="s">
        <v>262</v>
      </c>
    </row>
    <row r="11" spans="1:22" x14ac:dyDescent="0.2">
      <c r="A11" t="s">
        <v>263</v>
      </c>
      <c r="B11" s="17" t="s">
        <v>264</v>
      </c>
      <c r="C11" t="s">
        <v>202</v>
      </c>
      <c r="D11" t="s">
        <v>203</v>
      </c>
      <c r="E11" t="s">
        <v>217</v>
      </c>
      <c r="F11">
        <v>8</v>
      </c>
      <c r="H11" t="s">
        <v>118</v>
      </c>
      <c r="I11" t="s">
        <v>265</v>
      </c>
      <c r="J11" t="s">
        <v>266</v>
      </c>
      <c r="M11" t="s">
        <v>30</v>
      </c>
      <c r="N11" t="s">
        <v>21</v>
      </c>
    </row>
    <row r="12" spans="1:22" x14ac:dyDescent="0.2">
      <c r="A12" t="s">
        <v>214</v>
      </c>
      <c r="B12" s="17" t="s">
        <v>267</v>
      </c>
      <c r="C12" t="s">
        <v>268</v>
      </c>
      <c r="D12" t="s">
        <v>269</v>
      </c>
      <c r="E12" t="s">
        <v>270</v>
      </c>
      <c r="F12">
        <v>9</v>
      </c>
      <c r="H12" t="s">
        <v>119</v>
      </c>
      <c r="I12" t="s">
        <v>271</v>
      </c>
      <c r="J12" t="s">
        <v>68</v>
      </c>
      <c r="M12" t="s">
        <v>42</v>
      </c>
    </row>
    <row r="13" spans="1:22" x14ac:dyDescent="0.2">
      <c r="A13" t="s">
        <v>218</v>
      </c>
      <c r="B13" s="17" t="s">
        <v>272</v>
      </c>
      <c r="C13" t="s">
        <v>273</v>
      </c>
      <c r="D13" t="s">
        <v>274</v>
      </c>
      <c r="E13" t="s">
        <v>275</v>
      </c>
      <c r="F13">
        <v>10</v>
      </c>
      <c r="H13" t="s">
        <v>120</v>
      </c>
      <c r="I13" t="s">
        <v>117</v>
      </c>
      <c r="J13" t="s">
        <v>21</v>
      </c>
      <c r="M13" t="s">
        <v>21</v>
      </c>
    </row>
    <row r="14" spans="1:22" x14ac:dyDescent="0.2">
      <c r="A14" t="s">
        <v>276</v>
      </c>
      <c r="B14" s="17" t="s">
        <v>277</v>
      </c>
      <c r="C14" t="s">
        <v>278</v>
      </c>
      <c r="D14" t="s">
        <v>279</v>
      </c>
      <c r="E14" t="s">
        <v>280</v>
      </c>
      <c r="F14">
        <v>11</v>
      </c>
      <c r="H14" t="s">
        <v>76</v>
      </c>
      <c r="I14" t="s">
        <v>281</v>
      </c>
    </row>
    <row r="15" spans="1:22" x14ac:dyDescent="0.2">
      <c r="A15" t="s">
        <v>282</v>
      </c>
      <c r="B15" s="17" t="s">
        <v>256</v>
      </c>
      <c r="C15" t="s">
        <v>283</v>
      </c>
      <c r="D15" t="s">
        <v>284</v>
      </c>
      <c r="E15" t="s">
        <v>230</v>
      </c>
      <c r="F15">
        <v>12</v>
      </c>
      <c r="H15" t="s">
        <v>121</v>
      </c>
      <c r="I15" t="s">
        <v>21</v>
      </c>
    </row>
    <row r="16" spans="1:22" x14ac:dyDescent="0.2">
      <c r="A16" t="s">
        <v>285</v>
      </c>
      <c r="B16" s="17" t="s">
        <v>286</v>
      </c>
      <c r="C16" t="s">
        <v>215</v>
      </c>
      <c r="D16" t="s">
        <v>287</v>
      </c>
      <c r="E16" t="s">
        <v>288</v>
      </c>
      <c r="F16">
        <v>13</v>
      </c>
      <c r="H16" t="s">
        <v>122</v>
      </c>
    </row>
    <row r="17" spans="1:8" x14ac:dyDescent="0.2">
      <c r="A17" t="s">
        <v>227</v>
      </c>
      <c r="B17" s="17" t="s">
        <v>289</v>
      </c>
      <c r="C17" t="s">
        <v>290</v>
      </c>
      <c r="D17" t="s">
        <v>291</v>
      </c>
      <c r="E17" t="s">
        <v>292</v>
      </c>
      <c r="F17">
        <v>14</v>
      </c>
      <c r="H17" t="s">
        <v>123</v>
      </c>
    </row>
    <row r="18" spans="1:8" x14ac:dyDescent="0.2">
      <c r="A18" t="s">
        <v>238</v>
      </c>
      <c r="B18" s="17" t="s">
        <v>293</v>
      </c>
      <c r="C18" t="s">
        <v>294</v>
      </c>
      <c r="D18" t="s">
        <v>295</v>
      </c>
      <c r="E18" t="s">
        <v>240</v>
      </c>
      <c r="F18">
        <v>15</v>
      </c>
      <c r="H18" t="s">
        <v>124</v>
      </c>
    </row>
    <row r="19" spans="1:8" x14ac:dyDescent="0.2">
      <c r="A19" t="s">
        <v>296</v>
      </c>
      <c r="B19" s="17" t="s">
        <v>297</v>
      </c>
      <c r="C19" t="s">
        <v>228</v>
      </c>
      <c r="D19" t="s">
        <v>298</v>
      </c>
      <c r="E19" t="s">
        <v>299</v>
      </c>
      <c r="F19">
        <v>16</v>
      </c>
      <c r="H19" t="s">
        <v>125</v>
      </c>
    </row>
    <row r="20" spans="1:8" x14ac:dyDescent="0.2">
      <c r="A20" t="s">
        <v>247</v>
      </c>
      <c r="B20" s="17" t="s">
        <v>261</v>
      </c>
      <c r="C20" t="s">
        <v>300</v>
      </c>
      <c r="D20" t="s">
        <v>301</v>
      </c>
      <c r="E20" t="s">
        <v>249</v>
      </c>
      <c r="F20">
        <v>17</v>
      </c>
      <c r="H20" t="s">
        <v>126</v>
      </c>
    </row>
    <row r="21" spans="1:8" x14ac:dyDescent="0.2">
      <c r="A21" t="s">
        <v>302</v>
      </c>
      <c r="B21" s="17" t="s">
        <v>303</v>
      </c>
      <c r="C21" t="s">
        <v>304</v>
      </c>
      <c r="D21" t="s">
        <v>305</v>
      </c>
      <c r="E21" t="s">
        <v>306</v>
      </c>
      <c r="F21">
        <v>18</v>
      </c>
      <c r="H21" t="s">
        <v>127</v>
      </c>
    </row>
    <row r="22" spans="1:8" x14ac:dyDescent="0.2">
      <c r="A22" t="s">
        <v>255</v>
      </c>
      <c r="B22" s="17" t="s">
        <v>266</v>
      </c>
      <c r="C22" t="s">
        <v>307</v>
      </c>
      <c r="D22" t="s">
        <v>308</v>
      </c>
      <c r="E22" t="s">
        <v>309</v>
      </c>
      <c r="F22">
        <v>19</v>
      </c>
      <c r="H22" t="s">
        <v>128</v>
      </c>
    </row>
    <row r="23" spans="1:8" x14ac:dyDescent="0.2">
      <c r="A23" t="s">
        <v>260</v>
      </c>
      <c r="B23" s="17" t="s">
        <v>310</v>
      </c>
      <c r="C23" t="s">
        <v>311</v>
      </c>
      <c r="D23" t="s">
        <v>216</v>
      </c>
      <c r="E23" t="s">
        <v>312</v>
      </c>
      <c r="F23">
        <v>20</v>
      </c>
      <c r="H23" t="s">
        <v>129</v>
      </c>
    </row>
    <row r="24" spans="1:8" x14ac:dyDescent="0.2">
      <c r="A24" t="s">
        <v>313</v>
      </c>
      <c r="B24" s="17" t="s">
        <v>314</v>
      </c>
      <c r="C24" t="s">
        <v>315</v>
      </c>
      <c r="D24" t="s">
        <v>316</v>
      </c>
      <c r="E24" t="s">
        <v>317</v>
      </c>
      <c r="F24">
        <v>21</v>
      </c>
      <c r="H24" t="s">
        <v>74</v>
      </c>
    </row>
    <row r="25" spans="1:8" x14ac:dyDescent="0.2">
      <c r="A25" t="s">
        <v>318</v>
      </c>
      <c r="B25" s="17" t="s">
        <v>319</v>
      </c>
      <c r="C25" t="s">
        <v>320</v>
      </c>
      <c r="D25" t="s">
        <v>321</v>
      </c>
      <c r="E25" t="s">
        <v>257</v>
      </c>
      <c r="F25">
        <v>22</v>
      </c>
    </row>
    <row r="26" spans="1:8" x14ac:dyDescent="0.2">
      <c r="A26" t="s">
        <v>322</v>
      </c>
      <c r="B26" s="17" t="s">
        <v>323</v>
      </c>
      <c r="C26" t="s">
        <v>324</v>
      </c>
      <c r="D26" t="s">
        <v>325</v>
      </c>
      <c r="E26" t="s">
        <v>326</v>
      </c>
      <c r="F26">
        <v>23</v>
      </c>
    </row>
    <row r="27" spans="1:8" x14ac:dyDescent="0.2">
      <c r="A27" t="s">
        <v>327</v>
      </c>
      <c r="B27" s="17" t="s">
        <v>328</v>
      </c>
      <c r="C27" t="s">
        <v>329</v>
      </c>
      <c r="D27" t="s">
        <v>330</v>
      </c>
      <c r="E27" t="s">
        <v>331</v>
      </c>
      <c r="F27">
        <v>24</v>
      </c>
    </row>
    <row r="28" spans="1:8" x14ac:dyDescent="0.2">
      <c r="A28" t="s">
        <v>332</v>
      </c>
      <c r="B28" s="17" t="s">
        <v>333</v>
      </c>
      <c r="C28" t="s">
        <v>334</v>
      </c>
      <c r="D28" t="s">
        <v>335</v>
      </c>
      <c r="E28" t="s">
        <v>336</v>
      </c>
      <c r="F28">
        <v>25</v>
      </c>
    </row>
    <row r="29" spans="1:8" x14ac:dyDescent="0.2">
      <c r="A29" t="s">
        <v>337</v>
      </c>
      <c r="B29" s="17" t="s">
        <v>338</v>
      </c>
      <c r="C29" t="s">
        <v>339</v>
      </c>
      <c r="D29" t="s">
        <v>340</v>
      </c>
      <c r="E29" t="s">
        <v>341</v>
      </c>
      <c r="F29">
        <v>26</v>
      </c>
    </row>
    <row r="30" spans="1:8" x14ac:dyDescent="0.2">
      <c r="A30" t="s">
        <v>342</v>
      </c>
      <c r="B30" s="17" t="s">
        <v>343</v>
      </c>
      <c r="C30" t="s">
        <v>344</v>
      </c>
      <c r="D30" t="s">
        <v>345</v>
      </c>
      <c r="E30" t="s">
        <v>346</v>
      </c>
      <c r="F30">
        <v>27</v>
      </c>
    </row>
    <row r="31" spans="1:8" x14ac:dyDescent="0.2">
      <c r="A31" t="s">
        <v>347</v>
      </c>
      <c r="B31" s="17" t="s">
        <v>348</v>
      </c>
      <c r="C31" t="s">
        <v>349</v>
      </c>
      <c r="D31" t="s">
        <v>350</v>
      </c>
      <c r="E31" t="s">
        <v>351</v>
      </c>
      <c r="F31">
        <v>28</v>
      </c>
    </row>
    <row r="32" spans="1:8" x14ac:dyDescent="0.2">
      <c r="A32" t="s">
        <v>265</v>
      </c>
      <c r="B32" t="s">
        <v>352</v>
      </c>
      <c r="C32" t="s">
        <v>353</v>
      </c>
      <c r="D32" t="s">
        <v>354</v>
      </c>
      <c r="E32" t="s">
        <v>262</v>
      </c>
      <c r="F32">
        <v>29</v>
      </c>
    </row>
    <row r="33" spans="1:6" x14ac:dyDescent="0.2">
      <c r="A33" t="s">
        <v>21</v>
      </c>
      <c r="B33" t="s">
        <v>21</v>
      </c>
      <c r="C33" s="1" t="s">
        <v>21</v>
      </c>
      <c r="D33" t="s">
        <v>21</v>
      </c>
      <c r="E33" t="s">
        <v>21</v>
      </c>
      <c r="F33">
        <v>30</v>
      </c>
    </row>
    <row r="34" spans="1:6" x14ac:dyDescent="0.2">
      <c r="F34">
        <v>31</v>
      </c>
    </row>
    <row r="35" spans="1:6" x14ac:dyDescent="0.2">
      <c r="F35">
        <v>32</v>
      </c>
    </row>
    <row r="36" spans="1:6" x14ac:dyDescent="0.2">
      <c r="F36">
        <v>33</v>
      </c>
    </row>
    <row r="37" spans="1:6" x14ac:dyDescent="0.2">
      <c r="F37">
        <v>34</v>
      </c>
    </row>
    <row r="38" spans="1:6" x14ac:dyDescent="0.2">
      <c r="F38">
        <v>35</v>
      </c>
    </row>
    <row r="39" spans="1:6" x14ac:dyDescent="0.2">
      <c r="F39">
        <v>36</v>
      </c>
    </row>
    <row r="40" spans="1:6" x14ac:dyDescent="0.2">
      <c r="F40">
        <v>37</v>
      </c>
    </row>
    <row r="41" spans="1:6" x14ac:dyDescent="0.2">
      <c r="F41">
        <v>38</v>
      </c>
    </row>
    <row r="42" spans="1:6" x14ac:dyDescent="0.2">
      <c r="F42">
        <v>39</v>
      </c>
    </row>
    <row r="43" spans="1:6" x14ac:dyDescent="0.2">
      <c r="F43">
        <v>40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Info</vt:lpstr>
      <vt:lpstr>Totaloversikt</vt:lpstr>
      <vt:lpstr>Tabell</vt:lpstr>
      <vt:lpstr>Tabellutregning</vt:lpstr>
      <vt:lpstr>Lists</vt:lpstr>
      <vt:lpstr>Tabell!AntallDeltakere</vt:lpstr>
      <vt:lpstr>Tabell!DatoTabell</vt:lpstr>
      <vt:lpstr>Tabell!Innsats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Rune</dc:creator>
  <cp:keywords/>
  <dc:description/>
  <cp:lastModifiedBy>Rune Tungen</cp:lastModifiedBy>
  <cp:revision/>
  <dcterms:created xsi:type="dcterms:W3CDTF">2015-02-15T17:37:19Z</dcterms:created>
  <dcterms:modified xsi:type="dcterms:W3CDTF">2019-02-21T19:01:19Z</dcterms:modified>
  <cp:category/>
  <cp:contentStatus/>
</cp:coreProperties>
</file>