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te 2 - Sheet1" sheetId="1" state="visible" r:id="rId2"/>
  </sheets>
  <definedNames>
    <definedName function="false" hidden="false" name="MethodPointer" vbProcedure="false">69065168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<sst xmlns="http://schemas.openxmlformats.org/spreadsheetml/2006/main" count="162" uniqueCount="126">
  <si>
    <t xml:space="preserve">Software Version</t>
  </si>
  <si>
    <t xml:space="preserve">2.09.1</t>
  </si>
  <si>
    <t xml:space="preserve">Experiment File Path:</t>
  </si>
  <si>
    <t xml:space="preserve">C:\Users\Public\Documents\Experiments\2023-1-11_gblock_bca.xpt</t>
  </si>
  <si>
    <t xml:space="preserve">Protocol File Path:</t>
  </si>
  <si>
    <t xml:space="preserve">Plate Number</t>
  </si>
  <si>
    <t xml:space="preserve">Plate 2</t>
  </si>
  <si>
    <t xml:space="preserve">Date</t>
  </si>
  <si>
    <t xml:space="preserve">Time</t>
  </si>
  <si>
    <t xml:space="preserve">Reader Type:</t>
  </si>
  <si>
    <t xml:space="preserve">Synergy HT</t>
  </si>
  <si>
    <t xml:space="preserve">Reader Serial Number:</t>
  </si>
  <si>
    <t xml:space="preserve">Reading Type</t>
  </si>
  <si>
    <t xml:space="preserve">Reader</t>
  </si>
  <si>
    <t xml:space="preserve">Procedure Details</t>
  </si>
  <si>
    <t xml:space="preserve">Plate Type</t>
  </si>
  <si>
    <t xml:space="preserve">96 WELL PLATE</t>
  </si>
  <si>
    <t xml:space="preserve">Read</t>
  </si>
  <si>
    <t xml:space="preserve">Absorbance Endpoint</t>
  </si>
  <si>
    <t xml:space="preserve">Full Plate</t>
  </si>
  <si>
    <t xml:space="preserve">Wavelengths:  562</t>
  </si>
  <si>
    <t xml:space="preserve">Read Speed: Normal</t>
  </si>
  <si>
    <t xml:space="preserve">Layout</t>
  </si>
  <si>
    <t xml:space="preserve">A</t>
  </si>
  <si>
    <t xml:space="preserve">SPL1</t>
  </si>
  <si>
    <t xml:space="preserve">SPL3</t>
  </si>
  <si>
    <t xml:space="preserve">SPL5</t>
  </si>
  <si>
    <t xml:space="preserve">SPL7</t>
  </si>
  <si>
    <t xml:space="preserve">SPL9</t>
  </si>
  <si>
    <t xml:space="preserve">SPL11</t>
  </si>
  <si>
    <t xml:space="preserve">SPL13</t>
  </si>
  <si>
    <t xml:space="preserve">SPL15</t>
  </si>
  <si>
    <t xml:space="preserve">SPL17</t>
  </si>
  <si>
    <t xml:space="preserve">Well ID</t>
  </si>
  <si>
    <t xml:space="preserve">B</t>
  </si>
  <si>
    <t xml:space="preserve">SPL2</t>
  </si>
  <si>
    <t xml:space="preserve">SPL4</t>
  </si>
  <si>
    <t xml:space="preserve">SPL6</t>
  </si>
  <si>
    <t xml:space="preserve">SPL8</t>
  </si>
  <si>
    <t xml:space="preserve">SPL10</t>
  </si>
  <si>
    <t xml:space="preserve">SPL12</t>
  </si>
  <si>
    <t xml:space="preserve">SPL14</t>
  </si>
  <si>
    <t xml:space="preserve">SPL16</t>
  </si>
  <si>
    <t xml:space="preserve">SPL18</t>
  </si>
  <si>
    <t xml:space="preserve">C</t>
  </si>
  <si>
    <t xml:space="preserve">SPL19</t>
  </si>
  <si>
    <t xml:space="preserve">SPL23</t>
  </si>
  <si>
    <t xml:space="preserve">SPL27</t>
  </si>
  <si>
    <t xml:space="preserve">SPL31</t>
  </si>
  <si>
    <t xml:space="preserve">SPL35</t>
  </si>
  <si>
    <t xml:space="preserve">SPL39</t>
  </si>
  <si>
    <t xml:space="preserve">SPL43</t>
  </si>
  <si>
    <t xml:space="preserve">SPL47</t>
  </si>
  <si>
    <t xml:space="preserve">D</t>
  </si>
  <si>
    <t xml:space="preserve">SPL20</t>
  </si>
  <si>
    <t xml:space="preserve">SPL24</t>
  </si>
  <si>
    <t xml:space="preserve">SPL28</t>
  </si>
  <si>
    <t xml:space="preserve">SPL32</t>
  </si>
  <si>
    <t xml:space="preserve">SPL36</t>
  </si>
  <si>
    <t xml:space="preserve">SPL40</t>
  </si>
  <si>
    <t xml:space="preserve">SPL44</t>
  </si>
  <si>
    <t xml:space="preserve">SPL48</t>
  </si>
  <si>
    <t xml:space="preserve">E</t>
  </si>
  <si>
    <t xml:space="preserve">SPL21</t>
  </si>
  <si>
    <t xml:space="preserve">SPL25</t>
  </si>
  <si>
    <t xml:space="preserve">SPL29</t>
  </si>
  <si>
    <t xml:space="preserve">SPL33</t>
  </si>
  <si>
    <t xml:space="preserve">SPL37</t>
  </si>
  <si>
    <t xml:space="preserve">SPL41</t>
  </si>
  <si>
    <t xml:space="preserve">SPL45</t>
  </si>
  <si>
    <t xml:space="preserve">SPL49</t>
  </si>
  <si>
    <t xml:space="preserve">F</t>
  </si>
  <si>
    <t xml:space="preserve">SPL22</t>
  </si>
  <si>
    <t xml:space="preserve">SPL26</t>
  </si>
  <si>
    <t xml:space="preserve">SPL30</t>
  </si>
  <si>
    <t xml:space="preserve">SPL34</t>
  </si>
  <si>
    <t xml:space="preserve">SPL38</t>
  </si>
  <si>
    <t xml:space="preserve">SPL42</t>
  </si>
  <si>
    <t xml:space="preserve">SPL46</t>
  </si>
  <si>
    <t xml:space="preserve">SPL50</t>
  </si>
  <si>
    <t xml:space="preserve">G</t>
  </si>
  <si>
    <t xml:space="preserve">SPL51</t>
  </si>
  <si>
    <t xml:space="preserve">SPL53</t>
  </si>
  <si>
    <t xml:space="preserve">SPL55</t>
  </si>
  <si>
    <t xml:space="preserve">SPL57</t>
  </si>
  <si>
    <t xml:space="preserve">SPL59</t>
  </si>
  <si>
    <t xml:space="preserve">SPL61</t>
  </si>
  <si>
    <t xml:space="preserve">H</t>
  </si>
  <si>
    <t xml:space="preserve">SPL52</t>
  </si>
  <si>
    <t xml:space="preserve">SPL54</t>
  </si>
  <si>
    <t xml:space="preserve">SPL56</t>
  </si>
  <si>
    <t xml:space="preserve">SPL58</t>
  </si>
  <si>
    <t xml:space="preserve">SPL60</t>
  </si>
  <si>
    <t xml:space="preserve">SPL62</t>
  </si>
  <si>
    <t xml:space="preserve">Results</t>
  </si>
  <si>
    <t xml:space="preserve">Actual Temperature:</t>
  </si>
  <si>
    <t xml:space="preserve">overflow, but I ran a second plate so using the average of that high value standard</t>
  </si>
  <si>
    <t xml:space="preserve">Standard</t>
  </si>
  <si>
    <t xml:space="preserve">BSA Concentration</t>
  </si>
  <si>
    <t xml:space="preserve">Samples</t>
  </si>
  <si>
    <t xml:space="preserve">Sample concentration from trend line</t>
  </si>
  <si>
    <t xml:space="preserve">Normalize sample concentration to minimum</t>
  </si>
  <si>
    <t xml:space="preserve">Normalize to 10uL</t>
  </si>
  <si>
    <t xml:space="preserve">Sample Names</t>
  </si>
  <si>
    <t xml:space="preserve">L2-2</t>
  </si>
  <si>
    <t xml:space="preserve">L3-2</t>
  </si>
  <si>
    <t xml:space="preserve">L4-1</t>
  </si>
  <si>
    <t xml:space="preserve">L5-1</t>
  </si>
  <si>
    <t xml:space="preserve">L6-2</t>
  </si>
  <si>
    <t xml:space="preserve">L7-1</t>
  </si>
  <si>
    <t xml:space="preserve">L8-1</t>
  </si>
  <si>
    <t xml:space="preserve">G5-1</t>
  </si>
  <si>
    <t xml:space="preserve">M1-1</t>
  </si>
  <si>
    <t xml:space="preserve">M2-1</t>
  </si>
  <si>
    <t xml:space="preserve">M3-1</t>
  </si>
  <si>
    <t xml:space="preserve">T2-1</t>
  </si>
  <si>
    <t xml:space="preserve">G5-2</t>
  </si>
  <si>
    <t xml:space="preserve">G5-low</t>
  </si>
  <si>
    <t xml:space="preserve">R3-3</t>
  </si>
  <si>
    <t xml:space="preserve">R3-low</t>
  </si>
  <si>
    <t xml:space="preserve">C1-2</t>
  </si>
  <si>
    <t xml:space="preserve">C2-1</t>
  </si>
  <si>
    <t xml:space="preserve">C3-1</t>
  </si>
  <si>
    <t xml:space="preserve">R1-1</t>
  </si>
  <si>
    <t xml:space="preserve">R2-2</t>
  </si>
  <si>
    <t xml:space="preserve">R3-2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</si>
</sst>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:ss\ AM/PM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27413E"/>
      <name val="Arial"/>
      <family val="2"/>
      <charset val="1"/>
    </font>
    <font>
      <sz val="7"/>
      <color rgb="FF000000"/>
      <name val="Arial"/>
      <family val="2"/>
      <charset val="1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rgb="FFA6CAF0"/>
      </patternFill>
    </fill>
    <fill>
      <patternFill patternType="solid">
        <fgColor rgb="FFA6CAF0"/>
        <bgColor rgb="FF99CCFF"/>
      </patternFill>
    </fill>
    <fill>
      <patternFill patternType="solid">
        <fgColor rgb="FFFFFFFF"/>
        <bgColor rgb="FFE8F3FF"/>
      </patternFill>
    </fill>
    <fill>
      <patternFill patternType="solid">
        <fgColor rgb="FF247CBD"/>
        <bgColor rgb="FF3385C2"/>
      </patternFill>
    </fill>
    <fill>
      <patternFill patternType="solid">
        <fgColor rgb="FF428EC7"/>
        <bgColor rgb="FF5197CC"/>
      </patternFill>
    </fill>
    <fill>
      <patternFill patternType="solid">
        <fgColor rgb="FF3385C2"/>
        <bgColor rgb="FF247CBD"/>
      </patternFill>
    </fill>
    <fill>
      <patternFill patternType="solid">
        <fgColor rgb="FF60A0D1"/>
        <bgColor rgb="FF5197CC"/>
      </patternFill>
    </fill>
    <fill>
      <patternFill patternType="solid">
        <fgColor rgb="FF8DBCE0"/>
        <bgColor rgb="FF7EB2DB"/>
      </patternFill>
    </fill>
    <fill>
      <patternFill patternType="solid">
        <fgColor rgb="FFC9E0F4"/>
        <bgColor rgb="FFBAD7EF"/>
      </patternFill>
    </fill>
    <fill>
      <patternFill patternType="solid">
        <fgColor rgb="FFD8E9F9"/>
        <bgColor rgb="FFC9E0F4"/>
      </patternFill>
    </fill>
    <fill>
      <patternFill patternType="solid">
        <fgColor rgb="FFE8F3FF"/>
        <bgColor rgb="FFD8E9F9"/>
      </patternFill>
    </fill>
    <fill>
      <patternFill patternType="solid">
        <fgColor rgb="FF6FA9D6"/>
        <bgColor rgb="FF7EB2DB"/>
      </patternFill>
    </fill>
    <fill>
      <patternFill patternType="solid">
        <fgColor rgb="FFBAD7EF"/>
        <bgColor rgb="FFC9E0F4"/>
      </patternFill>
    </fill>
    <fill>
      <patternFill patternType="solid">
        <fgColor rgb="FF7EB2DB"/>
        <bgColor rgb="FF6FA9D6"/>
      </patternFill>
    </fill>
    <fill>
      <patternFill patternType="solid">
        <fgColor rgb="FF5197CC"/>
        <bgColor rgb="FF60A0D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197CC"/>
      <rgbColor rgb="FF7EB2DB"/>
      <rgbColor rgb="FF993366"/>
      <rgbColor rgb="FFFFFFCC"/>
      <rgbColor rgb="FFE8F3FF"/>
      <rgbColor rgb="FF660066"/>
      <rgbColor rgb="FFFF8080"/>
      <rgbColor rgb="FF247CBD"/>
      <rgbColor rgb="FFBAD7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8E9F9"/>
      <rgbColor rgb="FFC9E0F4"/>
      <rgbColor rgb="FFFFFF99"/>
      <rgbColor rgb="FF99CCFF"/>
      <rgbColor rgb="FFFF99CC"/>
      <rgbColor rgb="FFA6CAF0"/>
      <rgbColor rgb="FF8DBCE0"/>
      <rgbColor rgb="FF3385C2"/>
      <rgbColor rgb="FF60A0D1"/>
      <rgbColor rgb="FF99CC00"/>
      <rgbColor rgb="FFFFCC00"/>
      <rgbColor rgb="FFFF9900"/>
      <rgbColor rgb="FFFF6600"/>
      <rgbColor rgb="FF666699"/>
      <rgbColor rgb="FF6FA9D6"/>
      <rgbColor rgb="FF004586"/>
      <rgbColor rgb="FF428EC7"/>
      <rgbColor rgb="FF003300"/>
      <rgbColor rgb="FF333300"/>
      <rgbColor rgb="FF993300"/>
      <rgbColor rgb="FF993366"/>
      <rgbColor rgb="FF333399"/>
      <rgbColor rgb="FF2741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'Plate 2 - Sheet1'!$C$52:$K$52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xVal>
          <c:yVal>
            <c:numRef>
              <c:f>'Plate 2 - Sheet1'!$C$53:$K$53</c:f>
              <c:numCache>
                <c:formatCode>General</c:formatCode>
                <c:ptCount val="9"/>
                <c:pt idx="0">
                  <c:v>2.424</c:v>
                </c:pt>
                <c:pt idx="1">
                  <c:v>2.101</c:v>
                </c:pt>
                <c:pt idx="2">
                  <c:v>1.465</c:v>
                </c:pt>
                <c:pt idx="3">
                  <c:v>1.058</c:v>
                </c:pt>
                <c:pt idx="4">
                  <c:v>0.9695</c:v>
                </c:pt>
                <c:pt idx="5">
                  <c:v>0.4615</c:v>
                </c:pt>
                <c:pt idx="6">
                  <c:v>0.115</c:v>
                </c:pt>
                <c:pt idx="7">
                  <c:v>0.058</c:v>
                </c:pt>
                <c:pt idx="8">
                  <c:v>0</c:v>
                </c:pt>
              </c:numCache>
            </c:numRef>
          </c:yVal>
          <c:smooth val="0"/>
        </c:ser>
        <c:axId val="96144598"/>
        <c:axId val="56032968"/>
      </c:scatterChart>
      <c:valAx>
        <c:axId val="961445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032968"/>
        <c:crosses val="autoZero"/>
        <c:crossBetween val="midCat"/>
      </c:valAx>
      <c:valAx>
        <c:axId val="56032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1445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519480</xdr:colOff>
      <xdr:row>45</xdr:row>
      <xdr:rowOff>101880</xdr:rowOff>
    </xdr:from>
    <xdr:to>
      <xdr:col>25</xdr:col>
      <xdr:colOff>157680</xdr:colOff>
      <xdr:row>65</xdr:row>
      <xdr:rowOff>91440</xdr:rowOff>
    </xdr:to>
    <xdr:graphicFrame>
      <xdr:nvGraphicFramePr>
        <xdr:cNvPr id="0" name=""/>
        <xdr:cNvGraphicFramePr/>
      </xdr:nvGraphicFramePr>
      <xdr:xfrm>
        <a:off x="10834920" y="7390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71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Y32" activeCellId="0" sqref="Y32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12.71"/>
  </cols>
  <sheetData>
    <row r="2" customFormat="false" ht="12.75" hidden="false" customHeight="false" outlineLevel="0" collapsed="false">
      <c r="A2" s="0" t="s">
        <v>0</v>
      </c>
      <c r="B2" s="0" t="s">
        <v>1</v>
      </c>
    </row>
    <row r="4" customFormat="false" ht="12.75" hidden="false" customHeight="false" outlineLevel="0" collapsed="false">
      <c r="A4" s="0" t="s">
        <v>2</v>
      </c>
      <c r="B4" s="0" t="s">
        <v>3</v>
      </c>
    </row>
    <row r="5" customFormat="false" ht="12.75" hidden="false" customHeight="false" outlineLevel="0" collapsed="false">
      <c r="A5" s="0" t="s">
        <v>4</v>
      </c>
    </row>
    <row r="6" customFormat="false" ht="12.75" hidden="false" customHeight="false" outlineLevel="0" collapsed="false">
      <c r="A6" s="0" t="s">
        <v>5</v>
      </c>
      <c r="B6" s="0" t="s">
        <v>6</v>
      </c>
    </row>
    <row r="7" customFormat="false" ht="12.75" hidden="false" customHeight="false" outlineLevel="0" collapsed="false">
      <c r="A7" s="0" t="s">
        <v>7</v>
      </c>
      <c r="B7" s="1" t="n">
        <v>44950</v>
      </c>
    </row>
    <row r="8" customFormat="false" ht="12.75" hidden="false" customHeight="false" outlineLevel="0" collapsed="false">
      <c r="A8" s="0" t="s">
        <v>8</v>
      </c>
      <c r="B8" s="2" t="n">
        <v>0.561284722222222</v>
      </c>
    </row>
    <row r="9" customFormat="false" ht="12.75" hidden="false" customHeight="false" outlineLevel="0" collapsed="false">
      <c r="A9" s="0" t="s">
        <v>9</v>
      </c>
      <c r="B9" s="0" t="s">
        <v>10</v>
      </c>
    </row>
    <row r="10" customFormat="false" ht="12.75" hidden="false" customHeight="false" outlineLevel="0" collapsed="false">
      <c r="A10" s="0" t="s">
        <v>11</v>
      </c>
      <c r="B10" s="0" t="n">
        <v>270251</v>
      </c>
    </row>
    <row r="11" customFormat="false" ht="12.75" hidden="false" customHeight="false" outlineLevel="0" collapsed="false">
      <c r="A11" s="0" t="s">
        <v>12</v>
      </c>
      <c r="B11" s="0" t="s">
        <v>13</v>
      </c>
    </row>
    <row r="13" customFormat="false" ht="12.75" hidden="false" customHeight="false" outlineLevel="0" collapsed="false">
      <c r="A13" s="3" t="s">
        <v>14</v>
      </c>
      <c r="B13" s="4"/>
    </row>
    <row r="14" customFormat="false" ht="12.75" hidden="false" customHeight="false" outlineLevel="0" collapsed="false">
      <c r="A14" s="0" t="s">
        <v>15</v>
      </c>
      <c r="B14" s="0" t="s">
        <v>16</v>
      </c>
    </row>
    <row r="15" customFormat="false" ht="12.75" hidden="false" customHeight="false" outlineLevel="0" collapsed="false">
      <c r="A15" s="0" t="s">
        <v>17</v>
      </c>
      <c r="B15" s="0" t="s">
        <v>18</v>
      </c>
    </row>
    <row r="16" customFormat="false" ht="12.75" hidden="false" customHeight="false" outlineLevel="0" collapsed="false">
      <c r="B16" s="0" t="s">
        <v>19</v>
      </c>
    </row>
    <row r="17" customFormat="false" ht="12.75" hidden="false" customHeight="false" outlineLevel="0" collapsed="false">
      <c r="B17" s="0" t="s">
        <v>20</v>
      </c>
    </row>
    <row r="18" customFormat="false" ht="12.75" hidden="false" customHeight="false" outlineLevel="0" collapsed="false">
      <c r="B18" s="0" t="s">
        <v>21</v>
      </c>
    </row>
    <row r="20" customFormat="false" ht="12.75" hidden="false" customHeight="false" outlineLevel="0" collapsed="false">
      <c r="A20" s="3" t="s">
        <v>22</v>
      </c>
      <c r="B20" s="4"/>
    </row>
    <row r="22" customFormat="false" ht="12.75" hidden="false" customHeight="false" outlineLevel="0" collapsed="false">
      <c r="B22" s="5"/>
      <c r="C22" s="6" t="n">
        <v>1</v>
      </c>
      <c r="D22" s="6" t="n">
        <v>2</v>
      </c>
      <c r="E22" s="6" t="n">
        <v>3</v>
      </c>
      <c r="F22" s="6" t="n">
        <v>4</v>
      </c>
      <c r="G22" s="6" t="n">
        <v>5</v>
      </c>
      <c r="H22" s="6" t="n">
        <v>6</v>
      </c>
      <c r="I22" s="6" t="n">
        <v>7</v>
      </c>
      <c r="J22" s="6" t="n">
        <v>8</v>
      </c>
      <c r="K22" s="6" t="n">
        <v>9</v>
      </c>
      <c r="L22" s="6" t="n">
        <v>10</v>
      </c>
      <c r="M22" s="6" t="n">
        <v>11</v>
      </c>
      <c r="N22" s="6" t="n">
        <v>12</v>
      </c>
    </row>
    <row r="23" customFormat="false" ht="12.75" hidden="false" customHeight="false" outlineLevel="0" collapsed="false">
      <c r="B23" s="6" t="s">
        <v>23</v>
      </c>
      <c r="C23" s="7" t="s">
        <v>24</v>
      </c>
      <c r="D23" s="7" t="s">
        <v>25</v>
      </c>
      <c r="E23" s="7" t="s">
        <v>26</v>
      </c>
      <c r="F23" s="7" t="s">
        <v>27</v>
      </c>
      <c r="G23" s="7" t="s">
        <v>28</v>
      </c>
      <c r="H23" s="7" t="s">
        <v>29</v>
      </c>
      <c r="I23" s="7" t="s">
        <v>30</v>
      </c>
      <c r="J23" s="7" t="s">
        <v>31</v>
      </c>
      <c r="K23" s="7" t="s">
        <v>32</v>
      </c>
      <c r="L23" s="8"/>
      <c r="M23" s="8"/>
      <c r="N23" s="8"/>
      <c r="O23" s="9" t="s">
        <v>33</v>
      </c>
    </row>
    <row r="24" customFormat="false" ht="12.75" hidden="false" customHeight="false" outlineLevel="0" collapsed="false">
      <c r="B24" s="6" t="s">
        <v>34</v>
      </c>
      <c r="C24" s="7" t="s">
        <v>35</v>
      </c>
      <c r="D24" s="7" t="s">
        <v>36</v>
      </c>
      <c r="E24" s="7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7" t="s">
        <v>42</v>
      </c>
      <c r="K24" s="7" t="s">
        <v>43</v>
      </c>
      <c r="L24" s="8"/>
      <c r="M24" s="8"/>
      <c r="N24" s="8"/>
      <c r="O24" s="9" t="s">
        <v>33</v>
      </c>
    </row>
    <row r="25" customFormat="false" ht="12.75" hidden="false" customHeight="false" outlineLevel="0" collapsed="false">
      <c r="B25" s="6" t="s">
        <v>44</v>
      </c>
      <c r="C25" s="7" t="s">
        <v>45</v>
      </c>
      <c r="D25" s="7" t="s">
        <v>46</v>
      </c>
      <c r="E25" s="7" t="s">
        <v>47</v>
      </c>
      <c r="F25" s="7" t="s">
        <v>48</v>
      </c>
      <c r="G25" s="7" t="s">
        <v>49</v>
      </c>
      <c r="H25" s="7" t="s">
        <v>50</v>
      </c>
      <c r="I25" s="7" t="s">
        <v>51</v>
      </c>
      <c r="J25" s="7" t="s">
        <v>52</v>
      </c>
      <c r="K25" s="8"/>
      <c r="L25" s="8"/>
      <c r="M25" s="8"/>
      <c r="N25" s="8"/>
      <c r="O25" s="9" t="s">
        <v>33</v>
      </c>
    </row>
    <row r="26" customFormat="false" ht="12.75" hidden="false" customHeight="false" outlineLevel="0" collapsed="false">
      <c r="B26" s="6" t="s">
        <v>53</v>
      </c>
      <c r="C26" s="7" t="s">
        <v>54</v>
      </c>
      <c r="D26" s="7" t="s">
        <v>55</v>
      </c>
      <c r="E26" s="7" t="s">
        <v>56</v>
      </c>
      <c r="F26" s="7" t="s">
        <v>57</v>
      </c>
      <c r="G26" s="7" t="s">
        <v>58</v>
      </c>
      <c r="H26" s="7" t="s">
        <v>59</v>
      </c>
      <c r="I26" s="7" t="s">
        <v>60</v>
      </c>
      <c r="J26" s="7" t="s">
        <v>61</v>
      </c>
      <c r="K26" s="8"/>
      <c r="L26" s="8"/>
      <c r="M26" s="8"/>
      <c r="N26" s="8"/>
      <c r="O26" s="9" t="s">
        <v>33</v>
      </c>
    </row>
    <row r="27" customFormat="false" ht="12.75" hidden="false" customHeight="false" outlineLevel="0" collapsed="false">
      <c r="B27" s="6" t="s">
        <v>62</v>
      </c>
      <c r="C27" s="7" t="s">
        <v>63</v>
      </c>
      <c r="D27" s="7" t="s">
        <v>64</v>
      </c>
      <c r="E27" s="7" t="s">
        <v>65</v>
      </c>
      <c r="F27" s="7" t="s">
        <v>66</v>
      </c>
      <c r="G27" s="7" t="s">
        <v>67</v>
      </c>
      <c r="H27" s="7" t="s">
        <v>68</v>
      </c>
      <c r="I27" s="7" t="s">
        <v>69</v>
      </c>
      <c r="J27" s="7" t="s">
        <v>70</v>
      </c>
      <c r="K27" s="8"/>
      <c r="L27" s="8"/>
      <c r="M27" s="8"/>
      <c r="N27" s="8"/>
      <c r="O27" s="9" t="s">
        <v>33</v>
      </c>
    </row>
    <row r="28" customFormat="false" ht="12.75" hidden="false" customHeight="false" outlineLevel="0" collapsed="false">
      <c r="B28" s="6" t="s">
        <v>71</v>
      </c>
      <c r="C28" s="7" t="s">
        <v>72</v>
      </c>
      <c r="D28" s="7" t="s">
        <v>73</v>
      </c>
      <c r="E28" s="7" t="s">
        <v>74</v>
      </c>
      <c r="F28" s="7" t="s">
        <v>75</v>
      </c>
      <c r="G28" s="7" t="s">
        <v>76</v>
      </c>
      <c r="H28" s="7" t="s">
        <v>77</v>
      </c>
      <c r="I28" s="7" t="s">
        <v>78</v>
      </c>
      <c r="J28" s="7" t="s">
        <v>79</v>
      </c>
      <c r="K28" s="8"/>
      <c r="L28" s="8"/>
      <c r="M28" s="8"/>
      <c r="N28" s="8"/>
      <c r="O28" s="9" t="s">
        <v>33</v>
      </c>
    </row>
    <row r="29" customFormat="false" ht="12.75" hidden="false" customHeight="false" outlineLevel="0" collapsed="false">
      <c r="B29" s="6" t="s">
        <v>80</v>
      </c>
      <c r="C29" s="7" t="s">
        <v>81</v>
      </c>
      <c r="D29" s="7" t="s">
        <v>82</v>
      </c>
      <c r="E29" s="7" t="s">
        <v>83</v>
      </c>
      <c r="F29" s="7" t="s">
        <v>84</v>
      </c>
      <c r="G29" s="7" t="s">
        <v>85</v>
      </c>
      <c r="H29" s="7" t="s">
        <v>86</v>
      </c>
      <c r="I29" s="8"/>
      <c r="J29" s="8"/>
      <c r="K29" s="8"/>
      <c r="L29" s="8"/>
      <c r="M29" s="8"/>
      <c r="N29" s="8"/>
      <c r="O29" s="9" t="s">
        <v>33</v>
      </c>
    </row>
    <row r="30" customFormat="false" ht="12.75" hidden="false" customHeight="false" outlineLevel="0" collapsed="false">
      <c r="B30" s="6" t="s">
        <v>87</v>
      </c>
      <c r="C30" s="7" t="s">
        <v>88</v>
      </c>
      <c r="D30" s="7" t="s">
        <v>89</v>
      </c>
      <c r="E30" s="7" t="s">
        <v>90</v>
      </c>
      <c r="F30" s="7" t="s">
        <v>91</v>
      </c>
      <c r="G30" s="7" t="s">
        <v>92</v>
      </c>
      <c r="H30" s="7" t="s">
        <v>93</v>
      </c>
      <c r="I30" s="8"/>
      <c r="J30" s="8"/>
      <c r="K30" s="8"/>
      <c r="L30" s="8"/>
      <c r="M30" s="8"/>
      <c r="N30" s="8"/>
      <c r="O30" s="9" t="s">
        <v>33</v>
      </c>
    </row>
    <row r="32" customFormat="false" ht="12.75" hidden="false" customHeight="false" outlineLevel="0" collapsed="false">
      <c r="A32" s="3" t="s">
        <v>94</v>
      </c>
      <c r="B32" s="4"/>
    </row>
    <row r="33" customFormat="false" ht="12.75" hidden="false" customHeight="false" outlineLevel="0" collapsed="false">
      <c r="A33" s="0" t="s">
        <v>95</v>
      </c>
      <c r="B33" s="0" t="n">
        <v>25.5</v>
      </c>
    </row>
    <row r="34" customFormat="false" ht="12.8" hidden="false" customHeight="false" outlineLevel="0" collapsed="false">
      <c r="P34" s="10" t="n">
        <v>2.862</v>
      </c>
    </row>
    <row r="35" customFormat="false" ht="12.8" hidden="false" customHeight="false" outlineLevel="0" collapsed="false">
      <c r="B35" s="5"/>
      <c r="C35" s="6" t="n">
        <v>1</v>
      </c>
      <c r="D35" s="6" t="n">
        <v>2</v>
      </c>
      <c r="E35" s="6" t="n">
        <v>3</v>
      </c>
      <c r="F35" s="6" t="n">
        <v>4</v>
      </c>
      <c r="G35" s="6" t="n">
        <v>5</v>
      </c>
      <c r="H35" s="6" t="n">
        <v>6</v>
      </c>
      <c r="I35" s="6" t="n">
        <v>7</v>
      </c>
      <c r="J35" s="6" t="n">
        <v>8</v>
      </c>
      <c r="K35" s="6" t="n">
        <v>9</v>
      </c>
      <c r="L35" s="6" t="n">
        <v>10</v>
      </c>
      <c r="M35" s="6" t="n">
        <v>11</v>
      </c>
      <c r="N35" s="6" t="n">
        <v>12</v>
      </c>
      <c r="P35" s="11" t="n">
        <v>2.472</v>
      </c>
      <c r="Q35" s="0" t="n">
        <f aca="false">AVERAGE(P34:P35)</f>
        <v>2.667</v>
      </c>
    </row>
    <row r="36" customFormat="false" ht="12.8" hidden="false" customHeight="false" outlineLevel="0" collapsed="false">
      <c r="B36" s="6" t="s">
        <v>23</v>
      </c>
      <c r="C36" s="0" t="n">
        <v>2.667</v>
      </c>
      <c r="D36" s="12" t="n">
        <v>2.32</v>
      </c>
      <c r="E36" s="13" t="n">
        <v>1.742</v>
      </c>
      <c r="F36" s="14" t="n">
        <v>1.181</v>
      </c>
      <c r="G36" s="14" t="n">
        <v>1.15</v>
      </c>
      <c r="H36" s="15" t="n">
        <v>0.557</v>
      </c>
      <c r="I36" s="16" t="n">
        <v>0.276</v>
      </c>
      <c r="J36" s="17" t="n">
        <v>0.207</v>
      </c>
      <c r="K36" s="17" t="n">
        <v>0.176</v>
      </c>
      <c r="L36" s="8"/>
      <c r="M36" s="8"/>
      <c r="N36" s="8"/>
      <c r="O36" s="9" t="n">
        <v>562</v>
      </c>
      <c r="P36" s="0" t="s">
        <v>96</v>
      </c>
    </row>
    <row r="37" customFormat="false" ht="12.75" hidden="false" customHeight="false" outlineLevel="0" collapsed="false">
      <c r="B37" s="6" t="s">
        <v>34</v>
      </c>
      <c r="C37" s="10" t="n">
        <v>2.538</v>
      </c>
      <c r="D37" s="12" t="n">
        <v>2.239</v>
      </c>
      <c r="E37" s="18" t="n">
        <v>1.545</v>
      </c>
      <c r="F37" s="14" t="n">
        <v>1.292</v>
      </c>
      <c r="G37" s="14" t="n">
        <v>1.146</v>
      </c>
      <c r="H37" s="19" t="n">
        <v>0.723</v>
      </c>
      <c r="I37" s="16" t="n">
        <v>0.311</v>
      </c>
      <c r="J37" s="17" t="n">
        <v>0.266</v>
      </c>
      <c r="K37" s="17" t="n">
        <v>0.181</v>
      </c>
      <c r="L37" s="8"/>
      <c r="M37" s="8"/>
      <c r="N37" s="8"/>
      <c r="O37" s="9" t="n">
        <v>562</v>
      </c>
    </row>
    <row r="38" customFormat="false" ht="12.75" hidden="false" customHeight="false" outlineLevel="0" collapsed="false">
      <c r="B38" s="6" t="s">
        <v>44</v>
      </c>
      <c r="C38" s="20" t="n">
        <v>1.352</v>
      </c>
      <c r="D38" s="18" t="n">
        <v>1.548</v>
      </c>
      <c r="E38" s="20" t="n">
        <v>1.446</v>
      </c>
      <c r="F38" s="20" t="n">
        <v>1.393</v>
      </c>
      <c r="G38" s="18" t="n">
        <v>1.492</v>
      </c>
      <c r="H38" s="18" t="n">
        <v>1.638</v>
      </c>
      <c r="I38" s="20" t="n">
        <v>1.441</v>
      </c>
      <c r="J38" s="18" t="n">
        <v>1.602</v>
      </c>
      <c r="K38" s="8"/>
      <c r="L38" s="8"/>
      <c r="M38" s="8"/>
      <c r="N38" s="8"/>
      <c r="O38" s="9" t="n">
        <v>562</v>
      </c>
    </row>
    <row r="39" customFormat="false" ht="12.75" hidden="false" customHeight="false" outlineLevel="0" collapsed="false">
      <c r="B39" s="6" t="s">
        <v>53</v>
      </c>
      <c r="C39" s="20" t="n">
        <v>1.411</v>
      </c>
      <c r="D39" s="18" t="n">
        <v>1.546</v>
      </c>
      <c r="E39" s="18" t="n">
        <v>1.492</v>
      </c>
      <c r="F39" s="18" t="n">
        <v>1.53</v>
      </c>
      <c r="G39" s="18" t="n">
        <v>1.606</v>
      </c>
      <c r="H39" s="13" t="n">
        <v>1.697</v>
      </c>
      <c r="I39" s="18" t="n">
        <v>1.562</v>
      </c>
      <c r="J39" s="18" t="n">
        <v>1.652</v>
      </c>
      <c r="K39" s="8"/>
      <c r="L39" s="8"/>
      <c r="M39" s="8"/>
      <c r="N39" s="8"/>
      <c r="O39" s="9" t="n">
        <v>562</v>
      </c>
    </row>
    <row r="40" customFormat="false" ht="12.75" hidden="false" customHeight="false" outlineLevel="0" collapsed="false">
      <c r="B40" s="6" t="s">
        <v>62</v>
      </c>
      <c r="C40" s="20" t="n">
        <v>1.413</v>
      </c>
      <c r="D40" s="18" t="n">
        <v>1.542</v>
      </c>
      <c r="E40" s="18" t="n">
        <v>1.507</v>
      </c>
      <c r="F40" s="20" t="n">
        <v>1.401</v>
      </c>
      <c r="G40" s="18" t="n">
        <v>1.546</v>
      </c>
      <c r="H40" s="20" t="n">
        <v>1.483</v>
      </c>
      <c r="I40" s="18" t="n">
        <v>1.507</v>
      </c>
      <c r="J40" s="18" t="n">
        <v>1.618</v>
      </c>
      <c r="K40" s="8"/>
      <c r="L40" s="8"/>
      <c r="M40" s="8"/>
      <c r="N40" s="8"/>
      <c r="O40" s="9" t="n">
        <v>562</v>
      </c>
    </row>
    <row r="41" customFormat="false" ht="12.75" hidden="false" customHeight="false" outlineLevel="0" collapsed="false">
      <c r="B41" s="6" t="s">
        <v>71</v>
      </c>
      <c r="C41" s="18" t="n">
        <v>1.526</v>
      </c>
      <c r="D41" s="18" t="n">
        <v>1.496</v>
      </c>
      <c r="E41" s="18" t="n">
        <v>1.596</v>
      </c>
      <c r="F41" s="18" t="n">
        <v>1.618</v>
      </c>
      <c r="G41" s="18" t="n">
        <v>1.651</v>
      </c>
      <c r="H41" s="18" t="n">
        <v>1.496</v>
      </c>
      <c r="I41" s="18" t="n">
        <v>1.532</v>
      </c>
      <c r="J41" s="18" t="n">
        <v>1.567</v>
      </c>
      <c r="K41" s="8"/>
      <c r="L41" s="8"/>
      <c r="M41" s="8"/>
      <c r="N41" s="8"/>
      <c r="O41" s="9" t="n">
        <v>562</v>
      </c>
    </row>
    <row r="42" customFormat="false" ht="12.75" hidden="false" customHeight="false" outlineLevel="0" collapsed="false">
      <c r="B42" s="6" t="s">
        <v>80</v>
      </c>
      <c r="C42" s="18" t="n">
        <v>1.529</v>
      </c>
      <c r="D42" s="20" t="n">
        <v>1.477</v>
      </c>
      <c r="E42" s="20" t="n">
        <v>1.387</v>
      </c>
      <c r="F42" s="18" t="n">
        <v>1.593</v>
      </c>
      <c r="G42" s="20" t="n">
        <v>1.415</v>
      </c>
      <c r="H42" s="21" t="n">
        <v>1.922</v>
      </c>
      <c r="I42" s="8"/>
      <c r="J42" s="8"/>
      <c r="K42" s="8"/>
      <c r="L42" s="8"/>
      <c r="M42" s="8"/>
      <c r="N42" s="8"/>
      <c r="O42" s="9" t="n">
        <v>562</v>
      </c>
    </row>
    <row r="43" customFormat="false" ht="12.75" hidden="false" customHeight="false" outlineLevel="0" collapsed="false">
      <c r="B43" s="6" t="s">
        <v>87</v>
      </c>
      <c r="C43" s="18" t="n">
        <v>1.654</v>
      </c>
      <c r="D43" s="18" t="n">
        <v>1.545</v>
      </c>
      <c r="E43" s="18" t="n">
        <v>1.554</v>
      </c>
      <c r="F43" s="21" t="n">
        <v>1.882</v>
      </c>
      <c r="G43" s="18" t="n">
        <v>1.604</v>
      </c>
      <c r="H43" s="13" t="n">
        <v>1.691</v>
      </c>
      <c r="I43" s="8"/>
      <c r="J43" s="8"/>
      <c r="K43" s="8"/>
      <c r="L43" s="8"/>
      <c r="M43" s="8"/>
      <c r="N43" s="8"/>
      <c r="O43" s="9" t="n">
        <v>562</v>
      </c>
    </row>
    <row r="45" customFormat="false" ht="12.8" hidden="false" customHeight="false" outlineLevel="0" collapsed="false">
      <c r="B45" s="22" t="s">
        <v>97</v>
      </c>
      <c r="C45" s="22" t="n">
        <f aca="false">AVERAGE(C36:C37)</f>
        <v>2.6025</v>
      </c>
      <c r="D45" s="22" t="n">
        <f aca="false">AVERAGE(D36:D37)</f>
        <v>2.2795</v>
      </c>
      <c r="E45" s="22" t="n">
        <f aca="false">AVERAGE(E36:E37)</f>
        <v>1.6435</v>
      </c>
      <c r="F45" s="22" t="n">
        <f aca="false">AVERAGE(F36:F37)</f>
        <v>1.2365</v>
      </c>
      <c r="G45" s="22" t="n">
        <f aca="false">AVERAGE(G36:G37)</f>
        <v>1.148</v>
      </c>
      <c r="H45" s="22" t="n">
        <f aca="false">AVERAGE(H36:H37)</f>
        <v>0.64</v>
      </c>
      <c r="I45" s="22" t="n">
        <f aca="false">AVERAGE(I36:I37)</f>
        <v>0.2935</v>
      </c>
      <c r="J45" s="22" t="n">
        <f aca="false">AVERAGE(J36:J37)</f>
        <v>0.2365</v>
      </c>
      <c r="K45" s="22" t="n">
        <f aca="false">AVERAGE(K36:K37)</f>
        <v>0.1785</v>
      </c>
    </row>
    <row r="46" customFormat="false" ht="12.8" hidden="false" customHeight="false" outlineLevel="0" collapsed="false">
      <c r="B46" s="22" t="s">
        <v>98</v>
      </c>
      <c r="C46" s="22" t="n">
        <v>2000</v>
      </c>
      <c r="D46" s="22" t="n">
        <v>1500</v>
      </c>
      <c r="E46" s="22" t="n">
        <v>1000</v>
      </c>
      <c r="F46" s="22" t="n">
        <v>750</v>
      </c>
      <c r="G46" s="22" t="n">
        <v>500</v>
      </c>
      <c r="H46" s="22" t="n">
        <v>250</v>
      </c>
      <c r="I46" s="22" t="n">
        <v>125</v>
      </c>
      <c r="J46" s="22" t="n">
        <v>25</v>
      </c>
      <c r="K46" s="22" t="n">
        <v>0</v>
      </c>
    </row>
    <row r="47" customFormat="false" ht="12.8" hidden="false" customHeight="false" outlineLevel="0" collapsed="false">
      <c r="A47" s="22" t="s">
        <v>99</v>
      </c>
      <c r="B47" s="6" t="s">
        <v>44</v>
      </c>
      <c r="C47" s="22" t="n">
        <f aca="false">AVERAGE(C38:C39)</f>
        <v>1.3815</v>
      </c>
      <c r="D47" s="22" t="n">
        <f aca="false">AVERAGE(D38:D39)</f>
        <v>1.547</v>
      </c>
      <c r="E47" s="22" t="n">
        <f aca="false">AVERAGE(E38:E39)</f>
        <v>1.469</v>
      </c>
      <c r="F47" s="22" t="n">
        <f aca="false">AVERAGE(F38:F39)</f>
        <v>1.4615</v>
      </c>
      <c r="G47" s="22" t="n">
        <f aca="false">AVERAGE(G38:G39)</f>
        <v>1.549</v>
      </c>
      <c r="H47" s="22" t="n">
        <f aca="false">AVERAGE(H38:H39)</f>
        <v>1.6675</v>
      </c>
      <c r="I47" s="22" t="n">
        <f aca="false">AVERAGE(I38:I39)</f>
        <v>1.5015</v>
      </c>
      <c r="J47" s="22" t="n">
        <f aca="false">AVERAGE(J38:J39)</f>
        <v>1.627</v>
      </c>
      <c r="K47" s="22"/>
    </row>
    <row r="48" customFormat="false" ht="12.8" hidden="false" customHeight="false" outlineLevel="0" collapsed="false">
      <c r="B48" s="6" t="s">
        <v>62</v>
      </c>
      <c r="C48" s="0" t="n">
        <f aca="false">AVERAGE(C40:C41)</f>
        <v>1.4695</v>
      </c>
      <c r="D48" s="0" t="n">
        <f aca="false">AVERAGE(D40:D41)</f>
        <v>1.519</v>
      </c>
      <c r="E48" s="0" t="n">
        <f aca="false">AVERAGE(E40:E41)</f>
        <v>1.5515</v>
      </c>
      <c r="F48" s="0" t="n">
        <f aca="false">AVERAGE(F40:F41)</f>
        <v>1.5095</v>
      </c>
      <c r="G48" s="0" t="n">
        <f aca="false">AVERAGE(G40:G41)</f>
        <v>1.5985</v>
      </c>
      <c r="H48" s="0" t="n">
        <f aca="false">AVERAGE(H40:H41)</f>
        <v>1.4895</v>
      </c>
      <c r="I48" s="0" t="n">
        <f aca="false">AVERAGE(I40:I41)</f>
        <v>1.5195</v>
      </c>
      <c r="J48" s="0" t="n">
        <f aca="false">AVERAGE(J40:J41)</f>
        <v>1.5925</v>
      </c>
    </row>
    <row r="49" customFormat="false" ht="12.8" hidden="false" customHeight="false" outlineLevel="0" collapsed="false">
      <c r="B49" s="6" t="s">
        <v>80</v>
      </c>
      <c r="C49" s="0" t="n">
        <f aca="false">AVERAGE(C42:C43)</f>
        <v>1.5915</v>
      </c>
      <c r="D49" s="0" t="n">
        <f aca="false">AVERAGE(D42:D43)</f>
        <v>1.511</v>
      </c>
      <c r="E49" s="0" t="n">
        <f aca="false">AVERAGE(E42:E43)</f>
        <v>1.4705</v>
      </c>
      <c r="F49" s="0" t="n">
        <f aca="false">AVERAGE(F42:F43)</f>
        <v>1.7375</v>
      </c>
      <c r="G49" s="0" t="n">
        <f aca="false">AVERAGE(G42:G43)</f>
        <v>1.5095</v>
      </c>
      <c r="H49" s="0" t="n">
        <f aca="false">AVERAGE(H42:H43)</f>
        <v>1.8065</v>
      </c>
    </row>
    <row r="50" customFormat="false" ht="12.8" hidden="false" customHeight="false" outlineLevel="0" collapsed="false"/>
    <row r="51" customFormat="false" ht="12.8" hidden="false" customHeight="false" outlineLevel="0" collapsed="false">
      <c r="A51" s="22" t="s">
        <v>99</v>
      </c>
    </row>
    <row r="52" customFormat="false" ht="12.8" hidden="false" customHeight="false" outlineLevel="0" collapsed="false">
      <c r="B52" s="22" t="s">
        <v>98</v>
      </c>
      <c r="C52" s="22" t="n">
        <v>2000</v>
      </c>
      <c r="D52" s="22" t="n">
        <v>1500</v>
      </c>
      <c r="E52" s="22" t="n">
        <v>1000</v>
      </c>
      <c r="F52" s="22" t="n">
        <v>750</v>
      </c>
      <c r="G52" s="22" t="n">
        <v>500</v>
      </c>
      <c r="H52" s="22" t="n">
        <v>250</v>
      </c>
      <c r="I52" s="22" t="n">
        <v>125</v>
      </c>
      <c r="J52" s="22" t="n">
        <v>25</v>
      </c>
      <c r="K52" s="22" t="n">
        <v>0</v>
      </c>
    </row>
    <row r="53" customFormat="false" ht="12.8" hidden="false" customHeight="false" outlineLevel="0" collapsed="false">
      <c r="B53" s="22" t="s">
        <v>97</v>
      </c>
      <c r="C53" s="22" t="n">
        <f aca="false">C45-$K$45</f>
        <v>2.424</v>
      </c>
      <c r="D53" s="22" t="n">
        <f aca="false">D45-$K$45</f>
        <v>2.101</v>
      </c>
      <c r="E53" s="22" t="n">
        <f aca="false">E45-$K$45</f>
        <v>1.465</v>
      </c>
      <c r="F53" s="22" t="n">
        <f aca="false">F45-$K$45</f>
        <v>1.058</v>
      </c>
      <c r="G53" s="22" t="n">
        <f aca="false">G45-$K$45</f>
        <v>0.9695</v>
      </c>
      <c r="H53" s="22" t="n">
        <f aca="false">H45-$K$45</f>
        <v>0.4615</v>
      </c>
      <c r="I53" s="22" t="n">
        <f aca="false">I45-$K$45</f>
        <v>0.115</v>
      </c>
      <c r="J53" s="22" t="n">
        <f aca="false">J45-$K$45</f>
        <v>0.058</v>
      </c>
      <c r="K53" s="22" t="n">
        <f aca="false">K45-$K$45</f>
        <v>0</v>
      </c>
    </row>
    <row r="54" customFormat="false" ht="12.8" hidden="false" customHeight="false" outlineLevel="0" collapsed="false">
      <c r="B54" s="6" t="s">
        <v>44</v>
      </c>
      <c r="C54" s="22" t="n">
        <f aca="false">C47-$K$45</f>
        <v>1.203</v>
      </c>
      <c r="D54" s="22" t="n">
        <f aca="false">D47-$K$45</f>
        <v>1.3685</v>
      </c>
      <c r="E54" s="22" t="n">
        <f aca="false">E47-$K$45</f>
        <v>1.2905</v>
      </c>
      <c r="F54" s="22" t="n">
        <f aca="false">F47-$K$45</f>
        <v>1.283</v>
      </c>
      <c r="G54" s="22" t="n">
        <f aca="false">G47-$K$45</f>
        <v>1.3705</v>
      </c>
      <c r="H54" s="22" t="n">
        <f aca="false">H47-$K$45</f>
        <v>1.489</v>
      </c>
      <c r="I54" s="22" t="n">
        <f aca="false">I47-$K$45</f>
        <v>1.323</v>
      </c>
      <c r="J54" s="22" t="n">
        <f aca="false">J47-$K$45</f>
        <v>1.4485</v>
      </c>
      <c r="K54" s="22"/>
    </row>
    <row r="55" customFormat="false" ht="12.8" hidden="false" customHeight="false" outlineLevel="0" collapsed="false">
      <c r="B55" s="6" t="s">
        <v>62</v>
      </c>
      <c r="C55" s="22" t="n">
        <f aca="false">C48-$K$45</f>
        <v>1.291</v>
      </c>
      <c r="D55" s="22" t="n">
        <f aca="false">D48-$K$45</f>
        <v>1.3405</v>
      </c>
      <c r="E55" s="22" t="n">
        <f aca="false">E48-$K$45</f>
        <v>1.373</v>
      </c>
      <c r="F55" s="22" t="n">
        <f aca="false">F48-$K$45</f>
        <v>1.331</v>
      </c>
      <c r="G55" s="22" t="n">
        <f aca="false">G48-$K$45</f>
        <v>1.42</v>
      </c>
      <c r="H55" s="22" t="n">
        <f aca="false">H48-$K$45</f>
        <v>1.311</v>
      </c>
      <c r="I55" s="22" t="n">
        <f aca="false">I48-$K$45</f>
        <v>1.341</v>
      </c>
      <c r="J55" s="22" t="n">
        <f aca="false">J48-$K$45</f>
        <v>1.414</v>
      </c>
    </row>
    <row r="56" customFormat="false" ht="12.8" hidden="false" customHeight="false" outlineLevel="0" collapsed="false">
      <c r="B56" s="6" t="s">
        <v>80</v>
      </c>
      <c r="C56" s="22" t="n">
        <f aca="false">C49-$K$45</f>
        <v>1.413</v>
      </c>
      <c r="D56" s="22" t="n">
        <f aca="false">D49-$K$45</f>
        <v>1.3325</v>
      </c>
      <c r="E56" s="22" t="n">
        <f aca="false">E49-$K$45</f>
        <v>1.292</v>
      </c>
      <c r="F56" s="22" t="n">
        <f aca="false">F49-$K$45</f>
        <v>1.559</v>
      </c>
      <c r="G56" s="22" t="n">
        <f aca="false">G49-$K$45</f>
        <v>1.331</v>
      </c>
      <c r="H56" s="22" t="n">
        <f aca="false">H49-$K$45</f>
        <v>1.628</v>
      </c>
      <c r="I56" s="22"/>
      <c r="J56" s="22"/>
    </row>
    <row r="59" customFormat="false" ht="12.8" hidden="false" customHeight="false" outlineLevel="0" collapsed="false">
      <c r="A59" s="22" t="s">
        <v>100</v>
      </c>
      <c r="B59" s="6" t="s">
        <v>44</v>
      </c>
      <c r="C59" s="22" t="n">
        <f aca="false">(C54-0.1005)/0.00132</f>
        <v>835.227272727273</v>
      </c>
      <c r="D59" s="22" t="n">
        <f aca="false">(D54-0.1005)/0.00132</f>
        <v>960.606060606061</v>
      </c>
      <c r="E59" s="22" t="n">
        <f aca="false">(E54-0.1005)/0.00132</f>
        <v>901.515151515151</v>
      </c>
      <c r="F59" s="22" t="n">
        <f aca="false">(F54-0.1005)/0.00132</f>
        <v>895.833333333333</v>
      </c>
      <c r="G59" s="22" t="n">
        <f aca="false">(G54-0.1005)/0.00132</f>
        <v>962.121212121212</v>
      </c>
      <c r="H59" s="22" t="n">
        <f aca="false">(H54-0.1005)/0.00132</f>
        <v>1051.89393939394</v>
      </c>
      <c r="I59" s="22" t="n">
        <f aca="false">(I54-0.1005)/0.00132</f>
        <v>926.136363636363</v>
      </c>
      <c r="J59" s="22" t="n">
        <f aca="false">(J54-0.1005)/0.00132</f>
        <v>1021.21212121212</v>
      </c>
      <c r="K59" s="22"/>
    </row>
    <row r="60" customFormat="false" ht="12.8" hidden="false" customHeight="false" outlineLevel="0" collapsed="false">
      <c r="B60" s="6" t="s">
        <v>62</v>
      </c>
      <c r="C60" s="22" t="n">
        <f aca="false">(C55-0.1005)/0.00132</f>
        <v>901.893939393939</v>
      </c>
      <c r="D60" s="22" t="n">
        <f aca="false">(D55-0.1005)/0.00132</f>
        <v>939.393939393939</v>
      </c>
      <c r="E60" s="22" t="n">
        <f aca="false">(E55-0.1005)/0.00132</f>
        <v>964.015151515151</v>
      </c>
      <c r="F60" s="22" t="n">
        <f aca="false">(F55-0.1005)/0.00132</f>
        <v>932.19696969697</v>
      </c>
      <c r="G60" s="22" t="n">
        <f aca="false">(G55-0.1005)/0.00132</f>
        <v>999.621212121212</v>
      </c>
      <c r="H60" s="22" t="n">
        <f aca="false">(H55-0.1005)/0.00132</f>
        <v>917.045454545454</v>
      </c>
      <c r="I60" s="22" t="n">
        <f aca="false">(I55-0.1005)/0.00132</f>
        <v>939.772727272727</v>
      </c>
      <c r="J60" s="22" t="n">
        <f aca="false">(J55-0.1005)/0.00132</f>
        <v>995.075757575757</v>
      </c>
      <c r="K60" s="22"/>
    </row>
    <row r="61" customFormat="false" ht="12.8" hidden="false" customHeight="false" outlineLevel="0" collapsed="false">
      <c r="B61" s="6" t="s">
        <v>80</v>
      </c>
      <c r="C61" s="22" t="n">
        <f aca="false">(C56-0.1005)/0.00132</f>
        <v>994.318181818182</v>
      </c>
      <c r="D61" s="22" t="n">
        <f aca="false">(D56-0.1005)/0.00132</f>
        <v>933.333333333333</v>
      </c>
      <c r="E61" s="22" t="n">
        <f aca="false">(E56-0.1005)/0.00132</f>
        <v>902.651515151515</v>
      </c>
      <c r="F61" s="22" t="n">
        <f aca="false">(F56-0.1005)/0.00132</f>
        <v>1104.92424242424</v>
      </c>
      <c r="G61" s="22" t="n">
        <f aca="false">(G56-0.1005)/0.00132</f>
        <v>932.19696969697</v>
      </c>
      <c r="H61" s="22" t="n">
        <f aca="false">(H56-0.1005)/0.00132</f>
        <v>1157.19696969697</v>
      </c>
      <c r="I61" s="22"/>
      <c r="J61" s="22"/>
      <c r="K61" s="22"/>
    </row>
    <row r="62" customFormat="false" ht="12.8" hidden="false" customHeight="false" outlineLevel="0" collapsed="false">
      <c r="A62" s="22" t="s">
        <v>101</v>
      </c>
      <c r="B62" s="6" t="s">
        <v>44</v>
      </c>
      <c r="C62" s="22" t="n">
        <f aca="false">$C$59/C59</f>
        <v>1</v>
      </c>
      <c r="D62" s="22" t="n">
        <f aca="false">$C$59/D59</f>
        <v>0.869479495268138</v>
      </c>
      <c r="E62" s="22" t="n">
        <f aca="false">$C$59/E59</f>
        <v>0.926470588235294</v>
      </c>
      <c r="F62" s="22" t="n">
        <f aca="false">$C$59/F59</f>
        <v>0.932346723044397</v>
      </c>
      <c r="G62" s="22" t="n">
        <f aca="false">$C$59/G59</f>
        <v>0.868110236220472</v>
      </c>
      <c r="H62" s="22" t="n">
        <f aca="false">$C$59/H59</f>
        <v>0.79402232625135</v>
      </c>
      <c r="I62" s="22" t="n">
        <f aca="false">$C$59/I59</f>
        <v>0.901840490797546</v>
      </c>
      <c r="J62" s="22" t="n">
        <f aca="false">$C$59/J59</f>
        <v>0.817878338278932</v>
      </c>
      <c r="K62" s="22"/>
    </row>
    <row r="63" customFormat="false" ht="12.8" hidden="false" customHeight="false" outlineLevel="0" collapsed="false">
      <c r="B63" s="6" t="s">
        <v>62</v>
      </c>
      <c r="C63" s="22" t="n">
        <f aca="false">$C$59/C60</f>
        <v>0.926081478370432</v>
      </c>
      <c r="D63" s="22" t="n">
        <f aca="false">$C$59/D60</f>
        <v>0.889112903225806</v>
      </c>
      <c r="E63" s="22" t="n">
        <f aca="false">$C$59/E60</f>
        <v>0.866404715127701</v>
      </c>
      <c r="F63" s="22" t="n">
        <f aca="false">$C$59/F60</f>
        <v>0.895977245022348</v>
      </c>
      <c r="G63" s="22" t="n">
        <f aca="false">$C$59/G60</f>
        <v>0.835543766578249</v>
      </c>
      <c r="H63" s="22" t="n">
        <f aca="false">$C$59/H60</f>
        <v>0.910780669144981</v>
      </c>
      <c r="I63" s="22" t="n">
        <f aca="false">$C$59/I60</f>
        <v>0.88875453446191</v>
      </c>
      <c r="J63" s="22" t="n">
        <f aca="false">$C$59/J60</f>
        <v>0.839360487247811</v>
      </c>
      <c r="K63" s="22"/>
    </row>
    <row r="64" customFormat="false" ht="12.8" hidden="false" customHeight="false" outlineLevel="0" collapsed="false">
      <c r="B64" s="6" t="s">
        <v>80</v>
      </c>
      <c r="C64" s="22" t="n">
        <f aca="false">$C$59/C61</f>
        <v>0.84</v>
      </c>
      <c r="D64" s="22" t="n">
        <f aca="false">$C$59/D61</f>
        <v>0.894886363636363</v>
      </c>
      <c r="E64" s="22" t="n">
        <f aca="false">$C$59/E61</f>
        <v>0.925304238355015</v>
      </c>
      <c r="F64" s="22" t="n">
        <f aca="false">$C$59/F61</f>
        <v>0.755913609873157</v>
      </c>
      <c r="G64" s="22" t="n">
        <f aca="false">$C$59/G61</f>
        <v>0.895977245022348</v>
      </c>
      <c r="H64" s="22" t="n">
        <f aca="false">$C$59/H61</f>
        <v>0.72176759410802</v>
      </c>
      <c r="I64" s="22"/>
      <c r="J64" s="22"/>
    </row>
    <row r="65" customFormat="false" ht="12.8" hidden="false" customHeight="false" outlineLevel="0" collapsed="false">
      <c r="A65" s="22" t="s">
        <v>102</v>
      </c>
      <c r="B65" s="6" t="s">
        <v>44</v>
      </c>
      <c r="C65" s="22" t="n">
        <f aca="false">C62*10</f>
        <v>10</v>
      </c>
      <c r="D65" s="22" t="n">
        <f aca="false">D62*10</f>
        <v>8.69479495268138</v>
      </c>
      <c r="E65" s="22" t="n">
        <f aca="false">E62*10</f>
        <v>9.26470588235294</v>
      </c>
      <c r="F65" s="22" t="n">
        <f aca="false">F62*10</f>
        <v>9.32346723044397</v>
      </c>
      <c r="G65" s="22" t="n">
        <f aca="false">G62*10</f>
        <v>8.68110236220472</v>
      </c>
      <c r="H65" s="22" t="n">
        <f aca="false">H62*10</f>
        <v>7.9402232625135</v>
      </c>
      <c r="I65" s="22" t="n">
        <f aca="false">I62*10</f>
        <v>9.01840490797546</v>
      </c>
      <c r="J65" s="22" t="n">
        <f aca="false">J62*10</f>
        <v>8.17878338278932</v>
      </c>
      <c r="K65" s="22" t="n">
        <f aca="false">K64*10</f>
        <v>0</v>
      </c>
    </row>
    <row r="66" customFormat="false" ht="12.8" hidden="false" customHeight="false" outlineLevel="0" collapsed="false">
      <c r="B66" s="6" t="s">
        <v>62</v>
      </c>
      <c r="C66" s="22" t="n">
        <f aca="false">C63*10</f>
        <v>9.26081478370433</v>
      </c>
      <c r="D66" s="22" t="n">
        <f aca="false">D63*10</f>
        <v>8.89112903225806</v>
      </c>
      <c r="E66" s="22" t="n">
        <f aca="false">E63*10</f>
        <v>8.66404715127701</v>
      </c>
      <c r="F66" s="22" t="n">
        <f aca="false">F63*10</f>
        <v>8.95977245022348</v>
      </c>
      <c r="G66" s="22" t="n">
        <f aca="false">G63*10</f>
        <v>8.35543766578249</v>
      </c>
      <c r="H66" s="22" t="n">
        <f aca="false">H63*10</f>
        <v>9.10780669144981</v>
      </c>
      <c r="I66" s="22" t="n">
        <f aca="false">I63*10</f>
        <v>8.88754534461911</v>
      </c>
      <c r="J66" s="22" t="n">
        <f aca="false">J63*10</f>
        <v>8.39360487247811</v>
      </c>
    </row>
    <row r="67" customFormat="false" ht="12.8" hidden="false" customHeight="false" outlineLevel="0" collapsed="false">
      <c r="B67" s="6" t="s">
        <v>80</v>
      </c>
      <c r="C67" s="22" t="n">
        <f aca="false">C64*10</f>
        <v>8.4</v>
      </c>
      <c r="D67" s="22" t="n">
        <f aca="false">D64*10</f>
        <v>8.94886363636364</v>
      </c>
      <c r="E67" s="22" t="n">
        <f aca="false">E64*10</f>
        <v>9.25304238355015</v>
      </c>
      <c r="F67" s="22" t="n">
        <f aca="false">F64*10</f>
        <v>7.55913609873157</v>
      </c>
      <c r="G67" s="22" t="n">
        <f aca="false">G64*10</f>
        <v>8.95977245022348</v>
      </c>
      <c r="H67" s="22" t="n">
        <f aca="false">H64*10</f>
        <v>7.2176759410802</v>
      </c>
      <c r="I67" s="22"/>
      <c r="J67" s="22"/>
    </row>
    <row r="69" customFormat="false" ht="12.8" hidden="false" customHeight="false" outlineLevel="0" collapsed="false">
      <c r="A69" s="0" t="s">
        <v>103</v>
      </c>
      <c r="B69" s="6" t="s">
        <v>44</v>
      </c>
      <c r="C69" s="0" t="s">
        <v>104</v>
      </c>
      <c r="D69" s="0" t="s">
        <v>105</v>
      </c>
      <c r="E69" s="0" t="s">
        <v>106</v>
      </c>
      <c r="F69" s="0" t="s">
        <v>107</v>
      </c>
      <c r="G69" s="0" t="s">
        <v>108</v>
      </c>
      <c r="H69" s="0" t="s">
        <v>109</v>
      </c>
      <c r="I69" s="0" t="s">
        <v>110</v>
      </c>
      <c r="J69" s="0" t="s">
        <v>111</v>
      </c>
    </row>
    <row r="70" customFormat="false" ht="12.8" hidden="false" customHeight="false" outlineLevel="0" collapsed="false">
      <c r="B70" s="6" t="s">
        <v>62</v>
      </c>
      <c r="C70" s="0" t="s">
        <v>112</v>
      </c>
      <c r="D70" s="0" t="s">
        <v>113</v>
      </c>
      <c r="E70" s="0" t="s">
        <v>114</v>
      </c>
      <c r="F70" s="0" t="s">
        <v>115</v>
      </c>
      <c r="G70" s="0" t="s">
        <v>116</v>
      </c>
      <c r="H70" s="0" t="s">
        <v>117</v>
      </c>
      <c r="I70" s="0" t="s">
        <v>118</v>
      </c>
      <c r="J70" s="0" t="s">
        <v>119</v>
      </c>
    </row>
    <row r="71" customFormat="false" ht="12.8" hidden="false" customHeight="false" outlineLevel="0" collapsed="false">
      <c r="B71" s="6" t="s">
        <v>80</v>
      </c>
      <c r="C71" s="0" t="s">
        <v>120</v>
      </c>
      <c r="D71" s="0" t="s">
        <v>121</v>
      </c>
      <c r="E71" s="0" t="s">
        <v>122</v>
      </c>
      <c r="F71" s="0" t="s">
        <v>123</v>
      </c>
      <c r="G71" s="0" t="s">
        <v>124</v>
      </c>
      <c r="H71" s="0" t="s">
        <v>125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2011-01-18T20:51:17Z</dcterms:created>
  <dc:creator>GILBERT LOISEAU</dc:creator>
  <dc:description/>
  <dc:language>en-US</dc:language>
  <cp:lastModifiedBy/>
  <dcterms:modified xsi:type="dcterms:W3CDTF">2023-01-26T12:09:31Z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oMacroName">
    <vt:lpwstr>None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astEdited">
    <vt:lpwstr>16.0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