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te 1 - Sheet1" sheetId="1" state="visible" r:id="rId2"/>
  </sheets>
  <definedNames>
    <definedName function="false" hidden="false" name="MethodPointer" vbProcedure="false">56379792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<sst xmlns="http://schemas.openxmlformats.org/spreadsheetml/2006/main" count="94" uniqueCount="76">
  <si>
    <t xml:space="preserve">Software Version</t>
  </si>
  <si>
    <t xml:space="preserve">2.09.1</t>
  </si>
  <si>
    <t xml:space="preserve">Experiment File Path:</t>
  </si>
  <si>
    <t xml:space="preserve">C:\Users\Public\Documents\Experiments\2023-1-11_gblock_bca.xpt</t>
  </si>
  <si>
    <t xml:space="preserve">Protocol File Path:</t>
  </si>
  <si>
    <t xml:space="preserve">Plate Number</t>
  </si>
  <si>
    <t xml:space="preserve">Plate 1</t>
  </si>
  <si>
    <t xml:space="preserve">Date</t>
  </si>
  <si>
    <t xml:space="preserve">Time</t>
  </si>
  <si>
    <t xml:space="preserve">Reader Type:</t>
  </si>
  <si>
    <t xml:space="preserve">Synergy HT</t>
  </si>
  <si>
    <t xml:space="preserve">Reader Serial Number:</t>
  </si>
  <si>
    <t xml:space="preserve">Reading Type</t>
  </si>
  <si>
    <t xml:space="preserve">Reader</t>
  </si>
  <si>
    <t xml:space="preserve">Procedure Details</t>
  </si>
  <si>
    <t xml:space="preserve">Plate Type</t>
  </si>
  <si>
    <t xml:space="preserve">96 WELL PLATE</t>
  </si>
  <si>
    <t xml:space="preserve">Read</t>
  </si>
  <si>
    <t xml:space="preserve">Absorbance Endpoint</t>
  </si>
  <si>
    <t xml:space="preserve">Full Plate</t>
  </si>
  <si>
    <t xml:space="preserve">Wavelengths:  562</t>
  </si>
  <si>
    <t xml:space="preserve">Read Speed: Normal</t>
  </si>
  <si>
    <t xml:space="preserve">Layout</t>
  </si>
  <si>
    <t xml:space="preserve">A</t>
  </si>
  <si>
    <t xml:space="preserve">SPL1</t>
  </si>
  <si>
    <t xml:space="preserve">SPL5</t>
  </si>
  <si>
    <t xml:space="preserve">SPL9</t>
  </si>
  <si>
    <t xml:space="preserve">SPL13</t>
  </si>
  <si>
    <t xml:space="preserve">SPL17</t>
  </si>
  <si>
    <t xml:space="preserve">SPL21</t>
  </si>
  <si>
    <t xml:space="preserve">SPL25</t>
  </si>
  <si>
    <t xml:space="preserve">SPL29</t>
  </si>
  <si>
    <t xml:space="preserve">SPL33</t>
  </si>
  <si>
    <t xml:space="preserve">Well ID</t>
  </si>
  <si>
    <t xml:space="preserve">B</t>
  </si>
  <si>
    <t xml:space="preserve">SPL2</t>
  </si>
  <si>
    <t xml:space="preserve">SPL6</t>
  </si>
  <si>
    <t xml:space="preserve">SPL10</t>
  </si>
  <si>
    <t xml:space="preserve">SPL14</t>
  </si>
  <si>
    <t xml:space="preserve">SPL18</t>
  </si>
  <si>
    <t xml:space="preserve">SPL22</t>
  </si>
  <si>
    <t xml:space="preserve">SPL26</t>
  </si>
  <si>
    <t xml:space="preserve">SPL30</t>
  </si>
  <si>
    <t xml:space="preserve">SPL34</t>
  </si>
  <si>
    <t xml:space="preserve">C</t>
  </si>
  <si>
    <t xml:space="preserve">SPL3</t>
  </si>
  <si>
    <t xml:space="preserve">SPL7</t>
  </si>
  <si>
    <t xml:space="preserve">SPL11</t>
  </si>
  <si>
    <t xml:space="preserve">SPL15</t>
  </si>
  <si>
    <t xml:space="preserve">SPL19</t>
  </si>
  <si>
    <t xml:space="preserve">SPL23</t>
  </si>
  <si>
    <t xml:space="preserve">SPL27</t>
  </si>
  <si>
    <t xml:space="preserve">SPL31</t>
  </si>
  <si>
    <t xml:space="preserve">SPL35</t>
  </si>
  <si>
    <t xml:space="preserve">D</t>
  </si>
  <si>
    <t xml:space="preserve">SPL4</t>
  </si>
  <si>
    <t xml:space="preserve">SPL8</t>
  </si>
  <si>
    <t xml:space="preserve">SPL12</t>
  </si>
  <si>
    <t xml:space="preserve">SPL16</t>
  </si>
  <si>
    <t xml:space="preserve">SPL20</t>
  </si>
  <si>
    <t xml:space="preserve">SPL24</t>
  </si>
  <si>
    <t xml:space="preserve">SPL28</t>
  </si>
  <si>
    <t xml:space="preserve">SPL32</t>
  </si>
  <si>
    <t xml:space="preserve">SPL36</t>
  </si>
  <si>
    <t xml:space="preserve">E</t>
  </si>
  <si>
    <t xml:space="preserve">F</t>
  </si>
  <si>
    <t xml:space="preserve">G</t>
  </si>
  <si>
    <t xml:space="preserve">H</t>
  </si>
  <si>
    <t xml:space="preserve">Results</t>
  </si>
  <si>
    <t xml:space="preserve">Actual Temperature:</t>
  </si>
  <si>
    <t xml:space="preserve">Standard</t>
  </si>
  <si>
    <t xml:space="preserve">BSA Concentration</t>
  </si>
  <si>
    <t xml:space="preserve">Samples</t>
  </si>
  <si>
    <t xml:space="preserve">Sample concentration from trend line</t>
  </si>
  <si>
    <t xml:space="preserve">Normalize sample concentration to minimum</t>
  </si>
  <si>
    <t xml:space="preserve">Normalize to 10uL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</si>
</sst>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:mm:ss\ AM/PM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27413E"/>
      <name val="Arial"/>
      <family val="2"/>
      <charset val="1"/>
    </font>
    <font>
      <sz val="7"/>
      <color rgb="FF000000"/>
      <name val="Arial"/>
      <family val="2"/>
      <charset val="1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99CCFF"/>
        <bgColor rgb="FFA6CAF0"/>
      </patternFill>
    </fill>
    <fill>
      <patternFill patternType="solid">
        <fgColor rgb="FFA6CAF0"/>
        <bgColor rgb="FFABCEEA"/>
      </patternFill>
    </fill>
    <fill>
      <patternFill patternType="solid">
        <fgColor rgb="FFFFFFFF"/>
        <bgColor rgb="FFE8F3FF"/>
      </patternFill>
    </fill>
    <fill>
      <patternFill patternType="solid">
        <fgColor rgb="FF247CBD"/>
        <bgColor rgb="FF3385C2"/>
      </patternFill>
    </fill>
    <fill>
      <patternFill patternType="solid">
        <fgColor rgb="FF5197CC"/>
        <bgColor rgb="FF3385C2"/>
      </patternFill>
    </fill>
    <fill>
      <patternFill patternType="solid">
        <fgColor rgb="FF7EB2DB"/>
        <bgColor rgb="FF6FA9D6"/>
      </patternFill>
    </fill>
    <fill>
      <patternFill patternType="solid">
        <fgColor rgb="FF8DBCE0"/>
        <bgColor rgb="FF7EB2DB"/>
      </patternFill>
    </fill>
    <fill>
      <patternFill patternType="solid">
        <fgColor rgb="FFABCEEA"/>
        <bgColor rgb="FFA6CAF0"/>
      </patternFill>
    </fill>
    <fill>
      <patternFill patternType="solid">
        <fgColor rgb="FFC9E0F4"/>
        <bgColor rgb="FFD8E9F9"/>
      </patternFill>
    </fill>
    <fill>
      <patternFill patternType="solid">
        <fgColor rgb="FFD8E9F9"/>
        <bgColor rgb="FFC9E0F4"/>
      </patternFill>
    </fill>
    <fill>
      <patternFill patternType="solid">
        <fgColor rgb="FFE8F3FF"/>
        <bgColor rgb="FFD8E9F9"/>
      </patternFill>
    </fill>
    <fill>
      <patternFill patternType="solid">
        <fgColor rgb="FF3385C2"/>
        <bgColor rgb="FF247CBD"/>
      </patternFill>
    </fill>
    <fill>
      <patternFill patternType="solid">
        <fgColor rgb="FF6FA9D6"/>
        <bgColor rgb="FF7EB2D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EB2DB"/>
      <rgbColor rgb="FF993366"/>
      <rgbColor rgb="FFFFFFCC"/>
      <rgbColor rgb="FFE8F3FF"/>
      <rgbColor rgb="FF660066"/>
      <rgbColor rgb="FFFF8080"/>
      <rgbColor rgb="FF247CBD"/>
      <rgbColor rgb="FFC9E0F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8E9F9"/>
      <rgbColor rgb="FFABCEEA"/>
      <rgbColor rgb="FFFFFF99"/>
      <rgbColor rgb="FF99CCFF"/>
      <rgbColor rgb="FFFF99CC"/>
      <rgbColor rgb="FFA6CAF0"/>
      <rgbColor rgb="FFFFCC99"/>
      <rgbColor rgb="FF3385C2"/>
      <rgbColor rgb="FF8DBCE0"/>
      <rgbColor rgb="FF99CC00"/>
      <rgbColor rgb="FFFFCC00"/>
      <rgbColor rgb="FFFF9900"/>
      <rgbColor rgb="FFFF420E"/>
      <rgbColor rgb="FF666699"/>
      <rgbColor rgb="FF6FA9D6"/>
      <rgbColor rgb="FF004586"/>
      <rgbColor rgb="FF5197CC"/>
      <rgbColor rgb="FF003300"/>
      <rgbColor rgb="FF333300"/>
      <rgbColor rgb="FF993300"/>
      <rgbColor rgb="FF993366"/>
      <rgbColor rgb="FF333399"/>
      <rgbColor rgb="FF2741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'Plate 1 - Sheet1'!$B$50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'Plate 1 - Sheet1'!$C$49:$K$49</c:f>
              <c:numCache>
                <c:formatCode>General</c:formatCode>
                <c:ptCount val="9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  <c:pt idx="8">
                  <c:v>0</c:v>
                </c:pt>
              </c:numCache>
            </c:numRef>
          </c:xVal>
          <c:yVal>
            <c:numRef>
              <c:f>'Plate 1 - Sheet1'!$C$50:$K$50</c:f>
              <c:numCache>
                <c:formatCode>General</c:formatCode>
                <c:ptCount val="9"/>
                <c:pt idx="0">
                  <c:v>2.6025</c:v>
                </c:pt>
                <c:pt idx="1">
                  <c:v>2.149</c:v>
                </c:pt>
                <c:pt idx="2">
                  <c:v>1.499</c:v>
                </c:pt>
                <c:pt idx="3">
                  <c:v>1.185</c:v>
                </c:pt>
                <c:pt idx="4">
                  <c:v>0.7815</c:v>
                </c:pt>
                <c:pt idx="5">
                  <c:v>0.4385</c:v>
                </c:pt>
                <c:pt idx="6">
                  <c:v>0.253</c:v>
                </c:pt>
                <c:pt idx="7">
                  <c:v>0.089</c:v>
                </c:pt>
                <c:pt idx="8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'Plate 1 - Sheet1'!$C$51:$K$51</c:f>
              <c:numCache>
                <c:formatCode>General</c:formatCode>
                <c:ptCount val="9"/>
                <c:pt idx="0">
                  <c:v>1.4915</c:v>
                </c:pt>
                <c:pt idx="1">
                  <c:v>1.416</c:v>
                </c:pt>
                <c:pt idx="2">
                  <c:v>1.3335</c:v>
                </c:pt>
                <c:pt idx="3">
                  <c:v>1.2825</c:v>
                </c:pt>
                <c:pt idx="4">
                  <c:v>1.6305</c:v>
                </c:pt>
                <c:pt idx="5">
                  <c:v>1.6085</c:v>
                </c:pt>
                <c:pt idx="6">
                  <c:v>1.5105</c:v>
                </c:pt>
                <c:pt idx="7">
                  <c:v>1.571</c:v>
                </c:pt>
                <c:pt idx="8">
                  <c:v>1.4405</c:v>
                </c:pt>
              </c:numCache>
            </c:numRef>
          </c:yVal>
          <c:smooth val="0"/>
        </c:ser>
        <c:axId val="57466045"/>
        <c:axId val="58076666"/>
      </c:scatterChart>
      <c:valAx>
        <c:axId val="574660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076666"/>
        <c:crosses val="autoZero"/>
        <c:crossBetween val="midCat"/>
      </c:valAx>
      <c:valAx>
        <c:axId val="580766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4660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290160</xdr:colOff>
      <xdr:row>48</xdr:row>
      <xdr:rowOff>150840</xdr:rowOff>
    </xdr:from>
    <xdr:to>
      <xdr:col>21</xdr:col>
      <xdr:colOff>540720</xdr:colOff>
      <xdr:row>68</xdr:row>
      <xdr:rowOff>148320</xdr:rowOff>
    </xdr:to>
    <xdr:graphicFrame>
      <xdr:nvGraphicFramePr>
        <xdr:cNvPr id="0" name=""/>
        <xdr:cNvGraphicFramePr/>
      </xdr:nvGraphicFramePr>
      <xdr:xfrm>
        <a:off x="10401840" y="7925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O54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E57" activeCellId="0" sqref="E57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20.71"/>
    <col collapsed="false" customWidth="true" hidden="false" outlineLevel="0" max="2" min="2" style="0" width="35.85"/>
  </cols>
  <sheetData>
    <row r="2" customFormat="false" ht="12.75" hidden="false" customHeight="false" outlineLevel="0" collapsed="false">
      <c r="A2" s="0" t="s">
        <v>0</v>
      </c>
      <c r="B2" s="0" t="s">
        <v>1</v>
      </c>
    </row>
    <row r="4" customFormat="false" ht="12.75" hidden="false" customHeight="false" outlineLevel="0" collapsed="false">
      <c r="A4" s="0" t="s">
        <v>2</v>
      </c>
      <c r="B4" s="0" t="s">
        <v>3</v>
      </c>
    </row>
    <row r="5" customFormat="false" ht="12.75" hidden="false" customHeight="false" outlineLevel="0" collapsed="false">
      <c r="A5" s="0" t="s">
        <v>4</v>
      </c>
    </row>
    <row r="6" customFormat="false" ht="12.75" hidden="false" customHeight="false" outlineLevel="0" collapsed="false">
      <c r="A6" s="0" t="s">
        <v>5</v>
      </c>
      <c r="B6" s="0" t="s">
        <v>6</v>
      </c>
    </row>
    <row r="7" customFormat="false" ht="12.75" hidden="false" customHeight="false" outlineLevel="0" collapsed="false">
      <c r="A7" s="0" t="s">
        <v>7</v>
      </c>
      <c r="B7" s="1" t="n">
        <v>44937</v>
      </c>
    </row>
    <row r="8" customFormat="false" ht="12.75" hidden="false" customHeight="false" outlineLevel="0" collapsed="false">
      <c r="A8" s="0" t="s">
        <v>8</v>
      </c>
      <c r="B8" s="2" t="n">
        <v>0.543043981481482</v>
      </c>
    </row>
    <row r="9" customFormat="false" ht="12.75" hidden="false" customHeight="false" outlineLevel="0" collapsed="false">
      <c r="A9" s="0" t="s">
        <v>9</v>
      </c>
      <c r="B9" s="0" t="s">
        <v>10</v>
      </c>
    </row>
    <row r="10" customFormat="false" ht="12.75" hidden="false" customHeight="false" outlineLevel="0" collapsed="false">
      <c r="A10" s="0" t="s">
        <v>11</v>
      </c>
      <c r="B10" s="0" t="n">
        <v>270251</v>
      </c>
    </row>
    <row r="11" customFormat="false" ht="12.75" hidden="false" customHeight="false" outlineLevel="0" collapsed="false">
      <c r="A11" s="0" t="s">
        <v>12</v>
      </c>
      <c r="B11" s="0" t="s">
        <v>13</v>
      </c>
    </row>
    <row r="13" customFormat="false" ht="12.75" hidden="false" customHeight="false" outlineLevel="0" collapsed="false">
      <c r="A13" s="3" t="s">
        <v>14</v>
      </c>
      <c r="B13" s="4"/>
    </row>
    <row r="14" customFormat="false" ht="12.75" hidden="false" customHeight="false" outlineLevel="0" collapsed="false">
      <c r="A14" s="0" t="s">
        <v>15</v>
      </c>
      <c r="B14" s="0" t="s">
        <v>16</v>
      </c>
    </row>
    <row r="15" customFormat="false" ht="12.75" hidden="false" customHeight="false" outlineLevel="0" collapsed="false">
      <c r="A15" s="0" t="s">
        <v>17</v>
      </c>
      <c r="B15" s="0" t="s">
        <v>18</v>
      </c>
    </row>
    <row r="16" customFormat="false" ht="12.75" hidden="false" customHeight="false" outlineLevel="0" collapsed="false">
      <c r="B16" s="0" t="s">
        <v>19</v>
      </c>
    </row>
    <row r="17" customFormat="false" ht="12.75" hidden="false" customHeight="false" outlineLevel="0" collapsed="false">
      <c r="B17" s="0" t="s">
        <v>20</v>
      </c>
    </row>
    <row r="18" customFormat="false" ht="12.75" hidden="false" customHeight="false" outlineLevel="0" collapsed="false">
      <c r="B18" s="0" t="s">
        <v>21</v>
      </c>
    </row>
    <row r="20" customFormat="false" ht="12.75" hidden="false" customHeight="false" outlineLevel="0" collapsed="false">
      <c r="A20" s="3" t="s">
        <v>22</v>
      </c>
      <c r="B20" s="4"/>
    </row>
    <row r="22" customFormat="false" ht="12.75" hidden="false" customHeight="false" outlineLevel="0" collapsed="false">
      <c r="B22" s="5"/>
      <c r="C22" s="6" t="n">
        <v>1</v>
      </c>
      <c r="D22" s="6" t="n">
        <v>2</v>
      </c>
      <c r="E22" s="6" t="n">
        <v>3</v>
      </c>
      <c r="F22" s="6" t="n">
        <v>4</v>
      </c>
      <c r="G22" s="6" t="n">
        <v>5</v>
      </c>
      <c r="H22" s="6" t="n">
        <v>6</v>
      </c>
      <c r="I22" s="6" t="n">
        <v>7</v>
      </c>
      <c r="J22" s="6" t="n">
        <v>8</v>
      </c>
      <c r="K22" s="6" t="n">
        <v>9</v>
      </c>
      <c r="L22" s="6" t="n">
        <v>10</v>
      </c>
      <c r="M22" s="6" t="n">
        <v>11</v>
      </c>
      <c r="N22" s="6" t="n">
        <v>12</v>
      </c>
    </row>
    <row r="23" customFormat="false" ht="12.75" hidden="false" customHeight="false" outlineLevel="0" collapsed="false">
      <c r="B23" s="6" t="s">
        <v>23</v>
      </c>
      <c r="C23" s="7" t="s">
        <v>24</v>
      </c>
      <c r="D23" s="7" t="s">
        <v>25</v>
      </c>
      <c r="E23" s="7" t="s">
        <v>26</v>
      </c>
      <c r="F23" s="7" t="s">
        <v>27</v>
      </c>
      <c r="G23" s="7" t="s">
        <v>28</v>
      </c>
      <c r="H23" s="7" t="s">
        <v>29</v>
      </c>
      <c r="I23" s="7" t="s">
        <v>30</v>
      </c>
      <c r="J23" s="7" t="s">
        <v>31</v>
      </c>
      <c r="K23" s="7" t="s">
        <v>32</v>
      </c>
      <c r="L23" s="8"/>
      <c r="M23" s="8"/>
      <c r="N23" s="8"/>
      <c r="O23" s="9" t="s">
        <v>33</v>
      </c>
    </row>
    <row r="24" customFormat="false" ht="12.75" hidden="false" customHeight="false" outlineLevel="0" collapsed="false">
      <c r="B24" s="6" t="s">
        <v>34</v>
      </c>
      <c r="C24" s="7" t="s">
        <v>35</v>
      </c>
      <c r="D24" s="7" t="s">
        <v>36</v>
      </c>
      <c r="E24" s="7" t="s">
        <v>37</v>
      </c>
      <c r="F24" s="7" t="s">
        <v>38</v>
      </c>
      <c r="G24" s="7" t="s">
        <v>39</v>
      </c>
      <c r="H24" s="7" t="s">
        <v>40</v>
      </c>
      <c r="I24" s="7" t="s">
        <v>41</v>
      </c>
      <c r="J24" s="7" t="s">
        <v>42</v>
      </c>
      <c r="K24" s="7" t="s">
        <v>43</v>
      </c>
      <c r="L24" s="8"/>
      <c r="M24" s="8"/>
      <c r="N24" s="8"/>
      <c r="O24" s="9" t="s">
        <v>33</v>
      </c>
    </row>
    <row r="25" customFormat="false" ht="12.75" hidden="false" customHeight="false" outlineLevel="0" collapsed="false">
      <c r="B25" s="6" t="s">
        <v>44</v>
      </c>
      <c r="C25" s="7" t="s">
        <v>45</v>
      </c>
      <c r="D25" s="7" t="s">
        <v>46</v>
      </c>
      <c r="E25" s="7" t="s">
        <v>47</v>
      </c>
      <c r="F25" s="7" t="s">
        <v>48</v>
      </c>
      <c r="G25" s="7" t="s">
        <v>49</v>
      </c>
      <c r="H25" s="7" t="s">
        <v>50</v>
      </c>
      <c r="I25" s="7" t="s">
        <v>51</v>
      </c>
      <c r="J25" s="7" t="s">
        <v>52</v>
      </c>
      <c r="K25" s="7" t="s">
        <v>53</v>
      </c>
      <c r="L25" s="8"/>
      <c r="M25" s="8"/>
      <c r="N25" s="8"/>
      <c r="O25" s="9" t="s">
        <v>33</v>
      </c>
    </row>
    <row r="26" customFormat="false" ht="12.75" hidden="false" customHeight="false" outlineLevel="0" collapsed="false">
      <c r="B26" s="6" t="s">
        <v>54</v>
      </c>
      <c r="C26" s="7" t="s">
        <v>55</v>
      </c>
      <c r="D26" s="7" t="s">
        <v>56</v>
      </c>
      <c r="E26" s="7" t="s">
        <v>57</v>
      </c>
      <c r="F26" s="7" t="s">
        <v>58</v>
      </c>
      <c r="G26" s="7" t="s">
        <v>59</v>
      </c>
      <c r="H26" s="7" t="s">
        <v>60</v>
      </c>
      <c r="I26" s="7" t="s">
        <v>61</v>
      </c>
      <c r="J26" s="7" t="s">
        <v>62</v>
      </c>
      <c r="K26" s="7" t="s">
        <v>63</v>
      </c>
      <c r="L26" s="8"/>
      <c r="M26" s="8"/>
      <c r="N26" s="8"/>
      <c r="O26" s="9" t="s">
        <v>33</v>
      </c>
    </row>
    <row r="27" customFormat="false" ht="12.75" hidden="false" customHeight="false" outlineLevel="0" collapsed="false">
      <c r="B27" s="6" t="s">
        <v>64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9" t="s">
        <v>33</v>
      </c>
    </row>
    <row r="28" customFormat="false" ht="12.75" hidden="false" customHeight="false" outlineLevel="0" collapsed="false">
      <c r="B28" s="6" t="s">
        <v>65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9" t="s">
        <v>33</v>
      </c>
    </row>
    <row r="29" customFormat="false" ht="12.75" hidden="false" customHeight="false" outlineLevel="0" collapsed="false">
      <c r="B29" s="6" t="s">
        <v>66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9" t="s">
        <v>33</v>
      </c>
    </row>
    <row r="30" customFormat="false" ht="12.75" hidden="false" customHeight="false" outlineLevel="0" collapsed="false">
      <c r="B30" s="6" t="s">
        <v>67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9" t="s">
        <v>33</v>
      </c>
    </row>
    <row r="32" customFormat="false" ht="12.75" hidden="false" customHeight="false" outlineLevel="0" collapsed="false">
      <c r="A32" s="3" t="s">
        <v>68</v>
      </c>
      <c r="B32" s="4"/>
    </row>
    <row r="33" customFormat="false" ht="12.75" hidden="false" customHeight="false" outlineLevel="0" collapsed="false">
      <c r="A33" s="0" t="s">
        <v>69</v>
      </c>
      <c r="B33" s="0" t="n">
        <v>26.5</v>
      </c>
    </row>
    <row r="35" customFormat="false" ht="12.75" hidden="false" customHeight="false" outlineLevel="0" collapsed="false">
      <c r="B35" s="5"/>
      <c r="C35" s="6" t="n">
        <v>1</v>
      </c>
      <c r="D35" s="6" t="n">
        <v>2</v>
      </c>
      <c r="E35" s="6" t="n">
        <v>3</v>
      </c>
      <c r="F35" s="6" t="n">
        <v>4</v>
      </c>
      <c r="G35" s="6" t="n">
        <v>5</v>
      </c>
      <c r="H35" s="6" t="n">
        <v>6</v>
      </c>
      <c r="I35" s="6" t="n">
        <v>7</v>
      </c>
      <c r="J35" s="6" t="n">
        <v>8</v>
      </c>
      <c r="K35" s="6" t="n">
        <v>9</v>
      </c>
      <c r="L35" s="6" t="n">
        <v>10</v>
      </c>
      <c r="M35" s="6" t="n">
        <v>11</v>
      </c>
      <c r="N35" s="6" t="n">
        <v>12</v>
      </c>
    </row>
    <row r="36" customFormat="false" ht="12.75" hidden="false" customHeight="false" outlineLevel="0" collapsed="false">
      <c r="B36" s="6" t="s">
        <v>23</v>
      </c>
      <c r="C36" s="10" t="n">
        <v>2.778</v>
      </c>
      <c r="D36" s="11" t="n">
        <v>2.18</v>
      </c>
      <c r="E36" s="12" t="n">
        <v>1.564</v>
      </c>
      <c r="F36" s="13" t="n">
        <v>1.299</v>
      </c>
      <c r="G36" s="14" t="n">
        <v>0.944</v>
      </c>
      <c r="H36" s="15" t="n">
        <v>0.582</v>
      </c>
      <c r="I36" s="16" t="n">
        <v>0.409</v>
      </c>
      <c r="J36" s="17" t="n">
        <v>0.218</v>
      </c>
      <c r="K36" s="17" t="n">
        <v>0.139</v>
      </c>
      <c r="L36" s="8"/>
      <c r="M36" s="8"/>
      <c r="N36" s="8"/>
      <c r="O36" s="9" t="n">
        <v>562</v>
      </c>
    </row>
    <row r="37" customFormat="false" ht="12.75" hidden="false" customHeight="false" outlineLevel="0" collapsed="false">
      <c r="B37" s="6" t="s">
        <v>34</v>
      </c>
      <c r="C37" s="10" t="n">
        <v>2.744</v>
      </c>
      <c r="D37" s="18" t="n">
        <v>2.435</v>
      </c>
      <c r="E37" s="19" t="n">
        <v>1.751</v>
      </c>
      <c r="F37" s="13" t="n">
        <v>1.388</v>
      </c>
      <c r="G37" s="14" t="n">
        <v>0.936</v>
      </c>
      <c r="H37" s="15" t="n">
        <v>0.612</v>
      </c>
      <c r="I37" s="16" t="n">
        <v>0.414</v>
      </c>
      <c r="J37" s="17" t="n">
        <v>0.277</v>
      </c>
      <c r="K37" s="17" t="n">
        <v>0.178</v>
      </c>
      <c r="L37" s="8"/>
      <c r="M37" s="8"/>
      <c r="N37" s="8"/>
      <c r="O37" s="9" t="n">
        <v>562</v>
      </c>
    </row>
    <row r="38" customFormat="false" ht="12.75" hidden="false" customHeight="false" outlineLevel="0" collapsed="false">
      <c r="B38" s="6" t="s">
        <v>44</v>
      </c>
      <c r="C38" s="12" t="n">
        <v>1.608</v>
      </c>
      <c r="D38" s="19" t="n">
        <v>1.634</v>
      </c>
      <c r="E38" s="12" t="n">
        <v>1.487</v>
      </c>
      <c r="F38" s="13" t="n">
        <v>1.374</v>
      </c>
      <c r="G38" s="19" t="n">
        <v>1.78</v>
      </c>
      <c r="H38" s="19" t="n">
        <v>1.779</v>
      </c>
      <c r="I38" s="19" t="n">
        <v>1.686</v>
      </c>
      <c r="J38" s="19" t="n">
        <v>1.795</v>
      </c>
      <c r="K38" s="12" t="n">
        <v>1.609</v>
      </c>
      <c r="L38" s="8"/>
      <c r="M38" s="8"/>
      <c r="N38" s="8"/>
      <c r="O38" s="9" t="n">
        <v>562</v>
      </c>
    </row>
    <row r="39" customFormat="false" ht="12.75" hidden="false" customHeight="false" outlineLevel="0" collapsed="false">
      <c r="B39" s="6" t="s">
        <v>54</v>
      </c>
      <c r="C39" s="19" t="n">
        <v>1.692</v>
      </c>
      <c r="D39" s="12" t="n">
        <v>1.515</v>
      </c>
      <c r="E39" s="12" t="n">
        <v>1.497</v>
      </c>
      <c r="F39" s="12" t="n">
        <v>1.508</v>
      </c>
      <c r="G39" s="19" t="n">
        <v>1.798</v>
      </c>
      <c r="H39" s="19" t="n">
        <v>1.755</v>
      </c>
      <c r="I39" s="19" t="n">
        <v>1.652</v>
      </c>
      <c r="J39" s="19" t="n">
        <v>1.664</v>
      </c>
      <c r="K39" s="12" t="n">
        <v>1.589</v>
      </c>
      <c r="L39" s="8"/>
      <c r="M39" s="8"/>
      <c r="N39" s="8"/>
      <c r="O39" s="9" t="n">
        <v>562</v>
      </c>
    </row>
    <row r="40" customFormat="false" ht="12.75" hidden="false" customHeight="false" outlineLevel="0" collapsed="false">
      <c r="B40" s="6" t="s">
        <v>64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9" t="n">
        <v>562</v>
      </c>
    </row>
    <row r="41" customFormat="false" ht="12.75" hidden="false" customHeight="false" outlineLevel="0" collapsed="false">
      <c r="B41" s="6" t="s">
        <v>65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9" t="n">
        <v>562</v>
      </c>
    </row>
    <row r="42" customFormat="false" ht="12.75" hidden="false" customHeight="false" outlineLevel="0" collapsed="false">
      <c r="B42" s="6" t="s">
        <v>66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9" t="n">
        <v>562</v>
      </c>
    </row>
    <row r="43" customFormat="false" ht="12.75" hidden="false" customHeight="false" outlineLevel="0" collapsed="false">
      <c r="B43" s="6" t="s">
        <v>67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9" t="n">
        <v>562</v>
      </c>
    </row>
    <row r="45" customFormat="false" ht="12.8" hidden="false" customHeight="false" outlineLevel="0" collapsed="false">
      <c r="B45" s="0" t="s">
        <v>70</v>
      </c>
      <c r="C45" s="0" t="n">
        <f aca="false">AVERAGE(C36:C37)</f>
        <v>2.761</v>
      </c>
      <c r="D45" s="0" t="n">
        <f aca="false">AVERAGE(D36:D37)</f>
        <v>2.3075</v>
      </c>
      <c r="E45" s="0" t="n">
        <f aca="false">AVERAGE(E36:E37)</f>
        <v>1.6575</v>
      </c>
      <c r="F45" s="0" t="n">
        <f aca="false">AVERAGE(F36:F37)</f>
        <v>1.3435</v>
      </c>
      <c r="G45" s="0" t="n">
        <f aca="false">AVERAGE(G36:G37)</f>
        <v>0.94</v>
      </c>
      <c r="H45" s="0" t="n">
        <f aca="false">AVERAGE(H36:H37)</f>
        <v>0.597</v>
      </c>
      <c r="I45" s="0" t="n">
        <f aca="false">AVERAGE(I36:I37)</f>
        <v>0.4115</v>
      </c>
      <c r="J45" s="0" t="n">
        <f aca="false">AVERAGE(J36:J37)</f>
        <v>0.2475</v>
      </c>
      <c r="K45" s="0" t="n">
        <f aca="false">AVERAGE(K36:K37)</f>
        <v>0.1585</v>
      </c>
    </row>
    <row r="46" customFormat="false" ht="12.8" hidden="false" customHeight="false" outlineLevel="0" collapsed="false">
      <c r="B46" s="0" t="s">
        <v>71</v>
      </c>
      <c r="C46" s="0" t="n">
        <v>2000</v>
      </c>
      <c r="D46" s="0" t="n">
        <v>1500</v>
      </c>
      <c r="E46" s="0" t="n">
        <v>1000</v>
      </c>
      <c r="F46" s="0" t="n">
        <v>750</v>
      </c>
      <c r="G46" s="0" t="n">
        <v>500</v>
      </c>
      <c r="H46" s="0" t="n">
        <v>250</v>
      </c>
      <c r="I46" s="0" t="n">
        <v>125</v>
      </c>
      <c r="J46" s="0" t="n">
        <v>25</v>
      </c>
      <c r="K46" s="0" t="n">
        <v>0</v>
      </c>
    </row>
    <row r="47" customFormat="false" ht="12.8" hidden="false" customHeight="false" outlineLevel="0" collapsed="false">
      <c r="B47" s="0" t="s">
        <v>72</v>
      </c>
      <c r="C47" s="0" t="n">
        <f aca="false">AVERAGE(C38:C39)</f>
        <v>1.65</v>
      </c>
      <c r="D47" s="0" t="n">
        <f aca="false">AVERAGE(D38:D39)</f>
        <v>1.5745</v>
      </c>
      <c r="E47" s="0" t="n">
        <f aca="false">AVERAGE(E38:E39)</f>
        <v>1.492</v>
      </c>
      <c r="F47" s="0" t="n">
        <f aca="false">AVERAGE(F38:F39)</f>
        <v>1.441</v>
      </c>
      <c r="G47" s="0" t="n">
        <f aca="false">AVERAGE(G38:G39)</f>
        <v>1.789</v>
      </c>
      <c r="H47" s="0" t="n">
        <f aca="false">AVERAGE(H38:H39)</f>
        <v>1.767</v>
      </c>
      <c r="I47" s="0" t="n">
        <f aca="false">AVERAGE(I38:I39)</f>
        <v>1.669</v>
      </c>
      <c r="J47" s="0" t="n">
        <f aca="false">AVERAGE(J38:J39)</f>
        <v>1.7295</v>
      </c>
      <c r="K47" s="0" t="n">
        <f aca="false">AVERAGE(K38:K39)</f>
        <v>1.599</v>
      </c>
    </row>
    <row r="49" customFormat="false" ht="12.8" hidden="false" customHeight="false" outlineLevel="0" collapsed="false">
      <c r="B49" s="0" t="s">
        <v>71</v>
      </c>
      <c r="C49" s="0" t="n">
        <v>2000</v>
      </c>
      <c r="D49" s="0" t="n">
        <v>1500</v>
      </c>
      <c r="E49" s="0" t="n">
        <v>1000</v>
      </c>
      <c r="F49" s="0" t="n">
        <v>750</v>
      </c>
      <c r="G49" s="0" t="n">
        <v>500</v>
      </c>
      <c r="H49" s="0" t="n">
        <v>250</v>
      </c>
      <c r="I49" s="0" t="n">
        <v>125</v>
      </c>
      <c r="J49" s="0" t="n">
        <v>25</v>
      </c>
      <c r="K49" s="0" t="n">
        <v>0</v>
      </c>
    </row>
    <row r="50" customFormat="false" ht="12.8" hidden="false" customHeight="false" outlineLevel="0" collapsed="false">
      <c r="B50" s="0" t="s">
        <v>70</v>
      </c>
      <c r="C50" s="0" t="n">
        <f aca="false">C45-$K$45</f>
        <v>2.6025</v>
      </c>
      <c r="D50" s="0" t="n">
        <f aca="false">D45-$K$45</f>
        <v>2.149</v>
      </c>
      <c r="E50" s="0" t="n">
        <f aca="false">E45-$K$45</f>
        <v>1.499</v>
      </c>
      <c r="F50" s="0" t="n">
        <f aca="false">F45-$K$45</f>
        <v>1.185</v>
      </c>
      <c r="G50" s="0" t="n">
        <f aca="false">G45-$K$45</f>
        <v>0.7815</v>
      </c>
      <c r="H50" s="0" t="n">
        <f aca="false">H45-$K$45</f>
        <v>0.4385</v>
      </c>
      <c r="I50" s="0" t="n">
        <f aca="false">I45-$K$45</f>
        <v>0.253</v>
      </c>
      <c r="J50" s="0" t="n">
        <f aca="false">J45-$K$45</f>
        <v>0.089</v>
      </c>
      <c r="K50" s="0" t="n">
        <f aca="false">K45-$K$45</f>
        <v>0</v>
      </c>
    </row>
    <row r="51" customFormat="false" ht="12.8" hidden="false" customHeight="false" outlineLevel="0" collapsed="false">
      <c r="B51" s="0" t="s">
        <v>72</v>
      </c>
      <c r="C51" s="0" t="n">
        <f aca="false">C47-$K$45</f>
        <v>1.4915</v>
      </c>
      <c r="D51" s="0" t="n">
        <f aca="false">D47-$K$45</f>
        <v>1.416</v>
      </c>
      <c r="E51" s="0" t="n">
        <f aca="false">E47-$K$45</f>
        <v>1.3335</v>
      </c>
      <c r="F51" s="0" t="n">
        <f aca="false">F47-$K$45</f>
        <v>1.2825</v>
      </c>
      <c r="G51" s="0" t="n">
        <f aca="false">G47-$K$45</f>
        <v>1.6305</v>
      </c>
      <c r="H51" s="0" t="n">
        <f aca="false">H47-$K$45</f>
        <v>1.6085</v>
      </c>
      <c r="I51" s="0" t="n">
        <f aca="false">I47-$K$45</f>
        <v>1.5105</v>
      </c>
      <c r="J51" s="0" t="n">
        <f aca="false">J47-$K$45</f>
        <v>1.571</v>
      </c>
      <c r="K51" s="0" t="n">
        <f aca="false">K47-$K$45</f>
        <v>1.4405</v>
      </c>
    </row>
    <row r="52" customFormat="false" ht="12.8" hidden="false" customHeight="false" outlineLevel="0" collapsed="false">
      <c r="B52" s="0" t="s">
        <v>73</v>
      </c>
      <c r="C52" s="0" t="n">
        <f aca="false">(C51-0.0971)/0.00132</f>
        <v>1056.36363636364</v>
      </c>
      <c r="D52" s="0" t="n">
        <f aca="false">(D51-0.0971)/0.00132</f>
        <v>999.166666666667</v>
      </c>
      <c r="E52" s="0" t="n">
        <f aca="false">(E51-0.0971)/0.00132</f>
        <v>936.666666666667</v>
      </c>
      <c r="F52" s="0" t="n">
        <f aca="false">(F51-0.0971)/0.00132</f>
        <v>898.030303030303</v>
      </c>
      <c r="G52" s="0" t="n">
        <f aca="false">(G51-0.0971)/0.00132</f>
        <v>1161.66666666667</v>
      </c>
      <c r="H52" s="0" t="n">
        <f aca="false">(H51-0.0971)/0.00132</f>
        <v>1145</v>
      </c>
      <c r="I52" s="0" t="n">
        <f aca="false">(I51-0.0971)/0.00132</f>
        <v>1070.75757575758</v>
      </c>
      <c r="J52" s="0" t="n">
        <f aca="false">(J51-0.0971)/0.00132</f>
        <v>1116.59090909091</v>
      </c>
      <c r="K52" s="0" t="n">
        <f aca="false">(K51-0.0971)/0.00132</f>
        <v>1017.72727272727</v>
      </c>
    </row>
    <row r="53" customFormat="false" ht="12.8" hidden="false" customHeight="false" outlineLevel="0" collapsed="false">
      <c r="B53" s="0" t="s">
        <v>74</v>
      </c>
      <c r="C53" s="0" t="n">
        <f aca="false">$F$52/C52</f>
        <v>0.850114744693058</v>
      </c>
      <c r="D53" s="0" t="n">
        <f aca="false">$F$52/D52</f>
        <v>0.898779285768443</v>
      </c>
      <c r="E53" s="0" t="n">
        <f aca="false">$F$52/E52</f>
        <v>0.958751213199612</v>
      </c>
      <c r="F53" s="0" t="n">
        <f aca="false">$F$52/F52</f>
        <v>1</v>
      </c>
      <c r="G53" s="0" t="n">
        <f aca="false">$F$52/G52</f>
        <v>0.773053345506717</v>
      </c>
      <c r="H53" s="0" t="n">
        <f aca="false">$F$52/H52</f>
        <v>0.784305941511182</v>
      </c>
      <c r="I53" s="0" t="n">
        <f aca="false">$F$52/I52</f>
        <v>0.838686854393661</v>
      </c>
      <c r="J53" s="0" t="n">
        <f aca="false">$F$52/J52</f>
        <v>0.804260804667888</v>
      </c>
      <c r="K53" s="0" t="n">
        <f aca="false">$F$52/K52</f>
        <v>0.882387970820307</v>
      </c>
    </row>
    <row r="54" customFormat="false" ht="12.8" hidden="false" customHeight="false" outlineLevel="0" collapsed="false">
      <c r="B54" s="0" t="s">
        <v>75</v>
      </c>
      <c r="C54" s="0" t="n">
        <f aca="false">C53*10</f>
        <v>8.50114744693058</v>
      </c>
      <c r="D54" s="0" t="n">
        <f aca="false">D53*10</f>
        <v>8.98779285768443</v>
      </c>
      <c r="E54" s="0" t="n">
        <f aca="false">E53*10</f>
        <v>9.58751213199612</v>
      </c>
      <c r="F54" s="0" t="n">
        <f aca="false">F53*10</f>
        <v>10</v>
      </c>
      <c r="G54" s="0" t="n">
        <f aca="false">G53*10</f>
        <v>7.73053345506717</v>
      </c>
      <c r="H54" s="0" t="n">
        <f aca="false">H53*10</f>
        <v>7.84305941511182</v>
      </c>
      <c r="I54" s="0" t="n">
        <f aca="false">I53*10</f>
        <v>8.38686854393661</v>
      </c>
      <c r="J54" s="0" t="n">
        <f aca="false">J53*10</f>
        <v>8.04260804667888</v>
      </c>
      <c r="K54" s="0" t="n">
        <f aca="false">K53*10</f>
        <v>8.82387970820307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2011-01-18T20:51:17Z</dcterms:created>
  <dc:creator>GILBERT LOISEAU</dc:creator>
  <dc:description/>
  <dc:language>en-US</dc:language>
  <cp:lastModifiedBy/>
  <dcterms:modified xsi:type="dcterms:W3CDTF">2023-01-12T16:30:04Z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oMacroName">
    <vt:lpwstr>None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astEdited">
    <vt:lpwstr>16.0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