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"/>
    </mc:Choice>
  </mc:AlternateContent>
  <xr:revisionPtr revIDLastSave="0" documentId="8_{32ED6D71-5E3B-403B-BA37-C12BE0DFA405}" xr6:coauthVersionLast="47" xr6:coauthVersionMax="47" xr10:uidLastSave="{00000000-0000-0000-0000-000000000000}"/>
  <bookViews>
    <workbookView xWindow="-108" yWindow="-108" windowWidth="23256" windowHeight="12576" xr2:uid="{FBE4E4ED-A289-411C-8061-88AF34F1A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40" i="1"/>
  <c r="L36" i="1"/>
  <c r="M39" i="1"/>
  <c r="M36" i="1"/>
  <c r="M40" i="1" s="1"/>
  <c r="B36" i="1"/>
  <c r="C35" i="1" s="1"/>
  <c r="E35" i="1" s="1"/>
  <c r="D17" i="1"/>
  <c r="D19" i="1" s="1"/>
  <c r="C17" i="1"/>
  <c r="C19" i="1" s="1"/>
  <c r="H35" i="1" l="1"/>
  <c r="C20" i="1"/>
  <c r="L41" i="1"/>
  <c r="M41" i="1"/>
  <c r="C26" i="1"/>
  <c r="C34" i="1"/>
  <c r="C25" i="1"/>
  <c r="C32" i="1"/>
  <c r="H32" i="1" s="1"/>
  <c r="I32" i="1" s="1"/>
  <c r="C28" i="1"/>
  <c r="H28" i="1" s="1"/>
  <c r="C36" i="1"/>
  <c r="C30" i="1"/>
  <c r="H30" i="1" s="1"/>
  <c r="I30" i="1" s="1"/>
  <c r="C27" i="1"/>
  <c r="H27" i="1" s="1"/>
  <c r="I27" i="1" s="1"/>
  <c r="C24" i="1"/>
  <c r="H24" i="1" s="1"/>
  <c r="I24" i="1" s="1"/>
  <c r="C31" i="1"/>
  <c r="H31" i="1" s="1"/>
  <c r="I31" i="1" s="1"/>
  <c r="D20" i="1"/>
  <c r="C29" i="1"/>
  <c r="H29" i="1" s="1"/>
  <c r="C33" i="1"/>
  <c r="H33" i="1" s="1"/>
  <c r="I33" i="1" s="1"/>
  <c r="E20" i="1" l="1"/>
  <c r="E34" i="1"/>
  <c r="H34" i="1"/>
  <c r="E26" i="1"/>
  <c r="F26" i="1" s="1"/>
  <c r="H26" i="1"/>
  <c r="I26" i="1" s="1"/>
  <c r="E25" i="1"/>
  <c r="F25" i="1" s="1"/>
  <c r="H25" i="1"/>
  <c r="I25" i="1" s="1"/>
  <c r="H40" i="1" s="1"/>
  <c r="E24" i="1"/>
  <c r="F24" i="1" s="1"/>
  <c r="E40" i="1" s="1"/>
  <c r="E32" i="1"/>
  <c r="F32" i="1" s="1"/>
  <c r="E30" i="1"/>
  <c r="F30" i="1" s="1"/>
  <c r="E27" i="1"/>
  <c r="F27" i="1" s="1"/>
  <c r="E33" i="1"/>
  <c r="F33" i="1" s="1"/>
  <c r="E31" i="1"/>
  <c r="F31" i="1" s="1"/>
  <c r="E29" i="1"/>
  <c r="E28" i="1"/>
  <c r="F28" i="1" s="1"/>
  <c r="H39" i="1" l="1"/>
  <c r="H41" i="1" s="1"/>
  <c r="I36" i="1"/>
  <c r="E39" i="1"/>
  <c r="E41" i="1" s="1"/>
  <c r="F36" i="1"/>
</calcChain>
</file>

<file path=xl/sharedStrings.xml><?xml version="1.0" encoding="utf-8"?>
<sst xmlns="http://schemas.openxmlformats.org/spreadsheetml/2006/main" count="49" uniqueCount="32">
  <si>
    <t>Aas</t>
  </si>
  <si>
    <t>Prob</t>
  </si>
  <si>
    <t>A</t>
  </si>
  <si>
    <t>C</t>
  </si>
  <si>
    <t>F</t>
  </si>
  <si>
    <t>G</t>
  </si>
  <si>
    <t>I</t>
  </si>
  <si>
    <t>L</t>
  </si>
  <si>
    <t>M</t>
  </si>
  <si>
    <t>S</t>
  </si>
  <si>
    <t>V</t>
  </si>
  <si>
    <t>W</t>
  </si>
  <si>
    <t>Y</t>
  </si>
  <si>
    <t>Number Aas in Seq:</t>
  </si>
  <si>
    <t>PolyLeu</t>
  </si>
  <si>
    <t>20L 1I</t>
  </si>
  <si>
    <t>pSeq</t>
  </si>
  <si>
    <t>comb</t>
  </si>
  <si>
    <t>pResult</t>
  </si>
  <si>
    <t>normalization</t>
  </si>
  <si>
    <t>Get Best Seq by Rounding</t>
  </si>
  <si>
    <t>Adjusted Prob</t>
  </si>
  <si>
    <t>Prob for 21 Aas</t>
  </si>
  <si>
    <t>Rounded # Aas in Sequence</t>
  </si>
  <si>
    <t>Sum Prob</t>
  </si>
  <si>
    <t>Total AAS:</t>
  </si>
  <si>
    <t>Best for 21 length</t>
  </si>
  <si>
    <t>Seq Test</t>
  </si>
  <si>
    <t>T</t>
  </si>
  <si>
    <t>Tests for sequences made with seed 1 using testSeqDesign.config</t>
  </si>
  <si>
    <t>Best for 13 length</t>
  </si>
  <si>
    <t>Prob for 13 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</si>
</sst>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BE83-97C2-4244-A53B-954E7E19936D}">
  <dimension ref="A2:M41"/>
  <sheetViews>
    <sheetView tabSelected="1" workbookViewId="0">
      <selection activeCell="C17" sqref="C17"/>
    </sheetView>
  </sheetViews>
  <sheetFormatPr defaultRowHeight="14.4" x14ac:dyDescent="0.3"/>
  <cols>
    <col min="2" max="2" width="12.6640625" customWidth="1"/>
    <col min="3" max="5" width="12" bestFit="1" customWidth="1"/>
    <col min="8" max="12" width="12" bestFit="1" customWidth="1"/>
    <col min="14" max="15" width="12" bestFit="1" customWidth="1"/>
    <col min="17" max="17" width="11" bestFit="1" customWidth="1"/>
  </cols>
  <sheetData>
    <row r="2" spans="1:4" x14ac:dyDescent="0.3">
      <c r="A2" t="s">
        <v>0</v>
      </c>
      <c r="B2" t="s">
        <v>1</v>
      </c>
    </row>
    <row r="3" spans="1:4" x14ac:dyDescent="0.3">
      <c r="A3" t="s">
        <v>2</v>
      </c>
      <c r="B3">
        <v>0.09</v>
      </c>
    </row>
    <row r="4" spans="1:4" x14ac:dyDescent="0.3">
      <c r="A4" t="s">
        <v>3</v>
      </c>
      <c r="B4">
        <v>0.02</v>
      </c>
    </row>
    <row r="5" spans="1:4" x14ac:dyDescent="0.3">
      <c r="A5" t="s">
        <v>4</v>
      </c>
      <c r="B5">
        <v>0.08</v>
      </c>
    </row>
    <row r="6" spans="1:4" x14ac:dyDescent="0.3">
      <c r="A6" t="s">
        <v>5</v>
      </c>
      <c r="B6">
        <v>0.08</v>
      </c>
    </row>
    <row r="7" spans="1:4" x14ac:dyDescent="0.3">
      <c r="A7" t="s">
        <v>6</v>
      </c>
      <c r="B7">
        <v>0.1</v>
      </c>
    </row>
    <row r="8" spans="1:4" x14ac:dyDescent="0.3">
      <c r="A8" t="s">
        <v>7</v>
      </c>
      <c r="B8">
        <v>0.16</v>
      </c>
    </row>
    <row r="9" spans="1:4" x14ac:dyDescent="0.3">
      <c r="A9" t="s">
        <v>8</v>
      </c>
      <c r="B9">
        <v>0.04</v>
      </c>
    </row>
    <row r="10" spans="1:4" x14ac:dyDescent="0.3">
      <c r="A10" t="s">
        <v>9</v>
      </c>
      <c r="B10">
        <v>7.0000000000000007E-2</v>
      </c>
    </row>
    <row r="11" spans="1:4" x14ac:dyDescent="0.3">
      <c r="A11" t="s">
        <v>28</v>
      </c>
      <c r="B11">
        <v>7.0000000000000007E-2</v>
      </c>
    </row>
    <row r="12" spans="1:4" x14ac:dyDescent="0.3">
      <c r="A12" t="s">
        <v>10</v>
      </c>
      <c r="B12">
        <v>0.08</v>
      </c>
    </row>
    <row r="13" spans="1:4" x14ac:dyDescent="0.3">
      <c r="A13" t="s">
        <v>11</v>
      </c>
      <c r="B13">
        <v>0.03</v>
      </c>
    </row>
    <row r="14" spans="1:4" x14ac:dyDescent="0.3">
      <c r="A14" t="s">
        <v>12</v>
      </c>
      <c r="B14">
        <v>0.03</v>
      </c>
      <c r="C14" t="s">
        <v>13</v>
      </c>
      <c r="D14">
        <v>21</v>
      </c>
    </row>
    <row r="16" spans="1:4" x14ac:dyDescent="0.3">
      <c r="C16" t="s">
        <v>14</v>
      </c>
      <c r="D16" t="s">
        <v>15</v>
      </c>
    </row>
    <row r="17" spans="1:13" x14ac:dyDescent="0.3">
      <c r="B17" t="s">
        <v>16</v>
      </c>
      <c r="C17">
        <f>B8^D14</f>
        <v>1.9342813113834071E-17</v>
      </c>
      <c r="D17">
        <f>(B8^20)*(B7^1)</f>
        <v>1.2089258196146293E-17</v>
      </c>
    </row>
    <row r="18" spans="1:13" x14ac:dyDescent="0.3">
      <c r="B18" t="s">
        <v>17</v>
      </c>
      <c r="C18">
        <v>1</v>
      </c>
      <c r="D18">
        <v>21</v>
      </c>
    </row>
    <row r="19" spans="1:13" x14ac:dyDescent="0.3">
      <c r="B19" t="s">
        <v>18</v>
      </c>
      <c r="C19">
        <f>C17*C18</f>
        <v>1.9342813113834071E-17</v>
      </c>
      <c r="D19">
        <f>D17*D18</f>
        <v>2.5387442211907215E-16</v>
      </c>
    </row>
    <row r="20" spans="1:13" x14ac:dyDescent="0.3">
      <c r="B20" t="s">
        <v>19</v>
      </c>
      <c r="C20">
        <f>C19/(C19+D19)</f>
        <v>7.0796460176991149E-2</v>
      </c>
      <c r="D20">
        <f>D19/(C19+D19)</f>
        <v>0.92920353982300874</v>
      </c>
      <c r="E20">
        <f>C20+D20</f>
        <v>0.99999999999999989</v>
      </c>
    </row>
    <row r="22" spans="1:13" x14ac:dyDescent="0.3">
      <c r="A22" t="s">
        <v>20</v>
      </c>
      <c r="E22" t="s">
        <v>13</v>
      </c>
      <c r="F22">
        <v>13</v>
      </c>
      <c r="H22">
        <v>21</v>
      </c>
      <c r="L22" t="s">
        <v>29</v>
      </c>
    </row>
    <row r="23" spans="1:13" x14ac:dyDescent="0.3">
      <c r="A23" t="s">
        <v>0</v>
      </c>
      <c r="B23" t="s">
        <v>1</v>
      </c>
      <c r="C23" t="s">
        <v>21</v>
      </c>
      <c r="E23" t="s">
        <v>31</v>
      </c>
      <c r="F23" t="s">
        <v>23</v>
      </c>
      <c r="H23" t="s">
        <v>22</v>
      </c>
      <c r="I23" t="s">
        <v>23</v>
      </c>
      <c r="L23" t="s">
        <v>27</v>
      </c>
      <c r="M23" t="s">
        <v>27</v>
      </c>
    </row>
    <row r="24" spans="1:13" x14ac:dyDescent="0.3">
      <c r="A24" t="s">
        <v>2</v>
      </c>
      <c r="B24">
        <v>0.09</v>
      </c>
      <c r="C24">
        <f t="shared" ref="C24:C36" si="0">B24/B$36</f>
        <v>0.10588235294117644</v>
      </c>
      <c r="E24">
        <f>C24*F$22</f>
        <v>1.3764705882352937</v>
      </c>
      <c r="F24">
        <f>ROUND(E24,0)</f>
        <v>1</v>
      </c>
      <c r="H24">
        <f>C24*H$22</f>
        <v>2.2235294117647051</v>
      </c>
      <c r="I24">
        <f>ROUND(H24,0)</f>
        <v>2</v>
      </c>
      <c r="L24">
        <v>1</v>
      </c>
      <c r="M24">
        <v>1</v>
      </c>
    </row>
    <row r="25" spans="1:13" x14ac:dyDescent="0.3">
      <c r="A25" t="s">
        <v>3</v>
      </c>
      <c r="B25">
        <v>0.02</v>
      </c>
      <c r="C25">
        <f t="shared" si="0"/>
        <v>2.3529411764705879E-2</v>
      </c>
      <c r="E25">
        <f>C25*F$22</f>
        <v>0.30588235294117644</v>
      </c>
      <c r="F25">
        <f>ROUND(E25,0)</f>
        <v>0</v>
      </c>
      <c r="H25">
        <f t="shared" ref="H25:H35" si="1">C25*H$22</f>
        <v>0.49411764705882344</v>
      </c>
      <c r="I25">
        <f t="shared" ref="I25:I33" si="2">ROUND(H25,0)</f>
        <v>0</v>
      </c>
      <c r="L25">
        <v>0</v>
      </c>
      <c r="M25">
        <v>0</v>
      </c>
    </row>
    <row r="26" spans="1:13" x14ac:dyDescent="0.3">
      <c r="A26" t="s">
        <v>4</v>
      </c>
      <c r="B26">
        <v>0.08</v>
      </c>
      <c r="C26">
        <f t="shared" si="0"/>
        <v>9.4117647058823514E-2</v>
      </c>
      <c r="E26">
        <f>C26*F$22</f>
        <v>1.2235294117647058</v>
      </c>
      <c r="F26">
        <f>ROUND(E26,0)</f>
        <v>1</v>
      </c>
      <c r="H26">
        <f t="shared" si="1"/>
        <v>1.9764705882352938</v>
      </c>
      <c r="I26">
        <f t="shared" si="2"/>
        <v>2</v>
      </c>
      <c r="L26">
        <v>0</v>
      </c>
      <c r="M26">
        <v>0</v>
      </c>
    </row>
    <row r="27" spans="1:13" x14ac:dyDescent="0.3">
      <c r="A27" t="s">
        <v>5</v>
      </c>
      <c r="B27">
        <v>0.08</v>
      </c>
      <c r="C27">
        <f t="shared" si="0"/>
        <v>9.4117647058823514E-2</v>
      </c>
      <c r="E27">
        <f>C27*F$22</f>
        <v>1.2235294117647058</v>
      </c>
      <c r="F27">
        <f>ROUND(E27,0)</f>
        <v>1</v>
      </c>
      <c r="H27">
        <f t="shared" si="1"/>
        <v>1.9764705882352938</v>
      </c>
      <c r="I27">
        <f t="shared" si="2"/>
        <v>2</v>
      </c>
      <c r="L27">
        <v>1</v>
      </c>
      <c r="M27">
        <v>1</v>
      </c>
    </row>
    <row r="28" spans="1:13" x14ac:dyDescent="0.3">
      <c r="A28" t="s">
        <v>6</v>
      </c>
      <c r="B28">
        <v>0.1</v>
      </c>
      <c r="C28">
        <f t="shared" si="0"/>
        <v>0.1176470588235294</v>
      </c>
      <c r="E28">
        <f>C28*F$22</f>
        <v>1.5294117647058822</v>
      </c>
      <c r="F28">
        <f>ROUND(E28,0)</f>
        <v>2</v>
      </c>
      <c r="H28">
        <f t="shared" si="1"/>
        <v>2.4705882352941173</v>
      </c>
      <c r="I28">
        <v>3</v>
      </c>
      <c r="L28">
        <v>1</v>
      </c>
      <c r="M28">
        <v>3</v>
      </c>
    </row>
    <row r="29" spans="1:13" x14ac:dyDescent="0.3">
      <c r="A29" t="s">
        <v>7</v>
      </c>
      <c r="B29">
        <v>0.16</v>
      </c>
      <c r="C29">
        <f t="shared" si="0"/>
        <v>0.18823529411764703</v>
      </c>
      <c r="E29">
        <f>C29*F$22</f>
        <v>2.4470588235294115</v>
      </c>
      <c r="F29">
        <v>3</v>
      </c>
      <c r="H29">
        <f t="shared" si="1"/>
        <v>3.9529411764705875</v>
      </c>
      <c r="I29">
        <v>4</v>
      </c>
      <c r="L29">
        <v>7</v>
      </c>
      <c r="M29">
        <v>13</v>
      </c>
    </row>
    <row r="30" spans="1:13" x14ac:dyDescent="0.3">
      <c r="A30" t="s">
        <v>8</v>
      </c>
      <c r="B30">
        <v>0.04</v>
      </c>
      <c r="C30">
        <f t="shared" si="0"/>
        <v>4.7058823529411757E-2</v>
      </c>
      <c r="E30">
        <f>C30*F$22</f>
        <v>0.61176470588235288</v>
      </c>
      <c r="F30">
        <f>ROUND(E30,0)</f>
        <v>1</v>
      </c>
      <c r="H30">
        <f t="shared" si="1"/>
        <v>0.98823529411764688</v>
      </c>
      <c r="I30">
        <f t="shared" si="2"/>
        <v>1</v>
      </c>
      <c r="L30">
        <v>0</v>
      </c>
      <c r="M30">
        <v>0</v>
      </c>
    </row>
    <row r="31" spans="1:13" x14ac:dyDescent="0.3">
      <c r="A31" t="s">
        <v>9</v>
      </c>
      <c r="B31">
        <v>7.0000000000000007E-2</v>
      </c>
      <c r="C31">
        <f t="shared" si="0"/>
        <v>8.2352941176470573E-2</v>
      </c>
      <c r="E31">
        <f>C31*F$22</f>
        <v>1.0705882352941174</v>
      </c>
      <c r="F31">
        <f>ROUND(E31,0)</f>
        <v>1</v>
      </c>
      <c r="H31">
        <f t="shared" si="1"/>
        <v>1.729411764705882</v>
      </c>
      <c r="I31">
        <f t="shared" si="2"/>
        <v>2</v>
      </c>
      <c r="L31">
        <v>0</v>
      </c>
      <c r="M31">
        <v>0</v>
      </c>
    </row>
    <row r="32" spans="1:13" x14ac:dyDescent="0.3">
      <c r="A32" t="s">
        <v>28</v>
      </c>
      <c r="B32">
        <v>7.0000000000000007E-2</v>
      </c>
      <c r="C32">
        <f t="shared" si="0"/>
        <v>8.2352941176470573E-2</v>
      </c>
      <c r="E32">
        <f>C32*F$22</f>
        <v>1.0705882352941174</v>
      </c>
      <c r="F32">
        <f>ROUND(E32,0)</f>
        <v>1</v>
      </c>
      <c r="H32">
        <f t="shared" si="1"/>
        <v>1.729411764705882</v>
      </c>
      <c r="I32">
        <f t="shared" si="2"/>
        <v>2</v>
      </c>
      <c r="L32">
        <v>1</v>
      </c>
      <c r="M32">
        <v>1</v>
      </c>
    </row>
    <row r="33" spans="1:13" x14ac:dyDescent="0.3">
      <c r="A33" t="s">
        <v>10</v>
      </c>
      <c r="B33">
        <v>0.08</v>
      </c>
      <c r="C33">
        <f t="shared" si="0"/>
        <v>9.4117647058823514E-2</v>
      </c>
      <c r="E33">
        <f>C33*F$22</f>
        <v>1.2235294117647058</v>
      </c>
      <c r="F33">
        <f>ROUND(E33,0)</f>
        <v>1</v>
      </c>
      <c r="H33">
        <f t="shared" si="1"/>
        <v>1.9764705882352938</v>
      </c>
      <c r="I33">
        <f t="shared" si="2"/>
        <v>2</v>
      </c>
      <c r="L33">
        <v>0</v>
      </c>
      <c r="M33">
        <v>0</v>
      </c>
    </row>
    <row r="34" spans="1:13" x14ac:dyDescent="0.3">
      <c r="A34" t="s">
        <v>11</v>
      </c>
      <c r="B34">
        <v>0.03</v>
      </c>
      <c r="C34">
        <f t="shared" si="0"/>
        <v>3.5294117647058816E-2</v>
      </c>
      <c r="E34">
        <f>C34*F$22</f>
        <v>0.45882352941176463</v>
      </c>
      <c r="F34">
        <v>0</v>
      </c>
      <c r="H34">
        <f t="shared" si="1"/>
        <v>0.7411764705882351</v>
      </c>
      <c r="I34">
        <v>0</v>
      </c>
      <c r="L34">
        <v>2</v>
      </c>
      <c r="M34">
        <v>2</v>
      </c>
    </row>
    <row r="35" spans="1:13" x14ac:dyDescent="0.3">
      <c r="A35" t="s">
        <v>12</v>
      </c>
      <c r="B35">
        <v>0.03</v>
      </c>
      <c r="C35">
        <f t="shared" si="0"/>
        <v>3.5294117647058816E-2</v>
      </c>
      <c r="E35">
        <f>C35*F$22</f>
        <v>0.45882352941176463</v>
      </c>
      <c r="F35">
        <v>1</v>
      </c>
      <c r="H35">
        <f t="shared" si="1"/>
        <v>0.7411764705882351</v>
      </c>
      <c r="I35">
        <v>1</v>
      </c>
      <c r="L35">
        <v>0</v>
      </c>
      <c r="M35">
        <v>0</v>
      </c>
    </row>
    <row r="36" spans="1:13" x14ac:dyDescent="0.3">
      <c r="A36" t="s">
        <v>24</v>
      </c>
      <c r="B36">
        <f>SUM(B24:B35)</f>
        <v>0.8500000000000002</v>
      </c>
      <c r="C36">
        <f t="shared" si="0"/>
        <v>1</v>
      </c>
      <c r="E36" t="s">
        <v>25</v>
      </c>
      <c r="F36">
        <f>SUM(F24:F35)</f>
        <v>13</v>
      </c>
      <c r="I36">
        <f>SUM(I24:I35)</f>
        <v>21</v>
      </c>
      <c r="L36">
        <f>SUM(L24:L35)</f>
        <v>13</v>
      </c>
      <c r="M36">
        <f>SUM(M24:M35)</f>
        <v>21</v>
      </c>
    </row>
    <row r="38" spans="1:13" x14ac:dyDescent="0.3">
      <c r="E38" t="s">
        <v>30</v>
      </c>
      <c r="H38" t="s">
        <v>26</v>
      </c>
    </row>
    <row r="39" spans="1:13" x14ac:dyDescent="0.3">
      <c r="E39">
        <f>$B24^F24*$B25^F25*$B26^F26*$B27^F27*$B28^F28*$B29^F29*$B30^F30*$B31^F31*$B32^F32*$B33^F33*$B34^F34*$B35^F35</f>
        <v>1.1098128384000007E-14</v>
      </c>
      <c r="H39">
        <f>$B24^I24*$B25^I25*$B26^I26*$B27^I27*$B28^I28*$B29^I29*$B30^I30*$B31^I31*$B32^I32*$B33^I33*$B34^I34*$B35^I35</f>
        <v>4.0093897665282072E-23</v>
      </c>
      <c r="L39">
        <f>$B24^L24*$B25^L25*$B26^L26*$B27^L27*$B28^L28*$B29^L29*$B30^L30*$B31^L31*$B32^L32*$B33^L33*$B34^L34*$B35^L35</f>
        <v>1.2176232284160003E-13</v>
      </c>
      <c r="M39">
        <f>($B24^M24)*($B25^M25)*($B26^M26)*($B27^M27)*($B28^M28)*($B29^M29)*($B30^M30)*($B31^M31)*($B32^M32)*($B33^M33)*($B34^M34)*($B35^M35)</f>
        <v>2.0428327909752582E-20</v>
      </c>
    </row>
    <row r="40" spans="1:13" x14ac:dyDescent="0.3">
      <c r="E40">
        <f>(FACT($F$22))/(FACT(F24)*FACT(F25)*FACT(F26)*FACT(F27)*FACT(F28)*FACT(F29)*FACT(F30)*FACT(F31)*FACT(F32)*FACT(F33)*FACT(F34)*FACT(F35))</f>
        <v>518918400</v>
      </c>
      <c r="H40">
        <f>(FACT($H$22))/(FACT(I24)*FACT(I25)*FACT(I26)*FACT(I27)*FACT(I28)*FACT(I29)*FACT(I30)*FACT(I31)*FACT(I32)*FACT(I33)*FACT(I34)*FACT(I35))</f>
        <v>5543722023840000</v>
      </c>
      <c r="L40">
        <f>(FACT($F$22))/(FACT(L24)*FACT(L25)*FACT(L26)*FACT(L27)*FACT(L28)*FACT(L29)*FACT(L30)*FACT(L31)*FACT(L32)*FACT(L33)*FACT(L34)*FACT(L35))</f>
        <v>617760</v>
      </c>
      <c r="M40">
        <f>(FACT(M36))/(FACT(M24)*FACT(M25)*FACT(M26)*FACT(M27)*FACT(M28)*FACT(M29)*FACT(M30)*FACT(M31)*FACT(M32)*FACT(M33)*FACT(M34)*FACT(M35))</f>
        <v>683726400</v>
      </c>
    </row>
    <row r="41" spans="1:13" x14ac:dyDescent="0.3">
      <c r="E41">
        <f>E40*E39</f>
        <v>5.7590230240198688E-6</v>
      </c>
      <c r="H41">
        <f>H40*H39</f>
        <v>2.2226942350861138E-7</v>
      </c>
      <c r="L41">
        <f>L39*L40</f>
        <v>7.5219892558626831E-8</v>
      </c>
      <c r="M41">
        <f>M39*M40</f>
        <v>1.3967387099754657E-11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2021-10-24T19:56:25Z</dcterms:created>
  <dcterms:modified xsi:type="dcterms:W3CDTF">2021-10-26T02:35:49Z</dcterms:modified>
</cp:coreProperties>
</file>