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4820" activeTab="2"/>
  </bookViews>
  <sheets>
    <sheet name="跟进表" sheetId="13" r:id="rId1"/>
    <sheet name="呈现表1" sheetId="11" r:id="rId2"/>
    <sheet name="区域经理对照表" sheetId="1" r:id="rId3"/>
    <sheet name="数据源1" sheetId="12" r:id="rId4"/>
    <sheet name="提货数据源" sheetId="14" r:id="rId5"/>
  </sheets>
  <definedNames>
    <definedName name="_xlnm._FilterDatabase" localSheetId="2" hidden="1">区域经理对照表!$A$1:$F$681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<sst xmlns="http://schemas.openxmlformats.org/spreadsheetml/2006/main" count="2907" uniqueCount="755">
  <si>
    <t>大区经理</t>
  </si>
  <si>
    <t>客户分级</t>
  </si>
  <si>
    <t>所辖客户数量</t>
  </si>
  <si>
    <t>本月已提货客户数</t>
  </si>
  <si>
    <t>上季度月平均提货量</t>
  </si>
  <si>
    <t>7月已达成提货量</t>
  </si>
  <si>
    <t>覆盖客户数差值</t>
  </si>
  <si>
    <t>分级客户7月目标值</t>
  </si>
  <si>
    <t>7月提货量差值</t>
  </si>
  <si>
    <t>A:300台及以上</t>
  </si>
  <si>
    <t>周津平</t>
  </si>
  <si>
    <t>B:40台及以上</t>
  </si>
  <si>
    <t>B</t>
  </si>
  <si>
    <t>C:10台以上</t>
  </si>
  <si>
    <t>C</t>
  </si>
  <si>
    <t>D:10台及以下</t>
  </si>
  <si>
    <t>D</t>
  </si>
  <si>
    <t>X:二季度未产生提货客户</t>
  </si>
  <si>
    <t>X</t>
  </si>
  <si>
    <t>刘长伟</t>
  </si>
  <si>
    <t>王金鹏</t>
  </si>
  <si>
    <t>李云</t>
  </si>
  <si>
    <t>A</t>
  </si>
  <si>
    <t>陈晨</t>
  </si>
  <si>
    <t>蒋楠</t>
  </si>
  <si>
    <t>李程</t>
  </si>
  <si>
    <t>王卓</t>
  </si>
  <si>
    <t>井军</t>
  </si>
  <si>
    <t>刘源峰</t>
  </si>
  <si>
    <t>张弛</t>
  </si>
  <si>
    <t>(空白)</t>
  </si>
  <si>
    <t>总计</t>
  </si>
  <si>
    <t>提货客户数</t>
  </si>
  <si>
    <t>提货量</t>
  </si>
  <si>
    <t>销售额</t>
  </si>
  <si>
    <t>毛利</t>
  </si>
  <si>
    <t>覆盖率</t>
  </si>
  <si>
    <t>客户名称</t>
  </si>
  <si>
    <t>区域</t>
  </si>
  <si>
    <t>新任大区经理</t>
  </si>
  <si>
    <t>客户数量</t>
  </si>
  <si>
    <t>二季度月平均提货量</t>
  </si>
  <si>
    <t>本月已提货</t>
  </si>
  <si>
    <t>本月提货量</t>
  </si>
  <si>
    <t>天津市聚兴泰通讯有限公司</t>
  </si>
  <si>
    <t>西青区</t>
  </si>
  <si>
    <t>天津金和力科技有限公司</t>
  </si>
  <si>
    <t>天津炅炅科技有限公司</t>
  </si>
  <si>
    <t>天津润德通通信工程有限公司</t>
  </si>
  <si>
    <t>天津市西青区宝福通讯器材经营部</t>
  </si>
  <si>
    <t>天津市西青区东圣通通讯器材经营部</t>
  </si>
  <si>
    <t>天津市西青区广汇金盛达手机商行</t>
  </si>
  <si>
    <t>天津市西青区豪杰鸿通讯器材经营部</t>
  </si>
  <si>
    <t>天津市西青区恒鑫卓通讯器材经营部</t>
  </si>
  <si>
    <t>天津市西青区恒讯通讯设备经营店</t>
  </si>
  <si>
    <t>天津市西青区宏泽通通讯器材经营部</t>
  </si>
  <si>
    <t>天津市西青区鸿旺达通讯器材经营部</t>
  </si>
  <si>
    <t>天津市西青区佳选通讯器材经营部</t>
  </si>
  <si>
    <t>天津市西青区金和力通讯器材经营部</t>
  </si>
  <si>
    <t>天津市西青区金洪泰通讯器材经营部</t>
  </si>
  <si>
    <t>天津市西青区久华基业通讯器材经营店</t>
  </si>
  <si>
    <t>天津市西青区久隆信通讯器材经营部</t>
  </si>
  <si>
    <t>天津市西青区龙雨豪通讯器材维修部</t>
  </si>
  <si>
    <t>天津市西青区明汇达通讯器材销售中心</t>
  </si>
  <si>
    <t>天津市西青区明亿达通信器材经营部</t>
  </si>
  <si>
    <t>天津市西青区南海王通讯器材销售店</t>
  </si>
  <si>
    <t>天津市西青区润德百通通讯器材经营部</t>
  </si>
  <si>
    <t>天津市西青区时捷通讯设备经营部</t>
  </si>
  <si>
    <t>天津市西青区世纪先锋通讯器材经营部</t>
  </si>
  <si>
    <t>天津市西青区天慧通讯器材经营部</t>
  </si>
  <si>
    <t>天津市西青区天拓手机经营店</t>
  </si>
  <si>
    <t>天津市西青区天天红通讯器材经营部</t>
  </si>
  <si>
    <t>天津市西青区维胜通讯器材经营部</t>
  </si>
  <si>
    <t>天津市西青区维新通讯设备经营部</t>
  </si>
  <si>
    <t>天津市西青区晓月莹通讯器材经营部</t>
  </si>
  <si>
    <t>天津市西青区鑫达杰睿通讯器材经营部</t>
  </si>
  <si>
    <t>天津市西青区彦锡通讯器材经营部</t>
  </si>
  <si>
    <t>天津市西青区艳明轩手机销售部</t>
  </si>
  <si>
    <t>天津市西青区志搏通讯器材经营部</t>
  </si>
  <si>
    <t>天津市西青区周顺通讯设备器材经营部</t>
  </si>
  <si>
    <t>天津市鑫鸿通科技有限公司</t>
  </si>
  <si>
    <t>天津天拓手机有限公司</t>
  </si>
  <si>
    <t>天津汇聚科技发展有限公司</t>
  </si>
  <si>
    <t>天津安云智能设备有限公司</t>
  </si>
  <si>
    <t>武清区</t>
  </si>
  <si>
    <t>天津百联通信器材销售有限公司</t>
  </si>
  <si>
    <t>天津达全商贸有限公司</t>
  </si>
  <si>
    <t>天津方淼通信器材有限公司</t>
  </si>
  <si>
    <t>天津和顺通信器材销售有限公司</t>
  </si>
  <si>
    <t>天津佳盛和通讯设备有限公司</t>
  </si>
  <si>
    <t>天津市爱来无忧电子产品有限公司</t>
  </si>
  <si>
    <t>天津市亨达通讯器材有限公司</t>
  </si>
  <si>
    <t>天津市璐凡通讯有限公司</t>
  </si>
  <si>
    <t>天津市武清区爱良通讯器材经营部</t>
  </si>
  <si>
    <t>天津市武清区白杰通讯器材经营部</t>
  </si>
  <si>
    <t>天津市武清区宾至通讯器材经营部</t>
  </si>
  <si>
    <t>天津市武清区博暄通讯器材经营部</t>
  </si>
  <si>
    <t>天津市武清区畅捷手机经营部</t>
  </si>
  <si>
    <t>天津市武清区畅听通讯器材经营部</t>
  </si>
  <si>
    <t>天津市武清区辰齐通信器材经营部</t>
  </si>
  <si>
    <t>天津市武清区成君通讯器材经营部</t>
  </si>
  <si>
    <t>天津市武清区晟皓通讯器材经营部</t>
  </si>
  <si>
    <t>天津市武清区晟翼通讯器材经销中心</t>
  </si>
  <si>
    <t>天津市武清区春良通讯器材经营部</t>
  </si>
  <si>
    <t>天津市武清区春沐通讯器材经营门市部</t>
  </si>
  <si>
    <t>天津市武清区崔广超通讯器材经营部</t>
  </si>
  <si>
    <t>天津市武清区大柱通讯器材经营部</t>
  </si>
  <si>
    <t>天津市武清区鼎信通讯器材经营部</t>
  </si>
  <si>
    <t>天津市武清区杜洪全通讯器材经营部</t>
  </si>
  <si>
    <t>天津市武清区菲晗通讯器材经营部</t>
  </si>
  <si>
    <t>天津市武清区丰兴通信设备经营部</t>
  </si>
  <si>
    <t>天津市武清区福妤通讯器材经营部</t>
  </si>
  <si>
    <t>天津市武清区付雪微通讯器材经营部</t>
  </si>
  <si>
    <t>天津市武清区广路通讯器材经营部</t>
  </si>
  <si>
    <t>天津市武清区贵良通讯器材经营部</t>
  </si>
  <si>
    <t>天津市武清区郭涛通讯器材经营部</t>
  </si>
  <si>
    <t>天津市武清区国鑫通讯器材经营部</t>
  </si>
  <si>
    <t>天津市武清区海川通讯器材经营部</t>
  </si>
  <si>
    <t>天津市武清区海棠通讯器材经营部</t>
  </si>
  <si>
    <t>天津市武清区涵涵通讯器材经营部</t>
  </si>
  <si>
    <t>天津市武清区韩延超通讯器材经营部</t>
  </si>
  <si>
    <t>天津市武清区皓跃通讯器材商店</t>
  </si>
  <si>
    <t>天津市武清区合源业兴通讯器材经营部</t>
  </si>
  <si>
    <t>天津市武清区恒侠通讯器材销售中心</t>
  </si>
  <si>
    <t>天津市武清区恒远通讯器材销售部</t>
  </si>
  <si>
    <t>天津市武清区红云通讯器材经营部</t>
  </si>
  <si>
    <t>天津市武清区宏大吉通通讯器材经营部</t>
  </si>
  <si>
    <t>天津市武清区洪安通信器材经营部</t>
  </si>
  <si>
    <t>天津市武清区鸿智信通讯设备经营部</t>
  </si>
  <si>
    <t>天津市武清区华晨通讯器材经营部</t>
  </si>
  <si>
    <t>天津市武清区华远通讯器材经营部</t>
  </si>
  <si>
    <t>天津市武清区慧华通讯器材经营部</t>
  </si>
  <si>
    <t>天津市武清区吉润通讯器材销售部</t>
  </si>
  <si>
    <t>天津市武清区继民通讯器材经营部</t>
  </si>
  <si>
    <t>天津市武清区佳依手机经营部</t>
  </si>
  <si>
    <t>天津市武清区佳之和通讯器材销售中心</t>
  </si>
  <si>
    <t>天津市武清区珈宁通讯器材销售中心</t>
  </si>
  <si>
    <t>天津市武清区家明通讯器材经营部</t>
  </si>
  <si>
    <t>天津市武清区建凯通讯器材经营部</t>
  </si>
  <si>
    <t>天津市武清区建松通讯器材经营部</t>
  </si>
  <si>
    <t>天津市武清区杰怡通讯器材经营部</t>
  </si>
  <si>
    <t>天津市武清区捷畅通信器材经营部</t>
  </si>
  <si>
    <t>天津市武清区解明通讯器材经营部</t>
  </si>
  <si>
    <t>天津市武清区晶鑫通讯器材经营部</t>
  </si>
  <si>
    <t>天津市武清区聚财数码电子产品经营部（个体工商户）</t>
  </si>
  <si>
    <t>天津市武清区军通通讯器材经营部</t>
  </si>
  <si>
    <t>天津市武清区俊捷通讯器材经营部</t>
  </si>
  <si>
    <t>天津市武清区峻义通讯器材经营部</t>
  </si>
  <si>
    <t>天津市武清区骏飞通讯器材经营部</t>
  </si>
  <si>
    <t>天津市武清区骏之宇通讯器材经营部</t>
  </si>
  <si>
    <t>天津市武清区蓝英通讯器材经销部</t>
  </si>
  <si>
    <t>天津市武清区刘欢通讯器材经营部</t>
  </si>
  <si>
    <t>天津市武清区刘双柱通讯器材经销部</t>
  </si>
  <si>
    <t>天津市武清区刘秀娟通信器材经营部</t>
  </si>
  <si>
    <t>天津市武清区刘振宇通讯器材经营部</t>
  </si>
  <si>
    <t>天津市武清区六宝通讯器材经营部</t>
  </si>
  <si>
    <t>天津市武清区吕振雷通讯器材经营部</t>
  </si>
  <si>
    <t>天津市武清区马艳良手机经营部</t>
  </si>
  <si>
    <t>天津市武清区美美通讯器材经营部</t>
  </si>
  <si>
    <t>天津市武清区孟永通讯器材经营部</t>
  </si>
  <si>
    <t>天津市武清区妙涵通讯器材经营部</t>
  </si>
  <si>
    <t>天津市武清区明格通讯器材经营部</t>
  </si>
  <si>
    <t>天津市武清区沐阳通讯器材经营部</t>
  </si>
  <si>
    <t>天津市武清区聂颖手机经营部</t>
  </si>
  <si>
    <t>天津市武清区平振通讯器材经营部</t>
  </si>
  <si>
    <t>天津市武清区奇雨通讯器材经营部</t>
  </si>
  <si>
    <t>天津市武清区任福来通讯器材经营部</t>
  </si>
  <si>
    <t>天津市武清区锐芝通讯设备经营部</t>
  </si>
  <si>
    <t>天津市武清区三合曾通信器材经营部</t>
  </si>
  <si>
    <t>天津市武清区闪联电脑销售部</t>
  </si>
  <si>
    <t>天津市武清区盛通通讯器材经营部</t>
  </si>
  <si>
    <t>天津市武清区时利和通讯器材经营部</t>
  </si>
  <si>
    <t>天津市武清区士崇通讯器材经营部（个体工商户）</t>
  </si>
  <si>
    <t>天津市武清区书萍通讯器材门市部</t>
  </si>
  <si>
    <t>天津市武清区思影通讯设备经营部</t>
  </si>
  <si>
    <t>天津市武清区孙法周手机店</t>
  </si>
  <si>
    <t>天津市武清区孙凤琴通讯器材经营部</t>
  </si>
  <si>
    <t>天津市武清区腾之丰达通信设备销售经营部</t>
  </si>
  <si>
    <t>天津市武清区托亚星通讯器材经营部</t>
  </si>
  <si>
    <t>天津市武清区万宣通讯器材销售中心</t>
  </si>
  <si>
    <t>天津市武清区王刚手机经营部</t>
  </si>
  <si>
    <t>天津市武清区王惠元通讯器材经营部</t>
  </si>
  <si>
    <t>天津市武清区王亮手机维修店</t>
  </si>
  <si>
    <t>天津市武清区王祥雨通讯器材经营部</t>
  </si>
  <si>
    <t>天津市武清区王亚军通讯器材经营部</t>
  </si>
  <si>
    <t>天津市武清区王岩通讯器材服务部</t>
  </si>
  <si>
    <t>天津市武清区微艳通讯器材经销部</t>
  </si>
  <si>
    <t>天津市武清区卫峰通讯器材经营部</t>
  </si>
  <si>
    <t>天津市武清区稳瀛通讯器材经营部</t>
  </si>
  <si>
    <t>天津市武清区喜相逢手机超市</t>
  </si>
  <si>
    <t>天津市武清区香涛通讯器材经营部</t>
  </si>
  <si>
    <t>天津市武清区祥新隆通讯器材经营部</t>
  </si>
  <si>
    <t>天津市武清区向明通讯器材经营部</t>
  </si>
  <si>
    <t>天津市武清区小香通讯器材经营部</t>
  </si>
  <si>
    <t>天津市武清区小欣通讯设备经营部</t>
  </si>
  <si>
    <t>天津市武清区晓龙通讯器材经销处</t>
  </si>
  <si>
    <t>天津市武清区晓依通讯器材经销部</t>
  </si>
  <si>
    <t>天津市武清区笑煜通讯器材经营部</t>
  </si>
  <si>
    <t>天津市武清区鑫桁通君达通讯器材经营部</t>
  </si>
  <si>
    <t>天津市武清区鑫通通讯器材经营部</t>
  </si>
  <si>
    <t>天津市武清区鑫香事成电子产品经营部（个体工商户）</t>
  </si>
  <si>
    <t>天津市武清区鑫源通讯器材经营部</t>
  </si>
  <si>
    <t>天津市武清区信达雍阳通讯设备经营部</t>
  </si>
  <si>
    <t>天津市武清区信嘉通讯器材经营部（个体工商户）</t>
  </si>
  <si>
    <t>天津市武清区信誉通讯器材经营部</t>
  </si>
  <si>
    <t>天津市武清区信卓通讯器材销售中心</t>
  </si>
  <si>
    <t>天津市武清区徐广磊通信器材经营部</t>
  </si>
  <si>
    <t>天津市武清区炫优手机经营部</t>
  </si>
  <si>
    <t>天津市武清区薛程手机销售部</t>
  </si>
  <si>
    <t>天津市武清区讯驰通讯设备销售中心</t>
  </si>
  <si>
    <t>天津市武清区延坤通讯器材经营部</t>
  </si>
  <si>
    <t>天津市武清区杨村步步高通讯器材经营部</t>
  </si>
  <si>
    <t>天津市武清区尧畅通讯器材经营部</t>
  </si>
  <si>
    <t>天津市武清区易嘉通讯器材经营店</t>
  </si>
  <si>
    <t>天津市武清区逸霄通讯器材经营部</t>
  </si>
  <si>
    <t>天津市武清区优佳通讯器材经营部</t>
  </si>
  <si>
    <t>天津市武清区雨泉通讯器材经销部</t>
  </si>
  <si>
    <t>天津市武清区张广生通讯器材经营部</t>
  </si>
  <si>
    <t>天津市武清区赵伟超通讯器材经营部</t>
  </si>
  <si>
    <t>天津市武清区志鹏通讯器材经营部</t>
  </si>
  <si>
    <t>天津市武清区智森通讯器材经营部</t>
  </si>
  <si>
    <t>天津市武清区众森通讯器材经营部（个体工商户）</t>
  </si>
  <si>
    <t>天津市武清区重信通讯器材经营部</t>
  </si>
  <si>
    <t>天津市武清区周庆手机经销部</t>
  </si>
  <si>
    <t>天津市武清区梓轩通讯器材销售中心</t>
  </si>
  <si>
    <t>天津市武清区祖芳芳通讯器材经营部</t>
  </si>
  <si>
    <t>天津市武清鑫晟通讯器材经营部</t>
  </si>
  <si>
    <t>天津市讯联通讯器材销售有限公司</t>
  </si>
  <si>
    <t>天津市宇坤通讯有限公司</t>
  </si>
  <si>
    <t>天津市运东通讯器材销售有限公司</t>
  </si>
  <si>
    <t>天津武清区天赐手机经营部</t>
  </si>
  <si>
    <t>天津喜洋洋通讯器材销售有限公司</t>
  </si>
  <si>
    <t>天津小欣通讯设备有限公司</t>
  </si>
  <si>
    <t>天津行运通达通讯器材有限公司</t>
  </si>
  <si>
    <t>天津致尚通讯器材销售有限公司</t>
  </si>
  <si>
    <t>洢勇（天津）通讯器材销售有限公司</t>
  </si>
  <si>
    <t>翼洪通信科技（天津）有限公司</t>
  </si>
  <si>
    <t>唐山芦台经济开发区华亿通讯器材店</t>
  </si>
  <si>
    <t>宁河县</t>
  </si>
  <si>
    <t>天津市艳祥通讯器材销售有限公司</t>
  </si>
  <si>
    <t>天津市志新通讯器材经营部</t>
  </si>
  <si>
    <t>宁河县风云通讯器材经营一部</t>
  </si>
  <si>
    <t>天津宁河区诚信发通讯器材商店</t>
  </si>
  <si>
    <t>天津市宁河区机惠通讯设备经营部</t>
  </si>
  <si>
    <t>天津市宁河区锦源通讯器材经销处</t>
  </si>
  <si>
    <t>天津市宁河区军创启航通讯器材经营部</t>
  </si>
  <si>
    <t>天津市宁河区宁昌通讯器材商店</t>
  </si>
  <si>
    <t>天津市宁河区全联通讯器材经营部</t>
  </si>
  <si>
    <t>天津市宁河区万聚源手机经营店</t>
  </si>
  <si>
    <t>天津市宁河区鑫天讯通讯器材销售中心</t>
  </si>
  <si>
    <t>天津市宁河区讯达通通讯器材经营部</t>
  </si>
  <si>
    <t>天津市宁河区宇丰通讯器材经营部</t>
  </si>
  <si>
    <t>天津市宁河县安武通讯器材商店</t>
  </si>
  <si>
    <t>天津市宁河县八方缘通讯器材经营部</t>
  </si>
  <si>
    <t>天津市宁河县大山通讯器材经营部</t>
  </si>
  <si>
    <t>天津市宁河县大莹通讯器材经营部</t>
  </si>
  <si>
    <t>天津市宁河县国云通讯器材经营部</t>
  </si>
  <si>
    <t>天津市宁河县洪明达通讯器材门市部</t>
  </si>
  <si>
    <t>天津市宁河县金鸿通通讯器材商行</t>
  </si>
  <si>
    <t>天津市宁河县晶鹏翔通讯器材经营部</t>
  </si>
  <si>
    <t>天津市宁河县李继秋通信器材门市部</t>
  </si>
  <si>
    <t>天津市宁河县晓婷通讯器材经营部</t>
  </si>
  <si>
    <t>天津市宁河县永德利通讯器材商店</t>
  </si>
  <si>
    <t>天津市宁河县至远通通信器材经营部</t>
  </si>
  <si>
    <t>天津市宁河区邮邮通信器材销售有限公司</t>
  </si>
  <si>
    <t>天津市宁河区焕昌通讯器材经营部</t>
  </si>
  <si>
    <t>宁河区</t>
  </si>
  <si>
    <t>天津创思博通讯器材销售有限公司</t>
  </si>
  <si>
    <t>南开区</t>
  </si>
  <si>
    <t>天津九保电子科技有限公司</t>
  </si>
  <si>
    <t>天津市奥腾之纪科技发展有限公司</t>
  </si>
  <si>
    <t>天津吾顺商贸有限公司</t>
  </si>
  <si>
    <t>天津悟空通讯设备维修有限公司</t>
  </si>
  <si>
    <t>天津滨海新区高新区丰达国通通讯器材销售中心</t>
  </si>
  <si>
    <t>天津市天昌科技有限责任公司</t>
  </si>
  <si>
    <t>天津飞翼科技有限公司</t>
  </si>
  <si>
    <t>天津市南开区高静瑞通讯器材经营部（个体工商户）</t>
  </si>
  <si>
    <t>友格（天津）通讯科技有限公司</t>
  </si>
  <si>
    <t>南开区华香通讯器材经营部</t>
  </si>
  <si>
    <t>天津宏创通信设备有限公司</t>
  </si>
  <si>
    <t>天津领翊科技有限公司</t>
  </si>
  <si>
    <t>天津慕诚云帆科技有限公司</t>
  </si>
  <si>
    <t>天津市津通润达科技有限公司</t>
  </si>
  <si>
    <t>天津市南开区明锐达电子产品销售中心</t>
  </si>
  <si>
    <t>天津市南开区萱元数码电子产品经营部（个体工商户）</t>
  </si>
  <si>
    <t>天津市舒雅科技有限公司</t>
  </si>
  <si>
    <t>天津市星翼通科技有限公司</t>
  </si>
  <si>
    <t>天津盈通商务有限公司</t>
  </si>
  <si>
    <t>天津星辰通信科技有限公司</t>
  </si>
  <si>
    <t>迪讯通通讯器材经营部</t>
  </si>
  <si>
    <t>静海县</t>
  </si>
  <si>
    <t>静海县丽芳通讯器材经营部</t>
  </si>
  <si>
    <t>天津静海区金城数码通讯设备店</t>
  </si>
  <si>
    <t>天津市川河基业通讯器材销售有限公司</t>
  </si>
  <si>
    <t>天津市静海区八达手机店</t>
  </si>
  <si>
    <t>天津市静海区白树丰通讯器材经营部</t>
  </si>
  <si>
    <t>天津市静海区百亿顺通通讯器材经营部</t>
  </si>
  <si>
    <t>天津市静海区财璐鑫通通讯器材经营部</t>
  </si>
  <si>
    <t>天津市静海区诚信汇鑫通讯器材经营部</t>
  </si>
  <si>
    <t>天津市静海区承坤通讯器材经营部</t>
  </si>
  <si>
    <t>天津市静海区达易通讯器材经营部</t>
  </si>
  <si>
    <t>天津市静海区鼎弘手机店</t>
  </si>
  <si>
    <t>天津市静海区梵宇通讯器材经营部</t>
  </si>
  <si>
    <t>天津市静海区国大通讯器材维修部</t>
  </si>
  <si>
    <t>天津市静海区昊展福源通讯器材经营部</t>
  </si>
  <si>
    <t>天津市静海区弘业通讯器材经营店</t>
  </si>
  <si>
    <t>天津市静海区虎豹兄弟通信器材经营部</t>
  </si>
  <si>
    <t>天津市静海区金荣万全通讯器材经营部</t>
  </si>
  <si>
    <t>天津市静海区骏冉通讯器材经营部</t>
  </si>
  <si>
    <t>天津市静海区凯跃通讯器材经营部</t>
  </si>
  <si>
    <t>天津市静海区科惠通通讯器材经营部</t>
  </si>
  <si>
    <t>天津市静海区科惠通通讯器材销售有限公司</t>
  </si>
  <si>
    <t>天津市静海区立波通讯器材经营部</t>
  </si>
  <si>
    <t>天津市静海区立信通讯器材经营部</t>
  </si>
  <si>
    <t>天津市静海区莲爱通讯器材经营部</t>
  </si>
  <si>
    <t>天津市静海区联旺通讯器材经营部</t>
  </si>
  <si>
    <t>天津市静海区玲成通讯器材经营部</t>
  </si>
  <si>
    <t>天津市静海区铭拓通讯经营部</t>
  </si>
  <si>
    <t>天津市静海区鹏羿通讯器材经营部</t>
  </si>
  <si>
    <t>天津市静海区琦盛通通讯器材经营部</t>
  </si>
  <si>
    <t>天津市静海区启创通通讯器材经营部</t>
  </si>
  <si>
    <t>天津市静海区全福福通讯器材经营部</t>
  </si>
  <si>
    <t>天津市静海区三江通通讯器材经营部</t>
  </si>
  <si>
    <t>天津市静海区盛派达通讯器材经营部</t>
  </si>
  <si>
    <t>天津市静海区盛世达手机经营店</t>
  </si>
  <si>
    <t>天津市静海区盛祥通通讯器材经营部</t>
  </si>
  <si>
    <t>天津市静海区天一时代通讯器材商店</t>
  </si>
  <si>
    <t>天津市静海区通广通讯器材经营部</t>
  </si>
  <si>
    <t>天津市静海区通天雨通讯器材经营部</t>
  </si>
  <si>
    <t>天津市静海区小丫通讯器材经营部</t>
  </si>
  <si>
    <t>天津市静海区鑫达顺心通讯器材经营部</t>
  </si>
  <si>
    <t>天津市静海区星悦通讯器材经营部</t>
  </si>
  <si>
    <t>天津市静海区一诺千金通讯器材经营部</t>
  </si>
  <si>
    <t>天津市静海区易捷得通讯器材经营店</t>
  </si>
  <si>
    <t>天津市静海区易快通通讯器材经营部</t>
  </si>
  <si>
    <t>天津市静海区永信诚手机经营店</t>
  </si>
  <si>
    <t>天津市静海区元君宏达通讯器材经营部</t>
  </si>
  <si>
    <t>天津市静海区众诚静扬通讯器材经营部</t>
  </si>
  <si>
    <t>天津市静海县传鹏通讯器材经营部</t>
  </si>
  <si>
    <t>天津市静海县海贝斯通讯器材经营部</t>
  </si>
  <si>
    <t>天津市静海县鸿翔红通讯器材经营部</t>
  </si>
  <si>
    <t>天津市静海县环球通讯器材经营部</t>
  </si>
  <si>
    <t>天津市静海县乐天天通讯器材经营部</t>
  </si>
  <si>
    <t>天津市静海县顺达发通讯器材经营部</t>
  </si>
  <si>
    <t>天津市静海县祥发和通讯器材经营部</t>
  </si>
  <si>
    <t>天津市静海县中赏通讯器材经营部</t>
  </si>
  <si>
    <t>天津市天成宏拓科技有限公司</t>
  </si>
  <si>
    <t>天津市文昊通讯器材经营部</t>
  </si>
  <si>
    <t>天津众诚静扬科技有限公司</t>
  </si>
  <si>
    <t>天津市静海区国哥通讯器材经营部</t>
  </si>
  <si>
    <t>天津市静海区顺鼎特办公用品商行</t>
  </si>
  <si>
    <t>天津市静海区顺丰诚信通讯器材经营店</t>
  </si>
  <si>
    <t>天津市静海区鑫达广源手机经营部（个体工商户）</t>
  </si>
  <si>
    <t>诚信天下（天津）商贸有限公司</t>
  </si>
  <si>
    <t>津南区</t>
  </si>
  <si>
    <t>天津津南区袁小伴四部电子产品销售经营部</t>
  </si>
  <si>
    <t>天津市环周科贸有限公司</t>
  </si>
  <si>
    <t>天津市津南区晨旭依同通讯器材经营部</t>
  </si>
  <si>
    <t>天津市津南区春霞通讯器材经营部</t>
  </si>
  <si>
    <t>天津市津南区国信通通讯器材经营部</t>
  </si>
  <si>
    <t>天津市津南区嘉诚通讯器材经营部</t>
  </si>
  <si>
    <t>天津市津南区金佳通讯器材经营部</t>
  </si>
  <si>
    <t>天津市津南区立立通讯器材经营部</t>
  </si>
  <si>
    <t>天津市津南区胜讯通讯器材经营部</t>
  </si>
  <si>
    <t>天津市津南区舜新移信通通讯器材经营店</t>
  </si>
  <si>
    <t>天津市津南区通达通讯器材商行</t>
  </si>
  <si>
    <t>天津市津南区心梦通信器材经营部</t>
  </si>
  <si>
    <t>天津市津南区鑫磊通讯经营部</t>
  </si>
  <si>
    <t>天津市津南区星华通讯器材经营店</t>
  </si>
  <si>
    <t>天津市津南区月文通讯器材经营部</t>
  </si>
  <si>
    <t>天津市津南区正大通讯器材经营部</t>
  </si>
  <si>
    <t>天津市卓磁诺通讯器材销售有限公司</t>
  </si>
  <si>
    <t>天津市蓟州区华宇通讯器材经营部</t>
  </si>
  <si>
    <t>蓟州区</t>
  </si>
  <si>
    <t>天津市蓟州区嘉合恒信电脑经营部</t>
  </si>
  <si>
    <t>天津市蓟州区嘉宇通通讯设备销售部</t>
  </si>
  <si>
    <t>天津市蓟州区天天兴通讯器材经营部</t>
  </si>
  <si>
    <t>天津市鹏亿远安商贸有限公司</t>
  </si>
  <si>
    <t>天津市鑫飞翔通讯器材销售有限公司</t>
  </si>
  <si>
    <t>蓟县宏旺顺通讯器材经营部</t>
  </si>
  <si>
    <t>蓟县鸿雁行通讯器材经营部</t>
  </si>
  <si>
    <t>蓟县捷通通讯器材经营部</t>
  </si>
  <si>
    <t>联诺（天津）建设工程科技有限公司</t>
  </si>
  <si>
    <t>天津市蓟县志超园通讯器材经营部</t>
  </si>
  <si>
    <t>天津市蓟州区畅益隆通讯器材经营部</t>
  </si>
  <si>
    <t>天津市蓟州区多福通讯器材经营部</t>
  </si>
  <si>
    <t>天津市蓟州区吉祥如意通讯器材经营部</t>
  </si>
  <si>
    <t>天津市蓟州区佳和通通讯器材经营部</t>
  </si>
  <si>
    <t>天津市蓟州区建王伟通讯器材经营部</t>
  </si>
  <si>
    <t>天津市蓟州区龙虎中信通讯器材经营部</t>
  </si>
  <si>
    <t>天津市蓟州区升源隆通讯器材经营部</t>
  </si>
  <si>
    <t>天津市蓟州区新丽通信器材经营部</t>
  </si>
  <si>
    <t>天津市蓟州区兴旺顺达手机店</t>
  </si>
  <si>
    <t>天津市蓟州区亚恒通通讯器材经营部</t>
  </si>
  <si>
    <t>天津市蓟州区逸利轩通讯器材经营部</t>
  </si>
  <si>
    <t>天津市蓟州区于国强通讯器材经营部</t>
  </si>
  <si>
    <t>天津市蓟州区长远通讯器材经营部</t>
  </si>
  <si>
    <t>天津市蓟州区振江通讯器材经营门市部</t>
  </si>
  <si>
    <t>天津市江海通通讯器材销售有限公司</t>
  </si>
  <si>
    <t>天津市金汇祥通讯器材销售有限公司</t>
  </si>
  <si>
    <t>天津市桐滢达商贸有限公司</t>
  </si>
  <si>
    <t>天津市鑫永林鸿通讯设备有限公司</t>
  </si>
  <si>
    <t>天津市亚易佳通讯器材销售有限公司</t>
  </si>
  <si>
    <t>天津尧鑫科技发展有限公司</t>
  </si>
  <si>
    <t>天津雅创营销策划有限责任公司</t>
  </si>
  <si>
    <t>红桥区</t>
  </si>
  <si>
    <t>天津市乾城通讯器材销售有限公司</t>
  </si>
  <si>
    <t>天津英瑞慧丰科技有限公司</t>
  </si>
  <si>
    <t>天津市尚骐达科技发展有限公司</t>
  </si>
  <si>
    <t>天津市西青区津网互联讯移通信处（个体工商户）</t>
  </si>
  <si>
    <t>天津信诺联成科技有限公司</t>
  </si>
  <si>
    <t>天津中朋电子科技有限公司</t>
  </si>
  <si>
    <t>天津红桥区晟岽通讯器材经营部</t>
  </si>
  <si>
    <t>天津红桥区雷恒通讯器材经营部</t>
  </si>
  <si>
    <t>天津宏达同程通讯科技有限公司</t>
  </si>
  <si>
    <t>天津雷恒商贸有限公司</t>
  </si>
  <si>
    <t>天津市红桥区乐川通讯器材销售经营部</t>
  </si>
  <si>
    <t>天津市隆鑫成通讯器材销售有限公司</t>
  </si>
  <si>
    <t>天津馨荣盛世商贸有限公司</t>
  </si>
  <si>
    <t>天津盈跃通讯器材有限公司</t>
  </si>
  <si>
    <t>森桓（天津）商贸有限公司</t>
  </si>
  <si>
    <t>天津联发通讯有限公司</t>
  </si>
  <si>
    <t>河西区</t>
  </si>
  <si>
    <t>天津市河西区洁琼通讯器材经营部</t>
  </si>
  <si>
    <t>天津市河西区乾通通讯有限公司</t>
  </si>
  <si>
    <t>天津市河西区彤铭达通讯器材经营部</t>
  </si>
  <si>
    <t>天津市河西区星睿亦风通讯器材经营部</t>
  </si>
  <si>
    <t>天津市恒时通讯有限公司</t>
  </si>
  <si>
    <t>天津市星游科技有限公司</t>
  </si>
  <si>
    <t>天津金飞鸿商贸有限公司</t>
  </si>
  <si>
    <t>河东区</t>
  </si>
  <si>
    <t>天津市东风世纪通讯器材经营部</t>
  </si>
  <si>
    <t>天津市河东区博大通通讯器材经营部</t>
  </si>
  <si>
    <t>天津市河东区金海达通讯设备销售经营部（个体工商户）</t>
  </si>
  <si>
    <t>天津市河东区梦真电子产品销售经营部（个体工商户）</t>
  </si>
  <si>
    <t>天津市河东区顺达商祺通讯器材经营部（个体工商户）</t>
  </si>
  <si>
    <t>天津市河东区先锋永胜通讯器材经营部</t>
  </si>
  <si>
    <t>天津市河东区晓阳通讯器材经营部</t>
  </si>
  <si>
    <t>天津市河东区昕艾友德电子产品销售经营部（个体工商户）</t>
  </si>
  <si>
    <t>天津市河东区众鑫诚通讯器材经营部</t>
  </si>
  <si>
    <t>天津市河东区子豹通讯器材经营部</t>
  </si>
  <si>
    <t>天津先锋通信设备有限公司</t>
  </si>
  <si>
    <t>天津市润盛科技发展有限公司</t>
  </si>
  <si>
    <t>天津市宇顺亿通科技发展有限公司</t>
  </si>
  <si>
    <t>天津联讯通商贸有限公司</t>
  </si>
  <si>
    <t>天津聚诚盛科技有限公司</t>
  </si>
  <si>
    <t>河北区</t>
  </si>
  <si>
    <t>天津市滨海新区天赐通达通讯器材销售有限公司河北区分公司</t>
  </si>
  <si>
    <t>天津市河北区富强通讯器材店</t>
  </si>
  <si>
    <t>天津市河北区海阔天通讯器材经营部</t>
  </si>
  <si>
    <t>天津市河北区聚天诚通讯器材经营部</t>
  </si>
  <si>
    <t>天津市津优选数码电子产品有限责任公司</t>
  </si>
  <si>
    <t>天津迪信通电子通信技术有限公司</t>
  </si>
  <si>
    <t>天津市大殷通讯器材经营部</t>
  </si>
  <si>
    <t>天津市鸿讯通商贸有限公司</t>
  </si>
  <si>
    <t>天津市浩华电子科技有限公司</t>
  </si>
  <si>
    <t>和平区</t>
  </si>
  <si>
    <t>天津市和平区宝萍通讯器材经营部</t>
  </si>
  <si>
    <t>天津市和平区嘉瑞电子产品销售经营部（个体工商户）</t>
  </si>
  <si>
    <t>天津金亨达科技有限公司</t>
  </si>
  <si>
    <t>天津市环宇通科技有限公司</t>
  </si>
  <si>
    <t>天津市裕兴利商贸有限公司</t>
  </si>
  <si>
    <t>天津银亨达科技有限公司</t>
  </si>
  <si>
    <t>天津滨海高新区建华通讯器材销售经营部</t>
  </si>
  <si>
    <t>天津智邦商贸有限公司</t>
  </si>
  <si>
    <t>天津顽烽科技有限公司</t>
  </si>
  <si>
    <t>天津市双盛嵘科技发展有限公司</t>
  </si>
  <si>
    <t>天津瑞顺达通信设备销售有限公司</t>
  </si>
  <si>
    <t>东丽区</t>
  </si>
  <si>
    <t>天津市东丽区然鸣通讯器材经营店</t>
  </si>
  <si>
    <t>天津鼎讯通讯科技有限公司</t>
  </si>
  <si>
    <t>天津东丽区盛源手机销售店</t>
  </si>
  <si>
    <t>天津蓝宇翔通讯科技发展有限公司</t>
  </si>
  <si>
    <t>天津市东丽区辰星通讯器材经营部</t>
  </si>
  <si>
    <t>天津市东丽区贰零零八手机店</t>
  </si>
  <si>
    <t>天津市东丽区豪畅通讯设备经营部</t>
  </si>
  <si>
    <t>天津市东丽区豪翔通讯店</t>
  </si>
  <si>
    <t>天津市东丽区宏大天成通讯器材经营部</t>
  </si>
  <si>
    <t>天津市东丽区慧网通讯器材经营部</t>
  </si>
  <si>
    <t>天津市东丽区捷滨通讯器材经营部</t>
  </si>
  <si>
    <t>天津市东丽区金来源通讯器材经营部</t>
  </si>
  <si>
    <t>天津市东丽区锦坤通讯器材经营部</t>
  </si>
  <si>
    <t>天津市东丽区聚汇源通讯器材销售中心</t>
  </si>
  <si>
    <t>天津市东丽区聚旺源通信设备经营部</t>
  </si>
  <si>
    <t>天津市东丽区军粮城玉娟通讯器材经营部</t>
  </si>
  <si>
    <t>天津市东丽区坤仪数码电子产品经营部（个体工商户）</t>
  </si>
  <si>
    <t>天津市东丽区李庆雷手机店</t>
  </si>
  <si>
    <t>天津市东丽区丽晨光辉通讯器材经营部</t>
  </si>
  <si>
    <t>天津市东丽区欧珀众合通讯器材经营部</t>
  </si>
  <si>
    <t>天津市东丽区赛格通讯器材经营部</t>
  </si>
  <si>
    <t>天津市东丽区顺意通通讯器材经营店</t>
  </si>
  <si>
    <t>天津市东丽区腾鑫源通讯器材经营部</t>
  </si>
  <si>
    <t>天津市东丽区田恺虹伟业通讯器材经营部</t>
  </si>
  <si>
    <t>天津市东丽区沃尔特手机店</t>
  </si>
  <si>
    <t>天津市东丽区鑫宝通通讯设备配件经营部</t>
  </si>
  <si>
    <t>天津市东丽区星河兴源通讯设备经营中心</t>
  </si>
  <si>
    <t>天津市东丽区旭日通通讯器材经营部</t>
  </si>
  <si>
    <t>天津市东丽区姚洪富通讯器材经营部</t>
  </si>
  <si>
    <t>天津市东丽区亿佳达百货商行</t>
  </si>
  <si>
    <t>天津市东丽区易修得手机店</t>
  </si>
  <si>
    <t>天津市东丽区永诚梦缘通讯器材经营部</t>
  </si>
  <si>
    <t>天津市东丽区永信达通讯器材经营部</t>
  </si>
  <si>
    <t>天津市东丽区余娟娟通讯器材经营部</t>
  </si>
  <si>
    <t>天津市东丽区致远手机经营店</t>
  </si>
  <si>
    <t>天津市峰光通讯器材销售有限公司</t>
  </si>
  <si>
    <t>天津市鑫科裕龙科技发展有限公司</t>
  </si>
  <si>
    <t>天津市鑫艺通讯器材有限公司</t>
  </si>
  <si>
    <t>天津市星河通讯设备贸易有限公司</t>
  </si>
  <si>
    <t>天津大港时达通通讯器材商店</t>
  </si>
  <si>
    <t>大港</t>
  </si>
  <si>
    <t>天津鸿顺通通讯器材经营部</t>
  </si>
  <si>
    <t>天津晋泽通商贸有限公司</t>
  </si>
  <si>
    <t>天津市滨海新区百分百通讯器材经营部</t>
  </si>
  <si>
    <t>天津市滨海新区宝华通讯器材经营部</t>
  </si>
  <si>
    <t>天津市滨海新区博宁通讯器材经营部</t>
  </si>
  <si>
    <t>天津市滨海新区晨北通讯器材经营部</t>
  </si>
  <si>
    <t>天津市滨海新区晟通通讯器材经营部</t>
  </si>
  <si>
    <t>天津市滨海新区晟元通通讯器材经营部</t>
  </si>
  <si>
    <t>天津市滨海新区大港滨城五洲通讯器材经营部</t>
  </si>
  <si>
    <t>天津市滨海新区大港金汇通讯器材经营部</t>
  </si>
  <si>
    <t>天津市滨海新区大港启航时代通讯店</t>
  </si>
  <si>
    <t>天津市滨海新区大港世豪通讯器材经营部</t>
  </si>
  <si>
    <t>天津市滨海新区大港泰平贵仁通讯器材经营部</t>
  </si>
  <si>
    <t>天津市滨海新区大港新时捷通讯器材经营部</t>
  </si>
  <si>
    <t>天津市滨海新区钧杰通讯设备经营部</t>
  </si>
  <si>
    <t>天津市滨海新区凯莉通讯器材经营部</t>
  </si>
  <si>
    <t>天津市滨海新区心欣然通讯器材商店</t>
  </si>
  <si>
    <t>天津市滨海新区兴隆源通讯器材经营部</t>
  </si>
  <si>
    <t>天津市昊天鹏诚商贸有限公司</t>
  </si>
  <si>
    <t>天津市九捷商贸有限公司</t>
  </si>
  <si>
    <t>天津市巨龙商贸有限公司</t>
  </si>
  <si>
    <t>天津市永通源科技发展有限公司</t>
  </si>
  <si>
    <t>天津天一时尚通讯科技有限公司</t>
  </si>
  <si>
    <t>天津市红喜通讯器材经营部</t>
  </si>
  <si>
    <t>天津市卓越伟业通讯设备有限公司</t>
  </si>
  <si>
    <t>天津市武清区盛兴隆通讯器材经营部</t>
  </si>
  <si>
    <t>汉沽区蓝特手机卡经营部</t>
  </si>
  <si>
    <t>滨海新区</t>
  </si>
  <si>
    <t>天津滨海高新区通通晓镇家园通讯器材经营部</t>
  </si>
  <si>
    <t>天津滨海新区至成通讯器材经营店</t>
  </si>
  <si>
    <t>天津明超通讯器材销售有限公司</t>
  </si>
  <si>
    <t>天津日升昌通讯科技有限公司</t>
  </si>
  <si>
    <t>天津市滨海新区阿涛通讯器材经营部</t>
  </si>
  <si>
    <t>天津市滨海新区滨洁捷信通讯器材经营部</t>
  </si>
  <si>
    <t>天津市滨海新区滨鑫通通讯器材经营部</t>
  </si>
  <si>
    <t>天津市滨海新区宸宇东翔商贸中心</t>
  </si>
  <si>
    <t>天津市滨海新区大华互联通信服务经营部（个体工商户）</t>
  </si>
  <si>
    <t>天津市滨海新区邓延海通讯器材经营部</t>
  </si>
  <si>
    <t>天津市滨海新区光明通信器材经营部</t>
  </si>
  <si>
    <t>天津市滨海新区汉沽天京通讯设备经营部</t>
  </si>
  <si>
    <t>天津市滨海新区汉沽讯腾通讯器材经营部</t>
  </si>
  <si>
    <t>天津市滨海新区汉沽一甲电子产品经营部</t>
  </si>
  <si>
    <t>天津市滨海新区宏大天成通讯器材经营部</t>
  </si>
  <si>
    <t>天津市滨海新区洪星通讯器材经营部</t>
  </si>
  <si>
    <t>天津市滨海新区互通通讯器材经营部</t>
  </si>
  <si>
    <t>天津市滨海新区佳鑫通讯器材经营部</t>
  </si>
  <si>
    <t>天津市滨海新区佳信通通讯器材销售有限公司</t>
  </si>
  <si>
    <t>天津市滨海新区捷利通讯器材经营部</t>
  </si>
  <si>
    <t>天津市滨海新区捷兴通讯器材经营部</t>
  </si>
  <si>
    <t>天津市滨海新区君甫鑫通讯器材销售中心</t>
  </si>
  <si>
    <t>天津市滨海新区磊磊通讯器材店</t>
  </si>
  <si>
    <t>天津市滨海新区联顺合通讯器材经营经营部</t>
  </si>
  <si>
    <t>天津市滨海新区美之缘手机店</t>
  </si>
  <si>
    <t>天津市滨海新区明湾通讯设备店</t>
  </si>
  <si>
    <t>天津市滨海新区铭达通讯设备销售经营部</t>
  </si>
  <si>
    <t>天津市滨海新区欧塞达通讯器材经营部</t>
  </si>
  <si>
    <t>天津市滨海新区鹏源通通讯器材商店</t>
  </si>
  <si>
    <t>天津市滨海新区奇顺达通讯器材商店</t>
  </si>
  <si>
    <t>天津市滨海新区尚族鑫通讯器材经营部</t>
  </si>
  <si>
    <t>天津市滨海新区世纪兴通讯器材经营部</t>
  </si>
  <si>
    <t>天津市滨海新区孙艳娇通讯器材商行</t>
  </si>
  <si>
    <t>天津市滨海新区孙艳龙通讯器材经营部</t>
  </si>
  <si>
    <t>天津市滨海新区塘沽铭达人力资源信息咨询服务中心</t>
  </si>
  <si>
    <t>天津市滨海新区塘沽通通通讯器材经营部</t>
  </si>
  <si>
    <t>天津市滨海新区塘沽万林通讯器材经营部</t>
  </si>
  <si>
    <t>天津市滨海新区塘沽万顺洪森二手车信息咨询中心</t>
  </si>
  <si>
    <t>天津市滨海新区塘沽席庆通讯器材零售店</t>
  </si>
  <si>
    <t>天津市滨海新区塘沽禹贺通讯器材经营部</t>
  </si>
  <si>
    <t>天津市滨海新区天赐通达通讯器材销售有限公司</t>
  </si>
  <si>
    <t>天津市滨海新区天一和通讯器材经营部</t>
  </si>
  <si>
    <t>天津市滨海新区湘信通讯器材经营部</t>
  </si>
  <si>
    <t>天津市滨海新区欣宇华通通讯器材经营经营部</t>
  </si>
  <si>
    <t>天津市滨海新区新未来通讯器材店</t>
  </si>
  <si>
    <t>天津市滨海新区鑫浩通通讯器材经营部</t>
  </si>
  <si>
    <t>天津市滨海新区鑫立国通讯器材经销部</t>
  </si>
  <si>
    <t>天津市滨海新区鑫盛鸿腾通讯器材经营店</t>
  </si>
  <si>
    <t>天津市滨海新区鑫祥丽通讯器材经营店</t>
  </si>
  <si>
    <t>天津市滨海新区永达通讯器材经营部</t>
  </si>
  <si>
    <t>天津市滨海新区志强通信手机销售店</t>
  </si>
  <si>
    <t>天津市滨海新区中北共创通讯器材经营部</t>
  </si>
  <si>
    <t>天津市滨海新区中佳亿金通讯器材经营部</t>
  </si>
  <si>
    <t>天津市滨海新区仲卫手机店</t>
  </si>
  <si>
    <t>天津市财运通通讯器材销售有限公司</t>
  </si>
  <si>
    <t>天津市吉龙浩通讯器材经营部</t>
  </si>
  <si>
    <t>天津市泽宏商贸有限公司</t>
  </si>
  <si>
    <t>天津星通智能产业运营有限公司</t>
  </si>
  <si>
    <t>天津亿瑞信商贸有限公司</t>
  </si>
  <si>
    <t>天津正恒创新科技发展有限公司</t>
  </si>
  <si>
    <t>天津自贸试验区宏博通讯器材经营部</t>
  </si>
  <si>
    <t>天津自贸试验区优嘉通讯器材有限公司</t>
  </si>
  <si>
    <t>天津市武清区汇明轩通讯器材经营部</t>
  </si>
  <si>
    <t>天津市北辰区天诚通讯器材经营部（个体工商户）</t>
  </si>
  <si>
    <t>北辰区</t>
  </si>
  <si>
    <t>天津市北辰区铁强通讯器材经营部</t>
  </si>
  <si>
    <t>天津北辰区霍志健通讯器材经营部</t>
  </si>
  <si>
    <t>天津辰泽通信设备销售有限公司</t>
  </si>
  <si>
    <t>天津华悦通通讯科技有限公司</t>
  </si>
  <si>
    <t>天津来星科技有限公司</t>
  </si>
  <si>
    <t>天津市北辰区彬琴通讯器材销售中心</t>
  </si>
  <si>
    <t>天津市北辰区伯廷通讯器材经营部</t>
  </si>
  <si>
    <t>天津市北辰区博生通讯器材经营部</t>
  </si>
  <si>
    <t>天津市北辰区辰畅通讯器材经营部</t>
  </si>
  <si>
    <t>天津市北辰区诚讯通讯设备经营部</t>
  </si>
  <si>
    <t>天津市北辰区董博通讯器材经营部</t>
  </si>
  <si>
    <t>天津市北辰区冠智霖通讯器材销售中心</t>
  </si>
  <si>
    <t>天津市北辰区海英捷诚通讯店</t>
  </si>
  <si>
    <t>天津市北辰区豪昊通讯器材经营部</t>
  </si>
  <si>
    <t>天津市北辰区浩庆通通讯器材经营部</t>
  </si>
  <si>
    <t>天津市北辰区恒程通讯器材经营部</t>
  </si>
  <si>
    <t>天津市北辰区宏霞通讯器材经营部</t>
  </si>
  <si>
    <t>天津市北辰区华悦通通讯器材经营部</t>
  </si>
  <si>
    <t>天津市北辰区慧通通讯器材商店</t>
  </si>
  <si>
    <t>天津市北辰区蒋泽环通讯设备经营部</t>
  </si>
  <si>
    <t>天津市北辰区晶华冉通讯器材经营部</t>
  </si>
  <si>
    <t>天津市北辰区久强通讯器材销售中心</t>
  </si>
  <si>
    <t>天津市北辰区君旺诚达通讯器材经营部</t>
  </si>
  <si>
    <t>天津市北辰区坤姿通讯器材经营部</t>
  </si>
  <si>
    <t>天津市北辰区乐源通讯器材经营部</t>
  </si>
  <si>
    <t>天津市北辰区李贵良通讯器材经营部</t>
  </si>
  <si>
    <t>天津市北辰区刘春舰通讯器材经营部</t>
  </si>
  <si>
    <t>天津市北辰区刘义通讯器材店</t>
  </si>
  <si>
    <t>天津市北辰区绿耀电子产品销售经营部</t>
  </si>
  <si>
    <t>天津市北辰区茂林通信器材销售部</t>
  </si>
  <si>
    <t>天津市北辰区萌贝通讯器材经营部（个体工商户）</t>
  </si>
  <si>
    <t>天津市北辰区鹏博兴通讯器材经营部</t>
  </si>
  <si>
    <t>天津市北辰区情缘通讯器材经营部</t>
  </si>
  <si>
    <t>天津市北辰区冉起手机店</t>
  </si>
  <si>
    <t>天津市北辰区如意通手机销售经营部</t>
  </si>
  <si>
    <t>天津市北辰区首易通讯器材经营部</t>
  </si>
  <si>
    <t>天津市北辰区顺达步步高通讯设备销售中心</t>
  </si>
  <si>
    <t>天津市北辰区天诚通讯配件经营部</t>
  </si>
  <si>
    <t>天津市北辰区天天鑫通讯器材经营部</t>
  </si>
  <si>
    <t>天津市北辰区万通久久通讯设备经营部</t>
  </si>
  <si>
    <t>天津市北辰区王林林通讯器材经营部</t>
  </si>
  <si>
    <t>天津市北辰区旺顺通讯设备经营部（个体工商户）</t>
  </si>
  <si>
    <t>天津市北辰区旺兴通讯器材经营部</t>
  </si>
  <si>
    <t>天津市北辰区威信通通讯器材销售中心</t>
  </si>
  <si>
    <t>天津市北辰区文涛忠万手机销售中心</t>
  </si>
  <si>
    <t>天津市北辰区文轩通讯器材经营部</t>
  </si>
  <si>
    <t>天津市北辰区祥祥手机经营部</t>
  </si>
  <si>
    <t>天津市北辰区鑫诚源通讯器材经营部</t>
  </si>
  <si>
    <t>天津市北辰区兴泰通讯设备经营部</t>
  </si>
  <si>
    <t>天津市北辰区徐振海通讯设备销售中心</t>
  </si>
  <si>
    <t>天津市北辰区姚亮通讯器材销售中心</t>
  </si>
  <si>
    <t>天津市北辰区誉源手机销售店</t>
  </si>
  <si>
    <t>天津市北辰区远龙手机销售中心</t>
  </si>
  <si>
    <t>天津市北辰区郑双通讯器材经营部</t>
  </si>
  <si>
    <t>天津市北辰区治平手机店</t>
  </si>
  <si>
    <t>天津市北辰区智超鑫达通讯器材经营部</t>
  </si>
  <si>
    <t>天津市北辰区子林通讯器材经营部</t>
  </si>
  <si>
    <t>天津市金天恒业商贸有限责任公司</t>
  </si>
  <si>
    <t>天津市西青区经强通讯器材经营部</t>
  </si>
  <si>
    <t>天津信誉楼百货有限公司</t>
  </si>
  <si>
    <t>宝坻区凤军通讯器材门市部</t>
  </si>
  <si>
    <t>宝坻区</t>
  </si>
  <si>
    <t>宝坻区怀东通讯器材经营部</t>
  </si>
  <si>
    <t>宝坻区汇鑫通讯器材经营部</t>
  </si>
  <si>
    <t>宝坻区九州通讯器材经营部</t>
  </si>
  <si>
    <t>宝坻区一方通讯器材经销处</t>
  </si>
  <si>
    <t>天津金铃通讯设备销售有限公司</t>
  </si>
  <si>
    <t>天津金鑫亿通信工程有限公司</t>
  </si>
  <si>
    <t>天津市宝坻久久通通讯器材销售有限公司</t>
  </si>
  <si>
    <t>天津市宝坻区爱然通信设备店</t>
  </si>
  <si>
    <t>天津市宝坻区爱伟通讯器材经营部</t>
  </si>
  <si>
    <t>天津市宝坻区畅联通讯器材经营部</t>
  </si>
  <si>
    <t>天津市宝坻区畅威通讯器材经营部</t>
  </si>
  <si>
    <t>天津市宝坻区晟合通讯器材经营部</t>
  </si>
  <si>
    <t>天津市宝坻区德亿通讯器材经营店</t>
  </si>
  <si>
    <t>天津市宝坻区东晨强通讯器材经营部</t>
  </si>
  <si>
    <t>天津市宝坻区飞航通讯器材经营部</t>
  </si>
  <si>
    <t>天津市宝坻区广宇通电讯器材经销部</t>
  </si>
  <si>
    <t>天津市宝坻区国生龙生通讯器材经营部</t>
  </si>
  <si>
    <t>天津市宝坻区海航通讯器材经营部</t>
  </si>
  <si>
    <t>天津市宝坻区何凤丽通讯器材经营部</t>
  </si>
  <si>
    <t>天津市宝坻区红明通通讯器材经营部</t>
  </si>
  <si>
    <t>天津市宝坻区佳宝电脑店</t>
  </si>
  <si>
    <t>天津市宝坻区佳宝通讯器材经营部</t>
  </si>
  <si>
    <t>天津市宝坻区佳熠天天通讯器材维修中心</t>
  </si>
  <si>
    <t>天津市宝坻区佳缘通讯器材经营部</t>
  </si>
  <si>
    <t>天津市宝坻区嘉鸿通讯器材经营部</t>
  </si>
  <si>
    <t>天津市宝坻区江涛通讯器材经销部</t>
  </si>
  <si>
    <t>天津市宝坻区金多维通讯器材经销部</t>
  </si>
  <si>
    <t>天津市宝坻区金海通通讯器材销售部</t>
  </si>
  <si>
    <t>天津市宝坻区金鑫瑞通讯器材店</t>
  </si>
  <si>
    <t>天津市宝坻区京津兴华通讯器材经营部</t>
  </si>
  <si>
    <t>天津市宝坻区久久久通讯器材经营部</t>
  </si>
  <si>
    <t>天津市宝坻区凯杰通讯器材经营部</t>
  </si>
  <si>
    <t>天津市宝坻区凯越通通讯器材经营部</t>
  </si>
  <si>
    <t>天津市宝坻区梁臣通讯器材经营部</t>
  </si>
  <si>
    <t>天津市宝坻区明信通通讯器材经营部</t>
  </si>
  <si>
    <t>天津市宝坻区南关宝鼎斋文化用品经营部</t>
  </si>
  <si>
    <t>天津市宝坻区琦梦通讯经营部</t>
  </si>
  <si>
    <t>天津市宝坻区瑞朗通讯器材经营部</t>
  </si>
  <si>
    <t>天津市宝坻区润达手机店</t>
  </si>
  <si>
    <t>天津市宝坻区少成通讯器材有限公司</t>
  </si>
  <si>
    <t>天津市宝坻区盛世天信通讯行</t>
  </si>
  <si>
    <t>天津市宝坻区树芳通讯器材经营部</t>
  </si>
  <si>
    <t>天津市宝坻区四海通手机经营部</t>
  </si>
  <si>
    <t>天津市宝坻区天宇欣欣手机经营部</t>
  </si>
  <si>
    <t>天津市宝坻区唯美通讯器材经营部</t>
  </si>
  <si>
    <t>天津市宝坻区维建通讯器材经营部</t>
  </si>
  <si>
    <t>天津市宝坻区欣来达通讯器材经营部</t>
  </si>
  <si>
    <t>天津市宝坻区欣欣天宇通讯器材经营部</t>
  </si>
  <si>
    <t>天津市宝坻区新飞航通讯器材经营部</t>
  </si>
  <si>
    <t>天津市宝坻区新吉亿通通讯器材经营部</t>
  </si>
  <si>
    <t>天津市宝坻区新石自行车经营部</t>
  </si>
  <si>
    <t>天津市宝坻区鑫鑫名兴通讯器材经营部</t>
  </si>
  <si>
    <t>天津市宝坻区亿涛通讯器材经营经营部</t>
  </si>
  <si>
    <t>天津市宝坻区引领通讯器材经营部</t>
  </si>
  <si>
    <t>天津市宝坻区永起手机经销部</t>
  </si>
  <si>
    <t>天津市宝坻区永祥通讯器材经营部</t>
  </si>
  <si>
    <t>天津市宝坻区于旭东通讯器材经营部</t>
  </si>
  <si>
    <t>天津市宝坻区宇博通讯器材经营部</t>
  </si>
  <si>
    <t>天津市宝坻区宇翔东伟电器商店</t>
  </si>
  <si>
    <t>天津市宝坻区苑景通讯器材经营部</t>
  </si>
  <si>
    <t>天津市宝坻区张永久手机店</t>
  </si>
  <si>
    <t>天津市宝坻区赵大伟手机维修部</t>
  </si>
  <si>
    <t>天津市宝坻区振业兴通讯器材经营部</t>
  </si>
  <si>
    <t>天津市宝坻区正宇通讯器材经营部</t>
  </si>
  <si>
    <t>天津市宝坻区智信通通讯器材经营部</t>
  </si>
  <si>
    <t>天津市宝坻区周铮铮手机通讯经营部</t>
  </si>
  <si>
    <t>天津市鸿泰通讯器材销售有限公司</t>
  </si>
  <si>
    <t>天津市华正通讯器材销售有限公司</t>
  </si>
  <si>
    <t>天津市琦梦通讯器材经营部</t>
  </si>
  <si>
    <t>天津市世纪通新宇商贸有限公司</t>
  </si>
  <si>
    <t>天津市唐宝安通讯器材经销部</t>
  </si>
  <si>
    <t>天津市天赫科技发展有限公司</t>
  </si>
  <si>
    <t>天津宇翼安防工程有限公司</t>
  </si>
  <si>
    <t>天津市宝坻区宝泽通讯器材经营部</t>
  </si>
  <si>
    <t>天津市宝坻区嘉蕾通讯器材经营部</t>
  </si>
  <si>
    <t>天津利合天承信息技术有限公司</t>
  </si>
  <si>
    <t>天津艺泽电子产品有限公司</t>
  </si>
  <si>
    <t>24.8万</t>
  </si>
  <si>
    <t>9.4万</t>
  </si>
  <si>
    <t>8.2万</t>
  </si>
  <si>
    <t>5.9万</t>
  </si>
  <si>
    <t>1.7万</t>
  </si>
  <si>
    <t>3.1万</t>
  </si>
  <si>
    <t>1.0万</t>
  </si>
  <si>
    <t>.7万</t>
  </si>
  <si>
    <t>交货数量_总和</t>
  </si>
  <si>
    <t>销售金额 _总和</t>
  </si>
  <si>
    <t>毛利_总和</t>
  </si>
  <si>
    <t>中国移动通信集团天津有限公司</t>
  </si>
  <si>
    <t>中移铁通有限公司天津分公司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</si>
</sst>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0_ "/>
    <numFmt numFmtId="178" formatCode="0_ ;[Red]\-0\ "/>
    <numFmt numFmtId="179" formatCode="0_);[Red]\(0\)"/>
  </numFmts>
  <fonts count="26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9.75"/>
      <color rgb="FF000000"/>
      <name val="Menlo"/>
      <charset val="134"/>
    </font>
    <font>
      <b/>
      <sz val="12"/>
      <color theme="0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2" tint="-0.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theme="4"/>
      </left>
      <right style="thin">
        <color theme="0"/>
      </right>
      <top style="thin">
        <color theme="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4"/>
      </top>
      <bottom style="thin">
        <color theme="0"/>
      </bottom>
      <diagonal/>
    </border>
    <border>
      <left style="thin">
        <color theme="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4"/>
      </right>
      <top style="thin">
        <color theme="4"/>
      </top>
      <bottom style="thin">
        <color theme="0"/>
      </bottom>
      <diagonal/>
    </border>
    <border>
      <left style="thin">
        <color theme="0"/>
      </left>
      <right style="thin">
        <color theme="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4"/>
      </right>
      <top style="thin">
        <color theme="0"/>
      </top>
      <bottom style="thin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8" borderId="13" applyNumberFormat="0" applyAlignment="0" applyProtection="0">
      <alignment vertical="center"/>
    </xf>
    <xf numFmtId="0" fontId="16" fillId="9" borderId="14" applyNumberFormat="0" applyAlignment="0" applyProtection="0">
      <alignment vertical="center"/>
    </xf>
    <xf numFmtId="0" fontId="17" fillId="9" borderId="13" applyNumberFormat="0" applyAlignment="0" applyProtection="0">
      <alignment vertical="center"/>
    </xf>
    <xf numFmtId="0" fontId="18" fillId="10" borderId="15" applyNumberFormat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2" borderId="0" xfId="0" applyFont="1" applyFill="1" applyAlignment="1"/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3" xfId="0" applyFont="1" applyFill="1" applyBorder="1">
      <alignment vertical="center"/>
    </xf>
    <xf numFmtId="0" fontId="5" fillId="4" borderId="4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4" fillId="3" borderId="5" xfId="0" applyFont="1" applyFill="1" applyBorder="1">
      <alignment vertical="center"/>
    </xf>
    <xf numFmtId="0" fontId="6" fillId="0" borderId="6" xfId="0" applyFont="1" applyFill="1" applyBorder="1">
      <alignment vertical="center"/>
    </xf>
    <xf numFmtId="0" fontId="3" fillId="3" borderId="7" xfId="0" applyFont="1" applyFill="1" applyBorder="1" applyAlignment="1">
      <alignment horizontal="center" vertical="center"/>
    </xf>
    <xf numFmtId="177" fontId="5" fillId="4" borderId="4" xfId="0" applyNumberFormat="1" applyFont="1" applyFill="1" applyBorder="1">
      <alignment vertical="center"/>
    </xf>
    <xf numFmtId="9" fontId="5" fillId="4" borderId="8" xfId="3" applyFont="1" applyFill="1" applyBorder="1">
      <alignment vertical="center"/>
    </xf>
    <xf numFmtId="177" fontId="5" fillId="0" borderId="4" xfId="0" applyNumberFormat="1" applyFont="1" applyFill="1" applyBorder="1">
      <alignment vertical="center"/>
    </xf>
    <xf numFmtId="9" fontId="5" fillId="0" borderId="8" xfId="3" applyFont="1" applyFill="1" applyBorder="1">
      <alignment vertical="center"/>
    </xf>
    <xf numFmtId="177" fontId="6" fillId="0" borderId="6" xfId="0" applyNumberFormat="1" applyFont="1" applyFill="1" applyBorder="1">
      <alignment vertical="center"/>
    </xf>
    <xf numFmtId="9" fontId="6" fillId="0" borderId="9" xfId="3" applyFont="1" applyFill="1" applyBorder="1">
      <alignment vertical="center"/>
    </xf>
    <xf numFmtId="0" fontId="5" fillId="0" borderId="0" xfId="0" applyFont="1">
      <alignment vertical="center"/>
    </xf>
    <xf numFmtId="177" fontId="5" fillId="0" borderId="0" xfId="0" applyNumberFormat="1" applyFont="1">
      <alignment vertical="center"/>
    </xf>
    <xf numFmtId="0" fontId="5" fillId="0" borderId="0" xfId="0" applyFont="1" applyFill="1">
      <alignment vertical="center"/>
    </xf>
    <xf numFmtId="176" fontId="5" fillId="0" borderId="0" xfId="0" applyNumberFormat="1" applyFont="1">
      <alignment vertical="center"/>
    </xf>
    <xf numFmtId="0" fontId="5" fillId="5" borderId="0" xfId="0" applyFont="1" applyFill="1">
      <alignment vertical="center"/>
    </xf>
    <xf numFmtId="0" fontId="5" fillId="6" borderId="0" xfId="0" applyFont="1" applyFill="1">
      <alignment vertical="center"/>
    </xf>
    <xf numFmtId="178" fontId="5" fillId="0" borderId="0" xfId="0" applyNumberFormat="1" applyFont="1" applyFill="1">
      <alignment vertical="center"/>
    </xf>
    <xf numFmtId="178" fontId="5" fillId="5" borderId="0" xfId="0" applyNumberFormat="1" applyFont="1" applyFill="1">
      <alignment vertical="center"/>
    </xf>
    <xf numFmtId="178" fontId="5" fillId="0" borderId="0" xfId="0" applyNumberFormat="1" applyFont="1">
      <alignment vertical="center"/>
    </xf>
    <xf numFmtId="178" fontId="5" fillId="6" borderId="0" xfId="0" applyNumberFormat="1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name val="微软雅黑"/>
        <scheme val="none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47.4675578704" refreshedBy="liziming" recordCount="681">
  <cacheSource type="worksheet">
    <worksheetSource ref="A1:H1048576" sheet="区域经理对照表"/>
  </cacheSource>
  <cacheFields count="8">
    <cacheField name="客户名称" numFmtId="0">
      <sharedItems containsBlank="1" count="681">
        <s v="天津市聚兴泰通讯有限公司"/>
        <s v="天津金和力科技有限公司"/>
        <s v="天津炅炅科技有限公司"/>
        <s v="天津润德通通信工程有限公司"/>
        <s v="天津市西青区宝福通讯器材经营部"/>
        <s v="天津市西青区东圣通通讯器材经营部"/>
        <s v="天津市西青区广汇金盛达手机商行"/>
        <s v="天津市西青区豪杰鸿通讯器材经营部"/>
        <s v="天津市西青区恒鑫卓通讯器材经营部"/>
        <s v="天津市西青区恒讯通讯设备经营店"/>
        <s v="天津市西青区宏泽通通讯器材经营部"/>
        <s v="天津市西青区鸿旺达通讯器材经营部"/>
        <s v="天津市西青区佳选通讯器材经营部"/>
        <s v="天津市西青区金和力通讯器材经营部"/>
        <s v="天津市西青区金洪泰通讯器材经营部"/>
        <s v="天津市西青区久华基业通讯器材经营店"/>
        <s v="天津市西青区久隆信通讯器材经营部"/>
        <s v="天津市西青区龙雨豪通讯器材维修部"/>
        <s v="天津市西青区明汇达通讯器材销售中心"/>
        <s v="天津市西青区明亿达通信器材经营部"/>
        <s v="天津市西青区南海王通讯器材销售店"/>
        <s v="天津市西青区润德百通通讯器材经营部"/>
        <s v="天津市西青区时捷通讯设备经营部"/>
        <s v="天津市西青区世纪先锋通讯器材经营部"/>
        <s v="天津市西青区天慧通讯器材经营部"/>
        <s v="天津市西青区天拓手机经营店"/>
        <s v="天津市西青区天天红通讯器材经营部"/>
        <s v="天津市西青区维胜通讯器材经营部"/>
        <s v="天津市西青区维新通讯设备经营部"/>
        <s v="天津市西青区晓月莹通讯器材经营部"/>
        <s v="天津市西青区鑫达杰睿通讯器材经营部"/>
        <s v="天津市西青区彦锡通讯器材经营部"/>
        <s v="天津市西青区艳明轩手机销售部"/>
        <s v="天津市西青区志搏通讯器材经营部"/>
        <s v="天津市西青区周顺通讯设备器材经营部"/>
        <s v="天津市鑫鸿通科技有限公司"/>
        <s v="天津天拓手机有限公司"/>
        <s v="天津汇聚科技发展有限公司"/>
        <s v="天津安云智能设备有限公司"/>
        <s v="天津百联通信器材销售有限公司"/>
        <s v="天津达全商贸有限公司"/>
        <s v="天津方淼通信器材有限公司"/>
        <s v="天津和顺通信器材销售有限公司"/>
        <s v="天津佳盛和通讯设备有限公司"/>
        <s v="天津市爱来无忧电子产品有限公司"/>
        <s v="天津市亨达通讯器材有限公司"/>
        <s v="天津市璐凡通讯有限公司"/>
        <s v="天津市武清区爱良通讯器材经营部"/>
        <s v="天津市武清区白杰通讯器材经营部"/>
        <s v="天津市武清区宾至通讯器材经营部"/>
        <s v="天津市武清区博暄通讯器材经营部"/>
        <s v="天津市武清区畅捷手机经营部"/>
        <s v="天津市武清区畅听通讯器材经营部"/>
        <s v="天津市武清区辰齐通信器材经营部"/>
        <s v="天津市武清区成君通讯器材经营部"/>
        <s v="天津市武清区晟皓通讯器材经营部"/>
        <s v="天津市武清区晟翼通讯器材经销中心"/>
        <s v="天津市武清区春良通讯器材经营部"/>
        <s v="天津市武清区春沐通讯器材经营门市部"/>
        <s v="天津市武清区崔广超通讯器材经营部"/>
        <s v="天津市武清区大柱通讯器材经营部"/>
        <s v="天津市武清区鼎信通讯器材经营部"/>
        <s v="天津市武清区杜洪全通讯器材经营部"/>
        <s v="天津市武清区菲晗通讯器材经营部"/>
        <s v="天津市武清区丰兴通信设备经营部"/>
        <s v="天津市武清区福妤通讯器材经营部"/>
        <s v="天津市武清区付雪微通讯器材经营部"/>
        <s v="天津市武清区广路通讯器材经营部"/>
        <s v="天津市武清区贵良通讯器材经营部"/>
        <s v="天津市武清区郭涛通讯器材经营部"/>
        <s v="天津市武清区国鑫通讯器材经营部"/>
        <s v="天津市武清区海川通讯器材经营部"/>
        <s v="天津市武清区海棠通讯器材经营部"/>
        <s v="天津市武清区涵涵通讯器材经营部"/>
        <s v="天津市武清区韩延超通讯器材经营部"/>
        <s v="天津市武清区皓跃通讯器材商店"/>
        <s v="天津市武清区合源业兴通讯器材经营部"/>
        <s v="天津市武清区恒侠通讯器材销售中心"/>
        <s v="天津市武清区恒远通讯器材销售部"/>
        <s v="天津市武清区红云通讯器材经营部"/>
        <s v="天津市武清区宏大吉通通讯器材经营部"/>
        <s v="天津市武清区洪安通信器材经营部"/>
        <s v="天津市武清区鸿智信通讯设备经营部"/>
        <s v="天津市武清区华晨通讯器材经营部"/>
        <s v="天津市武清区华远通讯器材经营部"/>
        <s v="天津市武清区慧华通讯器材经营部"/>
        <s v="天津市武清区吉润通讯器材销售部"/>
        <s v="天津市武清区继民通讯器材经营部"/>
        <s v="天津市武清区佳依手机经营部"/>
        <s v="天津市武清区佳之和通讯器材销售中心"/>
        <s v="天津市武清区珈宁通讯器材销售中心"/>
        <s v="天津市武清区家明通讯器材经营部"/>
        <s v="天津市武清区建凯通讯器材经营部"/>
        <s v="天津市武清区建松通讯器材经营部"/>
        <s v="天津市武清区杰怡通讯器材经营部"/>
        <s v="天津市武清区捷畅通信器材经营部"/>
        <s v="天津市武清区解明通讯器材经营部"/>
        <s v="天津市武清区晶鑫通讯器材经营部"/>
        <s v="天津市武清区聚财数码电子产品经营部（个体工商户）"/>
        <s v="天津市武清区军通通讯器材经营部"/>
        <s v="天津市武清区俊捷通讯器材经营部"/>
        <s v="天津市武清区峻义通讯器材经营部"/>
        <s v="天津市武清区骏飞通讯器材经营部"/>
        <s v="天津市武清区骏之宇通讯器材经营部"/>
        <s v="天津市武清区蓝英通讯器材经销部"/>
        <s v="天津市武清区刘欢通讯器材经营部"/>
        <s v="天津市武清区刘双柱通讯器材经销部"/>
        <s v="天津市武清区刘秀娟通信器材经营部"/>
        <s v="天津市武清区刘振宇通讯器材经营部"/>
        <s v="天津市武清区六宝通讯器材经营部"/>
        <s v="天津市武清区吕振雷通讯器材经营部"/>
        <s v="天津市武清区马艳良手机经营部"/>
        <s v="天津市武清区美美通讯器材经营部"/>
        <s v="天津市武清区孟永通讯器材经营部"/>
        <s v="天津市武清区妙涵通讯器材经营部"/>
        <s v="天津市武清区明格通讯器材经营部"/>
        <s v="天津市武清区沐阳通讯器材经营部"/>
        <s v="天津市武清区聂颖手机经营部"/>
        <s v="天津市武清区平振通讯器材经营部"/>
        <s v="天津市武清区奇雨通讯器材经营部"/>
        <s v="天津市武清区任福来通讯器材经营部"/>
        <s v="天津市武清区锐芝通讯设备经营部"/>
        <s v="天津市武清区三合曾通信器材经营部"/>
        <s v="天津市武清区闪联电脑销售部"/>
        <s v="天津市武清区盛通通讯器材经营部"/>
        <s v="天津市武清区时利和通讯器材经营部"/>
        <s v="天津市武清区士崇通讯器材经营部（个体工商户）"/>
        <s v="天津市武清区书萍通讯器材门市部"/>
        <s v="天津市武清区思影通讯设备经营部"/>
        <s v="天津市武清区孙法周手机店"/>
        <s v="天津市武清区孙凤琴通讯器材经营部"/>
        <s v="天津市武清区腾之丰达通信设备销售经营部"/>
        <s v="天津市武清区托亚星通讯器材经营部"/>
        <s v="天津市武清区万宣通讯器材销售中心"/>
        <s v="天津市武清区王刚手机经营部"/>
        <s v="天津市武清区王惠元通讯器材经营部"/>
        <s v="天津市武清区王亮手机维修店"/>
        <s v="天津市武清区王祥雨通讯器材经营部"/>
        <s v="天津市武清区王亚军通讯器材经营部"/>
        <s v="天津市武清区王岩通讯器材服务部"/>
        <s v="天津市武清区微艳通讯器材经销部"/>
        <s v="天津市武清区卫峰通讯器材经营部"/>
        <s v="天津市武清区稳瀛通讯器材经营部"/>
        <s v="天津市武清区喜相逢手机超市"/>
        <s v="天津市武清区香涛通讯器材经营部"/>
        <s v="天津市武清区祥新隆通讯器材经营部"/>
        <s v="天津市武清区向明通讯器材经营部"/>
        <s v="天津市武清区小香通讯器材经营部"/>
        <s v="天津市武清区小欣通讯设备经营部"/>
        <s v="天津市武清区晓龙通讯器材经销处"/>
        <s v="天津市武清区晓依通讯器材经销部"/>
        <s v="天津市武清区笑煜通讯器材经营部"/>
        <s v="天津市武清区鑫桁通君达通讯器材经营部"/>
        <s v="天津市武清区鑫通通讯器材经营部"/>
        <s v="天津市武清区鑫香事成电子产品经营部（个体工商户）"/>
        <s v="天津市武清区鑫源通讯器材经营部"/>
        <s v="天津市武清区信达雍阳通讯设备经营部"/>
        <s v="天津市武清区信嘉通讯器材经营部（个体工商户）"/>
        <s v="天津市武清区信誉通讯器材经营部"/>
        <s v="天津市武清区信卓通讯器材销售中心"/>
        <s v="天津市武清区徐广磊通信器材经营部"/>
        <s v="天津市武清区炫优手机经营部"/>
        <s v="天津市武清区薛程手机销售部"/>
        <s v="天津市武清区讯驰通讯设备销售中心"/>
        <s v="天津市武清区延坤通讯器材经营部"/>
        <s v="天津市武清区杨村步步高通讯器材经营部"/>
        <s v="天津市武清区尧畅通讯器材经营部"/>
        <s v="天津市武清区易嘉通讯器材经营店"/>
        <s v="天津市武清区逸霄通讯器材经营部"/>
        <s v="天津市武清区优佳通讯器材经营部"/>
        <s v="天津市武清区雨泉通讯器材经销部"/>
        <s v="天津市武清区张广生通讯器材经营部"/>
        <s v="天津市武清区赵伟超通讯器材经营部"/>
        <s v="天津市武清区志鹏通讯器材经营部"/>
        <s v="天津市武清区智森通讯器材经营部"/>
        <s v="天津市武清区众森通讯器材经营部（个体工商户）"/>
        <s v="天津市武清区重信通讯器材经营部"/>
        <s v="天津市武清区周庆手机经销部"/>
        <s v="天津市武清区梓轩通讯器材销售中心"/>
        <s v="天津市武清区祖芳芳通讯器材经营部"/>
        <s v="天津市武清鑫晟通讯器材经营部"/>
        <s v="天津市讯联通讯器材销售有限公司"/>
        <s v="天津市宇坤通讯有限公司"/>
        <s v="天津市运东通讯器材销售有限公司"/>
        <s v="天津武清区天赐手机经营部"/>
        <s v="天津喜洋洋通讯器材销售有限公司"/>
        <s v="天津小欣通讯设备有限公司"/>
        <s v="天津行运通达通讯器材有限公司"/>
        <s v="天津致尚通讯器材销售有限公司"/>
        <s v="洢勇（天津）通讯器材销售有限公司"/>
        <s v="翼洪通信科技（天津）有限公司"/>
        <s v="唐山芦台经济开发区华亿通讯器材店"/>
        <s v="天津市艳祥通讯器材销售有限公司"/>
        <s v="天津市志新通讯器材经营部"/>
        <s v="宁河县风云通讯器材经营一部"/>
        <s v="天津宁河区诚信发通讯器材商店"/>
        <s v="天津市宁河区机惠通讯设备经营部"/>
        <s v="天津市宁河区锦源通讯器材经销处"/>
        <s v="天津市宁河区军创启航通讯器材经营部"/>
        <s v="天津市宁河区宁昌通讯器材商店"/>
        <s v="天津市宁河区全联通讯器材经营部"/>
        <s v="天津市宁河区万聚源手机经营店"/>
        <s v="天津市宁河区鑫天讯通讯器材销售中心"/>
        <s v="天津市宁河区讯达通通讯器材经营部"/>
        <s v="天津市宁河区宇丰通讯器材经营部"/>
        <s v="天津市宁河县安武通讯器材商店"/>
        <s v="天津市宁河县八方缘通讯器材经营部"/>
        <s v="天津市宁河县大山通讯器材经营部"/>
        <s v="天津市宁河县大莹通讯器材经营部"/>
        <s v="天津市宁河县国云通讯器材经营部"/>
        <s v="天津市宁河县洪明达通讯器材门市部"/>
        <s v="天津市宁河县金鸿通通讯器材商行"/>
        <s v="天津市宁河县晶鹏翔通讯器材经营部"/>
        <s v="天津市宁河县李继秋通信器材门市部"/>
        <s v="天津市宁河县晓婷通讯器材经营部"/>
        <s v="天津市宁河县永德利通讯器材商店"/>
        <s v="天津市宁河县至远通通信器材经营部"/>
        <s v="天津市宁河区邮邮通信器材销售有限公司"/>
        <s v="天津市宁河区焕昌通讯器材经营部"/>
        <s v="天津创思博通讯器材销售有限公司"/>
        <s v="天津九保电子科技有限公司"/>
        <s v="天津市奥腾之纪科技发展有限公司"/>
        <s v="天津吾顺商贸有限公司"/>
        <s v="天津悟空通讯设备维修有限公司"/>
        <s v="天津滨海新区高新区丰达国通通讯器材销售中心"/>
        <s v="天津市天昌科技有限责任公司"/>
        <s v="天津飞翼科技有限公司"/>
        <s v="天津市南开区高静瑞通讯器材经营部（个体工商户）"/>
        <s v="友格（天津）通讯科技有限公司"/>
        <s v="南开区华香通讯器材经营部"/>
        <s v="天津宏创通信设备有限公司"/>
        <s v="天津领翊科技有限公司"/>
        <s v="天津慕诚云帆科技有限公司"/>
        <s v="天津市津通润达科技有限公司"/>
        <s v="天津市南开区明锐达电子产品销售中心"/>
        <s v="天津市南开区萱元数码电子产品经营部（个体工商户）"/>
        <s v="天津市舒雅科技有限公司"/>
        <s v="天津市星翼通科技有限公司"/>
        <s v="天津盈通商务有限公司"/>
        <s v="天津星辰通信科技有限公司"/>
        <s v="迪讯通通讯器材经营部"/>
        <s v="静海县丽芳通讯器材经营部"/>
        <s v="天津静海区金城数码通讯设备店"/>
        <s v="天津市川河基业通讯器材销售有限公司"/>
        <s v="天津市静海区八达手机店"/>
        <s v="天津市静海区白树丰通讯器材经营部"/>
        <s v="天津市静海区百亿顺通通讯器材经营部"/>
        <s v="天津市静海区财璐鑫通通讯器材经营部"/>
        <s v="天津市静海区诚信汇鑫通讯器材经营部"/>
        <s v="天津市静海区承坤通讯器材经营部"/>
        <s v="天津市静海区达易通讯器材经营部"/>
        <s v="天津市静海区鼎弘手机店"/>
        <s v="天津市静海区梵宇通讯器材经营部"/>
        <s v="天津市静海区国大通讯器材维修部"/>
        <s v="天津市静海区昊展福源通讯器材经营部"/>
        <s v="天津市静海区弘业通讯器材经营店"/>
        <s v="天津市静海区虎豹兄弟通信器材经营部"/>
        <s v="天津市静海区金荣万全通讯器材经营部"/>
        <s v="天津市静海区骏冉通讯器材经营部"/>
        <s v="天津市静海区凯跃通讯器材经营部"/>
        <s v="天津市静海区科惠通通讯器材经营部"/>
        <s v="天津市静海区科惠通通讯器材销售有限公司"/>
        <s v="天津市静海区立波通讯器材经营部"/>
        <s v="天津市静海区立信通讯器材经营部"/>
        <s v="天津市静海区莲爱通讯器材经营部"/>
        <s v="天津市静海区联旺通讯器材经营部"/>
        <s v="天津市静海区玲成通讯器材经营部"/>
        <s v="天津市静海区铭拓通讯经营部"/>
        <s v="天津市静海区鹏羿通讯器材经营部"/>
        <s v="天津市静海区琦盛通通讯器材经营部"/>
        <s v="天津市静海区启创通通讯器材经营部"/>
        <s v="天津市静海区全福福通讯器材经营部"/>
        <s v="天津市静海区三江通通讯器材经营部"/>
        <s v="天津市静海区盛派达通讯器材经营部"/>
        <s v="天津市静海区盛世达手机经营店"/>
        <s v="天津市静海区盛祥通通讯器材经营部"/>
        <s v="天津市静海区天一时代通讯器材商店"/>
        <s v="天津市静海区通广通讯器材经营部"/>
        <s v="天津市静海区通天雨通讯器材经营部"/>
        <s v="天津市静海区小丫通讯器材经营部"/>
        <s v="天津市静海区鑫达顺心通讯器材经营部"/>
        <s v="天津市静海区星悦通讯器材经营部"/>
        <s v="天津市静海区一诺千金通讯器材经营部"/>
        <s v="天津市静海区易捷得通讯器材经营店"/>
        <s v="天津市静海区易快通通讯器材经营部"/>
        <s v="天津市静海区永信诚手机经营店"/>
        <s v="天津市静海区元君宏达通讯器材经营部"/>
        <s v="天津市静海区众诚静扬通讯器材经营部"/>
        <s v="天津市静海县传鹏通讯器材经营部"/>
        <s v="天津市静海县海贝斯通讯器材经营部"/>
        <s v="天津市静海县鸿翔红通讯器材经营部"/>
        <s v="天津市静海县环球通讯器材经营部"/>
        <s v="天津市静海县乐天天通讯器材经营部"/>
        <s v="天津市静海县顺达发通讯器材经营部"/>
        <s v="天津市静海县祥发和通讯器材经营部"/>
        <s v="天津市静海县中赏通讯器材经营部"/>
        <s v="天津市天成宏拓科技有限公司"/>
        <s v="天津市文昊通讯器材经营部"/>
        <s v="天津众诚静扬科技有限公司"/>
        <s v="天津市静海区国哥通讯器材经营部"/>
        <s v="天津市静海区顺鼎特办公用品商行"/>
        <s v="天津市静海区顺丰诚信通讯器材经营店"/>
        <s v="天津市静海区鑫达广源手机经营部（个体工商户）"/>
        <s v="诚信天下（天津）商贸有限公司"/>
        <s v="天津津南区袁小伴四部电子产品销售经营部"/>
        <s v="天津市环周科贸有限公司"/>
        <s v="天津市津南区晨旭依同通讯器材经营部"/>
        <s v="天津市津南区春霞通讯器材经营部"/>
        <s v="天津市津南区国信通通讯器材经营部"/>
        <s v="天津市津南区嘉诚通讯器材经营部"/>
        <s v="天津市津南区金佳通讯器材经营部"/>
        <s v="天津市津南区立立通讯器材经营部"/>
        <s v="天津市津南区胜讯通讯器材经营部"/>
        <s v="天津市津南区舜新移信通通讯器材经营店"/>
        <s v="天津市津南区通达通讯器材商行"/>
        <s v="天津市津南区心梦通信器材经营部"/>
        <s v="天津市津南区鑫磊通讯经营部"/>
        <s v="天津市津南区星华通讯器材经营店"/>
        <s v="天津市津南区月文通讯器材经营部"/>
        <s v="天津市津南区正大通讯器材经营部"/>
        <s v="天津市卓磁诺通讯器材销售有限公司"/>
        <s v="天津市蓟州区华宇通讯器材经营部"/>
        <s v="天津市蓟州区嘉合恒信电脑经营部"/>
        <s v="天津市蓟州区嘉宇通通讯设备销售部"/>
        <s v="天津市蓟州区天天兴通讯器材经营部"/>
        <s v="天津市鹏亿远安商贸有限公司"/>
        <s v="天津市鑫飞翔通讯器材销售有限公司"/>
        <s v="蓟县宏旺顺通讯器材经营部"/>
        <s v="蓟县鸿雁行通讯器材经营部"/>
        <s v="蓟县捷通通讯器材经营部"/>
        <s v="联诺（天津）建设工程科技有限公司"/>
        <s v="天津市蓟县志超园通讯器材经营部"/>
        <s v="天津市蓟州区畅益隆通讯器材经营部"/>
        <s v="天津市蓟州区多福通讯器材经营部"/>
        <s v="天津市蓟州区吉祥如意通讯器材经营部"/>
        <s v="天津市蓟州区佳和通通讯器材经营部"/>
        <s v="天津市蓟州区建王伟通讯器材经营部"/>
        <s v="天津市蓟州区龙虎中信通讯器材经营部"/>
        <s v="天津市蓟州区升源隆通讯器材经营部"/>
        <s v="天津市蓟州区新丽通信器材经营部"/>
        <s v="天津市蓟州区兴旺顺达手机店"/>
        <s v="天津市蓟州区亚恒通通讯器材经营部"/>
        <s v="天津市蓟州区逸利轩通讯器材经营部"/>
        <s v="天津市蓟州区于国强通讯器材经营部"/>
        <s v="天津市蓟州区长远通讯器材经营部"/>
        <s v="天津市蓟州区振江通讯器材经营门市部"/>
        <s v="天津市江海通通讯器材销售有限公司"/>
        <s v="天津市金汇祥通讯器材销售有限公司"/>
        <s v="天津市桐滢达商贸有限公司"/>
        <s v="天津市鑫永林鸿通讯设备有限公司"/>
        <s v="天津市亚易佳通讯器材销售有限公司"/>
        <s v="天津尧鑫科技发展有限公司"/>
        <s v="天津雅创营销策划有限责任公司"/>
        <s v="天津市乾城通讯器材销售有限公司"/>
        <s v="天津英瑞慧丰科技有限公司"/>
        <s v="天津市尚骐达科技发展有限公司"/>
        <s v="天津市西青区津网互联讯移通信处（个体工商户）"/>
        <s v="天津信诺联成科技有限公司"/>
        <s v="天津中朋电子科技有限公司"/>
        <s v="天津红桥区晟岽通讯器材经营部"/>
        <s v="天津红桥区雷恒通讯器材经营部"/>
        <s v="天津宏达同程通讯科技有限公司"/>
        <s v="天津雷恒商贸有限公司"/>
        <s v="天津市红桥区乐川通讯器材销售经营部"/>
        <s v="天津市隆鑫成通讯器材销售有限公司"/>
        <s v="天津馨荣盛世商贸有限公司"/>
        <s v="天津盈跃通讯器材有限公司"/>
        <s v="森桓（天津）商贸有限公司"/>
        <s v="天津联发通讯有限公司"/>
        <s v="天津市河西区洁琼通讯器材经营部"/>
        <s v="天津市河西区乾通通讯有限公司"/>
        <s v="天津市河西区彤铭达通讯器材经营部"/>
        <s v="天津市河西区星睿亦风通讯器材经营部"/>
        <s v="天津市恒时通讯有限公司"/>
        <s v="天津市星游科技有限公司"/>
        <s v="天津金飞鸿商贸有限公司"/>
        <s v="天津市东风世纪通讯器材经营部"/>
        <s v="天津市河东区博大通通讯器材经营部"/>
        <s v="天津市河东区金海达通讯设备销售经营部（个体工商户）"/>
        <s v="天津市河东区梦真电子产品销售经营部（个体工商户）"/>
        <s v="天津市河东区顺达商祺通讯器材经营部（个体工商户）"/>
        <s v="天津市河东区先锋永胜通讯器材经营部"/>
        <s v="天津市河东区晓阳通讯器材经营部"/>
        <s v="天津市河东区昕艾友德电子产品销售经营部（个体工商户）"/>
        <s v="天津市河东区众鑫诚通讯器材经营部"/>
        <s v="天津市河东区子豹通讯器材经营部"/>
        <s v="天津先锋通信设备有限公司"/>
        <s v="天津市润盛科技发展有限公司"/>
        <s v="天津市宇顺亿通科技发展有限公司"/>
        <s v="天津联讯通商贸有限公司"/>
        <s v="天津聚诚盛科技有限公司"/>
        <s v="天津市滨海新区天赐通达通讯器材销售有限公司河北区分公司"/>
        <s v="天津市河北区富强通讯器材店"/>
        <s v="天津市河北区海阔天通讯器材经营部"/>
        <s v="天津市河北区聚天诚通讯器材经营部"/>
        <s v="天津市津优选数码电子产品有限责任公司"/>
        <s v="天津迪信通电子通信技术有限公司"/>
        <s v="天津市大殷通讯器材经营部"/>
        <s v="天津市鸿讯通商贸有限公司"/>
        <s v="天津市浩华电子科技有限公司"/>
        <s v="天津市和平区宝萍通讯器材经营部"/>
        <s v="天津市和平区嘉瑞电子产品销售经营部（个体工商户）"/>
        <s v="天津金亨达科技有限公司"/>
        <s v="天津市环宇通科技有限公司"/>
        <s v="天津市裕兴利商贸有限公司"/>
        <s v="天津银亨达科技有限公司"/>
        <s v="天津滨海高新区建华通讯器材销售经营部"/>
        <s v="天津智邦商贸有限公司"/>
        <s v="天津顽烽科技有限公司"/>
        <s v="天津市双盛嵘科技发展有限公司"/>
        <s v="天津瑞顺达通信设备销售有限公司"/>
        <s v="天津市东丽区然鸣通讯器材经营店"/>
        <s v="天津鼎讯通讯科技有限公司"/>
        <s v="天津东丽区盛源手机销售店"/>
        <s v="天津蓝宇翔通讯科技发展有限公司"/>
        <s v="天津市东丽区辰星通讯器材经营部"/>
        <s v="天津市东丽区贰零零八手机店"/>
        <s v="天津市东丽区豪畅通讯设备经营部"/>
        <s v="天津市东丽区豪翔通讯店"/>
        <s v="天津市东丽区宏大天成通讯器材经营部"/>
        <s v="天津市东丽区慧网通讯器材经营部"/>
        <s v="天津市东丽区捷滨通讯器材经营部"/>
        <s v="天津市东丽区金来源通讯器材经营部"/>
        <s v="天津市东丽区锦坤通讯器材经营部"/>
        <s v="天津市东丽区聚汇源通讯器材销售中心"/>
        <s v="天津市东丽区聚旺源通信设备经营部"/>
        <s v="天津市东丽区军粮城玉娟通讯器材经营部"/>
        <s v="天津市东丽区坤仪数码电子产品经营部（个体工商户）"/>
        <s v="天津市东丽区李庆雷手机店"/>
        <s v="天津市东丽区丽晨光辉通讯器材经营部"/>
        <s v="天津市东丽区欧珀众合通讯器材经营部"/>
        <s v="天津市东丽区赛格通讯器材经营部"/>
        <s v="天津市东丽区顺意通通讯器材经营店"/>
        <s v="天津市东丽区腾鑫源通讯器材经营部"/>
        <s v="天津市东丽区田恺虹伟业通讯器材经营部"/>
        <s v="天津市东丽区沃尔特手机店"/>
        <s v="天津市东丽区鑫宝通通讯设备配件经营部"/>
        <s v="天津市东丽区星河兴源通讯设备经营中心"/>
        <s v="天津市东丽区旭日通通讯器材经营部"/>
        <s v="天津市东丽区姚洪富通讯器材经营部"/>
        <s v="天津市东丽区亿佳达百货商行"/>
        <s v="天津市东丽区易修得手机店"/>
        <s v="天津市东丽区永诚梦缘通讯器材经营部"/>
        <s v="天津市东丽区永信达通讯器材经营部"/>
        <s v="天津市东丽区余娟娟通讯器材经营部"/>
        <s v="天津市东丽区致远手机经营店"/>
        <s v="天津市峰光通讯器材销售有限公司"/>
        <s v="天津市鑫科裕龙科技发展有限公司"/>
        <s v="天津市鑫艺通讯器材有限公司"/>
        <s v="天津市星河通讯设备贸易有限公司"/>
        <s v="天津大港时达通通讯器材商店"/>
        <s v="天津鸿顺通通讯器材经营部"/>
        <s v="天津晋泽通商贸有限公司"/>
        <s v="天津市滨海新区百分百通讯器材经营部"/>
        <s v="天津市滨海新区宝华通讯器材经营部"/>
        <s v="天津市滨海新区博宁通讯器材经营部"/>
        <s v="天津市滨海新区晨北通讯器材经营部"/>
        <s v="天津市滨海新区晟通通讯器材经营部"/>
        <s v="天津市滨海新区晟元通通讯器材经营部"/>
        <s v="天津市滨海新区大港滨城五洲通讯器材经营部"/>
        <s v="天津市滨海新区大港金汇通讯器材经营部"/>
        <s v="天津市滨海新区大港启航时代通讯店"/>
        <s v="天津市滨海新区大港世豪通讯器材经营部"/>
        <s v="天津市滨海新区大港泰平贵仁通讯器材经营部"/>
        <s v="天津市滨海新区大港新时捷通讯器材经营部"/>
        <s v="天津市滨海新区钧杰通讯设备经营部"/>
        <s v="天津市滨海新区凯莉通讯器材经营部"/>
        <s v="天津市滨海新区心欣然通讯器材商店"/>
        <s v="天津市滨海新区兴隆源通讯器材经营部"/>
        <s v="天津市昊天鹏诚商贸有限公司"/>
        <s v="天津市九捷商贸有限公司"/>
        <s v="天津市巨龙商贸有限公司"/>
        <s v="天津市永通源科技发展有限公司"/>
        <s v="天津天一时尚通讯科技有限公司"/>
        <s v="天津市红喜通讯器材经营部"/>
        <s v="天津市卓越伟业通讯设备有限公司"/>
        <s v="天津市武清区盛兴隆通讯器材经营部"/>
        <s v="汉沽区蓝特手机卡经营部"/>
        <s v="天津滨海高新区通通晓镇家园通讯器材经营部"/>
        <s v="天津滨海新区至成通讯器材经营店"/>
        <s v="天津明超通讯器材销售有限公司"/>
        <s v="天津日升昌通讯科技有限公司"/>
        <s v="天津市滨海新区阿涛通讯器材经营部"/>
        <s v="天津市滨海新区滨洁捷信通讯器材经营部"/>
        <s v="天津市滨海新区滨鑫通通讯器材经营部"/>
        <s v="天津市滨海新区宸宇东翔商贸中心"/>
        <s v="天津市滨海新区大华互联通信服务经营部（个体工商户）"/>
        <s v="天津市滨海新区邓延海通讯器材经营部"/>
        <s v="天津市滨海新区光明通信器材经营部"/>
        <s v="天津市滨海新区汉沽天京通讯设备经营部"/>
        <s v="天津市滨海新区汉沽讯腾通讯器材经营部"/>
        <s v="天津市滨海新区汉沽一甲电子产品经营部"/>
        <s v="天津市滨海新区宏大天成通讯器材经营部"/>
        <s v="天津市滨海新区洪星通讯器材经营部"/>
        <s v="天津市滨海新区互通通讯器材经营部"/>
        <s v="天津市滨海新区佳鑫通讯器材经营部"/>
        <s v="天津市滨海新区佳信通通讯器材销售有限公司"/>
        <s v="天津市滨海新区捷利通讯器材经营部"/>
        <s v="天津市滨海新区捷兴通讯器材经营部"/>
        <s v="天津市滨海新区君甫鑫通讯器材销售中心"/>
        <s v="天津市滨海新区磊磊通讯器材店"/>
        <s v="天津市滨海新区联顺合通讯器材经营经营部"/>
        <s v="天津市滨海新区美之缘手机店"/>
        <s v="天津市滨海新区明湾通讯设备店"/>
        <s v="天津市滨海新区铭达通讯设备销售经营部"/>
        <s v="天津市滨海新区欧塞达通讯器材经营部"/>
        <s v="天津市滨海新区鹏源通通讯器材商店"/>
        <s v="天津市滨海新区奇顺达通讯器材商店"/>
        <s v="天津市滨海新区尚族鑫通讯器材经营部"/>
        <s v="天津市滨海新区世纪兴通讯器材经营部"/>
        <s v="天津市滨海新区孙艳娇通讯器材商行"/>
        <s v="天津市滨海新区孙艳龙通讯器材经营部"/>
        <s v="天津市滨海新区塘沽铭达人力资源信息咨询服务中心"/>
        <s v="天津市滨海新区塘沽通通通讯器材经营部"/>
        <s v="天津市滨海新区塘沽万林通讯器材经营部"/>
        <s v="天津市滨海新区塘沽万顺洪森二手车信息咨询中心"/>
        <s v="天津市滨海新区塘沽席庆通讯器材零售店"/>
        <s v="天津市滨海新区塘沽禹贺通讯器材经营部"/>
        <s v="天津市滨海新区天赐通达通讯器材销售有限公司"/>
        <s v="天津市滨海新区天一和通讯器材经营部"/>
        <s v="天津市滨海新区湘信通讯器材经营部"/>
        <s v="天津市滨海新区欣宇华通通讯器材经营经营部"/>
        <s v="天津市滨海新区新未来通讯器材店"/>
        <s v="天津市滨海新区鑫浩通通讯器材经营部"/>
        <s v="天津市滨海新区鑫立国通讯器材经销部"/>
        <s v="天津市滨海新区鑫盛鸿腾通讯器材经营店"/>
        <s v="天津市滨海新区鑫祥丽通讯器材经营店"/>
        <s v="天津市滨海新区永达通讯器材经营部"/>
        <s v="天津市滨海新区志强通信手机销售店"/>
        <s v="天津市滨海新区中北共创通讯器材经营部"/>
        <s v="天津市滨海新区中佳亿金通讯器材经营部"/>
        <s v="天津市滨海新区仲卫手机店"/>
        <s v="天津市财运通通讯器材销售有限公司"/>
        <s v="天津市吉龙浩通讯器材经营部"/>
        <s v="天津市泽宏商贸有限公司"/>
        <s v="天津星通智能产业运营有限公司"/>
        <s v="天津亿瑞信商贸有限公司"/>
        <s v="天津正恒创新科技发展有限公司"/>
        <s v="天津自贸试验区宏博通讯器材经营部"/>
        <s v="天津自贸试验区优嘉通讯器材有限公司"/>
        <s v="天津市武清区汇明轩通讯器材经营部"/>
        <s v="天津市北辰区天诚通讯器材经营部（个体工商户）"/>
        <s v="天津市北辰区铁强通讯器材经营部"/>
        <s v="天津北辰区霍志健通讯器材经营部"/>
        <s v="天津辰泽通信设备销售有限公司"/>
        <s v="天津华悦通通讯科技有限公司"/>
        <s v="天津来星科技有限公司"/>
        <s v="天津市北辰区彬琴通讯器材销售中心"/>
        <s v="天津市北辰区伯廷通讯器材经营部"/>
        <s v="天津市北辰区博生通讯器材经营部"/>
        <s v="天津市北辰区辰畅通讯器材经营部"/>
        <s v="天津市北辰区诚讯通讯设备经营部"/>
        <s v="天津市北辰区董博通讯器材经营部"/>
        <s v="天津市北辰区冠智霖通讯器材销售中心"/>
        <s v="天津市北辰区海英捷诚通讯店"/>
        <s v="天津市北辰区豪昊通讯器材经营部"/>
        <s v="天津市北辰区浩庆通通讯器材经营部"/>
        <s v="天津市北辰区恒程通讯器材经营部"/>
        <s v="天津市北辰区宏霞通讯器材经营部"/>
        <s v="天津市北辰区华悦通通讯器材经营部"/>
        <s v="天津市北辰区慧通通讯器材商店"/>
        <s v="天津市北辰区蒋泽环通讯设备经营部"/>
        <s v="天津市北辰区晶华冉通讯器材经营部"/>
        <s v="天津市北辰区久强通讯器材销售中心"/>
        <s v="天津市北辰区君旺诚达通讯器材经营部"/>
        <s v="天津市北辰区坤姿通讯器材经营部"/>
        <s v="天津市北辰区乐源通讯器材经营部"/>
        <s v="天津市北辰区李贵良通讯器材经营部"/>
        <s v="天津市北辰区刘春舰通讯器材经营部"/>
        <s v="天津市北辰区刘义通讯器材店"/>
        <s v="天津市北辰区绿耀电子产品销售经营部"/>
        <s v="天津市北辰区茂林通信器材销售部"/>
        <s v="天津市北辰区萌贝通讯器材经营部（个体工商户）"/>
        <s v="天津市北辰区鹏博兴通讯器材经营部"/>
        <s v="天津市北辰区情缘通讯器材经营部"/>
        <s v="天津市北辰区冉起手机店"/>
        <s v="天津市北辰区如意通手机销售经营部"/>
        <s v="天津市北辰区首易通讯器材经营部"/>
        <s v="天津市北辰区顺达步步高通讯设备销售中心"/>
        <s v="天津市北辰区天诚通讯配件经营部"/>
        <s v="天津市北辰区天天鑫通讯器材经营部"/>
        <s v="天津市北辰区万通久久通讯设备经营部"/>
        <s v="天津市北辰区王林林通讯器材经营部"/>
        <s v="天津市北辰区旺顺通讯设备经营部（个体工商户）"/>
        <s v="天津市北辰区旺兴通讯器材经营部"/>
        <s v="天津市北辰区威信通通讯器材销售中心"/>
        <s v="天津市北辰区文涛忠万手机销售中心"/>
        <s v="天津市北辰区文轩通讯器材经营部"/>
        <s v="天津市北辰区祥祥手机经营部"/>
        <s v="天津市北辰区鑫诚源通讯器材经营部"/>
        <s v="天津市北辰区兴泰通讯设备经营部"/>
        <s v="天津市北辰区徐振海通讯设备销售中心"/>
        <s v="天津市北辰区姚亮通讯器材销售中心"/>
        <s v="天津市北辰区誉源手机销售店"/>
        <s v="天津市北辰区远龙手机销售中心"/>
        <s v="天津市北辰区郑双通讯器材经营部"/>
        <s v="天津市北辰区治平手机店"/>
        <s v="天津市北辰区智超鑫达通讯器材经营部"/>
        <s v="天津市北辰区子林通讯器材经营部"/>
        <s v="天津市金天恒业商贸有限责任公司"/>
        <s v="天津市西青区经强通讯器材经营部"/>
        <s v="天津信誉楼百货有限公司"/>
        <s v="宝坻区凤军通讯器材门市部"/>
        <s v="宝坻区怀东通讯器材经营部"/>
        <s v="宝坻区汇鑫通讯器材经营部"/>
        <s v="宝坻区九州通讯器材经营部"/>
        <s v="宝坻区一方通讯器材经销处"/>
        <s v="天津金铃通讯设备销售有限公司"/>
        <s v="天津金鑫亿通信工程有限公司"/>
        <s v="天津市宝坻久久通通讯器材销售有限公司"/>
        <s v="天津市宝坻区爱然通信设备店"/>
        <s v="天津市宝坻区爱伟通讯器材经营部"/>
        <s v="天津市宝坻区畅联通讯器材经营部"/>
        <s v="天津市宝坻区畅威通讯器材经营部"/>
        <s v="天津市宝坻区晟合通讯器材经营部"/>
        <s v="天津市宝坻区德亿通讯器材经营店"/>
        <s v="天津市宝坻区东晨强通讯器材经营部"/>
        <s v="天津市宝坻区飞航通讯器材经营部"/>
        <s v="天津市宝坻区广宇通电讯器材经销部"/>
        <s v="天津市宝坻区国生龙生通讯器材经营部"/>
        <s v="天津市宝坻区海航通讯器材经营部"/>
        <s v="天津市宝坻区何凤丽通讯器材经营部"/>
        <s v="天津市宝坻区红明通通讯器材经营部"/>
        <s v="天津市宝坻区佳宝电脑店"/>
        <s v="天津市宝坻区佳宝通讯器材经营部"/>
        <s v="天津市宝坻区佳熠天天通讯器材维修中心"/>
        <s v="天津市宝坻区佳缘通讯器材经营部"/>
        <s v="天津市宝坻区嘉鸿通讯器材经营部"/>
        <s v="天津市宝坻区江涛通讯器材经销部"/>
        <s v="天津市宝坻区金多维通讯器材经销部"/>
        <s v="天津市宝坻区金海通通讯器材销售部"/>
        <s v="天津市宝坻区金鑫瑞通讯器材店"/>
        <s v="天津市宝坻区京津兴华通讯器材经营部"/>
        <s v="天津市宝坻区久久久通讯器材经营部"/>
        <s v="天津市宝坻区凯杰通讯器材经营部"/>
        <s v="天津市宝坻区凯越通通讯器材经营部"/>
        <s v="天津市宝坻区梁臣通讯器材经营部"/>
        <s v="天津市宝坻区明信通通讯器材经营部"/>
        <s v="天津市宝坻区南关宝鼎斋文化用品经营部"/>
        <s v="天津市宝坻区琦梦通讯经营部"/>
        <s v="天津市宝坻区瑞朗通讯器材经营部"/>
        <s v="天津市宝坻区润达手机店"/>
        <s v="天津市宝坻区少成通讯器材有限公司"/>
        <s v="天津市宝坻区盛世天信通讯行"/>
        <s v="天津市宝坻区树芳通讯器材经营部"/>
        <s v="天津市宝坻区四海通手机经营部"/>
        <s v="天津市宝坻区天宇欣欣手机经营部"/>
        <s v="天津市宝坻区唯美通讯器材经营部"/>
        <s v="天津市宝坻区维建通讯器材经营部"/>
        <s v="天津市宝坻区欣来达通讯器材经营部"/>
        <s v="天津市宝坻区欣欣天宇通讯器材经营部"/>
        <s v="天津市宝坻区新飞航通讯器材经营部"/>
        <s v="天津市宝坻区新吉亿通通讯器材经营部"/>
        <s v="天津市宝坻区新石自行车经营部"/>
        <s v="天津市宝坻区鑫鑫名兴通讯器材经营部"/>
        <s v="天津市宝坻区亿涛通讯器材经营经营部"/>
        <s v="天津市宝坻区引领通讯器材经营部"/>
        <s v="天津市宝坻区永起手机经销部"/>
        <s v="天津市宝坻区永祥通讯器材经营部"/>
        <s v="天津市宝坻区于旭东通讯器材经营部"/>
        <s v="天津市宝坻区宇博通讯器材经营部"/>
        <s v="天津市宝坻区宇翔东伟电器商店"/>
        <s v="天津市宝坻区苑景通讯器材经营部"/>
        <s v="天津市宝坻区张永久手机店"/>
        <s v="天津市宝坻区赵大伟手机维修部"/>
        <s v="天津市宝坻区振业兴通讯器材经营部"/>
        <s v="天津市宝坻区正宇通讯器材经营部"/>
        <s v="天津市宝坻区智信通通讯器材经营部"/>
        <s v="天津市宝坻区周铮铮手机通讯经营部"/>
        <s v="天津市鸿泰通讯器材销售有限公司"/>
        <s v="天津市华正通讯器材销售有限公司"/>
        <s v="天津市琦梦通讯器材经营部"/>
        <s v="天津市世纪通新宇商贸有限公司"/>
        <s v="天津市唐宝安通讯器材经销部"/>
        <s v="天津市天赫科技发展有限公司"/>
        <s v="天津宇翼安防工程有限公司"/>
        <s v="天津市宝坻区宝泽通讯器材经营部"/>
        <s v="天津市宝坻区嘉蕾通讯器材经营部"/>
        <s v="天津利合天承信息技术有限公司"/>
        <s v="天津艺泽电子产品有限公司"/>
        <m/>
      </sharedItems>
    </cacheField>
    <cacheField name="区域" numFmtId="0">
      <sharedItems containsBlank="1" count="19">
        <s v="西青区"/>
        <s v="武清区"/>
        <s v="宁河县"/>
        <s v="宁河区"/>
        <s v="南开区"/>
        <s v="静海县"/>
        <s v="津南区"/>
        <s v="蓟州区"/>
        <s v="红桥区"/>
        <s v="河西区"/>
        <s v="河东区"/>
        <s v="河北区"/>
        <s v="和平区"/>
        <s v="东丽区"/>
        <s v="大港"/>
        <s v="滨海新区"/>
        <s v="北辰区"/>
        <s v="宝坻区"/>
        <m/>
      </sharedItems>
    </cacheField>
    <cacheField name="新任大区经理" numFmtId="0">
      <sharedItems containsBlank="1" count="12">
        <s v="李云"/>
        <s v="李程"/>
        <s v="陈晨"/>
        <s v="周津平"/>
        <s v="刘源峰"/>
        <s v="井军"/>
        <s v="王金鹏"/>
        <s v="刘长伟"/>
        <s v="蒋楠"/>
        <s v="王卓"/>
        <s v="张弛"/>
        <m/>
      </sharedItems>
    </cacheField>
    <cacheField name="客户数量" numFmtId="0">
      <sharedItems containsString="0" containsBlank="1" containsNumber="1" containsInteger="1" minValue="0" maxValue="1" count="2">
        <n v="1"/>
        <m/>
      </sharedItems>
    </cacheField>
    <cacheField name="客户分级" numFmtId="0">
      <sharedItems containsBlank="1" count="6">
        <s v="X"/>
        <s v="D"/>
        <s v="B"/>
        <s v="C"/>
        <s v="A"/>
        <m/>
      </sharedItems>
    </cacheField>
    <cacheField name="二季度月平均提货量" numFmtId="0">
      <sharedItems containsString="0" containsBlank="1" containsNumber="1" minValue="0" maxValue="1768" count="57">
        <n v="0"/>
        <n v="3.33333333333333"/>
        <n v="1"/>
        <n v="10"/>
        <n v="48"/>
        <n v="40.6666666666667"/>
        <n v="10.6666666666667"/>
        <n v="2"/>
        <n v="35.6666666666667"/>
        <n v="4.66666666666667"/>
        <n v="2.66666666666667"/>
        <n v="6"/>
        <n v="5"/>
        <n v="22"/>
        <n v="18"/>
        <n v="6.66666666666667"/>
        <n v="3"/>
        <n v="11.3333333333333"/>
        <n v="16.6666666666667"/>
        <n v="5.33333333333333"/>
        <n v="0.666666666666667"/>
        <n v="37"/>
        <n v="444.333333333333"/>
        <n v="2.33333333333333"/>
        <n v="3.66666666666667"/>
        <n v="11.6666666666667"/>
        <n v="1.66666666666667"/>
        <n v="21.6666666666667"/>
        <n v="12.6666666666667"/>
        <n v="5.66666666666667"/>
        <n v="179.333333333333"/>
        <n v="13"/>
        <n v="35"/>
        <n v="40"/>
        <n v="29.6666666666667"/>
        <n v="375"/>
        <n v="7"/>
        <n v="29.3333333333333"/>
        <n v="22.3333333333333"/>
        <n v="1768"/>
        <n v="9.66666666666667"/>
        <n v="1.33333333333333"/>
        <n v="7.33333333333333"/>
        <n v="34.3333333333333"/>
        <n v="15"/>
        <n v="4"/>
        <n v="13.3333333333333"/>
        <n v="4.33333333333333"/>
        <n v="28.3333333333333"/>
        <n v="32.6666666666667"/>
        <n v="9"/>
        <n v="16"/>
        <n v="14.3333333333333"/>
        <n v="9.33333333333333"/>
        <n v="8.66666666666667"/>
        <n v="60"/>
        <m/>
      </sharedItems>
    </cacheField>
    <cacheField name="本月已提货" numFmtId="0">
      <sharedItems containsString="0" containsBlank="1" containsNumber="1" containsInteger="1" minValue="0" maxValue="1" count="3">
        <n v="0"/>
        <n v="1"/>
        <m/>
      </sharedItems>
    </cacheField>
    <cacheField name="本月提货量" numFmtId="0">
      <sharedItems containsString="0" containsBlank="1" containsNumber="1" containsInteger="1" minValue="0" maxValue="1152" count="22">
        <n v="0"/>
        <n v="10"/>
        <n v="4"/>
        <n v="3"/>
        <n v="5"/>
        <n v="273"/>
        <n v="97"/>
        <n v="27"/>
        <n v="30"/>
        <n v="22"/>
        <n v="405"/>
        <n v="2"/>
        <n v="6"/>
        <n v="25"/>
        <n v="1152"/>
        <n v="1"/>
        <n v="59"/>
        <n v="7"/>
        <n v="8"/>
        <n v="11"/>
        <n v="30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81">
  <r>
    <x v="0"/>
    <x v="0"/>
    <x v="0"/>
    <x v="0"/>
    <x v="0"/>
    <x v="0"/>
    <x v="0"/>
    <x v="0"/>
  </r>
  <r>
    <x v="1"/>
    <x v="0"/>
    <x v="1"/>
    <x v="0"/>
    <x v="0"/>
    <x v="0"/>
    <x v="0"/>
    <x v="0"/>
  </r>
  <r>
    <x v="2"/>
    <x v="0"/>
    <x v="1"/>
    <x v="0"/>
    <x v="1"/>
    <x v="1"/>
    <x v="0"/>
    <x v="0"/>
  </r>
  <r>
    <x v="3"/>
    <x v="0"/>
    <x v="1"/>
    <x v="0"/>
    <x v="0"/>
    <x v="0"/>
    <x v="0"/>
    <x v="0"/>
  </r>
  <r>
    <x v="4"/>
    <x v="0"/>
    <x v="1"/>
    <x v="0"/>
    <x v="0"/>
    <x v="0"/>
    <x v="0"/>
    <x v="0"/>
  </r>
  <r>
    <x v="5"/>
    <x v="0"/>
    <x v="1"/>
    <x v="0"/>
    <x v="0"/>
    <x v="0"/>
    <x v="0"/>
    <x v="0"/>
  </r>
  <r>
    <x v="6"/>
    <x v="0"/>
    <x v="1"/>
    <x v="0"/>
    <x v="0"/>
    <x v="0"/>
    <x v="0"/>
    <x v="0"/>
  </r>
  <r>
    <x v="7"/>
    <x v="0"/>
    <x v="1"/>
    <x v="0"/>
    <x v="0"/>
    <x v="0"/>
    <x v="0"/>
    <x v="0"/>
  </r>
  <r>
    <x v="8"/>
    <x v="0"/>
    <x v="1"/>
    <x v="0"/>
    <x v="0"/>
    <x v="0"/>
    <x v="0"/>
    <x v="0"/>
  </r>
  <r>
    <x v="9"/>
    <x v="0"/>
    <x v="1"/>
    <x v="0"/>
    <x v="0"/>
    <x v="0"/>
    <x v="0"/>
    <x v="0"/>
  </r>
  <r>
    <x v="10"/>
    <x v="0"/>
    <x v="1"/>
    <x v="0"/>
    <x v="0"/>
    <x v="0"/>
    <x v="0"/>
    <x v="0"/>
  </r>
  <r>
    <x v="11"/>
    <x v="0"/>
    <x v="1"/>
    <x v="0"/>
    <x v="0"/>
    <x v="0"/>
    <x v="0"/>
    <x v="0"/>
  </r>
  <r>
    <x v="12"/>
    <x v="0"/>
    <x v="1"/>
    <x v="0"/>
    <x v="0"/>
    <x v="0"/>
    <x v="0"/>
    <x v="0"/>
  </r>
  <r>
    <x v="13"/>
    <x v="0"/>
    <x v="1"/>
    <x v="0"/>
    <x v="1"/>
    <x v="2"/>
    <x v="0"/>
    <x v="0"/>
  </r>
  <r>
    <x v="14"/>
    <x v="0"/>
    <x v="1"/>
    <x v="0"/>
    <x v="0"/>
    <x v="0"/>
    <x v="0"/>
    <x v="0"/>
  </r>
  <r>
    <x v="15"/>
    <x v="0"/>
    <x v="1"/>
    <x v="0"/>
    <x v="0"/>
    <x v="0"/>
    <x v="0"/>
    <x v="0"/>
  </r>
  <r>
    <x v="16"/>
    <x v="0"/>
    <x v="1"/>
    <x v="0"/>
    <x v="0"/>
    <x v="0"/>
    <x v="0"/>
    <x v="0"/>
  </r>
  <r>
    <x v="17"/>
    <x v="0"/>
    <x v="1"/>
    <x v="0"/>
    <x v="0"/>
    <x v="0"/>
    <x v="0"/>
    <x v="0"/>
  </r>
  <r>
    <x v="18"/>
    <x v="0"/>
    <x v="1"/>
    <x v="0"/>
    <x v="0"/>
    <x v="0"/>
    <x v="0"/>
    <x v="0"/>
  </r>
  <r>
    <x v="19"/>
    <x v="0"/>
    <x v="1"/>
    <x v="0"/>
    <x v="0"/>
    <x v="0"/>
    <x v="0"/>
    <x v="0"/>
  </r>
  <r>
    <x v="20"/>
    <x v="0"/>
    <x v="1"/>
    <x v="0"/>
    <x v="0"/>
    <x v="0"/>
    <x v="0"/>
    <x v="0"/>
  </r>
  <r>
    <x v="21"/>
    <x v="0"/>
    <x v="1"/>
    <x v="0"/>
    <x v="0"/>
    <x v="0"/>
    <x v="0"/>
    <x v="0"/>
  </r>
  <r>
    <x v="22"/>
    <x v="0"/>
    <x v="1"/>
    <x v="0"/>
    <x v="0"/>
    <x v="0"/>
    <x v="0"/>
    <x v="0"/>
  </r>
  <r>
    <x v="23"/>
    <x v="0"/>
    <x v="1"/>
    <x v="0"/>
    <x v="0"/>
    <x v="0"/>
    <x v="0"/>
    <x v="0"/>
  </r>
  <r>
    <x v="24"/>
    <x v="0"/>
    <x v="1"/>
    <x v="0"/>
    <x v="0"/>
    <x v="0"/>
    <x v="0"/>
    <x v="0"/>
  </r>
  <r>
    <x v="25"/>
    <x v="0"/>
    <x v="1"/>
    <x v="0"/>
    <x v="0"/>
    <x v="0"/>
    <x v="0"/>
    <x v="0"/>
  </r>
  <r>
    <x v="26"/>
    <x v="0"/>
    <x v="1"/>
    <x v="0"/>
    <x v="0"/>
    <x v="0"/>
    <x v="0"/>
    <x v="0"/>
  </r>
  <r>
    <x v="27"/>
    <x v="0"/>
    <x v="1"/>
    <x v="0"/>
    <x v="0"/>
    <x v="0"/>
    <x v="0"/>
    <x v="0"/>
  </r>
  <r>
    <x v="28"/>
    <x v="0"/>
    <x v="1"/>
    <x v="0"/>
    <x v="0"/>
    <x v="0"/>
    <x v="0"/>
    <x v="0"/>
  </r>
  <r>
    <x v="29"/>
    <x v="0"/>
    <x v="1"/>
    <x v="0"/>
    <x v="0"/>
    <x v="0"/>
    <x v="0"/>
    <x v="0"/>
  </r>
  <r>
    <x v="30"/>
    <x v="0"/>
    <x v="1"/>
    <x v="0"/>
    <x v="0"/>
    <x v="0"/>
    <x v="0"/>
    <x v="0"/>
  </r>
  <r>
    <x v="31"/>
    <x v="0"/>
    <x v="1"/>
    <x v="0"/>
    <x v="0"/>
    <x v="0"/>
    <x v="0"/>
    <x v="0"/>
  </r>
  <r>
    <x v="32"/>
    <x v="0"/>
    <x v="1"/>
    <x v="0"/>
    <x v="0"/>
    <x v="0"/>
    <x v="0"/>
    <x v="0"/>
  </r>
  <r>
    <x v="33"/>
    <x v="0"/>
    <x v="1"/>
    <x v="0"/>
    <x v="0"/>
    <x v="0"/>
    <x v="0"/>
    <x v="0"/>
  </r>
  <r>
    <x v="34"/>
    <x v="0"/>
    <x v="1"/>
    <x v="0"/>
    <x v="0"/>
    <x v="0"/>
    <x v="0"/>
    <x v="0"/>
  </r>
  <r>
    <x v="35"/>
    <x v="0"/>
    <x v="1"/>
    <x v="0"/>
    <x v="1"/>
    <x v="3"/>
    <x v="1"/>
    <x v="1"/>
  </r>
  <r>
    <x v="36"/>
    <x v="0"/>
    <x v="1"/>
    <x v="0"/>
    <x v="0"/>
    <x v="0"/>
    <x v="0"/>
    <x v="0"/>
  </r>
  <r>
    <x v="37"/>
    <x v="0"/>
    <x v="2"/>
    <x v="0"/>
    <x v="1"/>
    <x v="1"/>
    <x v="0"/>
    <x v="0"/>
  </r>
  <r>
    <x v="38"/>
    <x v="1"/>
    <x v="3"/>
    <x v="0"/>
    <x v="0"/>
    <x v="0"/>
    <x v="0"/>
    <x v="0"/>
  </r>
  <r>
    <x v="39"/>
    <x v="1"/>
    <x v="3"/>
    <x v="0"/>
    <x v="2"/>
    <x v="4"/>
    <x v="1"/>
    <x v="2"/>
  </r>
  <r>
    <x v="40"/>
    <x v="1"/>
    <x v="3"/>
    <x v="0"/>
    <x v="0"/>
    <x v="0"/>
    <x v="0"/>
    <x v="0"/>
  </r>
  <r>
    <x v="41"/>
    <x v="1"/>
    <x v="3"/>
    <x v="0"/>
    <x v="0"/>
    <x v="0"/>
    <x v="0"/>
    <x v="0"/>
  </r>
  <r>
    <x v="42"/>
    <x v="1"/>
    <x v="3"/>
    <x v="0"/>
    <x v="0"/>
    <x v="0"/>
    <x v="0"/>
    <x v="0"/>
  </r>
  <r>
    <x v="43"/>
    <x v="1"/>
    <x v="3"/>
    <x v="0"/>
    <x v="0"/>
    <x v="0"/>
    <x v="0"/>
    <x v="0"/>
  </r>
  <r>
    <x v="44"/>
    <x v="1"/>
    <x v="3"/>
    <x v="0"/>
    <x v="0"/>
    <x v="0"/>
    <x v="0"/>
    <x v="0"/>
  </r>
  <r>
    <x v="45"/>
    <x v="1"/>
    <x v="3"/>
    <x v="0"/>
    <x v="0"/>
    <x v="0"/>
    <x v="0"/>
    <x v="0"/>
  </r>
  <r>
    <x v="46"/>
    <x v="1"/>
    <x v="3"/>
    <x v="0"/>
    <x v="2"/>
    <x v="5"/>
    <x v="0"/>
    <x v="0"/>
  </r>
  <r>
    <x v="47"/>
    <x v="1"/>
    <x v="3"/>
    <x v="0"/>
    <x v="0"/>
    <x v="0"/>
    <x v="0"/>
    <x v="0"/>
  </r>
  <r>
    <x v="48"/>
    <x v="1"/>
    <x v="3"/>
    <x v="0"/>
    <x v="0"/>
    <x v="0"/>
    <x v="0"/>
    <x v="0"/>
  </r>
  <r>
    <x v="49"/>
    <x v="1"/>
    <x v="3"/>
    <x v="0"/>
    <x v="0"/>
    <x v="0"/>
    <x v="0"/>
    <x v="0"/>
  </r>
  <r>
    <x v="50"/>
    <x v="1"/>
    <x v="3"/>
    <x v="0"/>
    <x v="0"/>
    <x v="0"/>
    <x v="0"/>
    <x v="0"/>
  </r>
  <r>
    <x v="51"/>
    <x v="1"/>
    <x v="3"/>
    <x v="0"/>
    <x v="0"/>
    <x v="0"/>
    <x v="0"/>
    <x v="0"/>
  </r>
  <r>
    <x v="52"/>
    <x v="1"/>
    <x v="3"/>
    <x v="0"/>
    <x v="0"/>
    <x v="0"/>
    <x v="0"/>
    <x v="0"/>
  </r>
  <r>
    <x v="53"/>
    <x v="1"/>
    <x v="3"/>
    <x v="0"/>
    <x v="0"/>
    <x v="0"/>
    <x v="0"/>
    <x v="0"/>
  </r>
  <r>
    <x v="54"/>
    <x v="1"/>
    <x v="3"/>
    <x v="0"/>
    <x v="0"/>
    <x v="0"/>
    <x v="0"/>
    <x v="0"/>
  </r>
  <r>
    <x v="55"/>
    <x v="1"/>
    <x v="3"/>
    <x v="0"/>
    <x v="0"/>
    <x v="0"/>
    <x v="0"/>
    <x v="0"/>
  </r>
  <r>
    <x v="56"/>
    <x v="1"/>
    <x v="3"/>
    <x v="0"/>
    <x v="0"/>
    <x v="0"/>
    <x v="0"/>
    <x v="0"/>
  </r>
  <r>
    <x v="57"/>
    <x v="1"/>
    <x v="3"/>
    <x v="0"/>
    <x v="0"/>
    <x v="0"/>
    <x v="0"/>
    <x v="0"/>
  </r>
  <r>
    <x v="58"/>
    <x v="1"/>
    <x v="3"/>
    <x v="0"/>
    <x v="0"/>
    <x v="0"/>
    <x v="0"/>
    <x v="0"/>
  </r>
  <r>
    <x v="59"/>
    <x v="1"/>
    <x v="3"/>
    <x v="0"/>
    <x v="0"/>
    <x v="0"/>
    <x v="0"/>
    <x v="0"/>
  </r>
  <r>
    <x v="60"/>
    <x v="1"/>
    <x v="3"/>
    <x v="0"/>
    <x v="0"/>
    <x v="0"/>
    <x v="0"/>
    <x v="0"/>
  </r>
  <r>
    <x v="61"/>
    <x v="1"/>
    <x v="3"/>
    <x v="0"/>
    <x v="0"/>
    <x v="0"/>
    <x v="0"/>
    <x v="0"/>
  </r>
  <r>
    <x v="62"/>
    <x v="1"/>
    <x v="3"/>
    <x v="0"/>
    <x v="0"/>
    <x v="0"/>
    <x v="0"/>
    <x v="0"/>
  </r>
  <r>
    <x v="63"/>
    <x v="1"/>
    <x v="3"/>
    <x v="0"/>
    <x v="0"/>
    <x v="0"/>
    <x v="0"/>
    <x v="0"/>
  </r>
  <r>
    <x v="64"/>
    <x v="1"/>
    <x v="3"/>
    <x v="0"/>
    <x v="0"/>
    <x v="0"/>
    <x v="0"/>
    <x v="0"/>
  </r>
  <r>
    <x v="65"/>
    <x v="1"/>
    <x v="3"/>
    <x v="0"/>
    <x v="3"/>
    <x v="6"/>
    <x v="1"/>
    <x v="3"/>
  </r>
  <r>
    <x v="66"/>
    <x v="1"/>
    <x v="3"/>
    <x v="0"/>
    <x v="0"/>
    <x v="0"/>
    <x v="0"/>
    <x v="0"/>
  </r>
  <r>
    <x v="67"/>
    <x v="1"/>
    <x v="3"/>
    <x v="0"/>
    <x v="0"/>
    <x v="0"/>
    <x v="0"/>
    <x v="0"/>
  </r>
  <r>
    <x v="68"/>
    <x v="1"/>
    <x v="3"/>
    <x v="0"/>
    <x v="1"/>
    <x v="7"/>
    <x v="0"/>
    <x v="0"/>
  </r>
  <r>
    <x v="69"/>
    <x v="1"/>
    <x v="3"/>
    <x v="0"/>
    <x v="0"/>
    <x v="0"/>
    <x v="0"/>
    <x v="0"/>
  </r>
  <r>
    <x v="70"/>
    <x v="1"/>
    <x v="3"/>
    <x v="0"/>
    <x v="0"/>
    <x v="0"/>
    <x v="0"/>
    <x v="0"/>
  </r>
  <r>
    <x v="71"/>
    <x v="1"/>
    <x v="3"/>
    <x v="0"/>
    <x v="0"/>
    <x v="0"/>
    <x v="0"/>
    <x v="0"/>
  </r>
  <r>
    <x v="72"/>
    <x v="1"/>
    <x v="3"/>
    <x v="0"/>
    <x v="0"/>
    <x v="0"/>
    <x v="0"/>
    <x v="0"/>
  </r>
  <r>
    <x v="73"/>
    <x v="1"/>
    <x v="3"/>
    <x v="0"/>
    <x v="0"/>
    <x v="0"/>
    <x v="0"/>
    <x v="0"/>
  </r>
  <r>
    <x v="74"/>
    <x v="1"/>
    <x v="3"/>
    <x v="0"/>
    <x v="0"/>
    <x v="0"/>
    <x v="0"/>
    <x v="0"/>
  </r>
  <r>
    <x v="75"/>
    <x v="1"/>
    <x v="3"/>
    <x v="0"/>
    <x v="0"/>
    <x v="0"/>
    <x v="0"/>
    <x v="0"/>
  </r>
  <r>
    <x v="76"/>
    <x v="1"/>
    <x v="3"/>
    <x v="0"/>
    <x v="0"/>
    <x v="0"/>
    <x v="0"/>
    <x v="0"/>
  </r>
  <r>
    <x v="77"/>
    <x v="1"/>
    <x v="3"/>
    <x v="0"/>
    <x v="0"/>
    <x v="0"/>
    <x v="0"/>
    <x v="0"/>
  </r>
  <r>
    <x v="78"/>
    <x v="1"/>
    <x v="3"/>
    <x v="0"/>
    <x v="2"/>
    <x v="8"/>
    <x v="1"/>
    <x v="2"/>
  </r>
  <r>
    <x v="79"/>
    <x v="1"/>
    <x v="3"/>
    <x v="0"/>
    <x v="0"/>
    <x v="0"/>
    <x v="0"/>
    <x v="0"/>
  </r>
  <r>
    <x v="80"/>
    <x v="1"/>
    <x v="3"/>
    <x v="0"/>
    <x v="0"/>
    <x v="0"/>
    <x v="0"/>
    <x v="0"/>
  </r>
  <r>
    <x v="81"/>
    <x v="1"/>
    <x v="3"/>
    <x v="0"/>
    <x v="0"/>
    <x v="0"/>
    <x v="0"/>
    <x v="0"/>
  </r>
  <r>
    <x v="82"/>
    <x v="1"/>
    <x v="3"/>
    <x v="0"/>
    <x v="0"/>
    <x v="0"/>
    <x v="0"/>
    <x v="0"/>
  </r>
  <r>
    <x v="83"/>
    <x v="1"/>
    <x v="3"/>
    <x v="0"/>
    <x v="0"/>
    <x v="0"/>
    <x v="0"/>
    <x v="0"/>
  </r>
  <r>
    <x v="84"/>
    <x v="1"/>
    <x v="3"/>
    <x v="0"/>
    <x v="0"/>
    <x v="0"/>
    <x v="0"/>
    <x v="0"/>
  </r>
  <r>
    <x v="85"/>
    <x v="1"/>
    <x v="3"/>
    <x v="0"/>
    <x v="0"/>
    <x v="0"/>
    <x v="0"/>
    <x v="0"/>
  </r>
  <r>
    <x v="86"/>
    <x v="1"/>
    <x v="3"/>
    <x v="0"/>
    <x v="0"/>
    <x v="0"/>
    <x v="0"/>
    <x v="0"/>
  </r>
  <r>
    <x v="87"/>
    <x v="1"/>
    <x v="3"/>
    <x v="0"/>
    <x v="0"/>
    <x v="0"/>
    <x v="0"/>
    <x v="0"/>
  </r>
  <r>
    <x v="88"/>
    <x v="1"/>
    <x v="3"/>
    <x v="0"/>
    <x v="0"/>
    <x v="0"/>
    <x v="0"/>
    <x v="0"/>
  </r>
  <r>
    <x v="89"/>
    <x v="1"/>
    <x v="3"/>
    <x v="0"/>
    <x v="0"/>
    <x v="0"/>
    <x v="0"/>
    <x v="0"/>
  </r>
  <r>
    <x v="90"/>
    <x v="1"/>
    <x v="3"/>
    <x v="0"/>
    <x v="0"/>
    <x v="0"/>
    <x v="0"/>
    <x v="0"/>
  </r>
  <r>
    <x v="91"/>
    <x v="1"/>
    <x v="3"/>
    <x v="0"/>
    <x v="0"/>
    <x v="0"/>
    <x v="0"/>
    <x v="0"/>
  </r>
  <r>
    <x v="92"/>
    <x v="1"/>
    <x v="3"/>
    <x v="0"/>
    <x v="0"/>
    <x v="0"/>
    <x v="0"/>
    <x v="0"/>
  </r>
  <r>
    <x v="93"/>
    <x v="1"/>
    <x v="3"/>
    <x v="0"/>
    <x v="0"/>
    <x v="0"/>
    <x v="0"/>
    <x v="0"/>
  </r>
  <r>
    <x v="94"/>
    <x v="1"/>
    <x v="3"/>
    <x v="0"/>
    <x v="1"/>
    <x v="9"/>
    <x v="0"/>
    <x v="0"/>
  </r>
  <r>
    <x v="95"/>
    <x v="1"/>
    <x v="3"/>
    <x v="0"/>
    <x v="1"/>
    <x v="10"/>
    <x v="0"/>
    <x v="0"/>
  </r>
  <r>
    <x v="96"/>
    <x v="1"/>
    <x v="3"/>
    <x v="0"/>
    <x v="0"/>
    <x v="0"/>
    <x v="0"/>
    <x v="0"/>
  </r>
  <r>
    <x v="97"/>
    <x v="1"/>
    <x v="3"/>
    <x v="0"/>
    <x v="0"/>
    <x v="0"/>
    <x v="0"/>
    <x v="0"/>
  </r>
  <r>
    <x v="98"/>
    <x v="1"/>
    <x v="3"/>
    <x v="0"/>
    <x v="1"/>
    <x v="11"/>
    <x v="0"/>
    <x v="0"/>
  </r>
  <r>
    <x v="99"/>
    <x v="1"/>
    <x v="3"/>
    <x v="0"/>
    <x v="0"/>
    <x v="0"/>
    <x v="0"/>
    <x v="0"/>
  </r>
  <r>
    <x v="100"/>
    <x v="1"/>
    <x v="3"/>
    <x v="0"/>
    <x v="1"/>
    <x v="2"/>
    <x v="0"/>
    <x v="0"/>
  </r>
  <r>
    <x v="101"/>
    <x v="1"/>
    <x v="3"/>
    <x v="0"/>
    <x v="0"/>
    <x v="0"/>
    <x v="0"/>
    <x v="0"/>
  </r>
  <r>
    <x v="102"/>
    <x v="1"/>
    <x v="3"/>
    <x v="0"/>
    <x v="0"/>
    <x v="0"/>
    <x v="0"/>
    <x v="0"/>
  </r>
  <r>
    <x v="103"/>
    <x v="1"/>
    <x v="3"/>
    <x v="0"/>
    <x v="0"/>
    <x v="0"/>
    <x v="0"/>
    <x v="0"/>
  </r>
  <r>
    <x v="104"/>
    <x v="1"/>
    <x v="3"/>
    <x v="0"/>
    <x v="1"/>
    <x v="12"/>
    <x v="1"/>
    <x v="1"/>
  </r>
  <r>
    <x v="105"/>
    <x v="1"/>
    <x v="3"/>
    <x v="0"/>
    <x v="0"/>
    <x v="0"/>
    <x v="0"/>
    <x v="0"/>
  </r>
  <r>
    <x v="106"/>
    <x v="1"/>
    <x v="3"/>
    <x v="0"/>
    <x v="0"/>
    <x v="0"/>
    <x v="0"/>
    <x v="0"/>
  </r>
  <r>
    <x v="107"/>
    <x v="1"/>
    <x v="3"/>
    <x v="0"/>
    <x v="0"/>
    <x v="0"/>
    <x v="0"/>
    <x v="0"/>
  </r>
  <r>
    <x v="108"/>
    <x v="1"/>
    <x v="3"/>
    <x v="0"/>
    <x v="1"/>
    <x v="2"/>
    <x v="0"/>
    <x v="0"/>
  </r>
  <r>
    <x v="109"/>
    <x v="1"/>
    <x v="3"/>
    <x v="0"/>
    <x v="0"/>
    <x v="0"/>
    <x v="0"/>
    <x v="0"/>
  </r>
  <r>
    <x v="110"/>
    <x v="1"/>
    <x v="3"/>
    <x v="0"/>
    <x v="0"/>
    <x v="0"/>
    <x v="0"/>
    <x v="0"/>
  </r>
  <r>
    <x v="111"/>
    <x v="1"/>
    <x v="3"/>
    <x v="0"/>
    <x v="0"/>
    <x v="0"/>
    <x v="0"/>
    <x v="0"/>
  </r>
  <r>
    <x v="112"/>
    <x v="1"/>
    <x v="3"/>
    <x v="0"/>
    <x v="0"/>
    <x v="0"/>
    <x v="0"/>
    <x v="0"/>
  </r>
  <r>
    <x v="113"/>
    <x v="1"/>
    <x v="3"/>
    <x v="0"/>
    <x v="0"/>
    <x v="0"/>
    <x v="0"/>
    <x v="0"/>
  </r>
  <r>
    <x v="114"/>
    <x v="1"/>
    <x v="3"/>
    <x v="0"/>
    <x v="0"/>
    <x v="0"/>
    <x v="0"/>
    <x v="0"/>
  </r>
  <r>
    <x v="115"/>
    <x v="1"/>
    <x v="3"/>
    <x v="0"/>
    <x v="0"/>
    <x v="0"/>
    <x v="0"/>
    <x v="0"/>
  </r>
  <r>
    <x v="116"/>
    <x v="1"/>
    <x v="3"/>
    <x v="0"/>
    <x v="0"/>
    <x v="0"/>
    <x v="0"/>
    <x v="0"/>
  </r>
  <r>
    <x v="117"/>
    <x v="1"/>
    <x v="3"/>
    <x v="0"/>
    <x v="0"/>
    <x v="0"/>
    <x v="0"/>
    <x v="0"/>
  </r>
  <r>
    <x v="118"/>
    <x v="1"/>
    <x v="3"/>
    <x v="0"/>
    <x v="0"/>
    <x v="0"/>
    <x v="0"/>
    <x v="0"/>
  </r>
  <r>
    <x v="119"/>
    <x v="1"/>
    <x v="3"/>
    <x v="0"/>
    <x v="0"/>
    <x v="0"/>
    <x v="0"/>
    <x v="0"/>
  </r>
  <r>
    <x v="120"/>
    <x v="1"/>
    <x v="3"/>
    <x v="0"/>
    <x v="0"/>
    <x v="0"/>
    <x v="0"/>
    <x v="0"/>
  </r>
  <r>
    <x v="121"/>
    <x v="1"/>
    <x v="3"/>
    <x v="0"/>
    <x v="0"/>
    <x v="0"/>
    <x v="0"/>
    <x v="0"/>
  </r>
  <r>
    <x v="122"/>
    <x v="1"/>
    <x v="3"/>
    <x v="0"/>
    <x v="0"/>
    <x v="0"/>
    <x v="0"/>
    <x v="0"/>
  </r>
  <r>
    <x v="123"/>
    <x v="1"/>
    <x v="3"/>
    <x v="0"/>
    <x v="0"/>
    <x v="0"/>
    <x v="0"/>
    <x v="0"/>
  </r>
  <r>
    <x v="124"/>
    <x v="1"/>
    <x v="3"/>
    <x v="0"/>
    <x v="0"/>
    <x v="0"/>
    <x v="0"/>
    <x v="0"/>
  </r>
  <r>
    <x v="125"/>
    <x v="1"/>
    <x v="3"/>
    <x v="0"/>
    <x v="0"/>
    <x v="0"/>
    <x v="0"/>
    <x v="0"/>
  </r>
  <r>
    <x v="126"/>
    <x v="1"/>
    <x v="3"/>
    <x v="0"/>
    <x v="0"/>
    <x v="0"/>
    <x v="0"/>
    <x v="0"/>
  </r>
  <r>
    <x v="127"/>
    <x v="1"/>
    <x v="3"/>
    <x v="0"/>
    <x v="0"/>
    <x v="0"/>
    <x v="0"/>
    <x v="0"/>
  </r>
  <r>
    <x v="128"/>
    <x v="1"/>
    <x v="3"/>
    <x v="0"/>
    <x v="0"/>
    <x v="0"/>
    <x v="0"/>
    <x v="0"/>
  </r>
  <r>
    <x v="129"/>
    <x v="1"/>
    <x v="3"/>
    <x v="0"/>
    <x v="0"/>
    <x v="0"/>
    <x v="0"/>
    <x v="0"/>
  </r>
  <r>
    <x v="130"/>
    <x v="1"/>
    <x v="3"/>
    <x v="0"/>
    <x v="0"/>
    <x v="0"/>
    <x v="0"/>
    <x v="0"/>
  </r>
  <r>
    <x v="131"/>
    <x v="1"/>
    <x v="3"/>
    <x v="0"/>
    <x v="0"/>
    <x v="0"/>
    <x v="0"/>
    <x v="0"/>
  </r>
  <r>
    <x v="132"/>
    <x v="1"/>
    <x v="3"/>
    <x v="0"/>
    <x v="0"/>
    <x v="0"/>
    <x v="0"/>
    <x v="0"/>
  </r>
  <r>
    <x v="133"/>
    <x v="1"/>
    <x v="3"/>
    <x v="0"/>
    <x v="0"/>
    <x v="0"/>
    <x v="0"/>
    <x v="0"/>
  </r>
  <r>
    <x v="134"/>
    <x v="1"/>
    <x v="3"/>
    <x v="0"/>
    <x v="3"/>
    <x v="13"/>
    <x v="0"/>
    <x v="0"/>
  </r>
  <r>
    <x v="135"/>
    <x v="1"/>
    <x v="3"/>
    <x v="0"/>
    <x v="0"/>
    <x v="0"/>
    <x v="0"/>
    <x v="0"/>
  </r>
  <r>
    <x v="136"/>
    <x v="1"/>
    <x v="3"/>
    <x v="0"/>
    <x v="0"/>
    <x v="0"/>
    <x v="0"/>
    <x v="0"/>
  </r>
  <r>
    <x v="137"/>
    <x v="1"/>
    <x v="3"/>
    <x v="0"/>
    <x v="0"/>
    <x v="0"/>
    <x v="0"/>
    <x v="0"/>
  </r>
  <r>
    <x v="138"/>
    <x v="1"/>
    <x v="3"/>
    <x v="0"/>
    <x v="0"/>
    <x v="0"/>
    <x v="0"/>
    <x v="0"/>
  </r>
  <r>
    <x v="139"/>
    <x v="1"/>
    <x v="3"/>
    <x v="0"/>
    <x v="0"/>
    <x v="0"/>
    <x v="0"/>
    <x v="0"/>
  </r>
  <r>
    <x v="140"/>
    <x v="1"/>
    <x v="3"/>
    <x v="0"/>
    <x v="0"/>
    <x v="0"/>
    <x v="0"/>
    <x v="0"/>
  </r>
  <r>
    <x v="141"/>
    <x v="1"/>
    <x v="3"/>
    <x v="0"/>
    <x v="0"/>
    <x v="0"/>
    <x v="0"/>
    <x v="0"/>
  </r>
  <r>
    <x v="142"/>
    <x v="1"/>
    <x v="3"/>
    <x v="0"/>
    <x v="0"/>
    <x v="0"/>
    <x v="0"/>
    <x v="0"/>
  </r>
  <r>
    <x v="143"/>
    <x v="1"/>
    <x v="3"/>
    <x v="0"/>
    <x v="0"/>
    <x v="0"/>
    <x v="0"/>
    <x v="0"/>
  </r>
  <r>
    <x v="144"/>
    <x v="1"/>
    <x v="3"/>
    <x v="0"/>
    <x v="0"/>
    <x v="0"/>
    <x v="0"/>
    <x v="0"/>
  </r>
  <r>
    <x v="145"/>
    <x v="1"/>
    <x v="3"/>
    <x v="0"/>
    <x v="0"/>
    <x v="0"/>
    <x v="0"/>
    <x v="0"/>
  </r>
  <r>
    <x v="146"/>
    <x v="1"/>
    <x v="3"/>
    <x v="0"/>
    <x v="0"/>
    <x v="0"/>
    <x v="0"/>
    <x v="0"/>
  </r>
  <r>
    <x v="147"/>
    <x v="1"/>
    <x v="3"/>
    <x v="0"/>
    <x v="0"/>
    <x v="0"/>
    <x v="0"/>
    <x v="0"/>
  </r>
  <r>
    <x v="148"/>
    <x v="1"/>
    <x v="3"/>
    <x v="0"/>
    <x v="0"/>
    <x v="0"/>
    <x v="0"/>
    <x v="0"/>
  </r>
  <r>
    <x v="149"/>
    <x v="1"/>
    <x v="3"/>
    <x v="0"/>
    <x v="0"/>
    <x v="0"/>
    <x v="0"/>
    <x v="0"/>
  </r>
  <r>
    <x v="150"/>
    <x v="1"/>
    <x v="3"/>
    <x v="0"/>
    <x v="0"/>
    <x v="0"/>
    <x v="0"/>
    <x v="0"/>
  </r>
  <r>
    <x v="151"/>
    <x v="1"/>
    <x v="3"/>
    <x v="0"/>
    <x v="0"/>
    <x v="0"/>
    <x v="0"/>
    <x v="0"/>
  </r>
  <r>
    <x v="152"/>
    <x v="1"/>
    <x v="3"/>
    <x v="0"/>
    <x v="0"/>
    <x v="0"/>
    <x v="0"/>
    <x v="0"/>
  </r>
  <r>
    <x v="153"/>
    <x v="1"/>
    <x v="3"/>
    <x v="0"/>
    <x v="0"/>
    <x v="0"/>
    <x v="0"/>
    <x v="0"/>
  </r>
  <r>
    <x v="154"/>
    <x v="1"/>
    <x v="3"/>
    <x v="0"/>
    <x v="3"/>
    <x v="14"/>
    <x v="1"/>
    <x v="3"/>
  </r>
  <r>
    <x v="155"/>
    <x v="1"/>
    <x v="3"/>
    <x v="0"/>
    <x v="0"/>
    <x v="0"/>
    <x v="0"/>
    <x v="0"/>
  </r>
  <r>
    <x v="156"/>
    <x v="1"/>
    <x v="3"/>
    <x v="0"/>
    <x v="0"/>
    <x v="0"/>
    <x v="0"/>
    <x v="0"/>
  </r>
  <r>
    <x v="157"/>
    <x v="1"/>
    <x v="3"/>
    <x v="0"/>
    <x v="0"/>
    <x v="0"/>
    <x v="0"/>
    <x v="0"/>
  </r>
  <r>
    <x v="158"/>
    <x v="1"/>
    <x v="3"/>
    <x v="0"/>
    <x v="0"/>
    <x v="0"/>
    <x v="0"/>
    <x v="0"/>
  </r>
  <r>
    <x v="159"/>
    <x v="1"/>
    <x v="3"/>
    <x v="0"/>
    <x v="0"/>
    <x v="0"/>
    <x v="0"/>
    <x v="0"/>
  </r>
  <r>
    <x v="160"/>
    <x v="1"/>
    <x v="3"/>
    <x v="0"/>
    <x v="0"/>
    <x v="0"/>
    <x v="0"/>
    <x v="0"/>
  </r>
  <r>
    <x v="161"/>
    <x v="1"/>
    <x v="3"/>
    <x v="0"/>
    <x v="1"/>
    <x v="2"/>
    <x v="0"/>
    <x v="0"/>
  </r>
  <r>
    <x v="162"/>
    <x v="1"/>
    <x v="3"/>
    <x v="0"/>
    <x v="0"/>
    <x v="0"/>
    <x v="0"/>
    <x v="0"/>
  </r>
  <r>
    <x v="163"/>
    <x v="1"/>
    <x v="3"/>
    <x v="0"/>
    <x v="0"/>
    <x v="0"/>
    <x v="0"/>
    <x v="0"/>
  </r>
  <r>
    <x v="164"/>
    <x v="1"/>
    <x v="3"/>
    <x v="0"/>
    <x v="0"/>
    <x v="0"/>
    <x v="0"/>
    <x v="0"/>
  </r>
  <r>
    <x v="165"/>
    <x v="1"/>
    <x v="3"/>
    <x v="0"/>
    <x v="0"/>
    <x v="0"/>
    <x v="0"/>
    <x v="0"/>
  </r>
  <r>
    <x v="166"/>
    <x v="1"/>
    <x v="3"/>
    <x v="0"/>
    <x v="0"/>
    <x v="0"/>
    <x v="0"/>
    <x v="0"/>
  </r>
  <r>
    <x v="167"/>
    <x v="1"/>
    <x v="3"/>
    <x v="0"/>
    <x v="0"/>
    <x v="0"/>
    <x v="0"/>
    <x v="0"/>
  </r>
  <r>
    <x v="168"/>
    <x v="1"/>
    <x v="3"/>
    <x v="0"/>
    <x v="0"/>
    <x v="0"/>
    <x v="0"/>
    <x v="0"/>
  </r>
  <r>
    <x v="169"/>
    <x v="1"/>
    <x v="3"/>
    <x v="0"/>
    <x v="0"/>
    <x v="0"/>
    <x v="0"/>
    <x v="0"/>
  </r>
  <r>
    <x v="170"/>
    <x v="1"/>
    <x v="3"/>
    <x v="0"/>
    <x v="0"/>
    <x v="0"/>
    <x v="0"/>
    <x v="0"/>
  </r>
  <r>
    <x v="171"/>
    <x v="1"/>
    <x v="3"/>
    <x v="0"/>
    <x v="1"/>
    <x v="15"/>
    <x v="0"/>
    <x v="0"/>
  </r>
  <r>
    <x v="172"/>
    <x v="1"/>
    <x v="3"/>
    <x v="0"/>
    <x v="0"/>
    <x v="0"/>
    <x v="0"/>
    <x v="0"/>
  </r>
  <r>
    <x v="173"/>
    <x v="1"/>
    <x v="3"/>
    <x v="0"/>
    <x v="0"/>
    <x v="0"/>
    <x v="0"/>
    <x v="0"/>
  </r>
  <r>
    <x v="174"/>
    <x v="1"/>
    <x v="3"/>
    <x v="0"/>
    <x v="0"/>
    <x v="0"/>
    <x v="0"/>
    <x v="0"/>
  </r>
  <r>
    <x v="175"/>
    <x v="1"/>
    <x v="3"/>
    <x v="0"/>
    <x v="1"/>
    <x v="16"/>
    <x v="0"/>
    <x v="0"/>
  </r>
  <r>
    <x v="176"/>
    <x v="1"/>
    <x v="3"/>
    <x v="0"/>
    <x v="0"/>
    <x v="0"/>
    <x v="0"/>
    <x v="0"/>
  </r>
  <r>
    <x v="177"/>
    <x v="1"/>
    <x v="3"/>
    <x v="0"/>
    <x v="3"/>
    <x v="17"/>
    <x v="0"/>
    <x v="0"/>
  </r>
  <r>
    <x v="178"/>
    <x v="1"/>
    <x v="3"/>
    <x v="0"/>
    <x v="0"/>
    <x v="0"/>
    <x v="0"/>
    <x v="0"/>
  </r>
  <r>
    <x v="179"/>
    <x v="1"/>
    <x v="3"/>
    <x v="0"/>
    <x v="0"/>
    <x v="0"/>
    <x v="0"/>
    <x v="0"/>
  </r>
  <r>
    <x v="180"/>
    <x v="1"/>
    <x v="3"/>
    <x v="0"/>
    <x v="3"/>
    <x v="18"/>
    <x v="1"/>
    <x v="3"/>
  </r>
  <r>
    <x v="181"/>
    <x v="1"/>
    <x v="3"/>
    <x v="0"/>
    <x v="0"/>
    <x v="0"/>
    <x v="0"/>
    <x v="0"/>
  </r>
  <r>
    <x v="182"/>
    <x v="1"/>
    <x v="3"/>
    <x v="0"/>
    <x v="1"/>
    <x v="19"/>
    <x v="1"/>
    <x v="4"/>
  </r>
  <r>
    <x v="183"/>
    <x v="1"/>
    <x v="3"/>
    <x v="0"/>
    <x v="1"/>
    <x v="2"/>
    <x v="0"/>
    <x v="0"/>
  </r>
  <r>
    <x v="184"/>
    <x v="1"/>
    <x v="3"/>
    <x v="0"/>
    <x v="0"/>
    <x v="0"/>
    <x v="0"/>
    <x v="0"/>
  </r>
  <r>
    <x v="185"/>
    <x v="1"/>
    <x v="3"/>
    <x v="0"/>
    <x v="0"/>
    <x v="0"/>
    <x v="0"/>
    <x v="0"/>
  </r>
  <r>
    <x v="186"/>
    <x v="1"/>
    <x v="3"/>
    <x v="0"/>
    <x v="0"/>
    <x v="0"/>
    <x v="0"/>
    <x v="0"/>
  </r>
  <r>
    <x v="187"/>
    <x v="1"/>
    <x v="3"/>
    <x v="0"/>
    <x v="0"/>
    <x v="0"/>
    <x v="0"/>
    <x v="0"/>
  </r>
  <r>
    <x v="188"/>
    <x v="1"/>
    <x v="3"/>
    <x v="0"/>
    <x v="0"/>
    <x v="0"/>
    <x v="0"/>
    <x v="0"/>
  </r>
  <r>
    <x v="189"/>
    <x v="1"/>
    <x v="3"/>
    <x v="0"/>
    <x v="0"/>
    <x v="0"/>
    <x v="0"/>
    <x v="0"/>
  </r>
  <r>
    <x v="190"/>
    <x v="1"/>
    <x v="3"/>
    <x v="0"/>
    <x v="0"/>
    <x v="0"/>
    <x v="0"/>
    <x v="0"/>
  </r>
  <r>
    <x v="191"/>
    <x v="2"/>
    <x v="0"/>
    <x v="0"/>
    <x v="0"/>
    <x v="0"/>
    <x v="0"/>
    <x v="0"/>
  </r>
  <r>
    <x v="192"/>
    <x v="2"/>
    <x v="0"/>
    <x v="0"/>
    <x v="0"/>
    <x v="0"/>
    <x v="0"/>
    <x v="0"/>
  </r>
  <r>
    <x v="193"/>
    <x v="2"/>
    <x v="0"/>
    <x v="0"/>
    <x v="0"/>
    <x v="0"/>
    <x v="0"/>
    <x v="0"/>
  </r>
  <r>
    <x v="194"/>
    <x v="2"/>
    <x v="4"/>
    <x v="0"/>
    <x v="0"/>
    <x v="0"/>
    <x v="0"/>
    <x v="0"/>
  </r>
  <r>
    <x v="195"/>
    <x v="2"/>
    <x v="4"/>
    <x v="0"/>
    <x v="0"/>
    <x v="0"/>
    <x v="0"/>
    <x v="0"/>
  </r>
  <r>
    <x v="196"/>
    <x v="2"/>
    <x v="4"/>
    <x v="0"/>
    <x v="0"/>
    <x v="0"/>
    <x v="0"/>
    <x v="0"/>
  </r>
  <r>
    <x v="197"/>
    <x v="2"/>
    <x v="4"/>
    <x v="0"/>
    <x v="0"/>
    <x v="0"/>
    <x v="0"/>
    <x v="0"/>
  </r>
  <r>
    <x v="198"/>
    <x v="2"/>
    <x v="4"/>
    <x v="0"/>
    <x v="0"/>
    <x v="0"/>
    <x v="0"/>
    <x v="0"/>
  </r>
  <r>
    <x v="199"/>
    <x v="2"/>
    <x v="4"/>
    <x v="0"/>
    <x v="0"/>
    <x v="0"/>
    <x v="0"/>
    <x v="0"/>
  </r>
  <r>
    <x v="200"/>
    <x v="2"/>
    <x v="4"/>
    <x v="0"/>
    <x v="0"/>
    <x v="0"/>
    <x v="0"/>
    <x v="0"/>
  </r>
  <r>
    <x v="201"/>
    <x v="2"/>
    <x v="4"/>
    <x v="0"/>
    <x v="0"/>
    <x v="0"/>
    <x v="0"/>
    <x v="0"/>
  </r>
  <r>
    <x v="202"/>
    <x v="2"/>
    <x v="4"/>
    <x v="0"/>
    <x v="0"/>
    <x v="0"/>
    <x v="0"/>
    <x v="0"/>
  </r>
  <r>
    <x v="203"/>
    <x v="2"/>
    <x v="4"/>
    <x v="0"/>
    <x v="0"/>
    <x v="0"/>
    <x v="0"/>
    <x v="0"/>
  </r>
  <r>
    <x v="204"/>
    <x v="2"/>
    <x v="4"/>
    <x v="0"/>
    <x v="0"/>
    <x v="0"/>
    <x v="0"/>
    <x v="0"/>
  </r>
  <r>
    <x v="205"/>
    <x v="2"/>
    <x v="4"/>
    <x v="0"/>
    <x v="0"/>
    <x v="0"/>
    <x v="0"/>
    <x v="0"/>
  </r>
  <r>
    <x v="206"/>
    <x v="2"/>
    <x v="4"/>
    <x v="0"/>
    <x v="0"/>
    <x v="0"/>
    <x v="0"/>
    <x v="0"/>
  </r>
  <r>
    <x v="207"/>
    <x v="2"/>
    <x v="4"/>
    <x v="0"/>
    <x v="0"/>
    <x v="0"/>
    <x v="0"/>
    <x v="0"/>
  </r>
  <r>
    <x v="208"/>
    <x v="2"/>
    <x v="4"/>
    <x v="0"/>
    <x v="0"/>
    <x v="0"/>
    <x v="0"/>
    <x v="0"/>
  </r>
  <r>
    <x v="209"/>
    <x v="2"/>
    <x v="4"/>
    <x v="0"/>
    <x v="0"/>
    <x v="0"/>
    <x v="0"/>
    <x v="0"/>
  </r>
  <r>
    <x v="210"/>
    <x v="2"/>
    <x v="4"/>
    <x v="0"/>
    <x v="1"/>
    <x v="20"/>
    <x v="0"/>
    <x v="0"/>
  </r>
  <r>
    <x v="211"/>
    <x v="2"/>
    <x v="4"/>
    <x v="0"/>
    <x v="0"/>
    <x v="0"/>
    <x v="0"/>
    <x v="0"/>
  </r>
  <r>
    <x v="212"/>
    <x v="2"/>
    <x v="4"/>
    <x v="0"/>
    <x v="0"/>
    <x v="0"/>
    <x v="0"/>
    <x v="0"/>
  </r>
  <r>
    <x v="213"/>
    <x v="2"/>
    <x v="4"/>
    <x v="0"/>
    <x v="0"/>
    <x v="0"/>
    <x v="0"/>
    <x v="0"/>
  </r>
  <r>
    <x v="214"/>
    <x v="2"/>
    <x v="4"/>
    <x v="0"/>
    <x v="0"/>
    <x v="0"/>
    <x v="0"/>
    <x v="0"/>
  </r>
  <r>
    <x v="215"/>
    <x v="2"/>
    <x v="4"/>
    <x v="0"/>
    <x v="0"/>
    <x v="0"/>
    <x v="0"/>
    <x v="0"/>
  </r>
  <r>
    <x v="216"/>
    <x v="2"/>
    <x v="4"/>
    <x v="0"/>
    <x v="0"/>
    <x v="0"/>
    <x v="0"/>
    <x v="0"/>
  </r>
  <r>
    <x v="217"/>
    <x v="2"/>
    <x v="5"/>
    <x v="0"/>
    <x v="2"/>
    <x v="21"/>
    <x v="0"/>
    <x v="0"/>
  </r>
  <r>
    <x v="218"/>
    <x v="3"/>
    <x v="5"/>
    <x v="0"/>
    <x v="0"/>
    <x v="0"/>
    <x v="0"/>
    <x v="0"/>
  </r>
  <r>
    <x v="219"/>
    <x v="4"/>
    <x v="6"/>
    <x v="0"/>
    <x v="0"/>
    <x v="0"/>
    <x v="0"/>
    <x v="0"/>
  </r>
  <r>
    <x v="220"/>
    <x v="4"/>
    <x v="6"/>
    <x v="0"/>
    <x v="0"/>
    <x v="0"/>
    <x v="0"/>
    <x v="0"/>
  </r>
  <r>
    <x v="221"/>
    <x v="4"/>
    <x v="5"/>
    <x v="0"/>
    <x v="0"/>
    <x v="0"/>
    <x v="0"/>
    <x v="0"/>
  </r>
  <r>
    <x v="222"/>
    <x v="4"/>
    <x v="7"/>
    <x v="0"/>
    <x v="0"/>
    <x v="0"/>
    <x v="0"/>
    <x v="0"/>
  </r>
  <r>
    <x v="223"/>
    <x v="4"/>
    <x v="7"/>
    <x v="0"/>
    <x v="0"/>
    <x v="0"/>
    <x v="0"/>
    <x v="0"/>
  </r>
  <r>
    <x v="224"/>
    <x v="4"/>
    <x v="0"/>
    <x v="0"/>
    <x v="0"/>
    <x v="0"/>
    <x v="0"/>
    <x v="0"/>
  </r>
  <r>
    <x v="225"/>
    <x v="4"/>
    <x v="0"/>
    <x v="0"/>
    <x v="4"/>
    <x v="22"/>
    <x v="1"/>
    <x v="5"/>
  </r>
  <r>
    <x v="226"/>
    <x v="4"/>
    <x v="1"/>
    <x v="0"/>
    <x v="0"/>
    <x v="0"/>
    <x v="0"/>
    <x v="0"/>
  </r>
  <r>
    <x v="227"/>
    <x v="4"/>
    <x v="1"/>
    <x v="0"/>
    <x v="0"/>
    <x v="0"/>
    <x v="0"/>
    <x v="0"/>
  </r>
  <r>
    <x v="228"/>
    <x v="4"/>
    <x v="1"/>
    <x v="0"/>
    <x v="0"/>
    <x v="0"/>
    <x v="0"/>
    <x v="0"/>
  </r>
  <r>
    <x v="229"/>
    <x v="4"/>
    <x v="5"/>
    <x v="0"/>
    <x v="0"/>
    <x v="0"/>
    <x v="0"/>
    <x v="0"/>
  </r>
  <r>
    <x v="230"/>
    <x v="4"/>
    <x v="5"/>
    <x v="0"/>
    <x v="0"/>
    <x v="0"/>
    <x v="0"/>
    <x v="0"/>
  </r>
  <r>
    <x v="231"/>
    <x v="4"/>
    <x v="5"/>
    <x v="0"/>
    <x v="0"/>
    <x v="0"/>
    <x v="0"/>
    <x v="0"/>
  </r>
  <r>
    <x v="232"/>
    <x v="4"/>
    <x v="5"/>
    <x v="0"/>
    <x v="0"/>
    <x v="0"/>
    <x v="0"/>
    <x v="0"/>
  </r>
  <r>
    <x v="233"/>
    <x v="4"/>
    <x v="5"/>
    <x v="0"/>
    <x v="0"/>
    <x v="0"/>
    <x v="0"/>
    <x v="0"/>
  </r>
  <r>
    <x v="234"/>
    <x v="4"/>
    <x v="5"/>
    <x v="0"/>
    <x v="0"/>
    <x v="0"/>
    <x v="0"/>
    <x v="0"/>
  </r>
  <r>
    <x v="235"/>
    <x v="4"/>
    <x v="5"/>
    <x v="0"/>
    <x v="1"/>
    <x v="23"/>
    <x v="0"/>
    <x v="0"/>
  </r>
  <r>
    <x v="236"/>
    <x v="4"/>
    <x v="5"/>
    <x v="0"/>
    <x v="0"/>
    <x v="0"/>
    <x v="0"/>
    <x v="0"/>
  </r>
  <r>
    <x v="237"/>
    <x v="4"/>
    <x v="5"/>
    <x v="0"/>
    <x v="0"/>
    <x v="0"/>
    <x v="0"/>
    <x v="0"/>
  </r>
  <r>
    <x v="238"/>
    <x v="4"/>
    <x v="5"/>
    <x v="0"/>
    <x v="0"/>
    <x v="0"/>
    <x v="0"/>
    <x v="0"/>
  </r>
  <r>
    <x v="239"/>
    <x v="4"/>
    <x v="2"/>
    <x v="0"/>
    <x v="1"/>
    <x v="1"/>
    <x v="0"/>
    <x v="0"/>
  </r>
  <r>
    <x v="240"/>
    <x v="5"/>
    <x v="2"/>
    <x v="0"/>
    <x v="0"/>
    <x v="0"/>
    <x v="0"/>
    <x v="0"/>
  </r>
  <r>
    <x v="241"/>
    <x v="5"/>
    <x v="2"/>
    <x v="0"/>
    <x v="0"/>
    <x v="0"/>
    <x v="0"/>
    <x v="0"/>
  </r>
  <r>
    <x v="242"/>
    <x v="5"/>
    <x v="2"/>
    <x v="0"/>
    <x v="0"/>
    <x v="0"/>
    <x v="0"/>
    <x v="0"/>
  </r>
  <r>
    <x v="243"/>
    <x v="5"/>
    <x v="2"/>
    <x v="0"/>
    <x v="0"/>
    <x v="0"/>
    <x v="0"/>
    <x v="0"/>
  </r>
  <r>
    <x v="244"/>
    <x v="5"/>
    <x v="2"/>
    <x v="0"/>
    <x v="0"/>
    <x v="0"/>
    <x v="0"/>
    <x v="0"/>
  </r>
  <r>
    <x v="245"/>
    <x v="5"/>
    <x v="2"/>
    <x v="0"/>
    <x v="0"/>
    <x v="0"/>
    <x v="0"/>
    <x v="0"/>
  </r>
  <r>
    <x v="246"/>
    <x v="5"/>
    <x v="2"/>
    <x v="0"/>
    <x v="0"/>
    <x v="0"/>
    <x v="0"/>
    <x v="0"/>
  </r>
  <r>
    <x v="247"/>
    <x v="5"/>
    <x v="2"/>
    <x v="0"/>
    <x v="0"/>
    <x v="0"/>
    <x v="0"/>
    <x v="0"/>
  </r>
  <r>
    <x v="248"/>
    <x v="5"/>
    <x v="2"/>
    <x v="0"/>
    <x v="0"/>
    <x v="0"/>
    <x v="0"/>
    <x v="0"/>
  </r>
  <r>
    <x v="249"/>
    <x v="5"/>
    <x v="2"/>
    <x v="0"/>
    <x v="1"/>
    <x v="7"/>
    <x v="0"/>
    <x v="0"/>
  </r>
  <r>
    <x v="250"/>
    <x v="5"/>
    <x v="2"/>
    <x v="0"/>
    <x v="0"/>
    <x v="0"/>
    <x v="0"/>
    <x v="0"/>
  </r>
  <r>
    <x v="251"/>
    <x v="5"/>
    <x v="2"/>
    <x v="0"/>
    <x v="1"/>
    <x v="24"/>
    <x v="0"/>
    <x v="0"/>
  </r>
  <r>
    <x v="252"/>
    <x v="5"/>
    <x v="2"/>
    <x v="0"/>
    <x v="0"/>
    <x v="0"/>
    <x v="0"/>
    <x v="0"/>
  </r>
  <r>
    <x v="253"/>
    <x v="5"/>
    <x v="2"/>
    <x v="0"/>
    <x v="1"/>
    <x v="20"/>
    <x v="0"/>
    <x v="0"/>
  </r>
  <r>
    <x v="254"/>
    <x v="5"/>
    <x v="2"/>
    <x v="0"/>
    <x v="1"/>
    <x v="10"/>
    <x v="0"/>
    <x v="0"/>
  </r>
  <r>
    <x v="255"/>
    <x v="5"/>
    <x v="2"/>
    <x v="0"/>
    <x v="0"/>
    <x v="0"/>
    <x v="0"/>
    <x v="0"/>
  </r>
  <r>
    <x v="256"/>
    <x v="5"/>
    <x v="2"/>
    <x v="0"/>
    <x v="0"/>
    <x v="0"/>
    <x v="0"/>
    <x v="0"/>
  </r>
  <r>
    <x v="257"/>
    <x v="5"/>
    <x v="2"/>
    <x v="0"/>
    <x v="0"/>
    <x v="0"/>
    <x v="0"/>
    <x v="0"/>
  </r>
  <r>
    <x v="258"/>
    <x v="5"/>
    <x v="2"/>
    <x v="0"/>
    <x v="0"/>
    <x v="0"/>
    <x v="0"/>
    <x v="0"/>
  </r>
  <r>
    <x v="259"/>
    <x v="5"/>
    <x v="2"/>
    <x v="0"/>
    <x v="1"/>
    <x v="20"/>
    <x v="0"/>
    <x v="0"/>
  </r>
  <r>
    <x v="260"/>
    <x v="5"/>
    <x v="2"/>
    <x v="0"/>
    <x v="0"/>
    <x v="0"/>
    <x v="0"/>
    <x v="0"/>
  </r>
  <r>
    <x v="261"/>
    <x v="5"/>
    <x v="2"/>
    <x v="0"/>
    <x v="0"/>
    <x v="0"/>
    <x v="0"/>
    <x v="0"/>
  </r>
  <r>
    <x v="262"/>
    <x v="5"/>
    <x v="2"/>
    <x v="0"/>
    <x v="0"/>
    <x v="0"/>
    <x v="0"/>
    <x v="0"/>
  </r>
  <r>
    <x v="263"/>
    <x v="5"/>
    <x v="2"/>
    <x v="0"/>
    <x v="0"/>
    <x v="0"/>
    <x v="0"/>
    <x v="0"/>
  </r>
  <r>
    <x v="264"/>
    <x v="5"/>
    <x v="2"/>
    <x v="0"/>
    <x v="1"/>
    <x v="2"/>
    <x v="0"/>
    <x v="0"/>
  </r>
  <r>
    <x v="265"/>
    <x v="5"/>
    <x v="2"/>
    <x v="0"/>
    <x v="3"/>
    <x v="25"/>
    <x v="0"/>
    <x v="0"/>
  </r>
  <r>
    <x v="266"/>
    <x v="5"/>
    <x v="2"/>
    <x v="0"/>
    <x v="0"/>
    <x v="0"/>
    <x v="0"/>
    <x v="0"/>
  </r>
  <r>
    <x v="267"/>
    <x v="5"/>
    <x v="2"/>
    <x v="0"/>
    <x v="0"/>
    <x v="0"/>
    <x v="0"/>
    <x v="0"/>
  </r>
  <r>
    <x v="268"/>
    <x v="5"/>
    <x v="2"/>
    <x v="0"/>
    <x v="0"/>
    <x v="0"/>
    <x v="0"/>
    <x v="0"/>
  </r>
  <r>
    <x v="269"/>
    <x v="5"/>
    <x v="2"/>
    <x v="0"/>
    <x v="0"/>
    <x v="0"/>
    <x v="0"/>
    <x v="0"/>
  </r>
  <r>
    <x v="270"/>
    <x v="5"/>
    <x v="2"/>
    <x v="0"/>
    <x v="0"/>
    <x v="0"/>
    <x v="0"/>
    <x v="0"/>
  </r>
  <r>
    <x v="271"/>
    <x v="5"/>
    <x v="2"/>
    <x v="0"/>
    <x v="0"/>
    <x v="0"/>
    <x v="0"/>
    <x v="0"/>
  </r>
  <r>
    <x v="272"/>
    <x v="5"/>
    <x v="2"/>
    <x v="0"/>
    <x v="0"/>
    <x v="0"/>
    <x v="0"/>
    <x v="0"/>
  </r>
  <r>
    <x v="273"/>
    <x v="5"/>
    <x v="2"/>
    <x v="0"/>
    <x v="0"/>
    <x v="0"/>
    <x v="0"/>
    <x v="0"/>
  </r>
  <r>
    <x v="274"/>
    <x v="5"/>
    <x v="2"/>
    <x v="0"/>
    <x v="0"/>
    <x v="0"/>
    <x v="0"/>
    <x v="0"/>
  </r>
  <r>
    <x v="275"/>
    <x v="5"/>
    <x v="2"/>
    <x v="0"/>
    <x v="0"/>
    <x v="0"/>
    <x v="0"/>
    <x v="0"/>
  </r>
  <r>
    <x v="276"/>
    <x v="5"/>
    <x v="2"/>
    <x v="0"/>
    <x v="0"/>
    <x v="0"/>
    <x v="0"/>
    <x v="0"/>
  </r>
  <r>
    <x v="277"/>
    <x v="5"/>
    <x v="2"/>
    <x v="0"/>
    <x v="0"/>
    <x v="0"/>
    <x v="0"/>
    <x v="0"/>
  </r>
  <r>
    <x v="278"/>
    <x v="5"/>
    <x v="2"/>
    <x v="0"/>
    <x v="0"/>
    <x v="0"/>
    <x v="0"/>
    <x v="0"/>
  </r>
  <r>
    <x v="279"/>
    <x v="5"/>
    <x v="2"/>
    <x v="0"/>
    <x v="0"/>
    <x v="0"/>
    <x v="0"/>
    <x v="0"/>
  </r>
  <r>
    <x v="280"/>
    <x v="5"/>
    <x v="2"/>
    <x v="0"/>
    <x v="0"/>
    <x v="0"/>
    <x v="0"/>
    <x v="0"/>
  </r>
  <r>
    <x v="281"/>
    <x v="5"/>
    <x v="2"/>
    <x v="0"/>
    <x v="0"/>
    <x v="0"/>
    <x v="0"/>
    <x v="0"/>
  </r>
  <r>
    <x v="282"/>
    <x v="5"/>
    <x v="2"/>
    <x v="0"/>
    <x v="0"/>
    <x v="0"/>
    <x v="0"/>
    <x v="0"/>
  </r>
  <r>
    <x v="283"/>
    <x v="5"/>
    <x v="2"/>
    <x v="0"/>
    <x v="0"/>
    <x v="0"/>
    <x v="0"/>
    <x v="0"/>
  </r>
  <r>
    <x v="284"/>
    <x v="5"/>
    <x v="2"/>
    <x v="0"/>
    <x v="0"/>
    <x v="0"/>
    <x v="0"/>
    <x v="0"/>
  </r>
  <r>
    <x v="285"/>
    <x v="5"/>
    <x v="2"/>
    <x v="0"/>
    <x v="0"/>
    <x v="0"/>
    <x v="0"/>
    <x v="0"/>
  </r>
  <r>
    <x v="286"/>
    <x v="5"/>
    <x v="2"/>
    <x v="0"/>
    <x v="0"/>
    <x v="0"/>
    <x v="0"/>
    <x v="0"/>
  </r>
  <r>
    <x v="287"/>
    <x v="5"/>
    <x v="2"/>
    <x v="0"/>
    <x v="0"/>
    <x v="0"/>
    <x v="0"/>
    <x v="0"/>
  </r>
  <r>
    <x v="288"/>
    <x v="5"/>
    <x v="2"/>
    <x v="0"/>
    <x v="0"/>
    <x v="0"/>
    <x v="0"/>
    <x v="0"/>
  </r>
  <r>
    <x v="289"/>
    <x v="5"/>
    <x v="2"/>
    <x v="0"/>
    <x v="1"/>
    <x v="7"/>
    <x v="0"/>
    <x v="0"/>
  </r>
  <r>
    <x v="290"/>
    <x v="5"/>
    <x v="2"/>
    <x v="0"/>
    <x v="1"/>
    <x v="10"/>
    <x v="0"/>
    <x v="0"/>
  </r>
  <r>
    <x v="291"/>
    <x v="5"/>
    <x v="2"/>
    <x v="0"/>
    <x v="0"/>
    <x v="0"/>
    <x v="0"/>
    <x v="0"/>
  </r>
  <r>
    <x v="292"/>
    <x v="5"/>
    <x v="2"/>
    <x v="0"/>
    <x v="0"/>
    <x v="0"/>
    <x v="0"/>
    <x v="0"/>
  </r>
  <r>
    <x v="293"/>
    <x v="5"/>
    <x v="2"/>
    <x v="0"/>
    <x v="0"/>
    <x v="0"/>
    <x v="0"/>
    <x v="0"/>
  </r>
  <r>
    <x v="294"/>
    <x v="5"/>
    <x v="2"/>
    <x v="0"/>
    <x v="1"/>
    <x v="2"/>
    <x v="0"/>
    <x v="0"/>
  </r>
  <r>
    <x v="295"/>
    <x v="5"/>
    <x v="2"/>
    <x v="0"/>
    <x v="0"/>
    <x v="0"/>
    <x v="0"/>
    <x v="0"/>
  </r>
  <r>
    <x v="296"/>
    <x v="5"/>
    <x v="2"/>
    <x v="0"/>
    <x v="3"/>
    <x v="17"/>
    <x v="0"/>
    <x v="0"/>
  </r>
  <r>
    <x v="297"/>
    <x v="5"/>
    <x v="2"/>
    <x v="0"/>
    <x v="1"/>
    <x v="26"/>
    <x v="0"/>
    <x v="0"/>
  </r>
  <r>
    <x v="298"/>
    <x v="5"/>
    <x v="2"/>
    <x v="0"/>
    <x v="0"/>
    <x v="0"/>
    <x v="0"/>
    <x v="0"/>
  </r>
  <r>
    <x v="299"/>
    <x v="5"/>
    <x v="2"/>
    <x v="0"/>
    <x v="0"/>
    <x v="0"/>
    <x v="0"/>
    <x v="0"/>
  </r>
  <r>
    <x v="300"/>
    <x v="5"/>
    <x v="2"/>
    <x v="0"/>
    <x v="1"/>
    <x v="7"/>
    <x v="0"/>
    <x v="0"/>
  </r>
  <r>
    <x v="301"/>
    <x v="5"/>
    <x v="2"/>
    <x v="0"/>
    <x v="0"/>
    <x v="0"/>
    <x v="0"/>
    <x v="0"/>
  </r>
  <r>
    <x v="302"/>
    <x v="5"/>
    <x v="2"/>
    <x v="0"/>
    <x v="0"/>
    <x v="0"/>
    <x v="0"/>
    <x v="0"/>
  </r>
  <r>
    <x v="303"/>
    <x v="6"/>
    <x v="8"/>
    <x v="0"/>
    <x v="3"/>
    <x v="27"/>
    <x v="0"/>
    <x v="0"/>
  </r>
  <r>
    <x v="304"/>
    <x v="6"/>
    <x v="8"/>
    <x v="0"/>
    <x v="3"/>
    <x v="28"/>
    <x v="0"/>
    <x v="0"/>
  </r>
  <r>
    <x v="305"/>
    <x v="6"/>
    <x v="8"/>
    <x v="0"/>
    <x v="0"/>
    <x v="0"/>
    <x v="0"/>
    <x v="0"/>
  </r>
  <r>
    <x v="306"/>
    <x v="6"/>
    <x v="8"/>
    <x v="0"/>
    <x v="0"/>
    <x v="0"/>
    <x v="0"/>
    <x v="0"/>
  </r>
  <r>
    <x v="307"/>
    <x v="6"/>
    <x v="8"/>
    <x v="0"/>
    <x v="0"/>
    <x v="0"/>
    <x v="0"/>
    <x v="0"/>
  </r>
  <r>
    <x v="308"/>
    <x v="6"/>
    <x v="8"/>
    <x v="0"/>
    <x v="0"/>
    <x v="0"/>
    <x v="0"/>
    <x v="0"/>
  </r>
  <r>
    <x v="309"/>
    <x v="6"/>
    <x v="8"/>
    <x v="0"/>
    <x v="0"/>
    <x v="0"/>
    <x v="0"/>
    <x v="0"/>
  </r>
  <r>
    <x v="310"/>
    <x v="6"/>
    <x v="8"/>
    <x v="0"/>
    <x v="0"/>
    <x v="0"/>
    <x v="0"/>
    <x v="0"/>
  </r>
  <r>
    <x v="311"/>
    <x v="6"/>
    <x v="8"/>
    <x v="0"/>
    <x v="0"/>
    <x v="0"/>
    <x v="0"/>
    <x v="0"/>
  </r>
  <r>
    <x v="312"/>
    <x v="6"/>
    <x v="8"/>
    <x v="0"/>
    <x v="0"/>
    <x v="0"/>
    <x v="0"/>
    <x v="0"/>
  </r>
  <r>
    <x v="313"/>
    <x v="6"/>
    <x v="8"/>
    <x v="0"/>
    <x v="0"/>
    <x v="0"/>
    <x v="0"/>
    <x v="0"/>
  </r>
  <r>
    <x v="314"/>
    <x v="6"/>
    <x v="8"/>
    <x v="0"/>
    <x v="0"/>
    <x v="0"/>
    <x v="0"/>
    <x v="0"/>
  </r>
  <r>
    <x v="315"/>
    <x v="6"/>
    <x v="8"/>
    <x v="0"/>
    <x v="0"/>
    <x v="0"/>
    <x v="0"/>
    <x v="0"/>
  </r>
  <r>
    <x v="316"/>
    <x v="6"/>
    <x v="8"/>
    <x v="0"/>
    <x v="0"/>
    <x v="0"/>
    <x v="0"/>
    <x v="0"/>
  </r>
  <r>
    <x v="317"/>
    <x v="6"/>
    <x v="8"/>
    <x v="0"/>
    <x v="0"/>
    <x v="0"/>
    <x v="0"/>
    <x v="0"/>
  </r>
  <r>
    <x v="318"/>
    <x v="6"/>
    <x v="8"/>
    <x v="0"/>
    <x v="0"/>
    <x v="0"/>
    <x v="0"/>
    <x v="0"/>
  </r>
  <r>
    <x v="319"/>
    <x v="6"/>
    <x v="8"/>
    <x v="0"/>
    <x v="0"/>
    <x v="0"/>
    <x v="0"/>
    <x v="0"/>
  </r>
  <r>
    <x v="320"/>
    <x v="6"/>
    <x v="8"/>
    <x v="0"/>
    <x v="0"/>
    <x v="0"/>
    <x v="0"/>
    <x v="0"/>
  </r>
  <r>
    <x v="321"/>
    <x v="7"/>
    <x v="9"/>
    <x v="0"/>
    <x v="0"/>
    <x v="0"/>
    <x v="0"/>
    <x v="0"/>
  </r>
  <r>
    <x v="322"/>
    <x v="7"/>
    <x v="9"/>
    <x v="0"/>
    <x v="1"/>
    <x v="29"/>
    <x v="0"/>
    <x v="0"/>
  </r>
  <r>
    <x v="323"/>
    <x v="7"/>
    <x v="9"/>
    <x v="0"/>
    <x v="0"/>
    <x v="0"/>
    <x v="0"/>
    <x v="0"/>
  </r>
  <r>
    <x v="324"/>
    <x v="7"/>
    <x v="9"/>
    <x v="0"/>
    <x v="0"/>
    <x v="0"/>
    <x v="0"/>
    <x v="0"/>
  </r>
  <r>
    <x v="325"/>
    <x v="7"/>
    <x v="9"/>
    <x v="0"/>
    <x v="0"/>
    <x v="0"/>
    <x v="0"/>
    <x v="0"/>
  </r>
  <r>
    <x v="326"/>
    <x v="7"/>
    <x v="9"/>
    <x v="0"/>
    <x v="0"/>
    <x v="0"/>
    <x v="0"/>
    <x v="0"/>
  </r>
  <r>
    <x v="327"/>
    <x v="7"/>
    <x v="9"/>
    <x v="0"/>
    <x v="1"/>
    <x v="20"/>
    <x v="0"/>
    <x v="0"/>
  </r>
  <r>
    <x v="328"/>
    <x v="7"/>
    <x v="9"/>
    <x v="0"/>
    <x v="0"/>
    <x v="0"/>
    <x v="0"/>
    <x v="0"/>
  </r>
  <r>
    <x v="329"/>
    <x v="7"/>
    <x v="9"/>
    <x v="0"/>
    <x v="0"/>
    <x v="0"/>
    <x v="0"/>
    <x v="0"/>
  </r>
  <r>
    <x v="330"/>
    <x v="7"/>
    <x v="9"/>
    <x v="0"/>
    <x v="0"/>
    <x v="0"/>
    <x v="0"/>
    <x v="0"/>
  </r>
  <r>
    <x v="331"/>
    <x v="7"/>
    <x v="9"/>
    <x v="0"/>
    <x v="1"/>
    <x v="2"/>
    <x v="0"/>
    <x v="0"/>
  </r>
  <r>
    <x v="332"/>
    <x v="7"/>
    <x v="9"/>
    <x v="0"/>
    <x v="0"/>
    <x v="0"/>
    <x v="0"/>
    <x v="0"/>
  </r>
  <r>
    <x v="333"/>
    <x v="7"/>
    <x v="9"/>
    <x v="0"/>
    <x v="0"/>
    <x v="0"/>
    <x v="0"/>
    <x v="0"/>
  </r>
  <r>
    <x v="334"/>
    <x v="7"/>
    <x v="9"/>
    <x v="0"/>
    <x v="0"/>
    <x v="0"/>
    <x v="0"/>
    <x v="0"/>
  </r>
  <r>
    <x v="335"/>
    <x v="7"/>
    <x v="9"/>
    <x v="0"/>
    <x v="0"/>
    <x v="0"/>
    <x v="0"/>
    <x v="0"/>
  </r>
  <r>
    <x v="336"/>
    <x v="7"/>
    <x v="9"/>
    <x v="0"/>
    <x v="0"/>
    <x v="0"/>
    <x v="0"/>
    <x v="0"/>
  </r>
  <r>
    <x v="337"/>
    <x v="7"/>
    <x v="9"/>
    <x v="0"/>
    <x v="0"/>
    <x v="0"/>
    <x v="0"/>
    <x v="0"/>
  </r>
  <r>
    <x v="338"/>
    <x v="7"/>
    <x v="9"/>
    <x v="0"/>
    <x v="0"/>
    <x v="0"/>
    <x v="0"/>
    <x v="0"/>
  </r>
  <r>
    <x v="339"/>
    <x v="7"/>
    <x v="9"/>
    <x v="0"/>
    <x v="0"/>
    <x v="0"/>
    <x v="0"/>
    <x v="0"/>
  </r>
  <r>
    <x v="340"/>
    <x v="7"/>
    <x v="9"/>
    <x v="0"/>
    <x v="0"/>
    <x v="0"/>
    <x v="0"/>
    <x v="0"/>
  </r>
  <r>
    <x v="341"/>
    <x v="7"/>
    <x v="9"/>
    <x v="0"/>
    <x v="0"/>
    <x v="0"/>
    <x v="0"/>
    <x v="0"/>
  </r>
  <r>
    <x v="342"/>
    <x v="7"/>
    <x v="9"/>
    <x v="0"/>
    <x v="0"/>
    <x v="0"/>
    <x v="0"/>
    <x v="0"/>
  </r>
  <r>
    <x v="343"/>
    <x v="7"/>
    <x v="9"/>
    <x v="0"/>
    <x v="0"/>
    <x v="0"/>
    <x v="0"/>
    <x v="0"/>
  </r>
  <r>
    <x v="344"/>
    <x v="7"/>
    <x v="9"/>
    <x v="0"/>
    <x v="0"/>
    <x v="0"/>
    <x v="0"/>
    <x v="0"/>
  </r>
  <r>
    <x v="345"/>
    <x v="7"/>
    <x v="9"/>
    <x v="0"/>
    <x v="0"/>
    <x v="0"/>
    <x v="0"/>
    <x v="0"/>
  </r>
  <r>
    <x v="346"/>
    <x v="7"/>
    <x v="9"/>
    <x v="0"/>
    <x v="0"/>
    <x v="0"/>
    <x v="0"/>
    <x v="0"/>
  </r>
  <r>
    <x v="347"/>
    <x v="7"/>
    <x v="9"/>
    <x v="0"/>
    <x v="2"/>
    <x v="30"/>
    <x v="1"/>
    <x v="6"/>
  </r>
  <r>
    <x v="348"/>
    <x v="7"/>
    <x v="9"/>
    <x v="0"/>
    <x v="0"/>
    <x v="0"/>
    <x v="0"/>
    <x v="0"/>
  </r>
  <r>
    <x v="349"/>
    <x v="7"/>
    <x v="9"/>
    <x v="0"/>
    <x v="0"/>
    <x v="0"/>
    <x v="0"/>
    <x v="0"/>
  </r>
  <r>
    <x v="350"/>
    <x v="7"/>
    <x v="9"/>
    <x v="0"/>
    <x v="0"/>
    <x v="0"/>
    <x v="0"/>
    <x v="0"/>
  </r>
  <r>
    <x v="351"/>
    <x v="7"/>
    <x v="9"/>
    <x v="0"/>
    <x v="3"/>
    <x v="31"/>
    <x v="0"/>
    <x v="0"/>
  </r>
  <r>
    <x v="352"/>
    <x v="8"/>
    <x v="8"/>
    <x v="0"/>
    <x v="0"/>
    <x v="0"/>
    <x v="0"/>
    <x v="0"/>
  </r>
  <r>
    <x v="353"/>
    <x v="8"/>
    <x v="6"/>
    <x v="0"/>
    <x v="2"/>
    <x v="32"/>
    <x v="1"/>
    <x v="7"/>
  </r>
  <r>
    <x v="354"/>
    <x v="8"/>
    <x v="7"/>
    <x v="0"/>
    <x v="0"/>
    <x v="0"/>
    <x v="0"/>
    <x v="0"/>
  </r>
  <r>
    <x v="355"/>
    <x v="8"/>
    <x v="1"/>
    <x v="0"/>
    <x v="0"/>
    <x v="0"/>
    <x v="0"/>
    <x v="0"/>
  </r>
  <r>
    <x v="356"/>
    <x v="0"/>
    <x v="1"/>
    <x v="0"/>
    <x v="0"/>
    <x v="0"/>
    <x v="0"/>
    <x v="0"/>
  </r>
  <r>
    <x v="357"/>
    <x v="8"/>
    <x v="1"/>
    <x v="0"/>
    <x v="0"/>
    <x v="0"/>
    <x v="0"/>
    <x v="0"/>
  </r>
  <r>
    <x v="358"/>
    <x v="8"/>
    <x v="1"/>
    <x v="0"/>
    <x v="0"/>
    <x v="0"/>
    <x v="0"/>
    <x v="0"/>
  </r>
  <r>
    <x v="359"/>
    <x v="8"/>
    <x v="5"/>
    <x v="0"/>
    <x v="0"/>
    <x v="0"/>
    <x v="0"/>
    <x v="0"/>
  </r>
  <r>
    <x v="360"/>
    <x v="8"/>
    <x v="5"/>
    <x v="0"/>
    <x v="0"/>
    <x v="0"/>
    <x v="0"/>
    <x v="0"/>
  </r>
  <r>
    <x v="361"/>
    <x v="8"/>
    <x v="5"/>
    <x v="0"/>
    <x v="0"/>
    <x v="0"/>
    <x v="0"/>
    <x v="0"/>
  </r>
  <r>
    <x v="362"/>
    <x v="8"/>
    <x v="5"/>
    <x v="0"/>
    <x v="0"/>
    <x v="0"/>
    <x v="0"/>
    <x v="0"/>
  </r>
  <r>
    <x v="363"/>
    <x v="8"/>
    <x v="5"/>
    <x v="0"/>
    <x v="2"/>
    <x v="33"/>
    <x v="1"/>
    <x v="8"/>
  </r>
  <r>
    <x v="364"/>
    <x v="8"/>
    <x v="5"/>
    <x v="0"/>
    <x v="2"/>
    <x v="34"/>
    <x v="1"/>
    <x v="9"/>
  </r>
  <r>
    <x v="365"/>
    <x v="8"/>
    <x v="5"/>
    <x v="0"/>
    <x v="0"/>
    <x v="0"/>
    <x v="0"/>
    <x v="0"/>
  </r>
  <r>
    <x v="366"/>
    <x v="8"/>
    <x v="5"/>
    <x v="0"/>
    <x v="0"/>
    <x v="0"/>
    <x v="0"/>
    <x v="0"/>
  </r>
  <r>
    <x v="367"/>
    <x v="8"/>
    <x v="8"/>
    <x v="0"/>
    <x v="4"/>
    <x v="35"/>
    <x v="1"/>
    <x v="10"/>
  </r>
  <r>
    <x v="368"/>
    <x v="9"/>
    <x v="6"/>
    <x v="0"/>
    <x v="0"/>
    <x v="0"/>
    <x v="0"/>
    <x v="0"/>
  </r>
  <r>
    <x v="369"/>
    <x v="9"/>
    <x v="6"/>
    <x v="0"/>
    <x v="0"/>
    <x v="0"/>
    <x v="0"/>
    <x v="0"/>
  </r>
  <r>
    <x v="370"/>
    <x v="9"/>
    <x v="6"/>
    <x v="0"/>
    <x v="0"/>
    <x v="0"/>
    <x v="0"/>
    <x v="0"/>
  </r>
  <r>
    <x v="371"/>
    <x v="9"/>
    <x v="6"/>
    <x v="0"/>
    <x v="0"/>
    <x v="0"/>
    <x v="0"/>
    <x v="0"/>
  </r>
  <r>
    <x v="372"/>
    <x v="9"/>
    <x v="6"/>
    <x v="0"/>
    <x v="0"/>
    <x v="0"/>
    <x v="0"/>
    <x v="0"/>
  </r>
  <r>
    <x v="373"/>
    <x v="9"/>
    <x v="7"/>
    <x v="0"/>
    <x v="1"/>
    <x v="3"/>
    <x v="0"/>
    <x v="0"/>
  </r>
  <r>
    <x v="374"/>
    <x v="9"/>
    <x v="1"/>
    <x v="0"/>
    <x v="0"/>
    <x v="0"/>
    <x v="0"/>
    <x v="0"/>
  </r>
  <r>
    <x v="375"/>
    <x v="10"/>
    <x v="6"/>
    <x v="0"/>
    <x v="0"/>
    <x v="0"/>
    <x v="0"/>
    <x v="0"/>
  </r>
  <r>
    <x v="376"/>
    <x v="10"/>
    <x v="6"/>
    <x v="0"/>
    <x v="1"/>
    <x v="24"/>
    <x v="1"/>
    <x v="11"/>
  </r>
  <r>
    <x v="377"/>
    <x v="10"/>
    <x v="6"/>
    <x v="0"/>
    <x v="0"/>
    <x v="0"/>
    <x v="0"/>
    <x v="0"/>
  </r>
  <r>
    <x v="378"/>
    <x v="10"/>
    <x v="6"/>
    <x v="0"/>
    <x v="0"/>
    <x v="0"/>
    <x v="0"/>
    <x v="0"/>
  </r>
  <r>
    <x v="379"/>
    <x v="10"/>
    <x v="6"/>
    <x v="0"/>
    <x v="1"/>
    <x v="20"/>
    <x v="0"/>
    <x v="0"/>
  </r>
  <r>
    <x v="380"/>
    <x v="10"/>
    <x v="6"/>
    <x v="0"/>
    <x v="0"/>
    <x v="0"/>
    <x v="0"/>
    <x v="0"/>
  </r>
  <r>
    <x v="381"/>
    <x v="10"/>
    <x v="6"/>
    <x v="0"/>
    <x v="0"/>
    <x v="0"/>
    <x v="0"/>
    <x v="0"/>
  </r>
  <r>
    <x v="382"/>
    <x v="10"/>
    <x v="6"/>
    <x v="0"/>
    <x v="0"/>
    <x v="0"/>
    <x v="0"/>
    <x v="0"/>
  </r>
  <r>
    <x v="383"/>
    <x v="10"/>
    <x v="6"/>
    <x v="0"/>
    <x v="1"/>
    <x v="36"/>
    <x v="1"/>
    <x v="12"/>
  </r>
  <r>
    <x v="384"/>
    <x v="10"/>
    <x v="6"/>
    <x v="0"/>
    <x v="0"/>
    <x v="0"/>
    <x v="0"/>
    <x v="0"/>
  </r>
  <r>
    <x v="385"/>
    <x v="10"/>
    <x v="6"/>
    <x v="0"/>
    <x v="1"/>
    <x v="20"/>
    <x v="0"/>
    <x v="0"/>
  </r>
  <r>
    <x v="386"/>
    <x v="10"/>
    <x v="6"/>
    <x v="0"/>
    <x v="0"/>
    <x v="0"/>
    <x v="0"/>
    <x v="0"/>
  </r>
  <r>
    <x v="387"/>
    <x v="10"/>
    <x v="8"/>
    <x v="0"/>
    <x v="0"/>
    <x v="0"/>
    <x v="0"/>
    <x v="0"/>
  </r>
  <r>
    <x v="388"/>
    <x v="10"/>
    <x v="8"/>
    <x v="0"/>
    <x v="0"/>
    <x v="0"/>
    <x v="0"/>
    <x v="0"/>
  </r>
  <r>
    <x v="389"/>
    <x v="10"/>
    <x v="2"/>
    <x v="0"/>
    <x v="0"/>
    <x v="0"/>
    <x v="0"/>
    <x v="0"/>
  </r>
  <r>
    <x v="390"/>
    <x v="11"/>
    <x v="6"/>
    <x v="0"/>
    <x v="0"/>
    <x v="0"/>
    <x v="0"/>
    <x v="0"/>
  </r>
  <r>
    <x v="391"/>
    <x v="11"/>
    <x v="6"/>
    <x v="0"/>
    <x v="0"/>
    <x v="0"/>
    <x v="0"/>
    <x v="0"/>
  </r>
  <r>
    <x v="392"/>
    <x v="11"/>
    <x v="6"/>
    <x v="0"/>
    <x v="2"/>
    <x v="37"/>
    <x v="1"/>
    <x v="12"/>
  </r>
  <r>
    <x v="393"/>
    <x v="11"/>
    <x v="6"/>
    <x v="0"/>
    <x v="0"/>
    <x v="0"/>
    <x v="0"/>
    <x v="0"/>
  </r>
  <r>
    <x v="394"/>
    <x v="11"/>
    <x v="6"/>
    <x v="0"/>
    <x v="0"/>
    <x v="0"/>
    <x v="0"/>
    <x v="0"/>
  </r>
  <r>
    <x v="395"/>
    <x v="11"/>
    <x v="6"/>
    <x v="0"/>
    <x v="3"/>
    <x v="38"/>
    <x v="0"/>
    <x v="0"/>
  </r>
  <r>
    <x v="396"/>
    <x v="11"/>
    <x v="7"/>
    <x v="0"/>
    <x v="1"/>
    <x v="1"/>
    <x v="1"/>
    <x v="13"/>
  </r>
  <r>
    <x v="397"/>
    <x v="11"/>
    <x v="6"/>
    <x v="0"/>
    <x v="0"/>
    <x v="0"/>
    <x v="0"/>
    <x v="0"/>
  </r>
  <r>
    <x v="398"/>
    <x v="11"/>
    <x v="5"/>
    <x v="0"/>
    <x v="4"/>
    <x v="39"/>
    <x v="1"/>
    <x v="14"/>
  </r>
  <r>
    <x v="399"/>
    <x v="12"/>
    <x v="6"/>
    <x v="0"/>
    <x v="0"/>
    <x v="0"/>
    <x v="0"/>
    <x v="0"/>
  </r>
  <r>
    <x v="400"/>
    <x v="12"/>
    <x v="6"/>
    <x v="0"/>
    <x v="0"/>
    <x v="0"/>
    <x v="0"/>
    <x v="0"/>
  </r>
  <r>
    <x v="401"/>
    <x v="12"/>
    <x v="6"/>
    <x v="0"/>
    <x v="1"/>
    <x v="23"/>
    <x v="0"/>
    <x v="0"/>
  </r>
  <r>
    <x v="402"/>
    <x v="12"/>
    <x v="7"/>
    <x v="0"/>
    <x v="0"/>
    <x v="0"/>
    <x v="0"/>
    <x v="0"/>
  </r>
  <r>
    <x v="403"/>
    <x v="12"/>
    <x v="7"/>
    <x v="0"/>
    <x v="1"/>
    <x v="11"/>
    <x v="0"/>
    <x v="0"/>
  </r>
  <r>
    <x v="404"/>
    <x v="12"/>
    <x v="4"/>
    <x v="0"/>
    <x v="0"/>
    <x v="0"/>
    <x v="0"/>
    <x v="0"/>
  </r>
  <r>
    <x v="405"/>
    <x v="12"/>
    <x v="7"/>
    <x v="0"/>
    <x v="0"/>
    <x v="0"/>
    <x v="0"/>
    <x v="0"/>
  </r>
  <r>
    <x v="406"/>
    <x v="12"/>
    <x v="0"/>
    <x v="0"/>
    <x v="0"/>
    <x v="0"/>
    <x v="0"/>
    <x v="0"/>
  </r>
  <r>
    <x v="407"/>
    <x v="12"/>
    <x v="0"/>
    <x v="0"/>
    <x v="0"/>
    <x v="0"/>
    <x v="0"/>
    <x v="0"/>
  </r>
  <r>
    <x v="408"/>
    <x v="12"/>
    <x v="6"/>
    <x v="0"/>
    <x v="0"/>
    <x v="0"/>
    <x v="0"/>
    <x v="0"/>
  </r>
  <r>
    <x v="409"/>
    <x v="12"/>
    <x v="5"/>
    <x v="0"/>
    <x v="0"/>
    <x v="0"/>
    <x v="0"/>
    <x v="0"/>
  </r>
  <r>
    <x v="410"/>
    <x v="13"/>
    <x v="6"/>
    <x v="0"/>
    <x v="0"/>
    <x v="0"/>
    <x v="0"/>
    <x v="0"/>
  </r>
  <r>
    <x v="411"/>
    <x v="13"/>
    <x v="7"/>
    <x v="0"/>
    <x v="0"/>
    <x v="0"/>
    <x v="0"/>
    <x v="0"/>
  </r>
  <r>
    <x v="412"/>
    <x v="13"/>
    <x v="7"/>
    <x v="0"/>
    <x v="1"/>
    <x v="2"/>
    <x v="0"/>
    <x v="0"/>
  </r>
  <r>
    <x v="413"/>
    <x v="13"/>
    <x v="7"/>
    <x v="0"/>
    <x v="0"/>
    <x v="0"/>
    <x v="0"/>
    <x v="0"/>
  </r>
  <r>
    <x v="414"/>
    <x v="13"/>
    <x v="7"/>
    <x v="0"/>
    <x v="1"/>
    <x v="26"/>
    <x v="0"/>
    <x v="0"/>
  </r>
  <r>
    <x v="415"/>
    <x v="13"/>
    <x v="7"/>
    <x v="0"/>
    <x v="1"/>
    <x v="2"/>
    <x v="0"/>
    <x v="0"/>
  </r>
  <r>
    <x v="416"/>
    <x v="13"/>
    <x v="7"/>
    <x v="0"/>
    <x v="0"/>
    <x v="0"/>
    <x v="0"/>
    <x v="0"/>
  </r>
  <r>
    <x v="417"/>
    <x v="13"/>
    <x v="7"/>
    <x v="0"/>
    <x v="0"/>
    <x v="0"/>
    <x v="0"/>
    <x v="0"/>
  </r>
  <r>
    <x v="418"/>
    <x v="13"/>
    <x v="7"/>
    <x v="0"/>
    <x v="0"/>
    <x v="0"/>
    <x v="0"/>
    <x v="0"/>
  </r>
  <r>
    <x v="419"/>
    <x v="13"/>
    <x v="7"/>
    <x v="0"/>
    <x v="1"/>
    <x v="40"/>
    <x v="0"/>
    <x v="0"/>
  </r>
  <r>
    <x v="420"/>
    <x v="13"/>
    <x v="7"/>
    <x v="0"/>
    <x v="1"/>
    <x v="20"/>
    <x v="0"/>
    <x v="0"/>
  </r>
  <r>
    <x v="421"/>
    <x v="13"/>
    <x v="7"/>
    <x v="0"/>
    <x v="0"/>
    <x v="0"/>
    <x v="0"/>
    <x v="0"/>
  </r>
  <r>
    <x v="422"/>
    <x v="13"/>
    <x v="7"/>
    <x v="0"/>
    <x v="0"/>
    <x v="0"/>
    <x v="0"/>
    <x v="0"/>
  </r>
  <r>
    <x v="423"/>
    <x v="13"/>
    <x v="7"/>
    <x v="0"/>
    <x v="0"/>
    <x v="0"/>
    <x v="0"/>
    <x v="0"/>
  </r>
  <r>
    <x v="424"/>
    <x v="13"/>
    <x v="7"/>
    <x v="0"/>
    <x v="0"/>
    <x v="0"/>
    <x v="0"/>
    <x v="0"/>
  </r>
  <r>
    <x v="425"/>
    <x v="13"/>
    <x v="7"/>
    <x v="0"/>
    <x v="1"/>
    <x v="7"/>
    <x v="0"/>
    <x v="0"/>
  </r>
  <r>
    <x v="426"/>
    <x v="13"/>
    <x v="7"/>
    <x v="0"/>
    <x v="0"/>
    <x v="0"/>
    <x v="0"/>
    <x v="0"/>
  </r>
  <r>
    <x v="427"/>
    <x v="13"/>
    <x v="7"/>
    <x v="0"/>
    <x v="1"/>
    <x v="2"/>
    <x v="0"/>
    <x v="0"/>
  </r>
  <r>
    <x v="428"/>
    <x v="13"/>
    <x v="7"/>
    <x v="0"/>
    <x v="0"/>
    <x v="0"/>
    <x v="0"/>
    <x v="0"/>
  </r>
  <r>
    <x v="429"/>
    <x v="13"/>
    <x v="7"/>
    <x v="0"/>
    <x v="1"/>
    <x v="41"/>
    <x v="0"/>
    <x v="0"/>
  </r>
  <r>
    <x v="430"/>
    <x v="13"/>
    <x v="7"/>
    <x v="0"/>
    <x v="0"/>
    <x v="0"/>
    <x v="0"/>
    <x v="0"/>
  </r>
  <r>
    <x v="431"/>
    <x v="13"/>
    <x v="7"/>
    <x v="0"/>
    <x v="1"/>
    <x v="2"/>
    <x v="0"/>
    <x v="0"/>
  </r>
  <r>
    <x v="432"/>
    <x v="13"/>
    <x v="7"/>
    <x v="0"/>
    <x v="0"/>
    <x v="0"/>
    <x v="0"/>
    <x v="0"/>
  </r>
  <r>
    <x v="433"/>
    <x v="13"/>
    <x v="7"/>
    <x v="0"/>
    <x v="0"/>
    <x v="0"/>
    <x v="0"/>
    <x v="0"/>
  </r>
  <r>
    <x v="434"/>
    <x v="13"/>
    <x v="7"/>
    <x v="0"/>
    <x v="0"/>
    <x v="0"/>
    <x v="0"/>
    <x v="0"/>
  </r>
  <r>
    <x v="435"/>
    <x v="13"/>
    <x v="7"/>
    <x v="0"/>
    <x v="0"/>
    <x v="0"/>
    <x v="0"/>
    <x v="0"/>
  </r>
  <r>
    <x v="436"/>
    <x v="13"/>
    <x v="7"/>
    <x v="0"/>
    <x v="1"/>
    <x v="2"/>
    <x v="1"/>
    <x v="15"/>
  </r>
  <r>
    <x v="437"/>
    <x v="13"/>
    <x v="7"/>
    <x v="0"/>
    <x v="0"/>
    <x v="0"/>
    <x v="0"/>
    <x v="0"/>
  </r>
  <r>
    <x v="438"/>
    <x v="13"/>
    <x v="7"/>
    <x v="0"/>
    <x v="1"/>
    <x v="7"/>
    <x v="0"/>
    <x v="0"/>
  </r>
  <r>
    <x v="439"/>
    <x v="13"/>
    <x v="7"/>
    <x v="0"/>
    <x v="0"/>
    <x v="0"/>
    <x v="0"/>
    <x v="0"/>
  </r>
  <r>
    <x v="440"/>
    <x v="13"/>
    <x v="7"/>
    <x v="0"/>
    <x v="0"/>
    <x v="0"/>
    <x v="0"/>
    <x v="0"/>
  </r>
  <r>
    <x v="441"/>
    <x v="13"/>
    <x v="7"/>
    <x v="0"/>
    <x v="0"/>
    <x v="0"/>
    <x v="0"/>
    <x v="0"/>
  </r>
  <r>
    <x v="442"/>
    <x v="13"/>
    <x v="7"/>
    <x v="0"/>
    <x v="0"/>
    <x v="0"/>
    <x v="0"/>
    <x v="0"/>
  </r>
  <r>
    <x v="443"/>
    <x v="13"/>
    <x v="7"/>
    <x v="0"/>
    <x v="0"/>
    <x v="0"/>
    <x v="0"/>
    <x v="0"/>
  </r>
  <r>
    <x v="444"/>
    <x v="13"/>
    <x v="7"/>
    <x v="0"/>
    <x v="0"/>
    <x v="0"/>
    <x v="0"/>
    <x v="0"/>
  </r>
  <r>
    <x v="445"/>
    <x v="13"/>
    <x v="7"/>
    <x v="0"/>
    <x v="0"/>
    <x v="0"/>
    <x v="0"/>
    <x v="0"/>
  </r>
  <r>
    <x v="446"/>
    <x v="13"/>
    <x v="7"/>
    <x v="0"/>
    <x v="0"/>
    <x v="0"/>
    <x v="0"/>
    <x v="0"/>
  </r>
  <r>
    <x v="447"/>
    <x v="13"/>
    <x v="7"/>
    <x v="0"/>
    <x v="1"/>
    <x v="2"/>
    <x v="0"/>
    <x v="0"/>
  </r>
  <r>
    <x v="448"/>
    <x v="13"/>
    <x v="7"/>
    <x v="0"/>
    <x v="1"/>
    <x v="42"/>
    <x v="0"/>
    <x v="0"/>
  </r>
  <r>
    <x v="449"/>
    <x v="13"/>
    <x v="7"/>
    <x v="0"/>
    <x v="0"/>
    <x v="0"/>
    <x v="0"/>
    <x v="0"/>
  </r>
  <r>
    <x v="450"/>
    <x v="14"/>
    <x v="8"/>
    <x v="0"/>
    <x v="0"/>
    <x v="0"/>
    <x v="0"/>
    <x v="0"/>
  </r>
  <r>
    <x v="451"/>
    <x v="14"/>
    <x v="8"/>
    <x v="0"/>
    <x v="0"/>
    <x v="0"/>
    <x v="0"/>
    <x v="0"/>
  </r>
  <r>
    <x v="452"/>
    <x v="14"/>
    <x v="8"/>
    <x v="0"/>
    <x v="0"/>
    <x v="0"/>
    <x v="0"/>
    <x v="0"/>
  </r>
  <r>
    <x v="453"/>
    <x v="14"/>
    <x v="8"/>
    <x v="0"/>
    <x v="0"/>
    <x v="0"/>
    <x v="0"/>
    <x v="0"/>
  </r>
  <r>
    <x v="454"/>
    <x v="14"/>
    <x v="8"/>
    <x v="0"/>
    <x v="0"/>
    <x v="0"/>
    <x v="0"/>
    <x v="0"/>
  </r>
  <r>
    <x v="455"/>
    <x v="14"/>
    <x v="8"/>
    <x v="0"/>
    <x v="0"/>
    <x v="0"/>
    <x v="0"/>
    <x v="0"/>
  </r>
  <r>
    <x v="456"/>
    <x v="14"/>
    <x v="8"/>
    <x v="0"/>
    <x v="1"/>
    <x v="2"/>
    <x v="0"/>
    <x v="0"/>
  </r>
  <r>
    <x v="457"/>
    <x v="14"/>
    <x v="8"/>
    <x v="0"/>
    <x v="0"/>
    <x v="0"/>
    <x v="0"/>
    <x v="0"/>
  </r>
  <r>
    <x v="458"/>
    <x v="14"/>
    <x v="8"/>
    <x v="0"/>
    <x v="0"/>
    <x v="0"/>
    <x v="0"/>
    <x v="0"/>
  </r>
  <r>
    <x v="459"/>
    <x v="14"/>
    <x v="8"/>
    <x v="0"/>
    <x v="0"/>
    <x v="0"/>
    <x v="0"/>
    <x v="0"/>
  </r>
  <r>
    <x v="460"/>
    <x v="14"/>
    <x v="8"/>
    <x v="0"/>
    <x v="0"/>
    <x v="0"/>
    <x v="0"/>
    <x v="0"/>
  </r>
  <r>
    <x v="461"/>
    <x v="14"/>
    <x v="8"/>
    <x v="0"/>
    <x v="0"/>
    <x v="0"/>
    <x v="0"/>
    <x v="0"/>
  </r>
  <r>
    <x v="462"/>
    <x v="14"/>
    <x v="8"/>
    <x v="0"/>
    <x v="0"/>
    <x v="0"/>
    <x v="0"/>
    <x v="0"/>
  </r>
  <r>
    <x v="463"/>
    <x v="14"/>
    <x v="8"/>
    <x v="0"/>
    <x v="0"/>
    <x v="0"/>
    <x v="0"/>
    <x v="0"/>
  </r>
  <r>
    <x v="464"/>
    <x v="14"/>
    <x v="8"/>
    <x v="0"/>
    <x v="0"/>
    <x v="0"/>
    <x v="0"/>
    <x v="0"/>
  </r>
  <r>
    <x v="465"/>
    <x v="14"/>
    <x v="8"/>
    <x v="0"/>
    <x v="0"/>
    <x v="0"/>
    <x v="0"/>
    <x v="0"/>
  </r>
  <r>
    <x v="466"/>
    <x v="14"/>
    <x v="8"/>
    <x v="0"/>
    <x v="0"/>
    <x v="0"/>
    <x v="0"/>
    <x v="0"/>
  </r>
  <r>
    <x v="467"/>
    <x v="14"/>
    <x v="8"/>
    <x v="0"/>
    <x v="0"/>
    <x v="0"/>
    <x v="0"/>
    <x v="0"/>
  </r>
  <r>
    <x v="468"/>
    <x v="14"/>
    <x v="8"/>
    <x v="0"/>
    <x v="0"/>
    <x v="0"/>
    <x v="0"/>
    <x v="0"/>
  </r>
  <r>
    <x v="469"/>
    <x v="14"/>
    <x v="8"/>
    <x v="0"/>
    <x v="0"/>
    <x v="0"/>
    <x v="0"/>
    <x v="0"/>
  </r>
  <r>
    <x v="470"/>
    <x v="14"/>
    <x v="8"/>
    <x v="0"/>
    <x v="0"/>
    <x v="0"/>
    <x v="0"/>
    <x v="0"/>
  </r>
  <r>
    <x v="471"/>
    <x v="14"/>
    <x v="8"/>
    <x v="0"/>
    <x v="0"/>
    <x v="0"/>
    <x v="0"/>
    <x v="0"/>
  </r>
  <r>
    <x v="472"/>
    <x v="14"/>
    <x v="8"/>
    <x v="0"/>
    <x v="0"/>
    <x v="0"/>
    <x v="0"/>
    <x v="0"/>
  </r>
  <r>
    <x v="473"/>
    <x v="14"/>
    <x v="8"/>
    <x v="0"/>
    <x v="0"/>
    <x v="0"/>
    <x v="0"/>
    <x v="0"/>
  </r>
  <r>
    <x v="474"/>
    <x v="14"/>
    <x v="8"/>
    <x v="0"/>
    <x v="0"/>
    <x v="0"/>
    <x v="0"/>
    <x v="0"/>
  </r>
  <r>
    <x v="475"/>
    <x v="14"/>
    <x v="5"/>
    <x v="0"/>
    <x v="2"/>
    <x v="43"/>
    <x v="1"/>
    <x v="16"/>
  </r>
  <r>
    <x v="476"/>
    <x v="1"/>
    <x v="3"/>
    <x v="0"/>
    <x v="0"/>
    <x v="0"/>
    <x v="0"/>
    <x v="0"/>
  </r>
  <r>
    <x v="477"/>
    <x v="15"/>
    <x v="3"/>
    <x v="0"/>
    <x v="0"/>
    <x v="0"/>
    <x v="0"/>
    <x v="0"/>
  </r>
  <r>
    <x v="478"/>
    <x v="15"/>
    <x v="0"/>
    <x v="0"/>
    <x v="0"/>
    <x v="0"/>
    <x v="0"/>
    <x v="0"/>
  </r>
  <r>
    <x v="479"/>
    <x v="15"/>
    <x v="0"/>
    <x v="0"/>
    <x v="0"/>
    <x v="0"/>
    <x v="0"/>
    <x v="0"/>
  </r>
  <r>
    <x v="480"/>
    <x v="15"/>
    <x v="0"/>
    <x v="0"/>
    <x v="0"/>
    <x v="0"/>
    <x v="0"/>
    <x v="0"/>
  </r>
  <r>
    <x v="481"/>
    <x v="15"/>
    <x v="0"/>
    <x v="0"/>
    <x v="0"/>
    <x v="0"/>
    <x v="0"/>
    <x v="0"/>
  </r>
  <r>
    <x v="482"/>
    <x v="15"/>
    <x v="0"/>
    <x v="0"/>
    <x v="0"/>
    <x v="0"/>
    <x v="0"/>
    <x v="0"/>
  </r>
  <r>
    <x v="483"/>
    <x v="15"/>
    <x v="0"/>
    <x v="0"/>
    <x v="0"/>
    <x v="0"/>
    <x v="0"/>
    <x v="0"/>
  </r>
  <r>
    <x v="484"/>
    <x v="15"/>
    <x v="0"/>
    <x v="0"/>
    <x v="0"/>
    <x v="0"/>
    <x v="0"/>
    <x v="0"/>
  </r>
  <r>
    <x v="485"/>
    <x v="15"/>
    <x v="0"/>
    <x v="0"/>
    <x v="0"/>
    <x v="0"/>
    <x v="0"/>
    <x v="0"/>
  </r>
  <r>
    <x v="486"/>
    <x v="15"/>
    <x v="0"/>
    <x v="0"/>
    <x v="3"/>
    <x v="44"/>
    <x v="0"/>
    <x v="0"/>
  </r>
  <r>
    <x v="487"/>
    <x v="15"/>
    <x v="0"/>
    <x v="0"/>
    <x v="0"/>
    <x v="0"/>
    <x v="0"/>
    <x v="0"/>
  </r>
  <r>
    <x v="488"/>
    <x v="15"/>
    <x v="0"/>
    <x v="0"/>
    <x v="0"/>
    <x v="0"/>
    <x v="0"/>
    <x v="0"/>
  </r>
  <r>
    <x v="489"/>
    <x v="15"/>
    <x v="0"/>
    <x v="0"/>
    <x v="0"/>
    <x v="0"/>
    <x v="0"/>
    <x v="0"/>
  </r>
  <r>
    <x v="490"/>
    <x v="15"/>
    <x v="0"/>
    <x v="0"/>
    <x v="0"/>
    <x v="0"/>
    <x v="0"/>
    <x v="0"/>
  </r>
  <r>
    <x v="491"/>
    <x v="15"/>
    <x v="0"/>
    <x v="0"/>
    <x v="1"/>
    <x v="19"/>
    <x v="0"/>
    <x v="0"/>
  </r>
  <r>
    <x v="492"/>
    <x v="15"/>
    <x v="0"/>
    <x v="0"/>
    <x v="0"/>
    <x v="0"/>
    <x v="0"/>
    <x v="0"/>
  </r>
  <r>
    <x v="493"/>
    <x v="15"/>
    <x v="0"/>
    <x v="0"/>
    <x v="1"/>
    <x v="3"/>
    <x v="0"/>
    <x v="0"/>
  </r>
  <r>
    <x v="494"/>
    <x v="15"/>
    <x v="0"/>
    <x v="0"/>
    <x v="0"/>
    <x v="0"/>
    <x v="0"/>
    <x v="0"/>
  </r>
  <r>
    <x v="495"/>
    <x v="15"/>
    <x v="0"/>
    <x v="0"/>
    <x v="0"/>
    <x v="0"/>
    <x v="0"/>
    <x v="0"/>
  </r>
  <r>
    <x v="496"/>
    <x v="15"/>
    <x v="0"/>
    <x v="0"/>
    <x v="0"/>
    <x v="0"/>
    <x v="0"/>
    <x v="0"/>
  </r>
  <r>
    <x v="497"/>
    <x v="15"/>
    <x v="0"/>
    <x v="0"/>
    <x v="0"/>
    <x v="0"/>
    <x v="0"/>
    <x v="0"/>
  </r>
  <r>
    <x v="498"/>
    <x v="15"/>
    <x v="0"/>
    <x v="0"/>
    <x v="0"/>
    <x v="0"/>
    <x v="0"/>
    <x v="0"/>
  </r>
  <r>
    <x v="499"/>
    <x v="15"/>
    <x v="0"/>
    <x v="0"/>
    <x v="1"/>
    <x v="20"/>
    <x v="0"/>
    <x v="0"/>
  </r>
  <r>
    <x v="500"/>
    <x v="15"/>
    <x v="0"/>
    <x v="0"/>
    <x v="0"/>
    <x v="0"/>
    <x v="0"/>
    <x v="0"/>
  </r>
  <r>
    <x v="501"/>
    <x v="15"/>
    <x v="0"/>
    <x v="0"/>
    <x v="0"/>
    <x v="0"/>
    <x v="0"/>
    <x v="0"/>
  </r>
  <r>
    <x v="502"/>
    <x v="15"/>
    <x v="0"/>
    <x v="0"/>
    <x v="0"/>
    <x v="0"/>
    <x v="0"/>
    <x v="0"/>
  </r>
  <r>
    <x v="503"/>
    <x v="15"/>
    <x v="0"/>
    <x v="0"/>
    <x v="0"/>
    <x v="0"/>
    <x v="0"/>
    <x v="0"/>
  </r>
  <r>
    <x v="504"/>
    <x v="15"/>
    <x v="0"/>
    <x v="0"/>
    <x v="0"/>
    <x v="0"/>
    <x v="0"/>
    <x v="0"/>
  </r>
  <r>
    <x v="505"/>
    <x v="15"/>
    <x v="0"/>
    <x v="0"/>
    <x v="0"/>
    <x v="0"/>
    <x v="0"/>
    <x v="0"/>
  </r>
  <r>
    <x v="506"/>
    <x v="15"/>
    <x v="0"/>
    <x v="0"/>
    <x v="0"/>
    <x v="0"/>
    <x v="0"/>
    <x v="0"/>
  </r>
  <r>
    <x v="507"/>
    <x v="15"/>
    <x v="0"/>
    <x v="0"/>
    <x v="0"/>
    <x v="0"/>
    <x v="0"/>
    <x v="0"/>
  </r>
  <r>
    <x v="508"/>
    <x v="15"/>
    <x v="0"/>
    <x v="0"/>
    <x v="0"/>
    <x v="0"/>
    <x v="0"/>
    <x v="0"/>
  </r>
  <r>
    <x v="509"/>
    <x v="15"/>
    <x v="0"/>
    <x v="0"/>
    <x v="0"/>
    <x v="0"/>
    <x v="0"/>
    <x v="0"/>
  </r>
  <r>
    <x v="510"/>
    <x v="15"/>
    <x v="0"/>
    <x v="0"/>
    <x v="0"/>
    <x v="0"/>
    <x v="0"/>
    <x v="0"/>
  </r>
  <r>
    <x v="511"/>
    <x v="15"/>
    <x v="0"/>
    <x v="0"/>
    <x v="0"/>
    <x v="0"/>
    <x v="0"/>
    <x v="0"/>
  </r>
  <r>
    <x v="512"/>
    <x v="15"/>
    <x v="0"/>
    <x v="0"/>
    <x v="0"/>
    <x v="0"/>
    <x v="0"/>
    <x v="0"/>
  </r>
  <r>
    <x v="513"/>
    <x v="15"/>
    <x v="0"/>
    <x v="0"/>
    <x v="0"/>
    <x v="0"/>
    <x v="0"/>
    <x v="0"/>
  </r>
  <r>
    <x v="514"/>
    <x v="15"/>
    <x v="0"/>
    <x v="0"/>
    <x v="0"/>
    <x v="0"/>
    <x v="0"/>
    <x v="0"/>
  </r>
  <r>
    <x v="515"/>
    <x v="15"/>
    <x v="0"/>
    <x v="0"/>
    <x v="0"/>
    <x v="0"/>
    <x v="0"/>
    <x v="0"/>
  </r>
  <r>
    <x v="516"/>
    <x v="15"/>
    <x v="0"/>
    <x v="0"/>
    <x v="0"/>
    <x v="0"/>
    <x v="0"/>
    <x v="0"/>
  </r>
  <r>
    <x v="517"/>
    <x v="15"/>
    <x v="0"/>
    <x v="0"/>
    <x v="0"/>
    <x v="0"/>
    <x v="0"/>
    <x v="0"/>
  </r>
  <r>
    <x v="518"/>
    <x v="15"/>
    <x v="0"/>
    <x v="0"/>
    <x v="0"/>
    <x v="0"/>
    <x v="0"/>
    <x v="0"/>
  </r>
  <r>
    <x v="519"/>
    <x v="15"/>
    <x v="0"/>
    <x v="0"/>
    <x v="0"/>
    <x v="0"/>
    <x v="0"/>
    <x v="0"/>
  </r>
  <r>
    <x v="520"/>
    <x v="15"/>
    <x v="0"/>
    <x v="0"/>
    <x v="0"/>
    <x v="0"/>
    <x v="0"/>
    <x v="0"/>
  </r>
  <r>
    <x v="521"/>
    <x v="15"/>
    <x v="0"/>
    <x v="0"/>
    <x v="0"/>
    <x v="0"/>
    <x v="0"/>
    <x v="0"/>
  </r>
  <r>
    <x v="522"/>
    <x v="15"/>
    <x v="0"/>
    <x v="0"/>
    <x v="0"/>
    <x v="0"/>
    <x v="0"/>
    <x v="0"/>
  </r>
  <r>
    <x v="523"/>
    <x v="15"/>
    <x v="0"/>
    <x v="0"/>
    <x v="0"/>
    <x v="0"/>
    <x v="0"/>
    <x v="0"/>
  </r>
  <r>
    <x v="524"/>
    <x v="15"/>
    <x v="0"/>
    <x v="0"/>
    <x v="0"/>
    <x v="0"/>
    <x v="0"/>
    <x v="0"/>
  </r>
  <r>
    <x v="525"/>
    <x v="15"/>
    <x v="0"/>
    <x v="0"/>
    <x v="0"/>
    <x v="0"/>
    <x v="0"/>
    <x v="0"/>
  </r>
  <r>
    <x v="526"/>
    <x v="15"/>
    <x v="0"/>
    <x v="0"/>
    <x v="0"/>
    <x v="0"/>
    <x v="0"/>
    <x v="0"/>
  </r>
  <r>
    <x v="527"/>
    <x v="15"/>
    <x v="0"/>
    <x v="0"/>
    <x v="0"/>
    <x v="0"/>
    <x v="0"/>
    <x v="0"/>
  </r>
  <r>
    <x v="528"/>
    <x v="15"/>
    <x v="0"/>
    <x v="0"/>
    <x v="0"/>
    <x v="0"/>
    <x v="0"/>
    <x v="0"/>
  </r>
  <r>
    <x v="529"/>
    <x v="15"/>
    <x v="0"/>
    <x v="0"/>
    <x v="0"/>
    <x v="0"/>
    <x v="0"/>
    <x v="0"/>
  </r>
  <r>
    <x v="530"/>
    <x v="15"/>
    <x v="0"/>
    <x v="0"/>
    <x v="0"/>
    <x v="0"/>
    <x v="0"/>
    <x v="0"/>
  </r>
  <r>
    <x v="531"/>
    <x v="15"/>
    <x v="0"/>
    <x v="0"/>
    <x v="0"/>
    <x v="0"/>
    <x v="0"/>
    <x v="0"/>
  </r>
  <r>
    <x v="532"/>
    <x v="15"/>
    <x v="0"/>
    <x v="0"/>
    <x v="0"/>
    <x v="0"/>
    <x v="0"/>
    <x v="0"/>
  </r>
  <r>
    <x v="533"/>
    <x v="15"/>
    <x v="0"/>
    <x v="0"/>
    <x v="1"/>
    <x v="45"/>
    <x v="0"/>
    <x v="0"/>
  </r>
  <r>
    <x v="534"/>
    <x v="15"/>
    <x v="0"/>
    <x v="0"/>
    <x v="3"/>
    <x v="17"/>
    <x v="0"/>
    <x v="0"/>
  </r>
  <r>
    <x v="535"/>
    <x v="15"/>
    <x v="0"/>
    <x v="0"/>
    <x v="0"/>
    <x v="0"/>
    <x v="0"/>
    <x v="0"/>
  </r>
  <r>
    <x v="536"/>
    <x v="15"/>
    <x v="0"/>
    <x v="0"/>
    <x v="0"/>
    <x v="0"/>
    <x v="0"/>
    <x v="0"/>
  </r>
  <r>
    <x v="537"/>
    <x v="15"/>
    <x v="0"/>
    <x v="0"/>
    <x v="0"/>
    <x v="0"/>
    <x v="0"/>
    <x v="0"/>
  </r>
  <r>
    <x v="538"/>
    <x v="15"/>
    <x v="0"/>
    <x v="0"/>
    <x v="0"/>
    <x v="0"/>
    <x v="0"/>
    <x v="0"/>
  </r>
  <r>
    <x v="539"/>
    <x v="15"/>
    <x v="0"/>
    <x v="0"/>
    <x v="0"/>
    <x v="0"/>
    <x v="0"/>
    <x v="0"/>
  </r>
  <r>
    <x v="540"/>
    <x v="1"/>
    <x v="3"/>
    <x v="0"/>
    <x v="0"/>
    <x v="0"/>
    <x v="0"/>
    <x v="0"/>
  </r>
  <r>
    <x v="541"/>
    <x v="16"/>
    <x v="6"/>
    <x v="0"/>
    <x v="0"/>
    <x v="0"/>
    <x v="0"/>
    <x v="0"/>
  </r>
  <r>
    <x v="542"/>
    <x v="16"/>
    <x v="6"/>
    <x v="0"/>
    <x v="0"/>
    <x v="0"/>
    <x v="0"/>
    <x v="0"/>
  </r>
  <r>
    <x v="543"/>
    <x v="16"/>
    <x v="6"/>
    <x v="0"/>
    <x v="0"/>
    <x v="0"/>
    <x v="0"/>
    <x v="0"/>
  </r>
  <r>
    <x v="544"/>
    <x v="16"/>
    <x v="6"/>
    <x v="0"/>
    <x v="0"/>
    <x v="0"/>
    <x v="0"/>
    <x v="0"/>
  </r>
  <r>
    <x v="545"/>
    <x v="16"/>
    <x v="6"/>
    <x v="0"/>
    <x v="0"/>
    <x v="0"/>
    <x v="0"/>
    <x v="0"/>
  </r>
  <r>
    <x v="546"/>
    <x v="16"/>
    <x v="6"/>
    <x v="0"/>
    <x v="0"/>
    <x v="0"/>
    <x v="0"/>
    <x v="0"/>
  </r>
  <r>
    <x v="547"/>
    <x v="16"/>
    <x v="6"/>
    <x v="0"/>
    <x v="0"/>
    <x v="0"/>
    <x v="0"/>
    <x v="0"/>
  </r>
  <r>
    <x v="548"/>
    <x v="16"/>
    <x v="6"/>
    <x v="0"/>
    <x v="0"/>
    <x v="0"/>
    <x v="0"/>
    <x v="0"/>
  </r>
  <r>
    <x v="549"/>
    <x v="16"/>
    <x v="6"/>
    <x v="0"/>
    <x v="0"/>
    <x v="0"/>
    <x v="0"/>
    <x v="0"/>
  </r>
  <r>
    <x v="550"/>
    <x v="16"/>
    <x v="6"/>
    <x v="0"/>
    <x v="0"/>
    <x v="0"/>
    <x v="0"/>
    <x v="0"/>
  </r>
  <r>
    <x v="551"/>
    <x v="16"/>
    <x v="6"/>
    <x v="0"/>
    <x v="0"/>
    <x v="0"/>
    <x v="0"/>
    <x v="0"/>
  </r>
  <r>
    <x v="552"/>
    <x v="16"/>
    <x v="6"/>
    <x v="0"/>
    <x v="0"/>
    <x v="0"/>
    <x v="0"/>
    <x v="0"/>
  </r>
  <r>
    <x v="553"/>
    <x v="16"/>
    <x v="6"/>
    <x v="0"/>
    <x v="0"/>
    <x v="0"/>
    <x v="0"/>
    <x v="0"/>
  </r>
  <r>
    <x v="554"/>
    <x v="16"/>
    <x v="6"/>
    <x v="0"/>
    <x v="0"/>
    <x v="0"/>
    <x v="0"/>
    <x v="0"/>
  </r>
  <r>
    <x v="555"/>
    <x v="16"/>
    <x v="6"/>
    <x v="0"/>
    <x v="0"/>
    <x v="0"/>
    <x v="0"/>
    <x v="0"/>
  </r>
  <r>
    <x v="556"/>
    <x v="16"/>
    <x v="6"/>
    <x v="0"/>
    <x v="0"/>
    <x v="0"/>
    <x v="0"/>
    <x v="0"/>
  </r>
  <r>
    <x v="557"/>
    <x v="16"/>
    <x v="6"/>
    <x v="0"/>
    <x v="0"/>
    <x v="0"/>
    <x v="0"/>
    <x v="0"/>
  </r>
  <r>
    <x v="558"/>
    <x v="16"/>
    <x v="6"/>
    <x v="0"/>
    <x v="0"/>
    <x v="0"/>
    <x v="0"/>
    <x v="0"/>
  </r>
  <r>
    <x v="559"/>
    <x v="16"/>
    <x v="6"/>
    <x v="0"/>
    <x v="0"/>
    <x v="0"/>
    <x v="0"/>
    <x v="0"/>
  </r>
  <r>
    <x v="560"/>
    <x v="16"/>
    <x v="6"/>
    <x v="0"/>
    <x v="1"/>
    <x v="2"/>
    <x v="0"/>
    <x v="0"/>
  </r>
  <r>
    <x v="561"/>
    <x v="16"/>
    <x v="6"/>
    <x v="0"/>
    <x v="0"/>
    <x v="0"/>
    <x v="0"/>
    <x v="0"/>
  </r>
  <r>
    <x v="562"/>
    <x v="16"/>
    <x v="6"/>
    <x v="0"/>
    <x v="0"/>
    <x v="0"/>
    <x v="0"/>
    <x v="0"/>
  </r>
  <r>
    <x v="563"/>
    <x v="16"/>
    <x v="6"/>
    <x v="0"/>
    <x v="0"/>
    <x v="0"/>
    <x v="0"/>
    <x v="0"/>
  </r>
  <r>
    <x v="564"/>
    <x v="16"/>
    <x v="6"/>
    <x v="0"/>
    <x v="0"/>
    <x v="0"/>
    <x v="0"/>
    <x v="0"/>
  </r>
  <r>
    <x v="565"/>
    <x v="16"/>
    <x v="6"/>
    <x v="0"/>
    <x v="0"/>
    <x v="0"/>
    <x v="0"/>
    <x v="0"/>
  </r>
  <r>
    <x v="566"/>
    <x v="16"/>
    <x v="6"/>
    <x v="0"/>
    <x v="0"/>
    <x v="0"/>
    <x v="0"/>
    <x v="0"/>
  </r>
  <r>
    <x v="567"/>
    <x v="16"/>
    <x v="6"/>
    <x v="0"/>
    <x v="0"/>
    <x v="0"/>
    <x v="0"/>
    <x v="0"/>
  </r>
  <r>
    <x v="568"/>
    <x v="16"/>
    <x v="6"/>
    <x v="0"/>
    <x v="0"/>
    <x v="0"/>
    <x v="0"/>
    <x v="0"/>
  </r>
  <r>
    <x v="569"/>
    <x v="16"/>
    <x v="6"/>
    <x v="0"/>
    <x v="0"/>
    <x v="0"/>
    <x v="0"/>
    <x v="0"/>
  </r>
  <r>
    <x v="570"/>
    <x v="16"/>
    <x v="6"/>
    <x v="0"/>
    <x v="3"/>
    <x v="46"/>
    <x v="1"/>
    <x v="2"/>
  </r>
  <r>
    <x v="571"/>
    <x v="16"/>
    <x v="6"/>
    <x v="0"/>
    <x v="0"/>
    <x v="0"/>
    <x v="0"/>
    <x v="0"/>
  </r>
  <r>
    <x v="572"/>
    <x v="16"/>
    <x v="6"/>
    <x v="0"/>
    <x v="0"/>
    <x v="0"/>
    <x v="0"/>
    <x v="0"/>
  </r>
  <r>
    <x v="573"/>
    <x v="16"/>
    <x v="6"/>
    <x v="0"/>
    <x v="0"/>
    <x v="0"/>
    <x v="0"/>
    <x v="0"/>
  </r>
  <r>
    <x v="574"/>
    <x v="16"/>
    <x v="6"/>
    <x v="0"/>
    <x v="0"/>
    <x v="0"/>
    <x v="0"/>
    <x v="0"/>
  </r>
  <r>
    <x v="575"/>
    <x v="16"/>
    <x v="6"/>
    <x v="0"/>
    <x v="0"/>
    <x v="0"/>
    <x v="0"/>
    <x v="0"/>
  </r>
  <r>
    <x v="576"/>
    <x v="16"/>
    <x v="6"/>
    <x v="0"/>
    <x v="0"/>
    <x v="0"/>
    <x v="0"/>
    <x v="0"/>
  </r>
  <r>
    <x v="577"/>
    <x v="16"/>
    <x v="6"/>
    <x v="0"/>
    <x v="0"/>
    <x v="0"/>
    <x v="0"/>
    <x v="0"/>
  </r>
  <r>
    <x v="578"/>
    <x v="16"/>
    <x v="6"/>
    <x v="0"/>
    <x v="0"/>
    <x v="0"/>
    <x v="0"/>
    <x v="0"/>
  </r>
  <r>
    <x v="579"/>
    <x v="16"/>
    <x v="6"/>
    <x v="0"/>
    <x v="0"/>
    <x v="0"/>
    <x v="0"/>
    <x v="0"/>
  </r>
  <r>
    <x v="580"/>
    <x v="16"/>
    <x v="6"/>
    <x v="0"/>
    <x v="0"/>
    <x v="0"/>
    <x v="0"/>
    <x v="0"/>
  </r>
  <r>
    <x v="581"/>
    <x v="16"/>
    <x v="6"/>
    <x v="0"/>
    <x v="0"/>
    <x v="0"/>
    <x v="0"/>
    <x v="0"/>
  </r>
  <r>
    <x v="582"/>
    <x v="16"/>
    <x v="6"/>
    <x v="0"/>
    <x v="0"/>
    <x v="0"/>
    <x v="0"/>
    <x v="0"/>
  </r>
  <r>
    <x v="583"/>
    <x v="16"/>
    <x v="6"/>
    <x v="0"/>
    <x v="0"/>
    <x v="0"/>
    <x v="0"/>
    <x v="0"/>
  </r>
  <r>
    <x v="584"/>
    <x v="16"/>
    <x v="6"/>
    <x v="0"/>
    <x v="0"/>
    <x v="0"/>
    <x v="0"/>
    <x v="0"/>
  </r>
  <r>
    <x v="585"/>
    <x v="16"/>
    <x v="6"/>
    <x v="0"/>
    <x v="0"/>
    <x v="0"/>
    <x v="0"/>
    <x v="0"/>
  </r>
  <r>
    <x v="586"/>
    <x v="16"/>
    <x v="6"/>
    <x v="0"/>
    <x v="0"/>
    <x v="0"/>
    <x v="0"/>
    <x v="0"/>
  </r>
  <r>
    <x v="587"/>
    <x v="16"/>
    <x v="6"/>
    <x v="0"/>
    <x v="0"/>
    <x v="0"/>
    <x v="0"/>
    <x v="0"/>
  </r>
  <r>
    <x v="588"/>
    <x v="16"/>
    <x v="6"/>
    <x v="0"/>
    <x v="0"/>
    <x v="0"/>
    <x v="0"/>
    <x v="0"/>
  </r>
  <r>
    <x v="589"/>
    <x v="16"/>
    <x v="6"/>
    <x v="0"/>
    <x v="0"/>
    <x v="0"/>
    <x v="0"/>
    <x v="0"/>
  </r>
  <r>
    <x v="590"/>
    <x v="16"/>
    <x v="6"/>
    <x v="0"/>
    <x v="0"/>
    <x v="0"/>
    <x v="0"/>
    <x v="0"/>
  </r>
  <r>
    <x v="591"/>
    <x v="16"/>
    <x v="6"/>
    <x v="0"/>
    <x v="0"/>
    <x v="0"/>
    <x v="0"/>
    <x v="0"/>
  </r>
  <r>
    <x v="592"/>
    <x v="16"/>
    <x v="6"/>
    <x v="0"/>
    <x v="0"/>
    <x v="0"/>
    <x v="0"/>
    <x v="0"/>
  </r>
  <r>
    <x v="593"/>
    <x v="16"/>
    <x v="6"/>
    <x v="0"/>
    <x v="0"/>
    <x v="0"/>
    <x v="0"/>
    <x v="0"/>
  </r>
  <r>
    <x v="594"/>
    <x v="16"/>
    <x v="6"/>
    <x v="0"/>
    <x v="0"/>
    <x v="0"/>
    <x v="0"/>
    <x v="0"/>
  </r>
  <r>
    <x v="595"/>
    <x v="16"/>
    <x v="6"/>
    <x v="0"/>
    <x v="0"/>
    <x v="0"/>
    <x v="0"/>
    <x v="0"/>
  </r>
  <r>
    <x v="596"/>
    <x v="16"/>
    <x v="6"/>
    <x v="0"/>
    <x v="0"/>
    <x v="0"/>
    <x v="0"/>
    <x v="0"/>
  </r>
  <r>
    <x v="597"/>
    <x v="16"/>
    <x v="6"/>
    <x v="0"/>
    <x v="0"/>
    <x v="0"/>
    <x v="0"/>
    <x v="0"/>
  </r>
  <r>
    <x v="598"/>
    <x v="16"/>
    <x v="6"/>
    <x v="0"/>
    <x v="0"/>
    <x v="0"/>
    <x v="0"/>
    <x v="0"/>
  </r>
  <r>
    <x v="599"/>
    <x v="16"/>
    <x v="6"/>
    <x v="0"/>
    <x v="0"/>
    <x v="0"/>
    <x v="0"/>
    <x v="0"/>
  </r>
  <r>
    <x v="600"/>
    <x v="16"/>
    <x v="6"/>
    <x v="0"/>
    <x v="0"/>
    <x v="0"/>
    <x v="0"/>
    <x v="0"/>
  </r>
  <r>
    <x v="601"/>
    <x v="16"/>
    <x v="10"/>
    <x v="0"/>
    <x v="0"/>
    <x v="0"/>
    <x v="0"/>
    <x v="0"/>
  </r>
  <r>
    <x v="602"/>
    <x v="17"/>
    <x v="7"/>
    <x v="0"/>
    <x v="0"/>
    <x v="0"/>
    <x v="0"/>
    <x v="0"/>
  </r>
  <r>
    <x v="603"/>
    <x v="17"/>
    <x v="7"/>
    <x v="0"/>
    <x v="1"/>
    <x v="47"/>
    <x v="0"/>
    <x v="0"/>
  </r>
  <r>
    <x v="604"/>
    <x v="17"/>
    <x v="7"/>
    <x v="0"/>
    <x v="0"/>
    <x v="0"/>
    <x v="0"/>
    <x v="0"/>
  </r>
  <r>
    <x v="605"/>
    <x v="17"/>
    <x v="7"/>
    <x v="0"/>
    <x v="0"/>
    <x v="0"/>
    <x v="0"/>
    <x v="0"/>
  </r>
  <r>
    <x v="606"/>
    <x v="17"/>
    <x v="7"/>
    <x v="0"/>
    <x v="1"/>
    <x v="29"/>
    <x v="1"/>
    <x v="1"/>
  </r>
  <r>
    <x v="607"/>
    <x v="17"/>
    <x v="8"/>
    <x v="0"/>
    <x v="2"/>
    <x v="48"/>
    <x v="0"/>
    <x v="0"/>
  </r>
  <r>
    <x v="608"/>
    <x v="17"/>
    <x v="7"/>
    <x v="0"/>
    <x v="1"/>
    <x v="20"/>
    <x v="0"/>
    <x v="0"/>
  </r>
  <r>
    <x v="609"/>
    <x v="17"/>
    <x v="7"/>
    <x v="0"/>
    <x v="0"/>
    <x v="0"/>
    <x v="0"/>
    <x v="0"/>
  </r>
  <r>
    <x v="610"/>
    <x v="17"/>
    <x v="7"/>
    <x v="0"/>
    <x v="0"/>
    <x v="0"/>
    <x v="0"/>
    <x v="0"/>
  </r>
  <r>
    <x v="611"/>
    <x v="17"/>
    <x v="7"/>
    <x v="0"/>
    <x v="0"/>
    <x v="0"/>
    <x v="1"/>
    <x v="4"/>
  </r>
  <r>
    <x v="612"/>
    <x v="17"/>
    <x v="7"/>
    <x v="0"/>
    <x v="0"/>
    <x v="0"/>
    <x v="0"/>
    <x v="0"/>
  </r>
  <r>
    <x v="613"/>
    <x v="17"/>
    <x v="7"/>
    <x v="0"/>
    <x v="2"/>
    <x v="49"/>
    <x v="0"/>
    <x v="0"/>
  </r>
  <r>
    <x v="614"/>
    <x v="17"/>
    <x v="7"/>
    <x v="0"/>
    <x v="1"/>
    <x v="3"/>
    <x v="0"/>
    <x v="0"/>
  </r>
  <r>
    <x v="615"/>
    <x v="17"/>
    <x v="7"/>
    <x v="0"/>
    <x v="0"/>
    <x v="0"/>
    <x v="0"/>
    <x v="0"/>
  </r>
  <r>
    <x v="616"/>
    <x v="17"/>
    <x v="7"/>
    <x v="0"/>
    <x v="1"/>
    <x v="15"/>
    <x v="1"/>
    <x v="17"/>
  </r>
  <r>
    <x v="617"/>
    <x v="17"/>
    <x v="7"/>
    <x v="0"/>
    <x v="0"/>
    <x v="0"/>
    <x v="0"/>
    <x v="0"/>
  </r>
  <r>
    <x v="618"/>
    <x v="17"/>
    <x v="7"/>
    <x v="0"/>
    <x v="1"/>
    <x v="3"/>
    <x v="0"/>
    <x v="0"/>
  </r>
  <r>
    <x v="619"/>
    <x v="17"/>
    <x v="7"/>
    <x v="0"/>
    <x v="1"/>
    <x v="26"/>
    <x v="0"/>
    <x v="0"/>
  </r>
  <r>
    <x v="620"/>
    <x v="17"/>
    <x v="7"/>
    <x v="0"/>
    <x v="1"/>
    <x v="7"/>
    <x v="0"/>
    <x v="0"/>
  </r>
  <r>
    <x v="621"/>
    <x v="17"/>
    <x v="7"/>
    <x v="0"/>
    <x v="1"/>
    <x v="36"/>
    <x v="1"/>
    <x v="18"/>
  </r>
  <r>
    <x v="622"/>
    <x v="17"/>
    <x v="7"/>
    <x v="0"/>
    <x v="1"/>
    <x v="26"/>
    <x v="0"/>
    <x v="0"/>
  </r>
  <r>
    <x v="623"/>
    <x v="17"/>
    <x v="7"/>
    <x v="0"/>
    <x v="0"/>
    <x v="0"/>
    <x v="0"/>
    <x v="0"/>
  </r>
  <r>
    <x v="624"/>
    <x v="17"/>
    <x v="7"/>
    <x v="0"/>
    <x v="1"/>
    <x v="36"/>
    <x v="0"/>
    <x v="0"/>
  </r>
  <r>
    <x v="625"/>
    <x v="17"/>
    <x v="7"/>
    <x v="0"/>
    <x v="0"/>
    <x v="0"/>
    <x v="0"/>
    <x v="0"/>
  </r>
  <r>
    <x v="626"/>
    <x v="17"/>
    <x v="7"/>
    <x v="0"/>
    <x v="1"/>
    <x v="29"/>
    <x v="0"/>
    <x v="0"/>
  </r>
  <r>
    <x v="627"/>
    <x v="17"/>
    <x v="7"/>
    <x v="0"/>
    <x v="1"/>
    <x v="41"/>
    <x v="0"/>
    <x v="0"/>
  </r>
  <r>
    <x v="628"/>
    <x v="17"/>
    <x v="7"/>
    <x v="0"/>
    <x v="0"/>
    <x v="0"/>
    <x v="0"/>
    <x v="0"/>
  </r>
  <r>
    <x v="629"/>
    <x v="17"/>
    <x v="7"/>
    <x v="0"/>
    <x v="1"/>
    <x v="40"/>
    <x v="0"/>
    <x v="0"/>
  </r>
  <r>
    <x v="630"/>
    <x v="17"/>
    <x v="7"/>
    <x v="0"/>
    <x v="3"/>
    <x v="25"/>
    <x v="0"/>
    <x v="0"/>
  </r>
  <r>
    <x v="631"/>
    <x v="17"/>
    <x v="7"/>
    <x v="0"/>
    <x v="0"/>
    <x v="0"/>
    <x v="0"/>
    <x v="0"/>
  </r>
  <r>
    <x v="632"/>
    <x v="17"/>
    <x v="7"/>
    <x v="0"/>
    <x v="1"/>
    <x v="2"/>
    <x v="0"/>
    <x v="0"/>
  </r>
  <r>
    <x v="633"/>
    <x v="17"/>
    <x v="7"/>
    <x v="0"/>
    <x v="0"/>
    <x v="0"/>
    <x v="0"/>
    <x v="0"/>
  </r>
  <r>
    <x v="634"/>
    <x v="17"/>
    <x v="7"/>
    <x v="0"/>
    <x v="1"/>
    <x v="26"/>
    <x v="0"/>
    <x v="0"/>
  </r>
  <r>
    <x v="635"/>
    <x v="17"/>
    <x v="7"/>
    <x v="0"/>
    <x v="1"/>
    <x v="15"/>
    <x v="0"/>
    <x v="0"/>
  </r>
  <r>
    <x v="636"/>
    <x v="17"/>
    <x v="7"/>
    <x v="0"/>
    <x v="0"/>
    <x v="0"/>
    <x v="0"/>
    <x v="0"/>
  </r>
  <r>
    <x v="637"/>
    <x v="17"/>
    <x v="7"/>
    <x v="0"/>
    <x v="0"/>
    <x v="0"/>
    <x v="0"/>
    <x v="0"/>
  </r>
  <r>
    <x v="638"/>
    <x v="17"/>
    <x v="7"/>
    <x v="0"/>
    <x v="1"/>
    <x v="50"/>
    <x v="1"/>
    <x v="1"/>
  </r>
  <r>
    <x v="639"/>
    <x v="17"/>
    <x v="7"/>
    <x v="0"/>
    <x v="0"/>
    <x v="0"/>
    <x v="0"/>
    <x v="0"/>
  </r>
  <r>
    <x v="640"/>
    <x v="17"/>
    <x v="7"/>
    <x v="0"/>
    <x v="0"/>
    <x v="0"/>
    <x v="0"/>
    <x v="0"/>
  </r>
  <r>
    <x v="641"/>
    <x v="17"/>
    <x v="7"/>
    <x v="0"/>
    <x v="0"/>
    <x v="0"/>
    <x v="0"/>
    <x v="0"/>
  </r>
  <r>
    <x v="642"/>
    <x v="17"/>
    <x v="7"/>
    <x v="0"/>
    <x v="0"/>
    <x v="0"/>
    <x v="0"/>
    <x v="0"/>
  </r>
  <r>
    <x v="643"/>
    <x v="17"/>
    <x v="7"/>
    <x v="0"/>
    <x v="0"/>
    <x v="0"/>
    <x v="0"/>
    <x v="0"/>
  </r>
  <r>
    <x v="644"/>
    <x v="17"/>
    <x v="7"/>
    <x v="0"/>
    <x v="1"/>
    <x v="47"/>
    <x v="0"/>
    <x v="0"/>
  </r>
  <r>
    <x v="645"/>
    <x v="17"/>
    <x v="7"/>
    <x v="0"/>
    <x v="0"/>
    <x v="0"/>
    <x v="0"/>
    <x v="0"/>
  </r>
  <r>
    <x v="646"/>
    <x v="17"/>
    <x v="7"/>
    <x v="0"/>
    <x v="0"/>
    <x v="0"/>
    <x v="0"/>
    <x v="0"/>
  </r>
  <r>
    <x v="647"/>
    <x v="17"/>
    <x v="7"/>
    <x v="0"/>
    <x v="0"/>
    <x v="0"/>
    <x v="0"/>
    <x v="0"/>
  </r>
  <r>
    <x v="648"/>
    <x v="17"/>
    <x v="7"/>
    <x v="0"/>
    <x v="0"/>
    <x v="0"/>
    <x v="0"/>
    <x v="0"/>
  </r>
  <r>
    <x v="649"/>
    <x v="17"/>
    <x v="7"/>
    <x v="0"/>
    <x v="3"/>
    <x v="51"/>
    <x v="1"/>
    <x v="13"/>
  </r>
  <r>
    <x v="650"/>
    <x v="17"/>
    <x v="7"/>
    <x v="0"/>
    <x v="1"/>
    <x v="45"/>
    <x v="0"/>
    <x v="0"/>
  </r>
  <r>
    <x v="651"/>
    <x v="17"/>
    <x v="7"/>
    <x v="0"/>
    <x v="3"/>
    <x v="52"/>
    <x v="1"/>
    <x v="19"/>
  </r>
  <r>
    <x v="652"/>
    <x v="17"/>
    <x v="7"/>
    <x v="0"/>
    <x v="1"/>
    <x v="45"/>
    <x v="0"/>
    <x v="0"/>
  </r>
  <r>
    <x v="653"/>
    <x v="17"/>
    <x v="7"/>
    <x v="0"/>
    <x v="0"/>
    <x v="0"/>
    <x v="0"/>
    <x v="0"/>
  </r>
  <r>
    <x v="654"/>
    <x v="17"/>
    <x v="7"/>
    <x v="0"/>
    <x v="0"/>
    <x v="0"/>
    <x v="0"/>
    <x v="0"/>
  </r>
  <r>
    <x v="655"/>
    <x v="17"/>
    <x v="7"/>
    <x v="0"/>
    <x v="0"/>
    <x v="0"/>
    <x v="0"/>
    <x v="0"/>
  </r>
  <r>
    <x v="656"/>
    <x v="17"/>
    <x v="7"/>
    <x v="0"/>
    <x v="0"/>
    <x v="0"/>
    <x v="0"/>
    <x v="0"/>
  </r>
  <r>
    <x v="657"/>
    <x v="17"/>
    <x v="7"/>
    <x v="0"/>
    <x v="0"/>
    <x v="0"/>
    <x v="0"/>
    <x v="0"/>
  </r>
  <r>
    <x v="658"/>
    <x v="17"/>
    <x v="7"/>
    <x v="0"/>
    <x v="0"/>
    <x v="0"/>
    <x v="0"/>
    <x v="0"/>
  </r>
  <r>
    <x v="659"/>
    <x v="17"/>
    <x v="7"/>
    <x v="0"/>
    <x v="0"/>
    <x v="0"/>
    <x v="0"/>
    <x v="0"/>
  </r>
  <r>
    <x v="660"/>
    <x v="17"/>
    <x v="7"/>
    <x v="0"/>
    <x v="1"/>
    <x v="47"/>
    <x v="0"/>
    <x v="0"/>
  </r>
  <r>
    <x v="661"/>
    <x v="17"/>
    <x v="7"/>
    <x v="0"/>
    <x v="0"/>
    <x v="0"/>
    <x v="0"/>
    <x v="0"/>
  </r>
  <r>
    <x v="662"/>
    <x v="17"/>
    <x v="7"/>
    <x v="0"/>
    <x v="0"/>
    <x v="0"/>
    <x v="0"/>
    <x v="0"/>
  </r>
  <r>
    <x v="663"/>
    <x v="17"/>
    <x v="7"/>
    <x v="0"/>
    <x v="0"/>
    <x v="0"/>
    <x v="0"/>
    <x v="0"/>
  </r>
  <r>
    <x v="664"/>
    <x v="17"/>
    <x v="7"/>
    <x v="0"/>
    <x v="0"/>
    <x v="0"/>
    <x v="0"/>
    <x v="0"/>
  </r>
  <r>
    <x v="665"/>
    <x v="17"/>
    <x v="7"/>
    <x v="0"/>
    <x v="0"/>
    <x v="0"/>
    <x v="0"/>
    <x v="0"/>
  </r>
  <r>
    <x v="666"/>
    <x v="17"/>
    <x v="7"/>
    <x v="0"/>
    <x v="1"/>
    <x v="2"/>
    <x v="0"/>
    <x v="0"/>
  </r>
  <r>
    <x v="667"/>
    <x v="17"/>
    <x v="7"/>
    <x v="0"/>
    <x v="1"/>
    <x v="7"/>
    <x v="0"/>
    <x v="0"/>
  </r>
  <r>
    <x v="668"/>
    <x v="17"/>
    <x v="7"/>
    <x v="0"/>
    <x v="0"/>
    <x v="0"/>
    <x v="0"/>
    <x v="0"/>
  </r>
  <r>
    <x v="669"/>
    <x v="17"/>
    <x v="7"/>
    <x v="0"/>
    <x v="0"/>
    <x v="0"/>
    <x v="0"/>
    <x v="0"/>
  </r>
  <r>
    <x v="670"/>
    <x v="17"/>
    <x v="7"/>
    <x v="0"/>
    <x v="1"/>
    <x v="53"/>
    <x v="0"/>
    <x v="0"/>
  </r>
  <r>
    <x v="671"/>
    <x v="17"/>
    <x v="7"/>
    <x v="0"/>
    <x v="1"/>
    <x v="16"/>
    <x v="1"/>
    <x v="11"/>
  </r>
  <r>
    <x v="672"/>
    <x v="17"/>
    <x v="7"/>
    <x v="0"/>
    <x v="0"/>
    <x v="0"/>
    <x v="0"/>
    <x v="0"/>
  </r>
  <r>
    <x v="673"/>
    <x v="17"/>
    <x v="7"/>
    <x v="0"/>
    <x v="0"/>
    <x v="0"/>
    <x v="0"/>
    <x v="0"/>
  </r>
  <r>
    <x v="674"/>
    <x v="17"/>
    <x v="7"/>
    <x v="0"/>
    <x v="1"/>
    <x v="19"/>
    <x v="1"/>
    <x v="2"/>
  </r>
  <r>
    <x v="675"/>
    <x v="17"/>
    <x v="7"/>
    <x v="0"/>
    <x v="1"/>
    <x v="54"/>
    <x v="0"/>
    <x v="0"/>
  </r>
  <r>
    <x v="676"/>
    <x v="17"/>
    <x v="7"/>
    <x v="0"/>
    <x v="2"/>
    <x v="55"/>
    <x v="1"/>
    <x v="20"/>
  </r>
  <r>
    <x v="677"/>
    <x v="17"/>
    <x v="7"/>
    <x v="0"/>
    <x v="0"/>
    <x v="0"/>
    <x v="0"/>
    <x v="0"/>
  </r>
  <r>
    <x v="678"/>
    <x v="17"/>
    <x v="7"/>
    <x v="0"/>
    <x v="0"/>
    <x v="0"/>
    <x v="0"/>
    <x v="0"/>
  </r>
  <r>
    <x v="679"/>
    <x v="17"/>
    <x v="7"/>
    <x v="0"/>
    <x v="1"/>
    <x v="45"/>
    <x v="1"/>
    <x v="3"/>
  </r>
  <r>
    <x v="680"/>
    <x v="18"/>
    <x v="11"/>
    <x v="1"/>
    <x v="5"/>
    <x v="56"/>
    <x v="2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F54" firstHeaderRow="0" firstDataRow="1" firstDataCol="2"/>
  <pivotFields count="8">
    <pivotField compact="0" showAll="0">
      <items count="682">
        <item x="602"/>
        <item x="603"/>
        <item x="604"/>
        <item x="605"/>
        <item x="606"/>
        <item x="303"/>
        <item x="240"/>
        <item x="477"/>
        <item x="327"/>
        <item x="328"/>
        <item x="329"/>
        <item x="241"/>
        <item x="330"/>
        <item x="229"/>
        <item x="194"/>
        <item x="367"/>
        <item x="191"/>
        <item x="38"/>
        <item x="39"/>
        <item x="543"/>
        <item x="406"/>
        <item x="478"/>
        <item x="224"/>
        <item x="479"/>
        <item x="544"/>
        <item x="219"/>
        <item x="40"/>
        <item x="450"/>
        <item x="396"/>
        <item x="412"/>
        <item x="413"/>
        <item x="41"/>
        <item x="226"/>
        <item x="42"/>
        <item x="359"/>
        <item x="360"/>
        <item x="230"/>
        <item x="361"/>
        <item x="451"/>
        <item x="545"/>
        <item x="37"/>
        <item x="43"/>
        <item x="375"/>
        <item x="1"/>
        <item x="402"/>
        <item x="607"/>
        <item x="608"/>
        <item x="304"/>
        <item x="452"/>
        <item x="242"/>
        <item x="2"/>
        <item x="220"/>
        <item x="390"/>
        <item x="546"/>
        <item x="414"/>
        <item x="362"/>
        <item x="678"/>
        <item x="368"/>
        <item x="389"/>
        <item x="231"/>
        <item x="480"/>
        <item x="232"/>
        <item x="195"/>
        <item x="481"/>
        <item x="410"/>
        <item x="3"/>
        <item x="44"/>
        <item x="221"/>
        <item x="609"/>
        <item x="610"/>
        <item x="611"/>
        <item x="676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7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41"/>
        <item x="580"/>
        <item x="542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482"/>
        <item x="453"/>
        <item x="454"/>
        <item x="483"/>
        <item x="484"/>
        <item x="455"/>
        <item x="485"/>
        <item x="456"/>
        <item x="457"/>
        <item x="458"/>
        <item x="459"/>
        <item x="460"/>
        <item x="461"/>
        <item x="462"/>
        <item x="463"/>
        <item x="464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465"/>
        <item x="466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391"/>
        <item x="519"/>
        <item x="520"/>
        <item x="467"/>
        <item x="521"/>
        <item x="522"/>
        <item x="523"/>
        <item x="524"/>
        <item x="525"/>
        <item x="526"/>
        <item x="468"/>
        <item x="527"/>
        <item x="528"/>
        <item x="529"/>
        <item x="530"/>
        <item x="531"/>
        <item x="532"/>
        <item x="243"/>
        <item x="397"/>
        <item x="376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11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69"/>
        <item x="399"/>
        <item x="400"/>
        <item x="401"/>
        <item x="392"/>
        <item x="393"/>
        <item x="394"/>
        <item x="377"/>
        <item x="378"/>
        <item x="379"/>
        <item x="380"/>
        <item x="381"/>
        <item x="382"/>
        <item x="383"/>
        <item x="384"/>
        <item x="385"/>
        <item x="369"/>
        <item x="370"/>
        <item x="371"/>
        <item x="372"/>
        <item x="45"/>
        <item x="373"/>
        <item x="363"/>
        <item x="474"/>
        <item x="669"/>
        <item x="398"/>
        <item x="670"/>
        <item x="403"/>
        <item x="305"/>
        <item x="533"/>
        <item x="331"/>
        <item x="332"/>
        <item x="333"/>
        <item x="321"/>
        <item x="334"/>
        <item x="335"/>
        <item x="322"/>
        <item x="323"/>
        <item x="336"/>
        <item x="337"/>
        <item x="338"/>
        <item x="324"/>
        <item x="339"/>
        <item x="340"/>
        <item x="341"/>
        <item x="342"/>
        <item x="343"/>
        <item x="344"/>
        <item x="345"/>
        <item x="346"/>
        <item x="347"/>
        <item x="599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233"/>
        <item x="395"/>
        <item x="244"/>
        <item x="245"/>
        <item x="246"/>
        <item x="247"/>
        <item x="249"/>
        <item x="248"/>
        <item x="250"/>
        <item x="251"/>
        <item x="252"/>
        <item x="253"/>
        <item x="299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300"/>
        <item x="301"/>
        <item x="276"/>
        <item x="277"/>
        <item x="278"/>
        <item x="279"/>
        <item x="302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470"/>
        <item x="471"/>
        <item x="0"/>
        <item x="364"/>
        <item x="46"/>
        <item x="227"/>
        <item x="234"/>
        <item x="235"/>
        <item x="218"/>
        <item x="196"/>
        <item x="197"/>
        <item x="198"/>
        <item x="199"/>
        <item x="200"/>
        <item x="201"/>
        <item x="202"/>
        <item x="203"/>
        <item x="217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325"/>
        <item x="671"/>
        <item x="353"/>
        <item x="387"/>
        <item x="355"/>
        <item x="672"/>
        <item x="236"/>
        <item x="409"/>
        <item x="673"/>
        <item x="225"/>
        <item x="296"/>
        <item x="674"/>
        <item x="348"/>
        <item x="297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540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476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4"/>
        <item x="5"/>
        <item x="6"/>
        <item x="7"/>
        <item x="8"/>
        <item x="9"/>
        <item x="10"/>
        <item x="11"/>
        <item x="12"/>
        <item x="13"/>
        <item x="14"/>
        <item x="356"/>
        <item x="600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26"/>
        <item x="35"/>
        <item x="447"/>
        <item x="448"/>
        <item x="349"/>
        <item x="449"/>
        <item x="237"/>
        <item x="374"/>
        <item x="181"/>
        <item x="350"/>
        <item x="192"/>
        <item x="472"/>
        <item x="182"/>
        <item x="388"/>
        <item x="404"/>
        <item x="183"/>
        <item x="534"/>
        <item x="193"/>
        <item x="320"/>
        <item x="475"/>
        <item x="36"/>
        <item x="473"/>
        <item x="408"/>
        <item x="222"/>
        <item x="184"/>
        <item x="223"/>
        <item x="185"/>
        <item x="386"/>
        <item x="186"/>
        <item x="365"/>
        <item x="357"/>
        <item x="601"/>
        <item x="239"/>
        <item x="535"/>
        <item x="187"/>
        <item x="352"/>
        <item x="351"/>
        <item x="536"/>
        <item x="679"/>
        <item x="405"/>
        <item x="354"/>
        <item x="238"/>
        <item x="366"/>
        <item x="675"/>
        <item x="537"/>
        <item x="188"/>
        <item x="407"/>
        <item x="358"/>
        <item x="298"/>
        <item x="538"/>
        <item x="539"/>
        <item x="189"/>
        <item x="190"/>
        <item x="228"/>
        <item x="680"/>
        <item t="default"/>
      </items>
    </pivotField>
    <pivotField compact="0" showAll="0">
      <items count="20"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8"/>
        <item t="default"/>
      </items>
    </pivotField>
    <pivotField axis="axisRow" name="大区经理" compact="0" sortType="descending" showAll="0">
      <items count="13">
        <item x="3"/>
        <item x="10"/>
        <item x="9"/>
        <item x="6"/>
        <item x="7"/>
        <item x="4"/>
        <item x="0"/>
        <item x="1"/>
        <item x="5"/>
        <item x="8"/>
        <item x="2"/>
        <item x="11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showAll="0">
      <items count="3">
        <item x="0"/>
        <item x="1"/>
        <item t="default"/>
      </items>
    </pivotField>
    <pivotField axis="axisRow" compact="0" showAll="0">
      <items count="7">
        <item x="4"/>
        <item x="2"/>
        <item x="3"/>
        <item x="1"/>
        <item x="0"/>
        <item x="5"/>
        <item t="default"/>
      </items>
    </pivotField>
    <pivotField dataField="1" compact="0" numFmtId="176" showAll="0">
      <items count="58">
        <item x="0"/>
        <item x="20"/>
        <item x="2"/>
        <item x="41"/>
        <item x="26"/>
        <item x="7"/>
        <item x="23"/>
        <item x="10"/>
        <item x="16"/>
        <item x="1"/>
        <item x="24"/>
        <item x="45"/>
        <item x="47"/>
        <item x="9"/>
        <item x="12"/>
        <item x="19"/>
        <item x="29"/>
        <item x="11"/>
        <item x="15"/>
        <item x="36"/>
        <item x="42"/>
        <item x="54"/>
        <item x="50"/>
        <item x="53"/>
        <item x="40"/>
        <item x="3"/>
        <item x="6"/>
        <item x="17"/>
        <item x="25"/>
        <item x="28"/>
        <item x="31"/>
        <item x="46"/>
        <item x="52"/>
        <item x="44"/>
        <item x="51"/>
        <item x="18"/>
        <item x="14"/>
        <item x="27"/>
        <item x="13"/>
        <item x="38"/>
        <item x="48"/>
        <item x="37"/>
        <item x="34"/>
        <item x="49"/>
        <item x="43"/>
        <item x="32"/>
        <item x="8"/>
        <item x="21"/>
        <item x="33"/>
        <item x="5"/>
        <item x="4"/>
        <item x="55"/>
        <item x="30"/>
        <item x="35"/>
        <item x="22"/>
        <item x="39"/>
        <item x="56"/>
        <item t="default"/>
      </items>
    </pivotField>
    <pivotField dataField="1" compact="0" showAll="0">
      <items count="4">
        <item x="0"/>
        <item x="1"/>
        <item x="2"/>
        <item t="default"/>
      </items>
    </pivotField>
    <pivotField dataField="1" compact="0" showAll="0">
      <items count="23">
        <item x="11"/>
        <item x="3"/>
        <item x="2"/>
        <item x="4"/>
        <item x="12"/>
        <item x="18"/>
        <item x="1"/>
        <item x="9"/>
        <item x="13"/>
        <item x="8"/>
        <item x="5"/>
        <item x="20"/>
        <item x="21"/>
        <item x="0"/>
        <item x="6"/>
        <item x="7"/>
        <item x="10"/>
        <item x="14"/>
        <item x="15"/>
        <item x="16"/>
        <item x="17"/>
        <item x="19"/>
        <item t="default"/>
      </items>
    </pivotField>
  </pivotFields>
  <rowFields count="2">
    <field x="2"/>
    <field x="4"/>
  </rowFields>
  <rowItems count="51">
    <i>
      <x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6"/>
    </i>
    <i r="1">
      <x/>
    </i>
    <i r="1">
      <x v="2"/>
    </i>
    <i r="1">
      <x v="3"/>
    </i>
    <i r="1">
      <x v="4"/>
    </i>
    <i>
      <x v="10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7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3"/>
    </i>
    <i r="1">
      <x v="4"/>
    </i>
    <i>
      <x v="5"/>
    </i>
    <i r="1">
      <x v="3"/>
    </i>
    <i r="1">
      <x v="4"/>
    </i>
    <i>
      <x v="1"/>
    </i>
    <i r="1">
      <x v="4"/>
    </i>
    <i>
      <x v="11"/>
    </i>
    <i r="1"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所辖客户数量" fld="3" baseField="0" baseItem="0"/>
    <dataField name="本月已提货客户数" fld="6" baseField="0" baseItem="0"/>
    <dataField name="上季度月平均提货量" fld="5" baseField="0" baseItem="0" numFmtId="177"/>
    <dataField name="7月已达成提货量" fld="7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L54"/>
  <sheetViews>
    <sheetView workbookViewId="0">
      <selection activeCell="L20" sqref="L20"/>
    </sheetView>
  </sheetViews>
  <sheetFormatPr defaultColWidth="9.23076923076923" defaultRowHeight="16.8"/>
  <cols>
    <col min="1" max="1" width="17.1538461538462" style="20"/>
    <col min="2" max="2" width="13.0769230769231" style="20"/>
    <col min="3" max="6" width="22.6153846153846" style="20"/>
    <col min="7" max="7" width="17.6153846153846" style="20" customWidth="1"/>
    <col min="8" max="8" width="21.1538461538462" style="20" customWidth="1"/>
    <col min="9" max="9" width="16.3076923076923" style="20" customWidth="1"/>
    <col min="10" max="11" width="9.23076923076923" style="20"/>
    <col min="12" max="12" width="27.0769230769231" style="20" customWidth="1"/>
    <col min="13" max="16384" width="9.23076923076923" style="20"/>
  </cols>
  <sheetData>
    <row r="3" spans="1:12">
      <c r="A3" s="20" t="s">
        <v>0</v>
      </c>
      <c r="B3" s="20" t="s">
        <v>1</v>
      </c>
      <c r="C3" s="20" t="s">
        <v>2</v>
      </c>
      <c r="D3" s="20" t="s">
        <v>3</v>
      </c>
      <c r="E3" s="20" t="s">
        <v>4</v>
      </c>
      <c r="F3" s="20" t="s">
        <v>5</v>
      </c>
      <c r="G3" s="20" t="s">
        <v>6</v>
      </c>
      <c r="H3" s="20" t="s">
        <v>7</v>
      </c>
      <c r="I3" s="20" t="s">
        <v>8</v>
      </c>
      <c r="L3" t="s">
        <v>9</v>
      </c>
    </row>
    <row r="4" spans="1:12">
      <c r="A4" s="20" t="s">
        <v>10</v>
      </c>
      <c r="C4" s="20">
        <v>156</v>
      </c>
      <c r="D4" s="20">
        <v>7</v>
      </c>
      <c r="E4" s="21">
        <v>242.333333333333</v>
      </c>
      <c r="F4" s="20">
        <v>32</v>
      </c>
      <c r="L4" t="s">
        <v>11</v>
      </c>
    </row>
    <row r="5" spans="2:12">
      <c r="B5" s="20" t="s">
        <v>12</v>
      </c>
      <c r="C5" s="20">
        <v>3</v>
      </c>
      <c r="D5" s="20">
        <v>2</v>
      </c>
      <c r="E5" s="21">
        <v>124.333333333333</v>
      </c>
      <c r="F5" s="20">
        <v>8</v>
      </c>
      <c r="G5" s="22">
        <f t="shared" ref="G5:G36" si="0">C5-D5</f>
        <v>1</v>
      </c>
      <c r="H5" s="23">
        <f t="shared" ref="H5:H12" si="1">E5</f>
        <v>124.333333333333</v>
      </c>
      <c r="I5" s="26">
        <f>H5-F5</f>
        <v>116.333333333333</v>
      </c>
      <c r="L5" t="s">
        <v>13</v>
      </c>
    </row>
    <row r="6" spans="2:12">
      <c r="B6" s="20" t="s">
        <v>14</v>
      </c>
      <c r="C6" s="20">
        <v>5</v>
      </c>
      <c r="D6" s="20">
        <v>3</v>
      </c>
      <c r="E6" s="21">
        <v>78.6666666666667</v>
      </c>
      <c r="F6" s="20">
        <v>9</v>
      </c>
      <c r="G6" s="22">
        <f t="shared" si="0"/>
        <v>2</v>
      </c>
      <c r="H6" s="23">
        <f t="shared" si="1"/>
        <v>78.6666666666667</v>
      </c>
      <c r="I6" s="26">
        <f t="shared" ref="I6:I37" si="2">H6-F6</f>
        <v>69.6666666666667</v>
      </c>
      <c r="L6" t="s">
        <v>15</v>
      </c>
    </row>
    <row r="7" spans="2:12">
      <c r="B7" s="20" t="s">
        <v>16</v>
      </c>
      <c r="C7" s="20">
        <v>12</v>
      </c>
      <c r="D7" s="20">
        <v>2</v>
      </c>
      <c r="E7" s="21">
        <v>39.3333333333333</v>
      </c>
      <c r="F7" s="20">
        <v>15</v>
      </c>
      <c r="G7" s="22">
        <f t="shared" si="0"/>
        <v>10</v>
      </c>
      <c r="H7" s="23">
        <f t="shared" si="1"/>
        <v>39.3333333333333</v>
      </c>
      <c r="I7" s="26">
        <f t="shared" si="2"/>
        <v>24.3333333333333</v>
      </c>
      <c r="L7" t="s">
        <v>17</v>
      </c>
    </row>
    <row r="8" spans="2:9">
      <c r="B8" s="20" t="s">
        <v>18</v>
      </c>
      <c r="C8" s="20">
        <v>136</v>
      </c>
      <c r="D8" s="20">
        <v>0</v>
      </c>
      <c r="E8" s="21">
        <v>0</v>
      </c>
      <c r="F8" s="20">
        <v>0</v>
      </c>
      <c r="G8" s="24">
        <f t="shared" si="0"/>
        <v>136</v>
      </c>
      <c r="H8" s="23">
        <f>G8*3</f>
        <v>408</v>
      </c>
      <c r="I8" s="27">
        <f t="shared" si="2"/>
        <v>408</v>
      </c>
    </row>
    <row r="9" spans="1:9">
      <c r="A9" s="20" t="s">
        <v>19</v>
      </c>
      <c r="C9" s="20">
        <v>124</v>
      </c>
      <c r="D9" s="20">
        <v>13</v>
      </c>
      <c r="E9" s="21">
        <v>326.333333333333</v>
      </c>
      <c r="F9" s="20">
        <v>411</v>
      </c>
      <c r="H9" s="23"/>
      <c r="I9" s="28"/>
    </row>
    <row r="10" spans="2:9">
      <c r="B10" s="20" t="s">
        <v>12</v>
      </c>
      <c r="C10" s="20">
        <v>2</v>
      </c>
      <c r="D10" s="20">
        <v>1</v>
      </c>
      <c r="E10" s="21">
        <v>92.6666666666667</v>
      </c>
      <c r="F10" s="20">
        <v>300</v>
      </c>
      <c r="G10" s="25">
        <f t="shared" si="0"/>
        <v>1</v>
      </c>
      <c r="H10" s="23">
        <f t="shared" si="1"/>
        <v>92.6666666666667</v>
      </c>
      <c r="I10" s="29">
        <f t="shared" si="2"/>
        <v>-207.333333333333</v>
      </c>
    </row>
    <row r="11" spans="2:9">
      <c r="B11" s="20" t="s">
        <v>14</v>
      </c>
      <c r="C11" s="20">
        <v>3</v>
      </c>
      <c r="D11" s="20">
        <v>2</v>
      </c>
      <c r="E11" s="21">
        <v>42</v>
      </c>
      <c r="F11" s="20">
        <v>36</v>
      </c>
      <c r="G11" s="20">
        <f t="shared" si="0"/>
        <v>1</v>
      </c>
      <c r="H11" s="23">
        <f t="shared" si="1"/>
        <v>42</v>
      </c>
      <c r="I11" s="28">
        <f t="shared" si="2"/>
        <v>6</v>
      </c>
    </row>
    <row r="12" spans="2:9">
      <c r="B12" s="20" t="s">
        <v>16</v>
      </c>
      <c r="C12" s="20">
        <v>45</v>
      </c>
      <c r="D12" s="20">
        <v>9</v>
      </c>
      <c r="E12" s="21">
        <v>191.666666666667</v>
      </c>
      <c r="F12" s="20">
        <v>70</v>
      </c>
      <c r="G12" s="20">
        <f t="shared" si="0"/>
        <v>36</v>
      </c>
      <c r="H12" s="23">
        <f t="shared" si="1"/>
        <v>191.666666666667</v>
      </c>
      <c r="I12" s="28">
        <f t="shared" si="2"/>
        <v>121.666666666667</v>
      </c>
    </row>
    <row r="13" spans="2:9">
      <c r="B13" s="20" t="s">
        <v>18</v>
      </c>
      <c r="C13" s="20">
        <v>74</v>
      </c>
      <c r="D13" s="20">
        <v>1</v>
      </c>
      <c r="E13" s="21">
        <v>0</v>
      </c>
      <c r="F13" s="20">
        <v>5</v>
      </c>
      <c r="G13" s="24">
        <f t="shared" si="0"/>
        <v>73</v>
      </c>
      <c r="H13" s="23">
        <f>G13*3</f>
        <v>219</v>
      </c>
      <c r="I13" s="27">
        <f t="shared" si="2"/>
        <v>214</v>
      </c>
    </row>
    <row r="14" spans="1:9">
      <c r="A14" s="20" t="s">
        <v>20</v>
      </c>
      <c r="C14" s="20">
        <v>92</v>
      </c>
      <c r="D14" s="20">
        <v>5</v>
      </c>
      <c r="E14" s="21">
        <v>115.333333333333</v>
      </c>
      <c r="F14" s="20">
        <v>45</v>
      </c>
      <c r="H14" s="23"/>
      <c r="I14" s="28"/>
    </row>
    <row r="15" spans="2:9">
      <c r="B15" s="20" t="s">
        <v>12</v>
      </c>
      <c r="C15" s="20">
        <v>2</v>
      </c>
      <c r="D15" s="20">
        <v>2</v>
      </c>
      <c r="E15" s="21">
        <v>64.3333333333333</v>
      </c>
      <c r="F15" s="20">
        <v>33</v>
      </c>
      <c r="G15" s="20">
        <f t="shared" si="0"/>
        <v>0</v>
      </c>
      <c r="H15" s="23">
        <f t="shared" ref="H15:H17" si="3">E15</f>
        <v>64.3333333333333</v>
      </c>
      <c r="I15" s="28">
        <f t="shared" si="2"/>
        <v>31.3333333333333</v>
      </c>
    </row>
    <row r="16" spans="2:9">
      <c r="B16" s="20" t="s">
        <v>14</v>
      </c>
      <c r="C16" s="20">
        <v>2</v>
      </c>
      <c r="D16" s="20">
        <v>1</v>
      </c>
      <c r="E16" s="21">
        <v>35.6666666666666</v>
      </c>
      <c r="F16" s="20">
        <v>4</v>
      </c>
      <c r="G16" s="20">
        <f t="shared" si="0"/>
        <v>1</v>
      </c>
      <c r="H16" s="23">
        <f t="shared" si="3"/>
        <v>35.6666666666666</v>
      </c>
      <c r="I16" s="28">
        <f t="shared" si="2"/>
        <v>31.6666666666666</v>
      </c>
    </row>
    <row r="17" spans="2:9">
      <c r="B17" s="20" t="s">
        <v>16</v>
      </c>
      <c r="C17" s="20">
        <v>6</v>
      </c>
      <c r="D17" s="20">
        <v>2</v>
      </c>
      <c r="E17" s="21">
        <v>15.3333333333333</v>
      </c>
      <c r="F17" s="20">
        <v>8</v>
      </c>
      <c r="G17" s="20">
        <f t="shared" si="0"/>
        <v>4</v>
      </c>
      <c r="H17" s="23">
        <f t="shared" si="3"/>
        <v>15.3333333333333</v>
      </c>
      <c r="I17" s="28">
        <f t="shared" si="2"/>
        <v>7.3333333333333</v>
      </c>
    </row>
    <row r="18" spans="2:9">
      <c r="B18" s="20" t="s">
        <v>18</v>
      </c>
      <c r="C18" s="20">
        <v>82</v>
      </c>
      <c r="D18" s="20">
        <v>0</v>
      </c>
      <c r="E18" s="21">
        <v>0</v>
      </c>
      <c r="F18" s="20">
        <v>0</v>
      </c>
      <c r="G18" s="24">
        <f t="shared" si="0"/>
        <v>82</v>
      </c>
      <c r="H18" s="23">
        <f>G18*3</f>
        <v>246</v>
      </c>
      <c r="I18" s="27">
        <f t="shared" si="2"/>
        <v>246</v>
      </c>
    </row>
    <row r="19" spans="1:9">
      <c r="A19" s="20" t="s">
        <v>21</v>
      </c>
      <c r="C19" s="20">
        <v>70</v>
      </c>
      <c r="D19" s="20">
        <v>1</v>
      </c>
      <c r="E19" s="21">
        <v>490.666666666666</v>
      </c>
      <c r="F19" s="20">
        <v>273</v>
      </c>
      <c r="H19" s="23"/>
      <c r="I19" s="28"/>
    </row>
    <row r="20" spans="2:9">
      <c r="B20" s="20" t="s">
        <v>22</v>
      </c>
      <c r="C20" s="20">
        <v>1</v>
      </c>
      <c r="D20" s="20">
        <v>1</v>
      </c>
      <c r="E20" s="21">
        <v>444.333333333333</v>
      </c>
      <c r="F20" s="20">
        <v>273</v>
      </c>
      <c r="G20" s="20">
        <f t="shared" si="0"/>
        <v>0</v>
      </c>
      <c r="H20" s="23">
        <f t="shared" ref="H20:H22" si="4">E20</f>
        <v>444.333333333333</v>
      </c>
      <c r="I20" s="28">
        <f t="shared" si="2"/>
        <v>171.333333333333</v>
      </c>
    </row>
    <row r="21" spans="2:9">
      <c r="B21" s="20" t="s">
        <v>14</v>
      </c>
      <c r="C21" s="20">
        <v>2</v>
      </c>
      <c r="D21" s="20">
        <v>0</v>
      </c>
      <c r="E21" s="21">
        <v>26.3333333333333</v>
      </c>
      <c r="F21" s="20">
        <v>0</v>
      </c>
      <c r="G21" s="20">
        <f t="shared" si="0"/>
        <v>2</v>
      </c>
      <c r="H21" s="23">
        <f t="shared" si="4"/>
        <v>26.3333333333333</v>
      </c>
      <c r="I21" s="28">
        <f t="shared" si="2"/>
        <v>26.3333333333333</v>
      </c>
    </row>
    <row r="22" spans="2:9">
      <c r="B22" s="20" t="s">
        <v>16</v>
      </c>
      <c r="C22" s="20">
        <v>4</v>
      </c>
      <c r="D22" s="20">
        <v>0</v>
      </c>
      <c r="E22" s="21">
        <v>20</v>
      </c>
      <c r="F22" s="20">
        <v>0</v>
      </c>
      <c r="G22" s="20">
        <f t="shared" si="0"/>
        <v>4</v>
      </c>
      <c r="H22" s="23">
        <f t="shared" si="4"/>
        <v>20</v>
      </c>
      <c r="I22" s="28">
        <f t="shared" si="2"/>
        <v>20</v>
      </c>
    </row>
    <row r="23" spans="2:9">
      <c r="B23" s="20" t="s">
        <v>18</v>
      </c>
      <c r="C23" s="20">
        <v>63</v>
      </c>
      <c r="D23" s="20">
        <v>0</v>
      </c>
      <c r="E23" s="21">
        <v>0</v>
      </c>
      <c r="F23" s="20">
        <v>0</v>
      </c>
      <c r="G23" s="24">
        <f t="shared" si="0"/>
        <v>63</v>
      </c>
      <c r="H23" s="23">
        <f>G23*3</f>
        <v>189</v>
      </c>
      <c r="I23" s="27">
        <f t="shared" si="2"/>
        <v>189</v>
      </c>
    </row>
    <row r="24" spans="1:9">
      <c r="A24" s="20" t="s">
        <v>23</v>
      </c>
      <c r="C24" s="20">
        <v>66</v>
      </c>
      <c r="D24" s="20">
        <v>0</v>
      </c>
      <c r="E24" s="21">
        <v>49.6666666666667</v>
      </c>
      <c r="F24" s="20">
        <v>0</v>
      </c>
      <c r="H24" s="23"/>
      <c r="I24" s="28"/>
    </row>
    <row r="25" spans="2:9">
      <c r="B25" s="20" t="s">
        <v>14</v>
      </c>
      <c r="C25" s="20">
        <v>2</v>
      </c>
      <c r="D25" s="20">
        <v>0</v>
      </c>
      <c r="E25" s="21">
        <v>23</v>
      </c>
      <c r="F25" s="20">
        <v>0</v>
      </c>
      <c r="G25" s="20">
        <f t="shared" si="0"/>
        <v>2</v>
      </c>
      <c r="H25" s="23">
        <f t="shared" ref="H25:H30" si="5">E25</f>
        <v>23</v>
      </c>
      <c r="I25" s="28">
        <f t="shared" si="2"/>
        <v>23</v>
      </c>
    </row>
    <row r="26" spans="2:9">
      <c r="B26" s="20" t="s">
        <v>16</v>
      </c>
      <c r="C26" s="20">
        <v>13</v>
      </c>
      <c r="D26" s="20">
        <v>0</v>
      </c>
      <c r="E26" s="21">
        <v>26.6666666666667</v>
      </c>
      <c r="F26" s="20">
        <v>0</v>
      </c>
      <c r="G26" s="20">
        <f t="shared" si="0"/>
        <v>13</v>
      </c>
      <c r="H26" s="23">
        <f t="shared" si="5"/>
        <v>26.6666666666667</v>
      </c>
      <c r="I26" s="28">
        <f t="shared" si="2"/>
        <v>26.6666666666667</v>
      </c>
    </row>
    <row r="27" spans="2:9">
      <c r="B27" s="20" t="s">
        <v>18</v>
      </c>
      <c r="C27" s="20">
        <v>51</v>
      </c>
      <c r="D27" s="20">
        <v>0</v>
      </c>
      <c r="E27" s="21">
        <v>0</v>
      </c>
      <c r="F27" s="20">
        <v>0</v>
      </c>
      <c r="G27" s="24">
        <f t="shared" si="0"/>
        <v>51</v>
      </c>
      <c r="H27" s="23">
        <f>G27*3</f>
        <v>153</v>
      </c>
      <c r="I27" s="27">
        <f t="shared" si="2"/>
        <v>153</v>
      </c>
    </row>
    <row r="28" spans="1:9">
      <c r="A28" s="20" t="s">
        <v>24</v>
      </c>
      <c r="C28" s="20">
        <v>48</v>
      </c>
      <c r="D28" s="20">
        <v>1</v>
      </c>
      <c r="E28" s="21">
        <v>438.666666666667</v>
      </c>
      <c r="F28" s="20">
        <v>405</v>
      </c>
      <c r="H28" s="23"/>
      <c r="I28" s="28"/>
    </row>
    <row r="29" spans="2:9">
      <c r="B29" s="20" t="s">
        <v>22</v>
      </c>
      <c r="C29" s="20">
        <v>1</v>
      </c>
      <c r="D29" s="20">
        <v>1</v>
      </c>
      <c r="E29" s="21">
        <v>375</v>
      </c>
      <c r="F29" s="20">
        <v>405</v>
      </c>
      <c r="G29" s="25">
        <f t="shared" si="0"/>
        <v>0</v>
      </c>
      <c r="H29" s="23">
        <f t="shared" si="5"/>
        <v>375</v>
      </c>
      <c r="I29" s="29">
        <f t="shared" si="2"/>
        <v>-30</v>
      </c>
    </row>
    <row r="30" spans="2:9">
      <c r="B30" s="20" t="s">
        <v>12</v>
      </c>
      <c r="C30" s="20">
        <v>1</v>
      </c>
      <c r="D30" s="20">
        <v>0</v>
      </c>
      <c r="E30" s="21">
        <v>28.3333333333333</v>
      </c>
      <c r="F30" s="20">
        <v>0</v>
      </c>
      <c r="G30" s="20">
        <f t="shared" si="0"/>
        <v>1</v>
      </c>
      <c r="H30" s="23">
        <f t="shared" si="5"/>
        <v>28.3333333333333</v>
      </c>
      <c r="I30" s="28">
        <f t="shared" si="2"/>
        <v>28.3333333333333</v>
      </c>
    </row>
    <row r="31" spans="2:9">
      <c r="B31" s="20" t="s">
        <v>14</v>
      </c>
      <c r="C31" s="20">
        <v>2</v>
      </c>
      <c r="D31" s="20">
        <v>0</v>
      </c>
      <c r="E31" s="21">
        <v>34.3333333333334</v>
      </c>
      <c r="F31" s="20">
        <v>0</v>
      </c>
      <c r="G31" s="20">
        <f t="shared" si="0"/>
        <v>2</v>
      </c>
      <c r="H31" s="23">
        <f t="shared" ref="H31:H35" si="6">E31</f>
        <v>34.3333333333334</v>
      </c>
      <c r="I31" s="28">
        <f t="shared" si="2"/>
        <v>34.3333333333334</v>
      </c>
    </row>
    <row r="32" spans="2:9">
      <c r="B32" s="20" t="s">
        <v>16</v>
      </c>
      <c r="C32" s="20">
        <v>1</v>
      </c>
      <c r="D32" s="20">
        <v>0</v>
      </c>
      <c r="E32" s="21">
        <v>1</v>
      </c>
      <c r="F32" s="20">
        <v>0</v>
      </c>
      <c r="G32" s="20">
        <f t="shared" si="0"/>
        <v>1</v>
      </c>
      <c r="H32" s="23">
        <f t="shared" si="6"/>
        <v>1</v>
      </c>
      <c r="I32" s="28">
        <f t="shared" si="2"/>
        <v>1</v>
      </c>
    </row>
    <row r="33" spans="2:9">
      <c r="B33" s="20" t="s">
        <v>18</v>
      </c>
      <c r="C33" s="20">
        <v>43</v>
      </c>
      <c r="D33" s="20">
        <v>0</v>
      </c>
      <c r="E33" s="21">
        <v>0</v>
      </c>
      <c r="F33" s="20">
        <v>0</v>
      </c>
      <c r="G33" s="24">
        <f t="shared" si="0"/>
        <v>43</v>
      </c>
      <c r="H33" s="23">
        <f>G33*3</f>
        <v>129</v>
      </c>
      <c r="I33" s="27">
        <f t="shared" si="2"/>
        <v>129</v>
      </c>
    </row>
    <row r="34" spans="1:9">
      <c r="A34" s="20" t="s">
        <v>25</v>
      </c>
      <c r="C34" s="20">
        <v>44</v>
      </c>
      <c r="D34" s="20">
        <v>1</v>
      </c>
      <c r="E34" s="21">
        <v>14.3333333333333</v>
      </c>
      <c r="F34" s="20">
        <v>10</v>
      </c>
      <c r="H34" s="23"/>
      <c r="I34" s="28"/>
    </row>
    <row r="35" spans="2:9">
      <c r="B35" s="20" t="s">
        <v>16</v>
      </c>
      <c r="C35" s="20">
        <v>3</v>
      </c>
      <c r="D35" s="20">
        <v>1</v>
      </c>
      <c r="E35" s="21">
        <v>14.3333333333333</v>
      </c>
      <c r="F35" s="20">
        <v>10</v>
      </c>
      <c r="G35" s="20">
        <f t="shared" si="0"/>
        <v>2</v>
      </c>
      <c r="H35" s="23">
        <f t="shared" si="6"/>
        <v>14.3333333333333</v>
      </c>
      <c r="I35" s="28">
        <f t="shared" si="2"/>
        <v>4.3333333333333</v>
      </c>
    </row>
    <row r="36" spans="2:9">
      <c r="B36" s="20" t="s">
        <v>18</v>
      </c>
      <c r="C36" s="20">
        <v>41</v>
      </c>
      <c r="D36" s="20">
        <v>0</v>
      </c>
      <c r="E36" s="21">
        <v>0</v>
      </c>
      <c r="F36" s="20">
        <v>0</v>
      </c>
      <c r="G36" s="24">
        <f t="shared" si="0"/>
        <v>41</v>
      </c>
      <c r="H36" s="23">
        <f>G36*3</f>
        <v>123</v>
      </c>
      <c r="I36" s="27">
        <f t="shared" si="2"/>
        <v>123</v>
      </c>
    </row>
    <row r="37" spans="1:9">
      <c r="A37" s="20" t="s">
        <v>26</v>
      </c>
      <c r="C37" s="20">
        <v>31</v>
      </c>
      <c r="D37" s="20">
        <v>1</v>
      </c>
      <c r="E37" s="21">
        <v>199.666666666666</v>
      </c>
      <c r="F37" s="20">
        <v>97</v>
      </c>
      <c r="H37" s="23"/>
      <c r="I37" s="28"/>
    </row>
    <row r="38" spans="2:9">
      <c r="B38" s="20" t="s">
        <v>12</v>
      </c>
      <c r="C38" s="20">
        <v>1</v>
      </c>
      <c r="D38" s="20">
        <v>1</v>
      </c>
      <c r="E38" s="21">
        <v>179.333333333333</v>
      </c>
      <c r="F38" s="20">
        <v>97</v>
      </c>
      <c r="G38" s="20">
        <f t="shared" ref="G37:G54" si="7">C38-D38</f>
        <v>0</v>
      </c>
      <c r="H38" s="23">
        <f t="shared" ref="H38:H40" si="8">E38</f>
        <v>179.333333333333</v>
      </c>
      <c r="I38" s="28">
        <f t="shared" ref="I38:I54" si="9">H38-F38</f>
        <v>82.333333333333</v>
      </c>
    </row>
    <row r="39" spans="2:9">
      <c r="B39" s="20" t="s">
        <v>14</v>
      </c>
      <c r="C39" s="20">
        <v>1</v>
      </c>
      <c r="D39" s="20">
        <v>0</v>
      </c>
      <c r="E39" s="21">
        <v>13</v>
      </c>
      <c r="F39" s="20">
        <v>0</v>
      </c>
      <c r="G39" s="20">
        <f t="shared" si="7"/>
        <v>1</v>
      </c>
      <c r="H39" s="23">
        <f t="shared" si="8"/>
        <v>13</v>
      </c>
      <c r="I39" s="28">
        <f t="shared" si="9"/>
        <v>13</v>
      </c>
    </row>
    <row r="40" spans="2:9">
      <c r="B40" s="20" t="s">
        <v>16</v>
      </c>
      <c r="C40" s="20">
        <v>3</v>
      </c>
      <c r="D40" s="20">
        <v>0</v>
      </c>
      <c r="E40" s="21">
        <v>7.33333333333334</v>
      </c>
      <c r="F40" s="20">
        <v>0</v>
      </c>
      <c r="G40" s="20">
        <f t="shared" si="7"/>
        <v>3</v>
      </c>
      <c r="H40" s="23">
        <f t="shared" si="8"/>
        <v>7.33333333333334</v>
      </c>
      <c r="I40" s="28">
        <f t="shared" si="9"/>
        <v>7.33333333333334</v>
      </c>
    </row>
    <row r="41" spans="2:9">
      <c r="B41" s="20" t="s">
        <v>18</v>
      </c>
      <c r="C41" s="20">
        <v>26</v>
      </c>
      <c r="D41" s="20">
        <v>0</v>
      </c>
      <c r="E41" s="21">
        <v>0</v>
      </c>
      <c r="F41" s="20">
        <v>0</v>
      </c>
      <c r="G41" s="24">
        <f t="shared" si="7"/>
        <v>26</v>
      </c>
      <c r="H41" s="23">
        <f>G41*3</f>
        <v>78</v>
      </c>
      <c r="I41" s="27">
        <f t="shared" si="9"/>
        <v>78</v>
      </c>
    </row>
    <row r="42" spans="1:9">
      <c r="A42" s="20" t="s">
        <v>27</v>
      </c>
      <c r="C42" s="20">
        <v>24</v>
      </c>
      <c r="D42" s="20">
        <v>4</v>
      </c>
      <c r="E42" s="21">
        <v>1911.33333333333</v>
      </c>
      <c r="F42" s="20">
        <v>1263</v>
      </c>
      <c r="H42" s="23"/>
      <c r="I42" s="28"/>
    </row>
    <row r="43" spans="2:9">
      <c r="B43" s="20" t="s">
        <v>22</v>
      </c>
      <c r="C43" s="20">
        <v>1</v>
      </c>
      <c r="D43" s="20">
        <v>1</v>
      </c>
      <c r="E43" s="21">
        <v>1768</v>
      </c>
      <c r="F43" s="20">
        <v>1152</v>
      </c>
      <c r="G43" s="20">
        <f t="shared" si="7"/>
        <v>0</v>
      </c>
      <c r="H43" s="23">
        <f t="shared" ref="H43:H45" si="10">E43</f>
        <v>1768</v>
      </c>
      <c r="I43" s="28">
        <f t="shared" si="9"/>
        <v>616</v>
      </c>
    </row>
    <row r="44" spans="2:9">
      <c r="B44" s="20" t="s">
        <v>12</v>
      </c>
      <c r="C44" s="20">
        <v>4</v>
      </c>
      <c r="D44" s="20">
        <v>3</v>
      </c>
      <c r="E44" s="21">
        <v>141</v>
      </c>
      <c r="F44" s="20">
        <v>111</v>
      </c>
      <c r="G44" s="20">
        <f t="shared" si="7"/>
        <v>1</v>
      </c>
      <c r="H44" s="23">
        <f t="shared" si="10"/>
        <v>141</v>
      </c>
      <c r="I44" s="28">
        <f t="shared" si="9"/>
        <v>30</v>
      </c>
    </row>
    <row r="45" spans="2:9">
      <c r="B45" s="20" t="s">
        <v>16</v>
      </c>
      <c r="C45" s="20">
        <v>1</v>
      </c>
      <c r="D45" s="20">
        <v>0</v>
      </c>
      <c r="E45" s="21">
        <v>2.33333333333333</v>
      </c>
      <c r="F45" s="20">
        <v>0</v>
      </c>
      <c r="G45" s="20">
        <f t="shared" si="7"/>
        <v>1</v>
      </c>
      <c r="H45" s="23">
        <f t="shared" si="10"/>
        <v>2.33333333333333</v>
      </c>
      <c r="I45" s="28">
        <f t="shared" si="9"/>
        <v>2.33333333333333</v>
      </c>
    </row>
    <row r="46" spans="2:9">
      <c r="B46" s="20" t="s">
        <v>18</v>
      </c>
      <c r="C46" s="20">
        <v>18</v>
      </c>
      <c r="D46" s="20">
        <v>0</v>
      </c>
      <c r="E46" s="21">
        <v>0</v>
      </c>
      <c r="F46" s="20">
        <v>0</v>
      </c>
      <c r="G46" s="24">
        <f t="shared" si="7"/>
        <v>18</v>
      </c>
      <c r="H46" s="23">
        <f t="shared" ref="H46:H51" si="11">G46*3</f>
        <v>54</v>
      </c>
      <c r="I46" s="27">
        <f t="shared" si="9"/>
        <v>54</v>
      </c>
    </row>
    <row r="47" spans="1:9">
      <c r="A47" s="20" t="s">
        <v>28</v>
      </c>
      <c r="C47" s="20">
        <v>24</v>
      </c>
      <c r="D47" s="20">
        <v>0</v>
      </c>
      <c r="E47" s="21">
        <v>0.666666666666667</v>
      </c>
      <c r="F47" s="20">
        <v>0</v>
      </c>
      <c r="H47" s="23"/>
      <c r="I47" s="28"/>
    </row>
    <row r="48" spans="2:9">
      <c r="B48" s="20" t="s">
        <v>16</v>
      </c>
      <c r="C48" s="20">
        <v>1</v>
      </c>
      <c r="D48" s="20">
        <v>0</v>
      </c>
      <c r="E48" s="21">
        <v>0.666666666666667</v>
      </c>
      <c r="F48" s="20">
        <v>0</v>
      </c>
      <c r="G48" s="20">
        <f t="shared" si="7"/>
        <v>1</v>
      </c>
      <c r="H48" s="23">
        <f>E48</f>
        <v>0.666666666666667</v>
      </c>
      <c r="I48" s="28">
        <f t="shared" si="9"/>
        <v>0.666666666666667</v>
      </c>
    </row>
    <row r="49" spans="2:9">
      <c r="B49" s="20" t="s">
        <v>18</v>
      </c>
      <c r="C49" s="20">
        <v>23</v>
      </c>
      <c r="D49" s="20">
        <v>0</v>
      </c>
      <c r="E49" s="21">
        <v>0</v>
      </c>
      <c r="F49" s="20">
        <v>0</v>
      </c>
      <c r="G49" s="24">
        <f t="shared" si="7"/>
        <v>23</v>
      </c>
      <c r="H49" s="23">
        <f t="shared" si="11"/>
        <v>69</v>
      </c>
      <c r="I49" s="27">
        <f t="shared" si="9"/>
        <v>69</v>
      </c>
    </row>
    <row r="50" spans="1:9">
      <c r="A50" s="20" t="s">
        <v>29</v>
      </c>
      <c r="C50" s="20">
        <v>1</v>
      </c>
      <c r="D50" s="20">
        <v>0</v>
      </c>
      <c r="E50" s="21">
        <v>0</v>
      </c>
      <c r="F50" s="20">
        <v>0</v>
      </c>
      <c r="H50" s="23"/>
      <c r="I50" s="28"/>
    </row>
    <row r="51" spans="2:9">
      <c r="B51" s="20" t="s">
        <v>18</v>
      </c>
      <c r="C51" s="20">
        <v>1</v>
      </c>
      <c r="D51" s="20">
        <v>0</v>
      </c>
      <c r="E51" s="21">
        <v>0</v>
      </c>
      <c r="F51" s="20">
        <v>0</v>
      </c>
      <c r="G51" s="24">
        <f t="shared" si="7"/>
        <v>1</v>
      </c>
      <c r="H51" s="23">
        <f t="shared" si="11"/>
        <v>3</v>
      </c>
      <c r="I51" s="27">
        <f t="shared" si="9"/>
        <v>3</v>
      </c>
    </row>
    <row r="52" spans="1:7">
      <c r="A52" s="20" t="s">
        <v>30</v>
      </c>
      <c r="E52" s="21"/>
      <c r="G52" s="20">
        <f t="shared" si="7"/>
        <v>0</v>
      </c>
    </row>
    <row r="53" spans="2:9">
      <c r="B53" s="20" t="s">
        <v>30</v>
      </c>
      <c r="E53" s="21"/>
      <c r="G53" s="20">
        <f t="shared" si="7"/>
        <v>0</v>
      </c>
      <c r="H53" s="20">
        <v>0</v>
      </c>
      <c r="I53" s="20">
        <v>0</v>
      </c>
    </row>
    <row r="54" spans="1:9">
      <c r="A54" s="20" t="s">
        <v>31</v>
      </c>
      <c r="C54" s="20">
        <v>680</v>
      </c>
      <c r="D54" s="20">
        <v>33</v>
      </c>
      <c r="E54" s="21">
        <v>3789</v>
      </c>
      <c r="F54" s="20">
        <v>2536</v>
      </c>
      <c r="G54" s="20">
        <f>SUM(G5:G53)</f>
        <v>647</v>
      </c>
      <c r="H54" s="20">
        <f>SUM(H5:H53)</f>
        <v>5460</v>
      </c>
      <c r="I54" s="20">
        <f>SUM(I5:I53)</f>
        <v>2924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D13" sqref="D13"/>
    </sheetView>
  </sheetViews>
  <sheetFormatPr defaultColWidth="9.23076923076923" defaultRowHeight="16.8" outlineLevelCol="6"/>
  <cols>
    <col min="1" max="1" width="10.3076923076923" customWidth="1"/>
    <col min="2" max="2" width="16.3846153846154" customWidth="1"/>
    <col min="3" max="3" width="13.7692307692308" customWidth="1"/>
    <col min="4" max="4" width="10.25" customWidth="1"/>
    <col min="5" max="5" width="10.7307692307692" customWidth="1"/>
    <col min="6" max="6" width="11.5384615384615" customWidth="1"/>
    <col min="7" max="7" width="12.9230769230769"/>
    <col min="11" max="11" width="27.0769230769231" customWidth="1"/>
  </cols>
  <sheetData>
    <row r="1" ht="17.6" spans="1:7">
      <c r="A1" s="6" t="s">
        <v>0</v>
      </c>
      <c r="B1" s="7" t="s">
        <v>2</v>
      </c>
      <c r="C1" s="7" t="s">
        <v>32</v>
      </c>
      <c r="D1" s="7" t="s">
        <v>33</v>
      </c>
      <c r="E1" s="7" t="s">
        <v>34</v>
      </c>
      <c r="F1" s="7" t="s">
        <v>35</v>
      </c>
      <c r="G1" s="13" t="s">
        <v>36</v>
      </c>
    </row>
    <row r="2" ht="20" customHeight="1" spans="1:7">
      <c r="A2" s="8" t="s">
        <v>10</v>
      </c>
      <c r="B2" s="9">
        <v>156</v>
      </c>
      <c r="C2" s="9">
        <f>IFERROR(VLOOKUP(A2,数据源1!A:B,2,0),0)</f>
        <v>7</v>
      </c>
      <c r="D2" s="9">
        <f>IFERROR(VLOOKUP(A2,数据源1!A:C,3,0),0)</f>
        <v>32</v>
      </c>
      <c r="E2" s="9" t="str">
        <f>IFERROR(VLOOKUP(A2,数据源1!A:D,4,0),0)</f>
        <v>1.0万</v>
      </c>
      <c r="F2" s="14">
        <f>IFERROR(VLOOKUP(A2,数据源1!A:E,5,0),0)</f>
        <v>380.531769911504</v>
      </c>
      <c r="G2" s="15">
        <f>C2/B2</f>
        <v>0.0448717948717949</v>
      </c>
    </row>
    <row r="3" ht="20" customHeight="1" spans="1:7">
      <c r="A3" s="8" t="s">
        <v>19</v>
      </c>
      <c r="B3" s="10">
        <v>124</v>
      </c>
      <c r="C3" s="10">
        <f>IFERROR(VLOOKUP(A3,数据源1!A:B,2,0),0)</f>
        <v>13</v>
      </c>
      <c r="D3" s="10">
        <f>IFERROR(VLOOKUP(A3,数据源1!A:C,3,0),0)</f>
        <v>421</v>
      </c>
      <c r="E3" s="10" t="str">
        <f>IFERROR(VLOOKUP(A3,数据源1!A:D,4,0),0)</f>
        <v>9.4万</v>
      </c>
      <c r="F3" s="16">
        <f>IFERROR(VLOOKUP(A3,数据源1!A:E,5,0),0)</f>
        <v>5310.61398230089</v>
      </c>
      <c r="G3" s="17">
        <f t="shared" ref="G3:G13" si="0">C3/B3</f>
        <v>0.104838709677419</v>
      </c>
    </row>
    <row r="4" ht="20" customHeight="1" spans="1:7">
      <c r="A4" s="8" t="s">
        <v>20</v>
      </c>
      <c r="B4" s="9">
        <v>92</v>
      </c>
      <c r="C4" s="9">
        <f>IFERROR(VLOOKUP(A4,数据源1!A:B,2,0),0)</f>
        <v>5</v>
      </c>
      <c r="D4" s="9">
        <f>IFERROR(VLOOKUP(A4,数据源1!A:C,3,0),0)</f>
        <v>45</v>
      </c>
      <c r="E4" s="9" t="str">
        <f>IFERROR(VLOOKUP(A4,数据源1!A:D,4,0),0)</f>
        <v>3.1万</v>
      </c>
      <c r="F4" s="14">
        <f>IFERROR(VLOOKUP(A4,数据源1!A:E,5,0),0)</f>
        <v>310.589557522124</v>
      </c>
      <c r="G4" s="15">
        <f t="shared" si="0"/>
        <v>0.0543478260869565</v>
      </c>
    </row>
    <row r="5" ht="20" customHeight="1" spans="1:7">
      <c r="A5" s="8" t="s">
        <v>21</v>
      </c>
      <c r="B5" s="10">
        <v>70</v>
      </c>
      <c r="C5" s="10">
        <f>IFERROR(VLOOKUP(A5,数据源1!A:B,2,0),0)</f>
        <v>1</v>
      </c>
      <c r="D5" s="10">
        <f>IFERROR(VLOOKUP(A5,数据源1!A:C,3,0),0)</f>
        <v>273</v>
      </c>
      <c r="E5" s="10" t="str">
        <f>IFERROR(VLOOKUP(A5,数据源1!A:D,4,0),0)</f>
        <v>5.9万</v>
      </c>
      <c r="F5" s="16">
        <f>IFERROR(VLOOKUP(A5,数据源1!A:E,5,0),0)</f>
        <v>4788.56769911504</v>
      </c>
      <c r="G5" s="17">
        <f t="shared" si="0"/>
        <v>0.0142857142857143</v>
      </c>
    </row>
    <row r="6" ht="20" customHeight="1" spans="1:7">
      <c r="A6" s="8" t="s">
        <v>23</v>
      </c>
      <c r="B6" s="9">
        <v>66</v>
      </c>
      <c r="C6" s="9">
        <f>IFERROR(VLOOKUP(A6,数据源1!A:B,2,0),0)</f>
        <v>0</v>
      </c>
      <c r="D6" s="9">
        <f>IFERROR(VLOOKUP(A6,数据源1!A:C,3,0),0)</f>
        <v>0</v>
      </c>
      <c r="E6" s="9">
        <f>IFERROR(VLOOKUP(A6,数据源1!A:D,4,0),0)</f>
        <v>0</v>
      </c>
      <c r="F6" s="14">
        <f>IFERROR(VLOOKUP(A6,数据源1!A:E,5,0),0)</f>
        <v>0</v>
      </c>
      <c r="G6" s="15">
        <f t="shared" si="0"/>
        <v>0</v>
      </c>
    </row>
    <row r="7" ht="20" customHeight="1" spans="1:7">
      <c r="A7" s="8" t="s">
        <v>24</v>
      </c>
      <c r="B7" s="10">
        <v>48</v>
      </c>
      <c r="C7" s="10">
        <f>IFERROR(VLOOKUP(A7,数据源1!A:B,2,0),0)</f>
        <v>1</v>
      </c>
      <c r="D7" s="10">
        <f>IFERROR(VLOOKUP(A7,数据源1!A:C,3,0),0)</f>
        <v>405</v>
      </c>
      <c r="E7" s="10" t="str">
        <f>IFERROR(VLOOKUP(A7,数据源1!A:D,4,0),0)</f>
        <v>8.2万</v>
      </c>
      <c r="F7" s="16">
        <f>IFERROR(VLOOKUP(A7,数据源1!A:E,5,0),0)</f>
        <v>6172.59805309734</v>
      </c>
      <c r="G7" s="17">
        <f t="shared" si="0"/>
        <v>0.0208333333333333</v>
      </c>
    </row>
    <row r="8" ht="20" customHeight="1" spans="1:7">
      <c r="A8" s="8" t="s">
        <v>25</v>
      </c>
      <c r="B8" s="9">
        <v>44</v>
      </c>
      <c r="C8" s="9">
        <f>IFERROR(VLOOKUP(A8,数据源1!A:B,2,0),0)</f>
        <v>1</v>
      </c>
      <c r="D8" s="9">
        <f>IFERROR(VLOOKUP(A8,数据源1!A:C,3,0),0)</f>
        <v>10</v>
      </c>
      <c r="E8" s="9" t="str">
        <f>IFERROR(VLOOKUP(A8,数据源1!A:D,4,0),0)</f>
        <v>.7万</v>
      </c>
      <c r="F8" s="14">
        <f>IFERROR(VLOOKUP(A8,数据源1!A:E,5,0),0)</f>
        <v>63.7117699115044</v>
      </c>
      <c r="G8" s="15">
        <f t="shared" si="0"/>
        <v>0.0227272727272727</v>
      </c>
    </row>
    <row r="9" ht="20" customHeight="1" spans="1:7">
      <c r="A9" s="8" t="s">
        <v>26</v>
      </c>
      <c r="B9" s="10">
        <v>31</v>
      </c>
      <c r="C9" s="10">
        <f>IFERROR(VLOOKUP(A9,数据源1!A:B,2,0),0)</f>
        <v>1</v>
      </c>
      <c r="D9" s="10">
        <f>IFERROR(VLOOKUP(A9,数据源1!A:C,3,0),0)</f>
        <v>97</v>
      </c>
      <c r="E9" s="10" t="str">
        <f>IFERROR(VLOOKUP(A9,数据源1!A:D,4,0),0)</f>
        <v>1.7万</v>
      </c>
      <c r="F9" s="16">
        <f>IFERROR(VLOOKUP(A9,数据源1!A:E,5,0),0)</f>
        <v>1110.57911504425</v>
      </c>
      <c r="G9" s="17">
        <f t="shared" si="0"/>
        <v>0.032258064516129</v>
      </c>
    </row>
    <row r="10" ht="20" customHeight="1" spans="1:7">
      <c r="A10" s="8" t="s">
        <v>27</v>
      </c>
      <c r="B10" s="9">
        <v>24</v>
      </c>
      <c r="C10" s="9">
        <f>IFERROR(VLOOKUP(A10,数据源1!A:B,2,0),0)</f>
        <v>4</v>
      </c>
      <c r="D10" s="9">
        <f>IFERROR(VLOOKUP(A10,数据源1!A:C,3,0),0)</f>
        <v>1263</v>
      </c>
      <c r="E10" s="9" t="str">
        <f>IFERROR(VLOOKUP(A10,数据源1!A:D,4,0),0)</f>
        <v>24.8万</v>
      </c>
      <c r="F10" s="14">
        <f>IFERROR(VLOOKUP(A10,数据源1!A:E,5,0),0)</f>
        <v>16819.5307964602</v>
      </c>
      <c r="G10" s="15">
        <f t="shared" si="0"/>
        <v>0.166666666666667</v>
      </c>
    </row>
    <row r="11" ht="20" customHeight="1" spans="1:7">
      <c r="A11" s="8" t="s">
        <v>28</v>
      </c>
      <c r="B11" s="10">
        <v>24</v>
      </c>
      <c r="C11" s="10">
        <f>IFERROR(VLOOKUP(A11,数据源1!A:B,2,0),0)</f>
        <v>0</v>
      </c>
      <c r="D11" s="10">
        <f>IFERROR(VLOOKUP(A11,数据源1!A:C,3,0),0)</f>
        <v>0</v>
      </c>
      <c r="E11" s="10">
        <f>IFERROR(VLOOKUP(A11,数据源1!A:D,4,0),0)</f>
        <v>0</v>
      </c>
      <c r="F11" s="16">
        <f>IFERROR(VLOOKUP(A11,数据源1!A:E,5,0),0)</f>
        <v>0</v>
      </c>
      <c r="G11" s="17">
        <f t="shared" si="0"/>
        <v>0</v>
      </c>
    </row>
    <row r="12" ht="20" customHeight="1" spans="1:7">
      <c r="A12" s="8" t="s">
        <v>29</v>
      </c>
      <c r="B12" s="9">
        <v>1</v>
      </c>
      <c r="C12" s="9">
        <f>IFERROR(VLOOKUP(A12,数据源1!A:B,2,0),0)</f>
        <v>0</v>
      </c>
      <c r="D12" s="9">
        <f>IFERROR(VLOOKUP(A12,数据源1!A:C,3,0),0)</f>
        <v>0</v>
      </c>
      <c r="E12" s="9">
        <f>IFERROR(VLOOKUP(A12,数据源1!A:D,4,0),0)</f>
        <v>0</v>
      </c>
      <c r="F12" s="14">
        <f>IFERROR(VLOOKUP(A12,数据源1!A:E,5,0),0)</f>
        <v>0</v>
      </c>
      <c r="G12" s="15">
        <f t="shared" si="0"/>
        <v>0</v>
      </c>
    </row>
    <row r="13" ht="20" customHeight="1" spans="1:7">
      <c r="A13" s="11" t="s">
        <v>31</v>
      </c>
      <c r="B13" s="12">
        <f>SUM(B2:B12)</f>
        <v>680</v>
      </c>
      <c r="C13" s="12">
        <f>SUM(C2:C12)</f>
        <v>33</v>
      </c>
      <c r="D13" s="12">
        <f>SUM(D2:D12)</f>
        <v>2546</v>
      </c>
      <c r="E13" s="12">
        <f>SUM(E2:E12)</f>
        <v>0</v>
      </c>
      <c r="F13" s="18">
        <f>SUM(F2:F12)</f>
        <v>34956.7227433628</v>
      </c>
      <c r="G13" s="19">
        <f t="shared" si="0"/>
        <v>0.0485294117647059</v>
      </c>
    </row>
  </sheetData>
  <sortState ref="A2:B13">
    <sortCondition ref="B2" descending="1"/>
  </sortState>
  <conditionalFormatting sqref="G2:G12">
    <cfRule type="aboveAverage" dxfId="1" priority="1" aboveAverage="0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81"/>
  <sheetViews>
    <sheetView tabSelected="1" workbookViewId="0">
      <selection activeCell="K20" sqref="K20"/>
    </sheetView>
  </sheetViews>
  <sheetFormatPr defaultColWidth="8.73076923076923" defaultRowHeight="16.8" outlineLevelCol="7"/>
  <cols>
    <col min="1" max="1" width="46.4807692307692" style="2" customWidth="1"/>
    <col min="2" max="2" width="8.73076923076923" style="3"/>
    <col min="3" max="3" width="15.1538461538462" style="3" customWidth="1"/>
    <col min="4" max="5" width="10.3076923076923" customWidth="1"/>
    <col min="6" max="6" width="22.4615384615385" customWidth="1"/>
    <col min="7" max="8" width="12.7692307692308" customWidth="1"/>
  </cols>
  <sheetData>
    <row r="1" ht="19" customHeight="1" spans="1:8">
      <c r="A1" s="2" t="s">
        <v>37</v>
      </c>
      <c r="B1" s="3" t="s">
        <v>38</v>
      </c>
      <c r="C1" s="3" t="s">
        <v>39</v>
      </c>
      <c r="D1" t="s">
        <v>40</v>
      </c>
      <c r="E1" t="s">
        <v>1</v>
      </c>
      <c r="F1" t="s">
        <v>41</v>
      </c>
      <c r="G1" t="s">
        <v>42</v>
      </c>
      <c r="H1" t="s">
        <v>43</v>
      </c>
    </row>
    <row r="2" spans="1:8">
      <c r="A2" s="2" t="s">
        <v>44</v>
      </c>
      <c r="B2" s="3" t="s">
        <v>45</v>
      </c>
      <c r="C2" s="3" t="s">
        <v>21</v>
      </c>
      <c r="D2">
        <v>1</v>
      </c>
      <c r="E2" t="s">
        <v>18</v>
      </c>
      <c r="F2" s="4">
        <v>0</v>
      </c>
      <c r="G2" s="5">
        <f>IF(H2&lt;&gt;0,1,0)</f>
        <v>0</v>
      </c>
      <c r="H2">
        <f>IFERROR(VLOOKUP(A2,提货数据源!A:C,3,0),0)</f>
        <v>0</v>
      </c>
    </row>
    <row r="3" spans="1:8">
      <c r="A3" s="2" t="s">
        <v>46</v>
      </c>
      <c r="B3" s="3" t="s">
        <v>45</v>
      </c>
      <c r="C3" s="3" t="s">
        <v>25</v>
      </c>
      <c r="D3">
        <v>1</v>
      </c>
      <c r="E3" t="s">
        <v>18</v>
      </c>
      <c r="F3" s="4">
        <v>0</v>
      </c>
      <c r="G3" s="5">
        <f t="shared" ref="G3:G66" si="0">IF(H3&lt;&gt;0,1,0)</f>
        <v>0</v>
      </c>
      <c r="H3">
        <f>IFERROR(VLOOKUP(A3,提货数据源!A:C,3,0),0)</f>
        <v>0</v>
      </c>
    </row>
    <row r="4" spans="1:8">
      <c r="A4" s="2" t="s">
        <v>47</v>
      </c>
      <c r="B4" s="3" t="s">
        <v>45</v>
      </c>
      <c r="C4" s="3" t="s">
        <v>25</v>
      </c>
      <c r="D4">
        <v>1</v>
      </c>
      <c r="E4" t="s">
        <v>16</v>
      </c>
      <c r="F4" s="4">
        <v>3.33333333333333</v>
      </c>
      <c r="G4" s="5">
        <f t="shared" si="0"/>
        <v>0</v>
      </c>
      <c r="H4">
        <f>IFERROR(VLOOKUP(A4,提货数据源!A:C,3,0),0)</f>
        <v>0</v>
      </c>
    </row>
    <row r="5" spans="1:8">
      <c r="A5" s="2" t="s">
        <v>48</v>
      </c>
      <c r="B5" s="3" t="s">
        <v>45</v>
      </c>
      <c r="C5" s="3" t="s">
        <v>25</v>
      </c>
      <c r="D5">
        <v>1</v>
      </c>
      <c r="E5" t="s">
        <v>18</v>
      </c>
      <c r="F5" s="4">
        <v>0</v>
      </c>
      <c r="G5" s="5">
        <f t="shared" si="0"/>
        <v>0</v>
      </c>
      <c r="H5">
        <f>IFERROR(VLOOKUP(A5,提货数据源!A:C,3,0),0)</f>
        <v>0</v>
      </c>
    </row>
    <row r="6" spans="1:8">
      <c r="A6" s="2" t="s">
        <v>49</v>
      </c>
      <c r="B6" s="3" t="s">
        <v>45</v>
      </c>
      <c r="C6" s="3" t="s">
        <v>25</v>
      </c>
      <c r="D6">
        <v>1</v>
      </c>
      <c r="E6" t="s">
        <v>18</v>
      </c>
      <c r="F6" s="4">
        <v>0</v>
      </c>
      <c r="G6" s="5">
        <f t="shared" si="0"/>
        <v>0</v>
      </c>
      <c r="H6">
        <f>IFERROR(VLOOKUP(A6,提货数据源!A:C,3,0),0)</f>
        <v>0</v>
      </c>
    </row>
    <row r="7" spans="1:8">
      <c r="A7" s="2" t="s">
        <v>50</v>
      </c>
      <c r="B7" s="3" t="s">
        <v>45</v>
      </c>
      <c r="C7" s="3" t="s">
        <v>25</v>
      </c>
      <c r="D7">
        <v>1</v>
      </c>
      <c r="E7" t="s">
        <v>18</v>
      </c>
      <c r="F7" s="4">
        <v>0</v>
      </c>
      <c r="G7" s="5">
        <f t="shared" si="0"/>
        <v>0</v>
      </c>
      <c r="H7">
        <f>IFERROR(VLOOKUP(A7,提货数据源!A:C,3,0),0)</f>
        <v>0</v>
      </c>
    </row>
    <row r="8" spans="1:8">
      <c r="A8" s="2" t="s">
        <v>51</v>
      </c>
      <c r="B8" s="3" t="s">
        <v>45</v>
      </c>
      <c r="C8" s="3" t="s">
        <v>25</v>
      </c>
      <c r="D8">
        <v>1</v>
      </c>
      <c r="E8" t="s">
        <v>18</v>
      </c>
      <c r="F8" s="4">
        <v>0</v>
      </c>
      <c r="G8" s="5">
        <f t="shared" si="0"/>
        <v>0</v>
      </c>
      <c r="H8">
        <f>IFERROR(VLOOKUP(A8,提货数据源!A:C,3,0),0)</f>
        <v>0</v>
      </c>
    </row>
    <row r="9" spans="1:8">
      <c r="A9" s="2" t="s">
        <v>52</v>
      </c>
      <c r="B9" s="3" t="s">
        <v>45</v>
      </c>
      <c r="C9" s="3" t="s">
        <v>25</v>
      </c>
      <c r="D9">
        <v>1</v>
      </c>
      <c r="E9" t="s">
        <v>18</v>
      </c>
      <c r="F9" s="4">
        <v>0</v>
      </c>
      <c r="G9" s="5">
        <f t="shared" si="0"/>
        <v>0</v>
      </c>
      <c r="H9">
        <f>IFERROR(VLOOKUP(A9,提货数据源!A:C,3,0),0)</f>
        <v>0</v>
      </c>
    </row>
    <row r="10" spans="1:8">
      <c r="A10" s="2" t="s">
        <v>53</v>
      </c>
      <c r="B10" s="3" t="s">
        <v>45</v>
      </c>
      <c r="C10" s="3" t="s">
        <v>25</v>
      </c>
      <c r="D10">
        <v>1</v>
      </c>
      <c r="E10" t="s">
        <v>18</v>
      </c>
      <c r="F10" s="4">
        <v>0</v>
      </c>
      <c r="G10" s="5">
        <f t="shared" si="0"/>
        <v>0</v>
      </c>
      <c r="H10">
        <f>IFERROR(VLOOKUP(A10,提货数据源!A:C,3,0),0)</f>
        <v>0</v>
      </c>
    </row>
    <row r="11" spans="1:8">
      <c r="A11" s="2" t="s">
        <v>54</v>
      </c>
      <c r="B11" s="3" t="s">
        <v>45</v>
      </c>
      <c r="C11" s="3" t="s">
        <v>25</v>
      </c>
      <c r="D11">
        <v>1</v>
      </c>
      <c r="E11" t="s">
        <v>18</v>
      </c>
      <c r="F11" s="4">
        <v>0</v>
      </c>
      <c r="G11" s="5">
        <f t="shared" si="0"/>
        <v>0</v>
      </c>
      <c r="H11">
        <f>IFERROR(VLOOKUP(A11,提货数据源!A:C,3,0),0)</f>
        <v>0</v>
      </c>
    </row>
    <row r="12" spans="1:8">
      <c r="A12" s="2" t="s">
        <v>55</v>
      </c>
      <c r="B12" s="3" t="s">
        <v>45</v>
      </c>
      <c r="C12" s="3" t="s">
        <v>25</v>
      </c>
      <c r="D12">
        <v>1</v>
      </c>
      <c r="E12" t="s">
        <v>18</v>
      </c>
      <c r="F12" s="4">
        <v>0</v>
      </c>
      <c r="G12" s="5">
        <f t="shared" si="0"/>
        <v>0</v>
      </c>
      <c r="H12">
        <f>IFERROR(VLOOKUP(A12,提货数据源!A:C,3,0),0)</f>
        <v>0</v>
      </c>
    </row>
    <row r="13" spans="1:8">
      <c r="A13" s="2" t="s">
        <v>56</v>
      </c>
      <c r="B13" s="3" t="s">
        <v>45</v>
      </c>
      <c r="C13" s="3" t="s">
        <v>25</v>
      </c>
      <c r="D13">
        <v>1</v>
      </c>
      <c r="E13" t="s">
        <v>18</v>
      </c>
      <c r="F13" s="4">
        <v>0</v>
      </c>
      <c r="G13" s="5">
        <f t="shared" si="0"/>
        <v>0</v>
      </c>
      <c r="H13">
        <f>IFERROR(VLOOKUP(A13,提货数据源!A:C,3,0),0)</f>
        <v>0</v>
      </c>
    </row>
    <row r="14" spans="1:8">
      <c r="A14" s="2" t="s">
        <v>57</v>
      </c>
      <c r="B14" s="3" t="s">
        <v>45</v>
      </c>
      <c r="C14" s="3" t="s">
        <v>25</v>
      </c>
      <c r="D14">
        <v>1</v>
      </c>
      <c r="E14" t="s">
        <v>18</v>
      </c>
      <c r="F14" s="4">
        <v>0</v>
      </c>
      <c r="G14" s="5">
        <f t="shared" si="0"/>
        <v>0</v>
      </c>
      <c r="H14">
        <f>IFERROR(VLOOKUP(A14,提货数据源!A:C,3,0),0)</f>
        <v>0</v>
      </c>
    </row>
    <row r="15" spans="1:8">
      <c r="A15" s="2" t="s">
        <v>58</v>
      </c>
      <c r="B15" s="3" t="s">
        <v>45</v>
      </c>
      <c r="C15" s="3" t="s">
        <v>25</v>
      </c>
      <c r="D15">
        <v>1</v>
      </c>
      <c r="E15" t="s">
        <v>16</v>
      </c>
      <c r="F15" s="4">
        <v>1</v>
      </c>
      <c r="G15" s="5">
        <f t="shared" si="0"/>
        <v>0</v>
      </c>
      <c r="H15">
        <f>IFERROR(VLOOKUP(A15,提货数据源!A:C,3,0),0)</f>
        <v>0</v>
      </c>
    </row>
    <row r="16" spans="1:8">
      <c r="A16" s="2" t="s">
        <v>59</v>
      </c>
      <c r="B16" s="3" t="s">
        <v>45</v>
      </c>
      <c r="C16" s="3" t="s">
        <v>25</v>
      </c>
      <c r="D16">
        <v>1</v>
      </c>
      <c r="E16" t="s">
        <v>18</v>
      </c>
      <c r="F16" s="4">
        <v>0</v>
      </c>
      <c r="G16" s="5">
        <f t="shared" si="0"/>
        <v>0</v>
      </c>
      <c r="H16">
        <f>IFERROR(VLOOKUP(A16,提货数据源!A:C,3,0),0)</f>
        <v>0</v>
      </c>
    </row>
    <row r="17" spans="1:8">
      <c r="A17" s="2" t="s">
        <v>60</v>
      </c>
      <c r="B17" s="3" t="s">
        <v>45</v>
      </c>
      <c r="C17" s="3" t="s">
        <v>25</v>
      </c>
      <c r="D17">
        <v>1</v>
      </c>
      <c r="E17" t="s">
        <v>18</v>
      </c>
      <c r="F17" s="4">
        <v>0</v>
      </c>
      <c r="G17" s="5">
        <f t="shared" si="0"/>
        <v>0</v>
      </c>
      <c r="H17">
        <f>IFERROR(VLOOKUP(A17,提货数据源!A:C,3,0),0)</f>
        <v>0</v>
      </c>
    </row>
    <row r="18" spans="1:8">
      <c r="A18" s="2" t="s">
        <v>61</v>
      </c>
      <c r="B18" s="3" t="s">
        <v>45</v>
      </c>
      <c r="C18" s="3" t="s">
        <v>25</v>
      </c>
      <c r="D18">
        <v>1</v>
      </c>
      <c r="E18" t="s">
        <v>18</v>
      </c>
      <c r="F18" s="4">
        <v>0</v>
      </c>
      <c r="G18" s="5">
        <f t="shared" si="0"/>
        <v>0</v>
      </c>
      <c r="H18">
        <f>IFERROR(VLOOKUP(A18,提货数据源!A:C,3,0),0)</f>
        <v>0</v>
      </c>
    </row>
    <row r="19" spans="1:8">
      <c r="A19" s="2" t="s">
        <v>62</v>
      </c>
      <c r="B19" s="3" t="s">
        <v>45</v>
      </c>
      <c r="C19" s="3" t="s">
        <v>25</v>
      </c>
      <c r="D19">
        <v>1</v>
      </c>
      <c r="E19" t="s">
        <v>18</v>
      </c>
      <c r="F19" s="4">
        <v>0</v>
      </c>
      <c r="G19" s="5">
        <f t="shared" si="0"/>
        <v>0</v>
      </c>
      <c r="H19">
        <f>IFERROR(VLOOKUP(A19,提货数据源!A:C,3,0),0)</f>
        <v>0</v>
      </c>
    </row>
    <row r="20" spans="1:8">
      <c r="A20" s="2" t="s">
        <v>63</v>
      </c>
      <c r="B20" s="3" t="s">
        <v>45</v>
      </c>
      <c r="C20" s="3" t="s">
        <v>25</v>
      </c>
      <c r="D20">
        <v>1</v>
      </c>
      <c r="E20" t="s">
        <v>18</v>
      </c>
      <c r="F20" s="4">
        <v>0</v>
      </c>
      <c r="G20" s="5">
        <f t="shared" si="0"/>
        <v>0</v>
      </c>
      <c r="H20">
        <f>IFERROR(VLOOKUP(A20,提货数据源!A:C,3,0),0)</f>
        <v>0</v>
      </c>
    </row>
    <row r="21" spans="1:8">
      <c r="A21" s="2" t="s">
        <v>64</v>
      </c>
      <c r="B21" s="3" t="s">
        <v>45</v>
      </c>
      <c r="C21" s="3" t="s">
        <v>25</v>
      </c>
      <c r="D21">
        <v>1</v>
      </c>
      <c r="E21" t="s">
        <v>18</v>
      </c>
      <c r="F21" s="4">
        <v>0</v>
      </c>
      <c r="G21" s="5">
        <f t="shared" si="0"/>
        <v>0</v>
      </c>
      <c r="H21">
        <f>IFERROR(VLOOKUP(A21,提货数据源!A:C,3,0),0)</f>
        <v>0</v>
      </c>
    </row>
    <row r="22" spans="1:8">
      <c r="A22" s="2" t="s">
        <v>65</v>
      </c>
      <c r="B22" s="3" t="s">
        <v>45</v>
      </c>
      <c r="C22" s="3" t="s">
        <v>25</v>
      </c>
      <c r="D22">
        <v>1</v>
      </c>
      <c r="E22" t="s">
        <v>18</v>
      </c>
      <c r="F22" s="4">
        <v>0</v>
      </c>
      <c r="G22" s="5">
        <f t="shared" si="0"/>
        <v>0</v>
      </c>
      <c r="H22">
        <f>IFERROR(VLOOKUP(A22,提货数据源!A:C,3,0),0)</f>
        <v>0</v>
      </c>
    </row>
    <row r="23" spans="1:8">
      <c r="A23" s="2" t="s">
        <v>66</v>
      </c>
      <c r="B23" s="3" t="s">
        <v>45</v>
      </c>
      <c r="C23" s="3" t="s">
        <v>25</v>
      </c>
      <c r="D23">
        <v>1</v>
      </c>
      <c r="E23" t="s">
        <v>18</v>
      </c>
      <c r="F23" s="4">
        <v>0</v>
      </c>
      <c r="G23" s="5">
        <f t="shared" si="0"/>
        <v>0</v>
      </c>
      <c r="H23">
        <f>IFERROR(VLOOKUP(A23,提货数据源!A:C,3,0),0)</f>
        <v>0</v>
      </c>
    </row>
    <row r="24" spans="1:8">
      <c r="A24" s="2" t="s">
        <v>67</v>
      </c>
      <c r="B24" s="3" t="s">
        <v>45</v>
      </c>
      <c r="C24" s="3" t="s">
        <v>25</v>
      </c>
      <c r="D24">
        <v>1</v>
      </c>
      <c r="E24" t="s">
        <v>18</v>
      </c>
      <c r="F24" s="4">
        <v>0</v>
      </c>
      <c r="G24" s="5">
        <f t="shared" si="0"/>
        <v>0</v>
      </c>
      <c r="H24">
        <f>IFERROR(VLOOKUP(A24,提货数据源!A:C,3,0),0)</f>
        <v>0</v>
      </c>
    </row>
    <row r="25" spans="1:8">
      <c r="A25" s="2" t="s">
        <v>68</v>
      </c>
      <c r="B25" s="3" t="s">
        <v>45</v>
      </c>
      <c r="C25" s="3" t="s">
        <v>25</v>
      </c>
      <c r="D25">
        <v>1</v>
      </c>
      <c r="E25" t="s">
        <v>18</v>
      </c>
      <c r="F25" s="4">
        <v>0</v>
      </c>
      <c r="G25" s="5">
        <f t="shared" si="0"/>
        <v>0</v>
      </c>
      <c r="H25">
        <f>IFERROR(VLOOKUP(A25,提货数据源!A:C,3,0),0)</f>
        <v>0</v>
      </c>
    </row>
    <row r="26" spans="1:8">
      <c r="A26" s="2" t="s">
        <v>69</v>
      </c>
      <c r="B26" s="3" t="s">
        <v>45</v>
      </c>
      <c r="C26" s="3" t="s">
        <v>25</v>
      </c>
      <c r="D26">
        <v>1</v>
      </c>
      <c r="E26" t="s">
        <v>18</v>
      </c>
      <c r="F26" s="4">
        <v>0</v>
      </c>
      <c r="G26" s="5">
        <f t="shared" si="0"/>
        <v>0</v>
      </c>
      <c r="H26">
        <f>IFERROR(VLOOKUP(A26,提货数据源!A:C,3,0),0)</f>
        <v>0</v>
      </c>
    </row>
    <row r="27" spans="1:8">
      <c r="A27" s="2" t="s">
        <v>70</v>
      </c>
      <c r="B27" s="3" t="s">
        <v>45</v>
      </c>
      <c r="C27" s="3" t="s">
        <v>25</v>
      </c>
      <c r="D27">
        <v>1</v>
      </c>
      <c r="E27" t="s">
        <v>18</v>
      </c>
      <c r="F27" s="4">
        <v>0</v>
      </c>
      <c r="G27" s="5">
        <f t="shared" si="0"/>
        <v>0</v>
      </c>
      <c r="H27">
        <f>IFERROR(VLOOKUP(A27,提货数据源!A:C,3,0),0)</f>
        <v>0</v>
      </c>
    </row>
    <row r="28" spans="1:8">
      <c r="A28" s="2" t="s">
        <v>71</v>
      </c>
      <c r="B28" s="3" t="s">
        <v>45</v>
      </c>
      <c r="C28" s="3" t="s">
        <v>25</v>
      </c>
      <c r="D28">
        <v>1</v>
      </c>
      <c r="E28" t="s">
        <v>18</v>
      </c>
      <c r="F28" s="4">
        <v>0</v>
      </c>
      <c r="G28" s="5">
        <f t="shared" si="0"/>
        <v>0</v>
      </c>
      <c r="H28">
        <f>IFERROR(VLOOKUP(A28,提货数据源!A:C,3,0),0)</f>
        <v>0</v>
      </c>
    </row>
    <row r="29" spans="1:8">
      <c r="A29" s="2" t="s">
        <v>72</v>
      </c>
      <c r="B29" s="3" t="s">
        <v>45</v>
      </c>
      <c r="C29" s="3" t="s">
        <v>25</v>
      </c>
      <c r="D29">
        <v>1</v>
      </c>
      <c r="E29" t="s">
        <v>18</v>
      </c>
      <c r="F29" s="4">
        <v>0</v>
      </c>
      <c r="G29" s="5">
        <f t="shared" si="0"/>
        <v>0</v>
      </c>
      <c r="H29">
        <f>IFERROR(VLOOKUP(A29,提货数据源!A:C,3,0),0)</f>
        <v>0</v>
      </c>
    </row>
    <row r="30" spans="1:8">
      <c r="A30" s="2" t="s">
        <v>73</v>
      </c>
      <c r="B30" s="3" t="s">
        <v>45</v>
      </c>
      <c r="C30" s="3" t="s">
        <v>25</v>
      </c>
      <c r="D30">
        <v>1</v>
      </c>
      <c r="E30" t="s">
        <v>18</v>
      </c>
      <c r="F30" s="4">
        <v>0</v>
      </c>
      <c r="G30" s="5">
        <f t="shared" si="0"/>
        <v>0</v>
      </c>
      <c r="H30">
        <f>IFERROR(VLOOKUP(A30,提货数据源!A:C,3,0),0)</f>
        <v>0</v>
      </c>
    </row>
    <row r="31" spans="1:8">
      <c r="A31" s="2" t="s">
        <v>74</v>
      </c>
      <c r="B31" s="3" t="s">
        <v>45</v>
      </c>
      <c r="C31" s="3" t="s">
        <v>25</v>
      </c>
      <c r="D31">
        <v>1</v>
      </c>
      <c r="E31" t="s">
        <v>18</v>
      </c>
      <c r="F31" s="4">
        <v>0</v>
      </c>
      <c r="G31" s="5">
        <f t="shared" si="0"/>
        <v>0</v>
      </c>
      <c r="H31">
        <f>IFERROR(VLOOKUP(A31,提货数据源!A:C,3,0),0)</f>
        <v>0</v>
      </c>
    </row>
    <row r="32" spans="1:8">
      <c r="A32" s="2" t="s">
        <v>75</v>
      </c>
      <c r="B32" s="3" t="s">
        <v>45</v>
      </c>
      <c r="C32" s="3" t="s">
        <v>25</v>
      </c>
      <c r="D32">
        <v>1</v>
      </c>
      <c r="E32" t="s">
        <v>18</v>
      </c>
      <c r="F32" s="4">
        <v>0</v>
      </c>
      <c r="G32" s="5">
        <f t="shared" si="0"/>
        <v>0</v>
      </c>
      <c r="H32">
        <f>IFERROR(VLOOKUP(A32,提货数据源!A:C,3,0),0)</f>
        <v>0</v>
      </c>
    </row>
    <row r="33" spans="1:8">
      <c r="A33" s="2" t="s">
        <v>76</v>
      </c>
      <c r="B33" s="3" t="s">
        <v>45</v>
      </c>
      <c r="C33" s="3" t="s">
        <v>25</v>
      </c>
      <c r="D33">
        <v>1</v>
      </c>
      <c r="E33" t="s">
        <v>18</v>
      </c>
      <c r="F33" s="4">
        <v>0</v>
      </c>
      <c r="G33" s="5">
        <f t="shared" si="0"/>
        <v>0</v>
      </c>
      <c r="H33">
        <f>IFERROR(VLOOKUP(A33,提货数据源!A:C,3,0),0)</f>
        <v>0</v>
      </c>
    </row>
    <row r="34" spans="1:8">
      <c r="A34" s="2" t="s">
        <v>77</v>
      </c>
      <c r="B34" s="3" t="s">
        <v>45</v>
      </c>
      <c r="C34" s="3" t="s">
        <v>25</v>
      </c>
      <c r="D34">
        <v>1</v>
      </c>
      <c r="E34" t="s">
        <v>18</v>
      </c>
      <c r="F34" s="4">
        <v>0</v>
      </c>
      <c r="G34" s="5">
        <f t="shared" si="0"/>
        <v>0</v>
      </c>
      <c r="H34">
        <f>IFERROR(VLOOKUP(A34,提货数据源!A:C,3,0),0)</f>
        <v>0</v>
      </c>
    </row>
    <row r="35" spans="1:8">
      <c r="A35" s="2" t="s">
        <v>78</v>
      </c>
      <c r="B35" s="3" t="s">
        <v>45</v>
      </c>
      <c r="C35" s="3" t="s">
        <v>25</v>
      </c>
      <c r="D35">
        <v>1</v>
      </c>
      <c r="E35" t="s">
        <v>18</v>
      </c>
      <c r="F35" s="4">
        <v>0</v>
      </c>
      <c r="G35" s="5">
        <f t="shared" si="0"/>
        <v>0</v>
      </c>
      <c r="H35">
        <f>IFERROR(VLOOKUP(A35,提货数据源!A:C,3,0),0)</f>
        <v>0</v>
      </c>
    </row>
    <row r="36" spans="1:8">
      <c r="A36" s="2" t="s">
        <v>79</v>
      </c>
      <c r="B36" s="3" t="s">
        <v>45</v>
      </c>
      <c r="C36" s="3" t="s">
        <v>25</v>
      </c>
      <c r="D36">
        <v>1</v>
      </c>
      <c r="E36" t="s">
        <v>18</v>
      </c>
      <c r="F36" s="4">
        <v>0</v>
      </c>
      <c r="G36" s="5">
        <f t="shared" si="0"/>
        <v>0</v>
      </c>
      <c r="H36">
        <f>IFERROR(VLOOKUP(A36,提货数据源!A:C,3,0),0)</f>
        <v>0</v>
      </c>
    </row>
    <row r="37" spans="1:8">
      <c r="A37" s="2" t="s">
        <v>80</v>
      </c>
      <c r="B37" s="3" t="s">
        <v>45</v>
      </c>
      <c r="C37" s="3" t="s">
        <v>25</v>
      </c>
      <c r="D37">
        <v>1</v>
      </c>
      <c r="E37" t="s">
        <v>16</v>
      </c>
      <c r="F37" s="4">
        <v>10</v>
      </c>
      <c r="G37" s="5">
        <f t="shared" si="0"/>
        <v>1</v>
      </c>
      <c r="H37">
        <f>IFERROR(VLOOKUP(A37,提货数据源!A:C,3,0),0)</f>
        <v>10</v>
      </c>
    </row>
    <row r="38" spans="1:8">
      <c r="A38" s="2" t="s">
        <v>81</v>
      </c>
      <c r="B38" s="3" t="s">
        <v>45</v>
      </c>
      <c r="C38" s="3" t="s">
        <v>25</v>
      </c>
      <c r="D38">
        <v>1</v>
      </c>
      <c r="E38" t="s">
        <v>18</v>
      </c>
      <c r="F38" s="4">
        <v>0</v>
      </c>
      <c r="G38" s="5">
        <f t="shared" si="0"/>
        <v>0</v>
      </c>
      <c r="H38">
        <f>IFERROR(VLOOKUP(A38,提货数据源!A:C,3,0),0)</f>
        <v>0</v>
      </c>
    </row>
    <row r="39" spans="1:8">
      <c r="A39" s="2" t="s">
        <v>82</v>
      </c>
      <c r="B39" s="3" t="s">
        <v>45</v>
      </c>
      <c r="C39" s="3" t="s">
        <v>23</v>
      </c>
      <c r="D39">
        <v>1</v>
      </c>
      <c r="E39" t="s">
        <v>16</v>
      </c>
      <c r="F39" s="4">
        <v>3.33333333333333</v>
      </c>
      <c r="G39" s="5">
        <f t="shared" si="0"/>
        <v>0</v>
      </c>
      <c r="H39">
        <f>IFERROR(VLOOKUP(A39,提货数据源!A:C,3,0),0)</f>
        <v>0</v>
      </c>
    </row>
    <row r="40" spans="1:8">
      <c r="A40" s="2" t="s">
        <v>83</v>
      </c>
      <c r="B40" s="3" t="s">
        <v>84</v>
      </c>
      <c r="C40" s="3" t="s">
        <v>10</v>
      </c>
      <c r="D40">
        <v>1</v>
      </c>
      <c r="E40" t="s">
        <v>18</v>
      </c>
      <c r="F40" s="4">
        <v>0</v>
      </c>
      <c r="G40" s="5">
        <f t="shared" si="0"/>
        <v>0</v>
      </c>
      <c r="H40">
        <f>IFERROR(VLOOKUP(A40,提货数据源!A:C,3,0),0)</f>
        <v>0</v>
      </c>
    </row>
    <row r="41" spans="1:8">
      <c r="A41" s="2" t="s">
        <v>85</v>
      </c>
      <c r="B41" s="3" t="s">
        <v>84</v>
      </c>
      <c r="C41" s="3" t="s">
        <v>10</v>
      </c>
      <c r="D41">
        <v>1</v>
      </c>
      <c r="E41" t="s">
        <v>12</v>
      </c>
      <c r="F41" s="4">
        <v>48</v>
      </c>
      <c r="G41" s="5">
        <f t="shared" si="0"/>
        <v>1</v>
      </c>
      <c r="H41">
        <f>IFERROR(VLOOKUP(A41,提货数据源!A:C,3,0),0)</f>
        <v>4</v>
      </c>
    </row>
    <row r="42" spans="1:8">
      <c r="A42" s="2" t="s">
        <v>86</v>
      </c>
      <c r="B42" s="3" t="s">
        <v>84</v>
      </c>
      <c r="C42" s="3" t="s">
        <v>10</v>
      </c>
      <c r="D42">
        <v>1</v>
      </c>
      <c r="E42" t="s">
        <v>18</v>
      </c>
      <c r="F42" s="4">
        <v>0</v>
      </c>
      <c r="G42" s="5">
        <f t="shared" si="0"/>
        <v>0</v>
      </c>
      <c r="H42">
        <f>IFERROR(VLOOKUP(A42,提货数据源!A:C,3,0),0)</f>
        <v>0</v>
      </c>
    </row>
    <row r="43" spans="1:8">
      <c r="A43" s="2" t="s">
        <v>87</v>
      </c>
      <c r="B43" s="3" t="s">
        <v>84</v>
      </c>
      <c r="C43" s="3" t="s">
        <v>10</v>
      </c>
      <c r="D43">
        <v>1</v>
      </c>
      <c r="E43" t="s">
        <v>18</v>
      </c>
      <c r="F43" s="4">
        <v>0</v>
      </c>
      <c r="G43" s="5">
        <f t="shared" si="0"/>
        <v>0</v>
      </c>
      <c r="H43">
        <f>IFERROR(VLOOKUP(A43,提货数据源!A:C,3,0),0)</f>
        <v>0</v>
      </c>
    </row>
    <row r="44" spans="1:8">
      <c r="A44" s="2" t="s">
        <v>88</v>
      </c>
      <c r="B44" s="3" t="s">
        <v>84</v>
      </c>
      <c r="C44" s="3" t="s">
        <v>10</v>
      </c>
      <c r="D44">
        <v>1</v>
      </c>
      <c r="E44" t="s">
        <v>18</v>
      </c>
      <c r="F44" s="4">
        <v>0</v>
      </c>
      <c r="G44" s="5">
        <f t="shared" si="0"/>
        <v>0</v>
      </c>
      <c r="H44">
        <f>IFERROR(VLOOKUP(A44,提货数据源!A:C,3,0),0)</f>
        <v>0</v>
      </c>
    </row>
    <row r="45" spans="1:8">
      <c r="A45" s="2" t="s">
        <v>89</v>
      </c>
      <c r="B45" s="3" t="s">
        <v>84</v>
      </c>
      <c r="C45" s="3" t="s">
        <v>10</v>
      </c>
      <c r="D45">
        <v>1</v>
      </c>
      <c r="E45" t="s">
        <v>18</v>
      </c>
      <c r="F45" s="4">
        <v>0</v>
      </c>
      <c r="G45" s="5">
        <f t="shared" si="0"/>
        <v>0</v>
      </c>
      <c r="H45">
        <f>IFERROR(VLOOKUP(A45,提货数据源!A:C,3,0),0)</f>
        <v>0</v>
      </c>
    </row>
    <row r="46" spans="1:8">
      <c r="A46" s="2" t="s">
        <v>90</v>
      </c>
      <c r="B46" s="3" t="s">
        <v>84</v>
      </c>
      <c r="C46" s="3" t="s">
        <v>10</v>
      </c>
      <c r="D46">
        <v>1</v>
      </c>
      <c r="E46" t="s">
        <v>18</v>
      </c>
      <c r="F46" s="4">
        <v>0</v>
      </c>
      <c r="G46" s="5">
        <f t="shared" si="0"/>
        <v>0</v>
      </c>
      <c r="H46">
        <f>IFERROR(VLOOKUP(A46,提货数据源!A:C,3,0),0)</f>
        <v>0</v>
      </c>
    </row>
    <row r="47" spans="1:8">
      <c r="A47" s="2" t="s">
        <v>91</v>
      </c>
      <c r="B47" s="3" t="s">
        <v>84</v>
      </c>
      <c r="C47" s="3" t="s">
        <v>10</v>
      </c>
      <c r="D47">
        <v>1</v>
      </c>
      <c r="E47" t="s">
        <v>18</v>
      </c>
      <c r="F47" s="4">
        <v>0</v>
      </c>
      <c r="G47" s="5">
        <f t="shared" si="0"/>
        <v>0</v>
      </c>
      <c r="H47">
        <f>IFERROR(VLOOKUP(A47,提货数据源!A:C,3,0),0)</f>
        <v>0</v>
      </c>
    </row>
    <row r="48" spans="1:8">
      <c r="A48" s="2" t="s">
        <v>92</v>
      </c>
      <c r="B48" s="3" t="s">
        <v>84</v>
      </c>
      <c r="C48" s="3" t="s">
        <v>10</v>
      </c>
      <c r="D48">
        <v>1</v>
      </c>
      <c r="E48" t="s">
        <v>12</v>
      </c>
      <c r="F48" s="4">
        <v>40.6666666666667</v>
      </c>
      <c r="G48" s="5">
        <f t="shared" si="0"/>
        <v>0</v>
      </c>
      <c r="H48">
        <f>IFERROR(VLOOKUP(A48,提货数据源!A:C,3,0),0)</f>
        <v>0</v>
      </c>
    </row>
    <row r="49" spans="1:8">
      <c r="A49" s="2" t="s">
        <v>93</v>
      </c>
      <c r="B49" s="3" t="s">
        <v>84</v>
      </c>
      <c r="C49" s="3" t="s">
        <v>10</v>
      </c>
      <c r="D49">
        <v>1</v>
      </c>
      <c r="E49" t="s">
        <v>18</v>
      </c>
      <c r="F49" s="4">
        <v>0</v>
      </c>
      <c r="G49" s="5">
        <f t="shared" si="0"/>
        <v>0</v>
      </c>
      <c r="H49">
        <f>IFERROR(VLOOKUP(A49,提货数据源!A:C,3,0),0)</f>
        <v>0</v>
      </c>
    </row>
    <row r="50" spans="1:8">
      <c r="A50" s="2" t="s">
        <v>94</v>
      </c>
      <c r="B50" s="3" t="s">
        <v>84</v>
      </c>
      <c r="C50" s="3" t="s">
        <v>10</v>
      </c>
      <c r="D50">
        <v>1</v>
      </c>
      <c r="E50" t="s">
        <v>18</v>
      </c>
      <c r="F50" s="4">
        <v>0</v>
      </c>
      <c r="G50" s="5">
        <f t="shared" si="0"/>
        <v>0</v>
      </c>
      <c r="H50">
        <f>IFERROR(VLOOKUP(A50,提货数据源!A:C,3,0),0)</f>
        <v>0</v>
      </c>
    </row>
    <row r="51" spans="1:8">
      <c r="A51" s="2" t="s">
        <v>95</v>
      </c>
      <c r="B51" s="3" t="s">
        <v>84</v>
      </c>
      <c r="C51" s="3" t="s">
        <v>10</v>
      </c>
      <c r="D51">
        <v>1</v>
      </c>
      <c r="E51" t="s">
        <v>18</v>
      </c>
      <c r="F51" s="4">
        <v>0</v>
      </c>
      <c r="G51" s="5">
        <f t="shared" si="0"/>
        <v>0</v>
      </c>
      <c r="H51">
        <f>IFERROR(VLOOKUP(A51,提货数据源!A:C,3,0),0)</f>
        <v>0</v>
      </c>
    </row>
    <row r="52" spans="1:8">
      <c r="A52" s="2" t="s">
        <v>96</v>
      </c>
      <c r="B52" s="3" t="s">
        <v>84</v>
      </c>
      <c r="C52" s="3" t="s">
        <v>10</v>
      </c>
      <c r="D52">
        <v>1</v>
      </c>
      <c r="E52" t="s">
        <v>18</v>
      </c>
      <c r="F52" s="4">
        <v>0</v>
      </c>
      <c r="G52" s="5">
        <f t="shared" si="0"/>
        <v>0</v>
      </c>
      <c r="H52">
        <f>IFERROR(VLOOKUP(A52,提货数据源!A:C,3,0),0)</f>
        <v>0</v>
      </c>
    </row>
    <row r="53" spans="1:8">
      <c r="A53" s="2" t="s">
        <v>97</v>
      </c>
      <c r="B53" s="3" t="s">
        <v>84</v>
      </c>
      <c r="C53" s="3" t="s">
        <v>10</v>
      </c>
      <c r="D53">
        <v>1</v>
      </c>
      <c r="E53" t="s">
        <v>18</v>
      </c>
      <c r="F53" s="4">
        <v>0</v>
      </c>
      <c r="G53" s="5">
        <f t="shared" si="0"/>
        <v>0</v>
      </c>
      <c r="H53">
        <f>IFERROR(VLOOKUP(A53,提货数据源!A:C,3,0),0)</f>
        <v>0</v>
      </c>
    </row>
    <row r="54" spans="1:8">
      <c r="A54" s="2" t="s">
        <v>98</v>
      </c>
      <c r="B54" s="3" t="s">
        <v>84</v>
      </c>
      <c r="C54" s="3" t="s">
        <v>10</v>
      </c>
      <c r="D54">
        <v>1</v>
      </c>
      <c r="E54" t="s">
        <v>18</v>
      </c>
      <c r="F54" s="4">
        <v>0</v>
      </c>
      <c r="G54" s="5">
        <f t="shared" si="0"/>
        <v>0</v>
      </c>
      <c r="H54">
        <f>IFERROR(VLOOKUP(A54,提货数据源!A:C,3,0),0)</f>
        <v>0</v>
      </c>
    </row>
    <row r="55" spans="1:8">
      <c r="A55" s="2" t="s">
        <v>99</v>
      </c>
      <c r="B55" s="3" t="s">
        <v>84</v>
      </c>
      <c r="C55" s="3" t="s">
        <v>10</v>
      </c>
      <c r="D55">
        <v>1</v>
      </c>
      <c r="E55" t="s">
        <v>18</v>
      </c>
      <c r="F55" s="4">
        <v>0</v>
      </c>
      <c r="G55" s="5">
        <f t="shared" si="0"/>
        <v>0</v>
      </c>
      <c r="H55">
        <f>IFERROR(VLOOKUP(A55,提货数据源!A:C,3,0),0)</f>
        <v>0</v>
      </c>
    </row>
    <row r="56" spans="1:8">
      <c r="A56" s="2" t="s">
        <v>100</v>
      </c>
      <c r="B56" s="3" t="s">
        <v>84</v>
      </c>
      <c r="C56" s="3" t="s">
        <v>10</v>
      </c>
      <c r="D56">
        <v>1</v>
      </c>
      <c r="E56" t="s">
        <v>18</v>
      </c>
      <c r="F56" s="4">
        <v>0</v>
      </c>
      <c r="G56" s="5">
        <f t="shared" si="0"/>
        <v>0</v>
      </c>
      <c r="H56">
        <f>IFERROR(VLOOKUP(A56,提货数据源!A:C,3,0),0)</f>
        <v>0</v>
      </c>
    </row>
    <row r="57" spans="1:8">
      <c r="A57" s="2" t="s">
        <v>101</v>
      </c>
      <c r="B57" s="3" t="s">
        <v>84</v>
      </c>
      <c r="C57" s="3" t="s">
        <v>10</v>
      </c>
      <c r="D57">
        <v>1</v>
      </c>
      <c r="E57" t="s">
        <v>18</v>
      </c>
      <c r="F57" s="4">
        <v>0</v>
      </c>
      <c r="G57" s="5">
        <f t="shared" si="0"/>
        <v>0</v>
      </c>
      <c r="H57">
        <f>IFERROR(VLOOKUP(A57,提货数据源!A:C,3,0),0)</f>
        <v>0</v>
      </c>
    </row>
    <row r="58" spans="1:8">
      <c r="A58" s="2" t="s">
        <v>102</v>
      </c>
      <c r="B58" s="3" t="s">
        <v>84</v>
      </c>
      <c r="C58" s="3" t="s">
        <v>10</v>
      </c>
      <c r="D58">
        <v>1</v>
      </c>
      <c r="E58" t="s">
        <v>18</v>
      </c>
      <c r="F58" s="4">
        <v>0</v>
      </c>
      <c r="G58" s="5">
        <f t="shared" si="0"/>
        <v>0</v>
      </c>
      <c r="H58">
        <f>IFERROR(VLOOKUP(A58,提货数据源!A:C,3,0),0)</f>
        <v>0</v>
      </c>
    </row>
    <row r="59" spans="1:8">
      <c r="A59" s="2" t="s">
        <v>103</v>
      </c>
      <c r="B59" s="3" t="s">
        <v>84</v>
      </c>
      <c r="C59" s="3" t="s">
        <v>10</v>
      </c>
      <c r="D59">
        <v>1</v>
      </c>
      <c r="E59" t="s">
        <v>18</v>
      </c>
      <c r="F59" s="4">
        <v>0</v>
      </c>
      <c r="G59" s="5">
        <f t="shared" si="0"/>
        <v>0</v>
      </c>
      <c r="H59">
        <f>IFERROR(VLOOKUP(A59,提货数据源!A:C,3,0),0)</f>
        <v>0</v>
      </c>
    </row>
    <row r="60" spans="1:8">
      <c r="A60" s="2" t="s">
        <v>104</v>
      </c>
      <c r="B60" s="3" t="s">
        <v>84</v>
      </c>
      <c r="C60" s="3" t="s">
        <v>10</v>
      </c>
      <c r="D60">
        <v>1</v>
      </c>
      <c r="E60" t="s">
        <v>18</v>
      </c>
      <c r="F60" s="4">
        <v>0</v>
      </c>
      <c r="G60" s="5">
        <f t="shared" si="0"/>
        <v>0</v>
      </c>
      <c r="H60">
        <f>IFERROR(VLOOKUP(A60,提货数据源!A:C,3,0),0)</f>
        <v>0</v>
      </c>
    </row>
    <row r="61" spans="1:8">
      <c r="A61" s="2" t="s">
        <v>105</v>
      </c>
      <c r="B61" s="3" t="s">
        <v>84</v>
      </c>
      <c r="C61" s="3" t="s">
        <v>10</v>
      </c>
      <c r="D61">
        <v>1</v>
      </c>
      <c r="E61" t="s">
        <v>18</v>
      </c>
      <c r="F61" s="4">
        <v>0</v>
      </c>
      <c r="G61" s="5">
        <f t="shared" si="0"/>
        <v>0</v>
      </c>
      <c r="H61">
        <f>IFERROR(VLOOKUP(A61,提货数据源!A:C,3,0),0)</f>
        <v>0</v>
      </c>
    </row>
    <row r="62" spans="1:8">
      <c r="A62" s="2" t="s">
        <v>106</v>
      </c>
      <c r="B62" s="3" t="s">
        <v>84</v>
      </c>
      <c r="C62" s="3" t="s">
        <v>10</v>
      </c>
      <c r="D62">
        <v>1</v>
      </c>
      <c r="E62" t="s">
        <v>18</v>
      </c>
      <c r="F62" s="4">
        <v>0</v>
      </c>
      <c r="G62" s="5">
        <f t="shared" si="0"/>
        <v>0</v>
      </c>
      <c r="H62">
        <f>IFERROR(VLOOKUP(A62,提货数据源!A:C,3,0),0)</f>
        <v>0</v>
      </c>
    </row>
    <row r="63" spans="1:8">
      <c r="A63" s="2" t="s">
        <v>107</v>
      </c>
      <c r="B63" s="3" t="s">
        <v>84</v>
      </c>
      <c r="C63" s="3" t="s">
        <v>10</v>
      </c>
      <c r="D63">
        <v>1</v>
      </c>
      <c r="E63" t="s">
        <v>18</v>
      </c>
      <c r="F63" s="4">
        <v>0</v>
      </c>
      <c r="G63" s="5">
        <f t="shared" si="0"/>
        <v>0</v>
      </c>
      <c r="H63">
        <f>IFERROR(VLOOKUP(A63,提货数据源!A:C,3,0),0)</f>
        <v>0</v>
      </c>
    </row>
    <row r="64" spans="1:8">
      <c r="A64" s="2" t="s">
        <v>108</v>
      </c>
      <c r="B64" s="3" t="s">
        <v>84</v>
      </c>
      <c r="C64" s="3" t="s">
        <v>10</v>
      </c>
      <c r="D64">
        <v>1</v>
      </c>
      <c r="E64" t="s">
        <v>18</v>
      </c>
      <c r="F64" s="4">
        <v>0</v>
      </c>
      <c r="G64" s="5">
        <f t="shared" si="0"/>
        <v>0</v>
      </c>
      <c r="H64">
        <f>IFERROR(VLOOKUP(A64,提货数据源!A:C,3,0),0)</f>
        <v>0</v>
      </c>
    </row>
    <row r="65" spans="1:8">
      <c r="A65" s="2" t="s">
        <v>109</v>
      </c>
      <c r="B65" s="3" t="s">
        <v>84</v>
      </c>
      <c r="C65" s="3" t="s">
        <v>10</v>
      </c>
      <c r="D65">
        <v>1</v>
      </c>
      <c r="E65" t="s">
        <v>18</v>
      </c>
      <c r="F65" s="4">
        <v>0</v>
      </c>
      <c r="G65" s="5">
        <f t="shared" si="0"/>
        <v>0</v>
      </c>
      <c r="H65">
        <f>IFERROR(VLOOKUP(A65,提货数据源!A:C,3,0),0)</f>
        <v>0</v>
      </c>
    </row>
    <row r="66" spans="1:8">
      <c r="A66" s="2" t="s">
        <v>110</v>
      </c>
      <c r="B66" s="3" t="s">
        <v>84</v>
      </c>
      <c r="C66" s="3" t="s">
        <v>10</v>
      </c>
      <c r="D66">
        <v>1</v>
      </c>
      <c r="E66" t="s">
        <v>18</v>
      </c>
      <c r="F66" s="4">
        <v>0</v>
      </c>
      <c r="G66" s="5">
        <f t="shared" si="0"/>
        <v>0</v>
      </c>
      <c r="H66">
        <f>IFERROR(VLOOKUP(A66,提货数据源!A:C,3,0),0)</f>
        <v>0</v>
      </c>
    </row>
    <row r="67" spans="1:8">
      <c r="A67" s="2" t="s">
        <v>111</v>
      </c>
      <c r="B67" s="3" t="s">
        <v>84</v>
      </c>
      <c r="C67" s="3" t="s">
        <v>10</v>
      </c>
      <c r="D67">
        <v>1</v>
      </c>
      <c r="E67" t="s">
        <v>14</v>
      </c>
      <c r="F67" s="4">
        <v>10.6666666666667</v>
      </c>
      <c r="G67" s="5">
        <f t="shared" ref="G67:G130" si="1">IF(H67&lt;&gt;0,1,0)</f>
        <v>1</v>
      </c>
      <c r="H67">
        <f>IFERROR(VLOOKUP(A67,提货数据源!A:C,3,0),0)</f>
        <v>3</v>
      </c>
    </row>
    <row r="68" spans="1:8">
      <c r="A68" s="2" t="s">
        <v>112</v>
      </c>
      <c r="B68" s="3" t="s">
        <v>84</v>
      </c>
      <c r="C68" s="3" t="s">
        <v>10</v>
      </c>
      <c r="D68">
        <v>1</v>
      </c>
      <c r="E68" t="s">
        <v>18</v>
      </c>
      <c r="F68" s="4">
        <v>0</v>
      </c>
      <c r="G68" s="5">
        <f t="shared" si="1"/>
        <v>0</v>
      </c>
      <c r="H68">
        <f>IFERROR(VLOOKUP(A68,提货数据源!A:C,3,0),0)</f>
        <v>0</v>
      </c>
    </row>
    <row r="69" spans="1:8">
      <c r="A69" s="2" t="s">
        <v>113</v>
      </c>
      <c r="B69" s="3" t="s">
        <v>84</v>
      </c>
      <c r="C69" s="3" t="s">
        <v>10</v>
      </c>
      <c r="D69">
        <v>1</v>
      </c>
      <c r="E69" t="s">
        <v>18</v>
      </c>
      <c r="F69" s="4">
        <v>0</v>
      </c>
      <c r="G69" s="5">
        <f t="shared" si="1"/>
        <v>0</v>
      </c>
      <c r="H69">
        <f>IFERROR(VLOOKUP(A69,提货数据源!A:C,3,0),0)</f>
        <v>0</v>
      </c>
    </row>
    <row r="70" spans="1:8">
      <c r="A70" s="2" t="s">
        <v>114</v>
      </c>
      <c r="B70" s="3" t="s">
        <v>84</v>
      </c>
      <c r="C70" s="3" t="s">
        <v>10</v>
      </c>
      <c r="D70">
        <v>1</v>
      </c>
      <c r="E70" t="s">
        <v>16</v>
      </c>
      <c r="F70" s="4">
        <v>2</v>
      </c>
      <c r="G70" s="5">
        <f t="shared" si="1"/>
        <v>0</v>
      </c>
      <c r="H70">
        <f>IFERROR(VLOOKUP(A70,提货数据源!A:C,3,0),0)</f>
        <v>0</v>
      </c>
    </row>
    <row r="71" spans="1:8">
      <c r="A71" s="2" t="s">
        <v>115</v>
      </c>
      <c r="B71" s="3" t="s">
        <v>84</v>
      </c>
      <c r="C71" s="3" t="s">
        <v>10</v>
      </c>
      <c r="D71">
        <v>1</v>
      </c>
      <c r="E71" t="s">
        <v>18</v>
      </c>
      <c r="F71" s="4">
        <v>0</v>
      </c>
      <c r="G71" s="5">
        <f t="shared" si="1"/>
        <v>0</v>
      </c>
      <c r="H71">
        <f>IFERROR(VLOOKUP(A71,提货数据源!A:C,3,0),0)</f>
        <v>0</v>
      </c>
    </row>
    <row r="72" spans="1:8">
      <c r="A72" s="2" t="s">
        <v>116</v>
      </c>
      <c r="B72" s="3" t="s">
        <v>84</v>
      </c>
      <c r="C72" s="3" t="s">
        <v>10</v>
      </c>
      <c r="D72">
        <v>1</v>
      </c>
      <c r="E72" t="s">
        <v>18</v>
      </c>
      <c r="F72" s="4">
        <v>0</v>
      </c>
      <c r="G72" s="5">
        <f t="shared" si="1"/>
        <v>0</v>
      </c>
      <c r="H72">
        <f>IFERROR(VLOOKUP(A72,提货数据源!A:C,3,0),0)</f>
        <v>0</v>
      </c>
    </row>
    <row r="73" spans="1:8">
      <c r="A73" s="2" t="s">
        <v>117</v>
      </c>
      <c r="B73" s="3" t="s">
        <v>84</v>
      </c>
      <c r="C73" s="3" t="s">
        <v>10</v>
      </c>
      <c r="D73">
        <v>1</v>
      </c>
      <c r="E73" t="s">
        <v>18</v>
      </c>
      <c r="F73" s="4">
        <v>0</v>
      </c>
      <c r="G73" s="5">
        <f t="shared" si="1"/>
        <v>0</v>
      </c>
      <c r="H73">
        <f>IFERROR(VLOOKUP(A73,提货数据源!A:C,3,0),0)</f>
        <v>0</v>
      </c>
    </row>
    <row r="74" spans="1:8">
      <c r="A74" s="2" t="s">
        <v>118</v>
      </c>
      <c r="B74" s="3" t="s">
        <v>84</v>
      </c>
      <c r="C74" s="3" t="s">
        <v>10</v>
      </c>
      <c r="D74">
        <v>1</v>
      </c>
      <c r="E74" t="s">
        <v>18</v>
      </c>
      <c r="F74" s="4">
        <v>0</v>
      </c>
      <c r="G74" s="5">
        <f t="shared" si="1"/>
        <v>0</v>
      </c>
      <c r="H74">
        <f>IFERROR(VLOOKUP(A74,提货数据源!A:C,3,0),0)</f>
        <v>0</v>
      </c>
    </row>
    <row r="75" spans="1:8">
      <c r="A75" s="2" t="s">
        <v>119</v>
      </c>
      <c r="B75" s="3" t="s">
        <v>84</v>
      </c>
      <c r="C75" s="3" t="s">
        <v>10</v>
      </c>
      <c r="D75">
        <v>1</v>
      </c>
      <c r="E75" t="s">
        <v>18</v>
      </c>
      <c r="F75" s="4">
        <v>0</v>
      </c>
      <c r="G75" s="5">
        <f t="shared" si="1"/>
        <v>0</v>
      </c>
      <c r="H75">
        <f>IFERROR(VLOOKUP(A75,提货数据源!A:C,3,0),0)</f>
        <v>0</v>
      </c>
    </row>
    <row r="76" spans="1:8">
      <c r="A76" s="2" t="s">
        <v>120</v>
      </c>
      <c r="B76" s="3" t="s">
        <v>84</v>
      </c>
      <c r="C76" s="3" t="s">
        <v>10</v>
      </c>
      <c r="D76">
        <v>1</v>
      </c>
      <c r="E76" t="s">
        <v>18</v>
      </c>
      <c r="F76" s="4">
        <v>0</v>
      </c>
      <c r="G76" s="5">
        <f t="shared" si="1"/>
        <v>0</v>
      </c>
      <c r="H76">
        <f>IFERROR(VLOOKUP(A76,提货数据源!A:C,3,0),0)</f>
        <v>0</v>
      </c>
    </row>
    <row r="77" spans="1:8">
      <c r="A77" s="2" t="s">
        <v>121</v>
      </c>
      <c r="B77" s="3" t="s">
        <v>84</v>
      </c>
      <c r="C77" s="3" t="s">
        <v>10</v>
      </c>
      <c r="D77">
        <v>1</v>
      </c>
      <c r="E77" t="s">
        <v>18</v>
      </c>
      <c r="F77" s="4">
        <v>0</v>
      </c>
      <c r="G77" s="5">
        <f t="shared" si="1"/>
        <v>0</v>
      </c>
      <c r="H77">
        <f>IFERROR(VLOOKUP(A77,提货数据源!A:C,3,0),0)</f>
        <v>0</v>
      </c>
    </row>
    <row r="78" spans="1:8">
      <c r="A78" s="2" t="s">
        <v>122</v>
      </c>
      <c r="B78" s="3" t="s">
        <v>84</v>
      </c>
      <c r="C78" s="3" t="s">
        <v>10</v>
      </c>
      <c r="D78">
        <v>1</v>
      </c>
      <c r="E78" t="s">
        <v>18</v>
      </c>
      <c r="F78" s="4">
        <v>0</v>
      </c>
      <c r="G78" s="5">
        <f t="shared" si="1"/>
        <v>0</v>
      </c>
      <c r="H78">
        <f>IFERROR(VLOOKUP(A78,提货数据源!A:C,3,0),0)</f>
        <v>0</v>
      </c>
    </row>
    <row r="79" spans="1:8">
      <c r="A79" s="2" t="s">
        <v>123</v>
      </c>
      <c r="B79" s="3" t="s">
        <v>84</v>
      </c>
      <c r="C79" s="3" t="s">
        <v>10</v>
      </c>
      <c r="D79">
        <v>1</v>
      </c>
      <c r="E79" t="s">
        <v>18</v>
      </c>
      <c r="F79" s="4">
        <v>0</v>
      </c>
      <c r="G79" s="5">
        <f t="shared" si="1"/>
        <v>0</v>
      </c>
      <c r="H79">
        <f>IFERROR(VLOOKUP(A79,提货数据源!A:C,3,0),0)</f>
        <v>0</v>
      </c>
    </row>
    <row r="80" spans="1:8">
      <c r="A80" s="2" t="s">
        <v>124</v>
      </c>
      <c r="B80" s="3" t="s">
        <v>84</v>
      </c>
      <c r="C80" s="3" t="s">
        <v>10</v>
      </c>
      <c r="D80">
        <v>1</v>
      </c>
      <c r="E80" t="s">
        <v>12</v>
      </c>
      <c r="F80" s="4">
        <v>35.6666666666667</v>
      </c>
      <c r="G80" s="5">
        <f t="shared" si="1"/>
        <v>1</v>
      </c>
      <c r="H80">
        <f>IFERROR(VLOOKUP(A80,提货数据源!A:C,3,0),0)</f>
        <v>4</v>
      </c>
    </row>
    <row r="81" spans="1:8">
      <c r="A81" s="2" t="s">
        <v>125</v>
      </c>
      <c r="B81" s="3" t="s">
        <v>84</v>
      </c>
      <c r="C81" s="3" t="s">
        <v>10</v>
      </c>
      <c r="D81">
        <v>1</v>
      </c>
      <c r="E81" t="s">
        <v>18</v>
      </c>
      <c r="F81" s="4">
        <v>0</v>
      </c>
      <c r="G81" s="5">
        <f t="shared" si="1"/>
        <v>0</v>
      </c>
      <c r="H81">
        <f>IFERROR(VLOOKUP(A81,提货数据源!A:C,3,0),0)</f>
        <v>0</v>
      </c>
    </row>
    <row r="82" spans="1:8">
      <c r="A82" s="2" t="s">
        <v>126</v>
      </c>
      <c r="B82" s="3" t="s">
        <v>84</v>
      </c>
      <c r="C82" s="3" t="s">
        <v>10</v>
      </c>
      <c r="D82">
        <v>1</v>
      </c>
      <c r="E82" t="s">
        <v>18</v>
      </c>
      <c r="F82" s="4">
        <v>0</v>
      </c>
      <c r="G82" s="5">
        <f t="shared" si="1"/>
        <v>0</v>
      </c>
      <c r="H82">
        <f>IFERROR(VLOOKUP(A82,提货数据源!A:C,3,0),0)</f>
        <v>0</v>
      </c>
    </row>
    <row r="83" spans="1:8">
      <c r="A83" s="2" t="s">
        <v>127</v>
      </c>
      <c r="B83" s="3" t="s">
        <v>84</v>
      </c>
      <c r="C83" s="3" t="s">
        <v>10</v>
      </c>
      <c r="D83">
        <v>1</v>
      </c>
      <c r="E83" t="s">
        <v>18</v>
      </c>
      <c r="F83" s="4">
        <v>0</v>
      </c>
      <c r="G83" s="5">
        <f t="shared" si="1"/>
        <v>0</v>
      </c>
      <c r="H83">
        <f>IFERROR(VLOOKUP(A83,提货数据源!A:C,3,0),0)</f>
        <v>0</v>
      </c>
    </row>
    <row r="84" spans="1:8">
      <c r="A84" s="2" t="s">
        <v>128</v>
      </c>
      <c r="B84" s="3" t="s">
        <v>84</v>
      </c>
      <c r="C84" s="3" t="s">
        <v>10</v>
      </c>
      <c r="D84">
        <v>1</v>
      </c>
      <c r="E84" t="s">
        <v>18</v>
      </c>
      <c r="F84" s="4">
        <v>0</v>
      </c>
      <c r="G84" s="5">
        <f t="shared" si="1"/>
        <v>0</v>
      </c>
      <c r="H84">
        <f>IFERROR(VLOOKUP(A84,提货数据源!A:C,3,0),0)</f>
        <v>0</v>
      </c>
    </row>
    <row r="85" spans="1:8">
      <c r="A85" s="2" t="s">
        <v>129</v>
      </c>
      <c r="B85" s="3" t="s">
        <v>84</v>
      </c>
      <c r="C85" s="3" t="s">
        <v>10</v>
      </c>
      <c r="D85">
        <v>1</v>
      </c>
      <c r="E85" t="s">
        <v>18</v>
      </c>
      <c r="F85" s="4">
        <v>0</v>
      </c>
      <c r="G85" s="5">
        <f t="shared" si="1"/>
        <v>0</v>
      </c>
      <c r="H85">
        <f>IFERROR(VLOOKUP(A85,提货数据源!A:C,3,0),0)</f>
        <v>0</v>
      </c>
    </row>
    <row r="86" spans="1:8">
      <c r="A86" s="2" t="s">
        <v>130</v>
      </c>
      <c r="B86" s="3" t="s">
        <v>84</v>
      </c>
      <c r="C86" s="3" t="s">
        <v>10</v>
      </c>
      <c r="D86">
        <v>1</v>
      </c>
      <c r="E86" t="s">
        <v>18</v>
      </c>
      <c r="F86" s="4">
        <v>0</v>
      </c>
      <c r="G86" s="5">
        <f t="shared" si="1"/>
        <v>0</v>
      </c>
      <c r="H86">
        <f>IFERROR(VLOOKUP(A86,提货数据源!A:C,3,0),0)</f>
        <v>0</v>
      </c>
    </row>
    <row r="87" spans="1:8">
      <c r="A87" s="2" t="s">
        <v>131</v>
      </c>
      <c r="B87" s="3" t="s">
        <v>84</v>
      </c>
      <c r="C87" s="3" t="s">
        <v>10</v>
      </c>
      <c r="D87">
        <v>1</v>
      </c>
      <c r="E87" t="s">
        <v>18</v>
      </c>
      <c r="F87" s="4">
        <v>0</v>
      </c>
      <c r="G87" s="5">
        <f t="shared" si="1"/>
        <v>0</v>
      </c>
      <c r="H87">
        <f>IFERROR(VLOOKUP(A87,提货数据源!A:C,3,0),0)</f>
        <v>0</v>
      </c>
    </row>
    <row r="88" spans="1:8">
      <c r="A88" s="2" t="s">
        <v>132</v>
      </c>
      <c r="B88" s="3" t="s">
        <v>84</v>
      </c>
      <c r="C88" s="3" t="s">
        <v>10</v>
      </c>
      <c r="D88">
        <v>1</v>
      </c>
      <c r="E88" t="s">
        <v>18</v>
      </c>
      <c r="F88" s="4">
        <v>0</v>
      </c>
      <c r="G88" s="5">
        <f t="shared" si="1"/>
        <v>0</v>
      </c>
      <c r="H88">
        <f>IFERROR(VLOOKUP(A88,提货数据源!A:C,3,0),0)</f>
        <v>0</v>
      </c>
    </row>
    <row r="89" spans="1:8">
      <c r="A89" s="2" t="s">
        <v>133</v>
      </c>
      <c r="B89" s="3" t="s">
        <v>84</v>
      </c>
      <c r="C89" s="3" t="s">
        <v>10</v>
      </c>
      <c r="D89">
        <v>1</v>
      </c>
      <c r="E89" t="s">
        <v>18</v>
      </c>
      <c r="F89" s="4">
        <v>0</v>
      </c>
      <c r="G89" s="5">
        <f t="shared" si="1"/>
        <v>0</v>
      </c>
      <c r="H89">
        <f>IFERROR(VLOOKUP(A89,提货数据源!A:C,3,0),0)</f>
        <v>0</v>
      </c>
    </row>
    <row r="90" spans="1:8">
      <c r="A90" s="2" t="s">
        <v>134</v>
      </c>
      <c r="B90" s="3" t="s">
        <v>84</v>
      </c>
      <c r="C90" s="3" t="s">
        <v>10</v>
      </c>
      <c r="D90">
        <v>1</v>
      </c>
      <c r="E90" t="s">
        <v>18</v>
      </c>
      <c r="F90" s="4">
        <v>0</v>
      </c>
      <c r="G90" s="5">
        <f t="shared" si="1"/>
        <v>0</v>
      </c>
      <c r="H90">
        <f>IFERROR(VLOOKUP(A90,提货数据源!A:C,3,0),0)</f>
        <v>0</v>
      </c>
    </row>
    <row r="91" spans="1:8">
      <c r="A91" s="2" t="s">
        <v>135</v>
      </c>
      <c r="B91" s="3" t="s">
        <v>84</v>
      </c>
      <c r="C91" s="3" t="s">
        <v>10</v>
      </c>
      <c r="D91">
        <v>1</v>
      </c>
      <c r="E91" t="s">
        <v>18</v>
      </c>
      <c r="F91" s="4">
        <v>0</v>
      </c>
      <c r="G91" s="5">
        <f t="shared" si="1"/>
        <v>0</v>
      </c>
      <c r="H91">
        <f>IFERROR(VLOOKUP(A91,提货数据源!A:C,3,0),0)</f>
        <v>0</v>
      </c>
    </row>
    <row r="92" spans="1:8">
      <c r="A92" s="2" t="s">
        <v>136</v>
      </c>
      <c r="B92" s="3" t="s">
        <v>84</v>
      </c>
      <c r="C92" s="3" t="s">
        <v>10</v>
      </c>
      <c r="D92">
        <v>1</v>
      </c>
      <c r="E92" t="s">
        <v>18</v>
      </c>
      <c r="F92" s="4">
        <v>0</v>
      </c>
      <c r="G92" s="5">
        <f t="shared" si="1"/>
        <v>0</v>
      </c>
      <c r="H92">
        <f>IFERROR(VLOOKUP(A92,提货数据源!A:C,3,0),0)</f>
        <v>0</v>
      </c>
    </row>
    <row r="93" spans="1:8">
      <c r="A93" s="2" t="s">
        <v>137</v>
      </c>
      <c r="B93" s="3" t="s">
        <v>84</v>
      </c>
      <c r="C93" s="3" t="s">
        <v>10</v>
      </c>
      <c r="D93">
        <v>1</v>
      </c>
      <c r="E93" t="s">
        <v>18</v>
      </c>
      <c r="F93" s="4">
        <v>0</v>
      </c>
      <c r="G93" s="5">
        <f t="shared" si="1"/>
        <v>0</v>
      </c>
      <c r="H93">
        <f>IFERROR(VLOOKUP(A93,提货数据源!A:C,3,0),0)</f>
        <v>0</v>
      </c>
    </row>
    <row r="94" spans="1:8">
      <c r="A94" s="2" t="s">
        <v>138</v>
      </c>
      <c r="B94" s="3" t="s">
        <v>84</v>
      </c>
      <c r="C94" s="3" t="s">
        <v>10</v>
      </c>
      <c r="D94">
        <v>1</v>
      </c>
      <c r="E94" t="s">
        <v>18</v>
      </c>
      <c r="F94" s="4">
        <v>0</v>
      </c>
      <c r="G94" s="5">
        <f t="shared" si="1"/>
        <v>0</v>
      </c>
      <c r="H94">
        <f>IFERROR(VLOOKUP(A94,提货数据源!A:C,3,0),0)</f>
        <v>0</v>
      </c>
    </row>
    <row r="95" spans="1:8">
      <c r="A95" s="2" t="s">
        <v>139</v>
      </c>
      <c r="B95" s="3" t="s">
        <v>84</v>
      </c>
      <c r="C95" s="3" t="s">
        <v>10</v>
      </c>
      <c r="D95">
        <v>1</v>
      </c>
      <c r="E95" t="s">
        <v>18</v>
      </c>
      <c r="F95" s="4">
        <v>0</v>
      </c>
      <c r="G95" s="5">
        <f t="shared" si="1"/>
        <v>0</v>
      </c>
      <c r="H95">
        <f>IFERROR(VLOOKUP(A95,提货数据源!A:C,3,0),0)</f>
        <v>0</v>
      </c>
    </row>
    <row r="96" spans="1:8">
      <c r="A96" s="2" t="s">
        <v>140</v>
      </c>
      <c r="B96" s="3" t="s">
        <v>84</v>
      </c>
      <c r="C96" s="3" t="s">
        <v>10</v>
      </c>
      <c r="D96">
        <v>1</v>
      </c>
      <c r="E96" t="s">
        <v>16</v>
      </c>
      <c r="F96" s="4">
        <v>4.66666666666667</v>
      </c>
      <c r="G96" s="5">
        <f t="shared" si="1"/>
        <v>0</v>
      </c>
      <c r="H96">
        <f>IFERROR(VLOOKUP(A96,提货数据源!A:C,3,0),0)</f>
        <v>0</v>
      </c>
    </row>
    <row r="97" spans="1:8">
      <c r="A97" s="2" t="s">
        <v>141</v>
      </c>
      <c r="B97" s="3" t="s">
        <v>84</v>
      </c>
      <c r="C97" s="3" t="s">
        <v>10</v>
      </c>
      <c r="D97">
        <v>1</v>
      </c>
      <c r="E97" t="s">
        <v>16</v>
      </c>
      <c r="F97" s="4">
        <v>2.66666666666667</v>
      </c>
      <c r="G97" s="5">
        <f t="shared" si="1"/>
        <v>0</v>
      </c>
      <c r="H97">
        <f>IFERROR(VLOOKUP(A97,提货数据源!A:C,3,0),0)</f>
        <v>0</v>
      </c>
    </row>
    <row r="98" spans="1:8">
      <c r="A98" s="2" t="s">
        <v>142</v>
      </c>
      <c r="B98" s="3" t="s">
        <v>84</v>
      </c>
      <c r="C98" s="3" t="s">
        <v>10</v>
      </c>
      <c r="D98">
        <v>1</v>
      </c>
      <c r="E98" t="s">
        <v>18</v>
      </c>
      <c r="F98" s="4">
        <v>0</v>
      </c>
      <c r="G98" s="5">
        <f t="shared" si="1"/>
        <v>0</v>
      </c>
      <c r="H98">
        <f>IFERROR(VLOOKUP(A98,提货数据源!A:C,3,0),0)</f>
        <v>0</v>
      </c>
    </row>
    <row r="99" spans="1:8">
      <c r="A99" s="2" t="s">
        <v>143</v>
      </c>
      <c r="B99" s="3" t="s">
        <v>84</v>
      </c>
      <c r="C99" s="3" t="s">
        <v>10</v>
      </c>
      <c r="D99">
        <v>1</v>
      </c>
      <c r="E99" t="s">
        <v>18</v>
      </c>
      <c r="F99" s="4">
        <v>0</v>
      </c>
      <c r="G99" s="5">
        <f t="shared" si="1"/>
        <v>0</v>
      </c>
      <c r="H99">
        <f>IFERROR(VLOOKUP(A99,提货数据源!A:C,3,0),0)</f>
        <v>0</v>
      </c>
    </row>
    <row r="100" spans="1:8">
      <c r="A100" s="2" t="s">
        <v>144</v>
      </c>
      <c r="B100" s="3" t="s">
        <v>84</v>
      </c>
      <c r="C100" s="3" t="s">
        <v>10</v>
      </c>
      <c r="D100">
        <v>1</v>
      </c>
      <c r="E100" t="s">
        <v>16</v>
      </c>
      <c r="F100" s="4">
        <v>6</v>
      </c>
      <c r="G100" s="5">
        <f t="shared" si="1"/>
        <v>0</v>
      </c>
      <c r="H100">
        <f>IFERROR(VLOOKUP(A100,提货数据源!A:C,3,0),0)</f>
        <v>0</v>
      </c>
    </row>
    <row r="101" spans="1:8">
      <c r="A101" s="2" t="s">
        <v>145</v>
      </c>
      <c r="B101" s="3" t="s">
        <v>84</v>
      </c>
      <c r="C101" s="3" t="s">
        <v>10</v>
      </c>
      <c r="D101">
        <v>1</v>
      </c>
      <c r="E101" t="s">
        <v>18</v>
      </c>
      <c r="F101" s="4">
        <v>0</v>
      </c>
      <c r="G101" s="5">
        <f t="shared" si="1"/>
        <v>0</v>
      </c>
      <c r="H101">
        <f>IFERROR(VLOOKUP(A101,提货数据源!A:C,3,0),0)</f>
        <v>0</v>
      </c>
    </row>
    <row r="102" spans="1:8">
      <c r="A102" s="2" t="s">
        <v>146</v>
      </c>
      <c r="B102" s="3" t="s">
        <v>84</v>
      </c>
      <c r="C102" s="3" t="s">
        <v>10</v>
      </c>
      <c r="D102">
        <v>1</v>
      </c>
      <c r="E102" t="s">
        <v>16</v>
      </c>
      <c r="F102" s="4">
        <v>1</v>
      </c>
      <c r="G102" s="5">
        <f t="shared" si="1"/>
        <v>0</v>
      </c>
      <c r="H102">
        <f>IFERROR(VLOOKUP(A102,提货数据源!A:C,3,0),0)</f>
        <v>0</v>
      </c>
    </row>
    <row r="103" spans="1:8">
      <c r="A103" s="2" t="s">
        <v>147</v>
      </c>
      <c r="B103" s="3" t="s">
        <v>84</v>
      </c>
      <c r="C103" s="3" t="s">
        <v>10</v>
      </c>
      <c r="D103">
        <v>1</v>
      </c>
      <c r="E103" t="s">
        <v>18</v>
      </c>
      <c r="F103" s="4">
        <v>0</v>
      </c>
      <c r="G103" s="5">
        <f t="shared" si="1"/>
        <v>0</v>
      </c>
      <c r="H103">
        <f>IFERROR(VLOOKUP(A103,提货数据源!A:C,3,0),0)</f>
        <v>0</v>
      </c>
    </row>
    <row r="104" spans="1:8">
      <c r="A104" s="2" t="s">
        <v>148</v>
      </c>
      <c r="B104" s="3" t="s">
        <v>84</v>
      </c>
      <c r="C104" s="3" t="s">
        <v>10</v>
      </c>
      <c r="D104">
        <v>1</v>
      </c>
      <c r="E104" t="s">
        <v>18</v>
      </c>
      <c r="F104" s="4">
        <v>0</v>
      </c>
      <c r="G104" s="5">
        <f t="shared" si="1"/>
        <v>0</v>
      </c>
      <c r="H104">
        <f>IFERROR(VLOOKUP(A104,提货数据源!A:C,3,0),0)</f>
        <v>0</v>
      </c>
    </row>
    <row r="105" spans="1:8">
      <c r="A105" s="2" t="s">
        <v>149</v>
      </c>
      <c r="B105" s="3" t="s">
        <v>84</v>
      </c>
      <c r="C105" s="3" t="s">
        <v>10</v>
      </c>
      <c r="D105">
        <v>1</v>
      </c>
      <c r="E105" t="s">
        <v>18</v>
      </c>
      <c r="F105" s="4">
        <v>0</v>
      </c>
      <c r="G105" s="5">
        <f t="shared" si="1"/>
        <v>0</v>
      </c>
      <c r="H105">
        <f>IFERROR(VLOOKUP(A105,提货数据源!A:C,3,0),0)</f>
        <v>0</v>
      </c>
    </row>
    <row r="106" spans="1:8">
      <c r="A106" s="2" t="s">
        <v>150</v>
      </c>
      <c r="B106" s="3" t="s">
        <v>84</v>
      </c>
      <c r="C106" s="3" t="s">
        <v>10</v>
      </c>
      <c r="D106">
        <v>1</v>
      </c>
      <c r="E106" t="s">
        <v>16</v>
      </c>
      <c r="F106" s="4">
        <v>5</v>
      </c>
      <c r="G106" s="5">
        <f t="shared" si="1"/>
        <v>1</v>
      </c>
      <c r="H106">
        <f>IFERROR(VLOOKUP(A106,提货数据源!A:C,3,0),0)</f>
        <v>10</v>
      </c>
    </row>
    <row r="107" spans="1:8">
      <c r="A107" s="2" t="s">
        <v>151</v>
      </c>
      <c r="B107" s="3" t="s">
        <v>84</v>
      </c>
      <c r="C107" s="3" t="s">
        <v>10</v>
      </c>
      <c r="D107">
        <v>1</v>
      </c>
      <c r="E107" t="s">
        <v>18</v>
      </c>
      <c r="F107" s="4">
        <v>0</v>
      </c>
      <c r="G107" s="5">
        <f t="shared" si="1"/>
        <v>0</v>
      </c>
      <c r="H107">
        <f>IFERROR(VLOOKUP(A107,提货数据源!A:C,3,0),0)</f>
        <v>0</v>
      </c>
    </row>
    <row r="108" spans="1:8">
      <c r="A108" s="2" t="s">
        <v>152</v>
      </c>
      <c r="B108" s="3" t="s">
        <v>84</v>
      </c>
      <c r="C108" s="3" t="s">
        <v>10</v>
      </c>
      <c r="D108">
        <v>1</v>
      </c>
      <c r="E108" t="s">
        <v>18</v>
      </c>
      <c r="F108" s="4">
        <v>0</v>
      </c>
      <c r="G108" s="5">
        <f t="shared" si="1"/>
        <v>0</v>
      </c>
      <c r="H108">
        <f>IFERROR(VLOOKUP(A108,提货数据源!A:C,3,0),0)</f>
        <v>0</v>
      </c>
    </row>
    <row r="109" spans="1:8">
      <c r="A109" s="2" t="s">
        <v>153</v>
      </c>
      <c r="B109" s="3" t="s">
        <v>84</v>
      </c>
      <c r="C109" s="3" t="s">
        <v>10</v>
      </c>
      <c r="D109">
        <v>1</v>
      </c>
      <c r="E109" t="s">
        <v>18</v>
      </c>
      <c r="F109" s="4">
        <v>0</v>
      </c>
      <c r="G109" s="5">
        <f t="shared" si="1"/>
        <v>0</v>
      </c>
      <c r="H109">
        <f>IFERROR(VLOOKUP(A109,提货数据源!A:C,3,0),0)</f>
        <v>0</v>
      </c>
    </row>
    <row r="110" spans="1:8">
      <c r="A110" s="2" t="s">
        <v>154</v>
      </c>
      <c r="B110" s="3" t="s">
        <v>84</v>
      </c>
      <c r="C110" s="3" t="s">
        <v>10</v>
      </c>
      <c r="D110">
        <v>1</v>
      </c>
      <c r="E110" t="s">
        <v>16</v>
      </c>
      <c r="F110" s="4">
        <v>1</v>
      </c>
      <c r="G110" s="5">
        <f t="shared" si="1"/>
        <v>0</v>
      </c>
      <c r="H110">
        <f>IFERROR(VLOOKUP(A110,提货数据源!A:C,3,0),0)</f>
        <v>0</v>
      </c>
    </row>
    <row r="111" spans="1:8">
      <c r="A111" s="2" t="s">
        <v>155</v>
      </c>
      <c r="B111" s="3" t="s">
        <v>84</v>
      </c>
      <c r="C111" s="3" t="s">
        <v>10</v>
      </c>
      <c r="D111">
        <v>1</v>
      </c>
      <c r="E111" t="s">
        <v>18</v>
      </c>
      <c r="F111" s="4">
        <v>0</v>
      </c>
      <c r="G111" s="5">
        <f t="shared" si="1"/>
        <v>0</v>
      </c>
      <c r="H111">
        <f>IFERROR(VLOOKUP(A111,提货数据源!A:C,3,0),0)</f>
        <v>0</v>
      </c>
    </row>
    <row r="112" spans="1:8">
      <c r="A112" s="2" t="s">
        <v>156</v>
      </c>
      <c r="B112" s="3" t="s">
        <v>84</v>
      </c>
      <c r="C112" s="3" t="s">
        <v>10</v>
      </c>
      <c r="D112">
        <v>1</v>
      </c>
      <c r="E112" t="s">
        <v>18</v>
      </c>
      <c r="F112" s="4">
        <v>0</v>
      </c>
      <c r="G112" s="5">
        <f t="shared" si="1"/>
        <v>0</v>
      </c>
      <c r="H112">
        <f>IFERROR(VLOOKUP(A112,提货数据源!A:C,3,0),0)</f>
        <v>0</v>
      </c>
    </row>
    <row r="113" spans="1:8">
      <c r="A113" s="2" t="s">
        <v>157</v>
      </c>
      <c r="B113" s="3" t="s">
        <v>84</v>
      </c>
      <c r="C113" s="3" t="s">
        <v>10</v>
      </c>
      <c r="D113">
        <v>1</v>
      </c>
      <c r="E113" t="s">
        <v>18</v>
      </c>
      <c r="F113" s="4">
        <v>0</v>
      </c>
      <c r="G113" s="5">
        <f t="shared" si="1"/>
        <v>0</v>
      </c>
      <c r="H113">
        <f>IFERROR(VLOOKUP(A113,提货数据源!A:C,3,0),0)</f>
        <v>0</v>
      </c>
    </row>
    <row r="114" spans="1:8">
      <c r="A114" s="2" t="s">
        <v>158</v>
      </c>
      <c r="B114" s="3" t="s">
        <v>84</v>
      </c>
      <c r="C114" s="3" t="s">
        <v>10</v>
      </c>
      <c r="D114">
        <v>1</v>
      </c>
      <c r="E114" t="s">
        <v>18</v>
      </c>
      <c r="F114" s="4">
        <v>0</v>
      </c>
      <c r="G114" s="5">
        <f t="shared" si="1"/>
        <v>0</v>
      </c>
      <c r="H114">
        <f>IFERROR(VLOOKUP(A114,提货数据源!A:C,3,0),0)</f>
        <v>0</v>
      </c>
    </row>
    <row r="115" spans="1:8">
      <c r="A115" s="2" t="s">
        <v>159</v>
      </c>
      <c r="B115" s="3" t="s">
        <v>84</v>
      </c>
      <c r="C115" s="3" t="s">
        <v>10</v>
      </c>
      <c r="D115">
        <v>1</v>
      </c>
      <c r="E115" t="s">
        <v>18</v>
      </c>
      <c r="F115" s="4">
        <v>0</v>
      </c>
      <c r="G115" s="5">
        <f t="shared" si="1"/>
        <v>0</v>
      </c>
      <c r="H115">
        <f>IFERROR(VLOOKUP(A115,提货数据源!A:C,3,0),0)</f>
        <v>0</v>
      </c>
    </row>
    <row r="116" spans="1:8">
      <c r="A116" s="2" t="s">
        <v>160</v>
      </c>
      <c r="B116" s="3" t="s">
        <v>84</v>
      </c>
      <c r="C116" s="3" t="s">
        <v>10</v>
      </c>
      <c r="D116">
        <v>1</v>
      </c>
      <c r="E116" t="s">
        <v>18</v>
      </c>
      <c r="F116" s="4">
        <v>0</v>
      </c>
      <c r="G116" s="5">
        <f t="shared" si="1"/>
        <v>0</v>
      </c>
      <c r="H116">
        <f>IFERROR(VLOOKUP(A116,提货数据源!A:C,3,0),0)</f>
        <v>0</v>
      </c>
    </row>
    <row r="117" spans="1:8">
      <c r="A117" s="2" t="s">
        <v>161</v>
      </c>
      <c r="B117" s="3" t="s">
        <v>84</v>
      </c>
      <c r="C117" s="3" t="s">
        <v>10</v>
      </c>
      <c r="D117">
        <v>1</v>
      </c>
      <c r="E117" t="s">
        <v>18</v>
      </c>
      <c r="F117" s="4">
        <v>0</v>
      </c>
      <c r="G117" s="5">
        <f t="shared" si="1"/>
        <v>0</v>
      </c>
      <c r="H117">
        <f>IFERROR(VLOOKUP(A117,提货数据源!A:C,3,0),0)</f>
        <v>0</v>
      </c>
    </row>
    <row r="118" spans="1:8">
      <c r="A118" s="2" t="s">
        <v>162</v>
      </c>
      <c r="B118" s="3" t="s">
        <v>84</v>
      </c>
      <c r="C118" s="3" t="s">
        <v>10</v>
      </c>
      <c r="D118">
        <v>1</v>
      </c>
      <c r="E118" t="s">
        <v>18</v>
      </c>
      <c r="F118" s="4">
        <v>0</v>
      </c>
      <c r="G118" s="5">
        <f t="shared" si="1"/>
        <v>0</v>
      </c>
      <c r="H118">
        <f>IFERROR(VLOOKUP(A118,提货数据源!A:C,3,0),0)</f>
        <v>0</v>
      </c>
    </row>
    <row r="119" spans="1:8">
      <c r="A119" s="2" t="s">
        <v>163</v>
      </c>
      <c r="B119" s="3" t="s">
        <v>84</v>
      </c>
      <c r="C119" s="3" t="s">
        <v>10</v>
      </c>
      <c r="D119">
        <v>1</v>
      </c>
      <c r="E119" t="s">
        <v>18</v>
      </c>
      <c r="F119" s="4">
        <v>0</v>
      </c>
      <c r="G119" s="5">
        <f t="shared" si="1"/>
        <v>0</v>
      </c>
      <c r="H119">
        <f>IFERROR(VLOOKUP(A119,提货数据源!A:C,3,0),0)</f>
        <v>0</v>
      </c>
    </row>
    <row r="120" spans="1:8">
      <c r="A120" s="2" t="s">
        <v>164</v>
      </c>
      <c r="B120" s="3" t="s">
        <v>84</v>
      </c>
      <c r="C120" s="3" t="s">
        <v>10</v>
      </c>
      <c r="D120">
        <v>1</v>
      </c>
      <c r="E120" t="s">
        <v>18</v>
      </c>
      <c r="F120" s="4">
        <v>0</v>
      </c>
      <c r="G120" s="5">
        <f t="shared" si="1"/>
        <v>0</v>
      </c>
      <c r="H120">
        <f>IFERROR(VLOOKUP(A120,提货数据源!A:C,3,0),0)</f>
        <v>0</v>
      </c>
    </row>
    <row r="121" spans="1:8">
      <c r="A121" s="2" t="s">
        <v>165</v>
      </c>
      <c r="B121" s="3" t="s">
        <v>84</v>
      </c>
      <c r="C121" s="3" t="s">
        <v>10</v>
      </c>
      <c r="D121">
        <v>1</v>
      </c>
      <c r="E121" t="s">
        <v>18</v>
      </c>
      <c r="F121" s="4">
        <v>0</v>
      </c>
      <c r="G121" s="5">
        <f t="shared" si="1"/>
        <v>0</v>
      </c>
      <c r="H121">
        <f>IFERROR(VLOOKUP(A121,提货数据源!A:C,3,0),0)</f>
        <v>0</v>
      </c>
    </row>
    <row r="122" spans="1:8">
      <c r="A122" s="2" t="s">
        <v>166</v>
      </c>
      <c r="B122" s="3" t="s">
        <v>84</v>
      </c>
      <c r="C122" s="3" t="s">
        <v>10</v>
      </c>
      <c r="D122">
        <v>1</v>
      </c>
      <c r="E122" t="s">
        <v>18</v>
      </c>
      <c r="F122" s="4">
        <v>0</v>
      </c>
      <c r="G122" s="5">
        <f t="shared" si="1"/>
        <v>0</v>
      </c>
      <c r="H122">
        <f>IFERROR(VLOOKUP(A122,提货数据源!A:C,3,0),0)</f>
        <v>0</v>
      </c>
    </row>
    <row r="123" spans="1:8">
      <c r="A123" s="2" t="s">
        <v>167</v>
      </c>
      <c r="B123" s="3" t="s">
        <v>84</v>
      </c>
      <c r="C123" s="3" t="s">
        <v>10</v>
      </c>
      <c r="D123">
        <v>1</v>
      </c>
      <c r="E123" t="s">
        <v>18</v>
      </c>
      <c r="F123" s="4">
        <v>0</v>
      </c>
      <c r="G123" s="5">
        <f t="shared" si="1"/>
        <v>0</v>
      </c>
      <c r="H123">
        <f>IFERROR(VLOOKUP(A123,提货数据源!A:C,3,0),0)</f>
        <v>0</v>
      </c>
    </row>
    <row r="124" spans="1:8">
      <c r="A124" s="2" t="s">
        <v>168</v>
      </c>
      <c r="B124" s="3" t="s">
        <v>84</v>
      </c>
      <c r="C124" s="3" t="s">
        <v>10</v>
      </c>
      <c r="D124">
        <v>1</v>
      </c>
      <c r="E124" t="s">
        <v>18</v>
      </c>
      <c r="F124" s="4">
        <v>0</v>
      </c>
      <c r="G124" s="5">
        <f t="shared" si="1"/>
        <v>0</v>
      </c>
      <c r="H124">
        <f>IFERROR(VLOOKUP(A124,提货数据源!A:C,3,0),0)</f>
        <v>0</v>
      </c>
    </row>
    <row r="125" spans="1:8">
      <c r="A125" s="2" t="s">
        <v>169</v>
      </c>
      <c r="B125" s="3" t="s">
        <v>84</v>
      </c>
      <c r="C125" s="3" t="s">
        <v>10</v>
      </c>
      <c r="D125">
        <v>1</v>
      </c>
      <c r="E125" t="s">
        <v>18</v>
      </c>
      <c r="F125" s="4">
        <v>0</v>
      </c>
      <c r="G125" s="5">
        <f t="shared" si="1"/>
        <v>0</v>
      </c>
      <c r="H125">
        <f>IFERROR(VLOOKUP(A125,提货数据源!A:C,3,0),0)</f>
        <v>0</v>
      </c>
    </row>
    <row r="126" spans="1:8">
      <c r="A126" s="2" t="s">
        <v>170</v>
      </c>
      <c r="B126" s="3" t="s">
        <v>84</v>
      </c>
      <c r="C126" s="3" t="s">
        <v>10</v>
      </c>
      <c r="D126">
        <v>1</v>
      </c>
      <c r="E126" t="s">
        <v>18</v>
      </c>
      <c r="F126" s="4">
        <v>0</v>
      </c>
      <c r="G126" s="5">
        <f t="shared" si="1"/>
        <v>0</v>
      </c>
      <c r="H126">
        <f>IFERROR(VLOOKUP(A126,提货数据源!A:C,3,0),0)</f>
        <v>0</v>
      </c>
    </row>
    <row r="127" spans="1:8">
      <c r="A127" s="2" t="s">
        <v>171</v>
      </c>
      <c r="B127" s="3" t="s">
        <v>84</v>
      </c>
      <c r="C127" s="3" t="s">
        <v>10</v>
      </c>
      <c r="D127">
        <v>1</v>
      </c>
      <c r="E127" t="s">
        <v>18</v>
      </c>
      <c r="F127" s="4">
        <v>0</v>
      </c>
      <c r="G127" s="5">
        <f t="shared" si="1"/>
        <v>0</v>
      </c>
      <c r="H127">
        <f>IFERROR(VLOOKUP(A127,提货数据源!A:C,3,0),0)</f>
        <v>0</v>
      </c>
    </row>
    <row r="128" spans="1:8">
      <c r="A128" s="2" t="s">
        <v>172</v>
      </c>
      <c r="B128" s="3" t="s">
        <v>84</v>
      </c>
      <c r="C128" s="3" t="s">
        <v>10</v>
      </c>
      <c r="D128">
        <v>1</v>
      </c>
      <c r="E128" t="s">
        <v>18</v>
      </c>
      <c r="F128" s="4">
        <v>0</v>
      </c>
      <c r="G128" s="5">
        <f t="shared" si="1"/>
        <v>0</v>
      </c>
      <c r="H128">
        <f>IFERROR(VLOOKUP(A128,提货数据源!A:C,3,0),0)</f>
        <v>0</v>
      </c>
    </row>
    <row r="129" spans="1:8">
      <c r="A129" s="2" t="s">
        <v>173</v>
      </c>
      <c r="B129" s="3" t="s">
        <v>84</v>
      </c>
      <c r="C129" s="3" t="s">
        <v>10</v>
      </c>
      <c r="D129">
        <v>1</v>
      </c>
      <c r="E129" t="s">
        <v>18</v>
      </c>
      <c r="F129" s="4">
        <v>0</v>
      </c>
      <c r="G129" s="5">
        <f t="shared" si="1"/>
        <v>0</v>
      </c>
      <c r="H129">
        <f>IFERROR(VLOOKUP(A129,提货数据源!A:C,3,0),0)</f>
        <v>0</v>
      </c>
    </row>
    <row r="130" spans="1:8">
      <c r="A130" s="2" t="s">
        <v>174</v>
      </c>
      <c r="B130" s="3" t="s">
        <v>84</v>
      </c>
      <c r="C130" s="3" t="s">
        <v>10</v>
      </c>
      <c r="D130">
        <v>1</v>
      </c>
      <c r="E130" t="s">
        <v>18</v>
      </c>
      <c r="F130" s="4">
        <v>0</v>
      </c>
      <c r="G130" s="5">
        <f t="shared" si="1"/>
        <v>0</v>
      </c>
      <c r="H130">
        <f>IFERROR(VLOOKUP(A130,提货数据源!A:C,3,0),0)</f>
        <v>0</v>
      </c>
    </row>
    <row r="131" spans="1:8">
      <c r="A131" s="2" t="s">
        <v>175</v>
      </c>
      <c r="B131" s="3" t="s">
        <v>84</v>
      </c>
      <c r="C131" s="3" t="s">
        <v>10</v>
      </c>
      <c r="D131">
        <v>1</v>
      </c>
      <c r="E131" t="s">
        <v>18</v>
      </c>
      <c r="F131" s="4">
        <v>0</v>
      </c>
      <c r="G131" s="5">
        <f t="shared" ref="G131:G194" si="2">IF(H131&lt;&gt;0,1,0)</f>
        <v>0</v>
      </c>
      <c r="H131">
        <f>IFERROR(VLOOKUP(A131,提货数据源!A:C,3,0),0)</f>
        <v>0</v>
      </c>
    </row>
    <row r="132" spans="1:8">
      <c r="A132" s="2" t="s">
        <v>176</v>
      </c>
      <c r="B132" s="3" t="s">
        <v>84</v>
      </c>
      <c r="C132" s="3" t="s">
        <v>10</v>
      </c>
      <c r="D132">
        <v>1</v>
      </c>
      <c r="E132" t="s">
        <v>18</v>
      </c>
      <c r="F132" s="4">
        <v>0</v>
      </c>
      <c r="G132" s="5">
        <f t="shared" si="2"/>
        <v>0</v>
      </c>
      <c r="H132">
        <f>IFERROR(VLOOKUP(A132,提货数据源!A:C,3,0),0)</f>
        <v>0</v>
      </c>
    </row>
    <row r="133" spans="1:8">
      <c r="A133" s="2" t="s">
        <v>177</v>
      </c>
      <c r="B133" s="3" t="s">
        <v>84</v>
      </c>
      <c r="C133" s="3" t="s">
        <v>10</v>
      </c>
      <c r="D133">
        <v>1</v>
      </c>
      <c r="E133" t="s">
        <v>18</v>
      </c>
      <c r="F133" s="4">
        <v>0</v>
      </c>
      <c r="G133" s="5">
        <f t="shared" si="2"/>
        <v>0</v>
      </c>
      <c r="H133">
        <f>IFERROR(VLOOKUP(A133,提货数据源!A:C,3,0),0)</f>
        <v>0</v>
      </c>
    </row>
    <row r="134" spans="1:8">
      <c r="A134" s="2" t="s">
        <v>178</v>
      </c>
      <c r="B134" s="3" t="s">
        <v>84</v>
      </c>
      <c r="C134" s="3" t="s">
        <v>10</v>
      </c>
      <c r="D134">
        <v>1</v>
      </c>
      <c r="E134" t="s">
        <v>18</v>
      </c>
      <c r="F134" s="4">
        <v>0</v>
      </c>
      <c r="G134" s="5">
        <f t="shared" si="2"/>
        <v>0</v>
      </c>
      <c r="H134">
        <f>IFERROR(VLOOKUP(A134,提货数据源!A:C,3,0),0)</f>
        <v>0</v>
      </c>
    </row>
    <row r="135" spans="1:8">
      <c r="A135" s="2" t="s">
        <v>179</v>
      </c>
      <c r="B135" s="3" t="s">
        <v>84</v>
      </c>
      <c r="C135" s="3" t="s">
        <v>10</v>
      </c>
      <c r="D135">
        <v>1</v>
      </c>
      <c r="E135" t="s">
        <v>18</v>
      </c>
      <c r="F135" s="4">
        <v>0</v>
      </c>
      <c r="G135" s="5">
        <f t="shared" si="2"/>
        <v>0</v>
      </c>
      <c r="H135">
        <f>IFERROR(VLOOKUP(A135,提货数据源!A:C,3,0),0)</f>
        <v>0</v>
      </c>
    </row>
    <row r="136" spans="1:8">
      <c r="A136" s="2" t="s">
        <v>180</v>
      </c>
      <c r="B136" s="3" t="s">
        <v>84</v>
      </c>
      <c r="C136" s="3" t="s">
        <v>10</v>
      </c>
      <c r="D136">
        <v>1</v>
      </c>
      <c r="E136" t="s">
        <v>14</v>
      </c>
      <c r="F136" s="4">
        <v>22</v>
      </c>
      <c r="G136" s="5">
        <f t="shared" si="2"/>
        <v>0</v>
      </c>
      <c r="H136">
        <f>IFERROR(VLOOKUP(A136,提货数据源!A:C,3,0),0)</f>
        <v>0</v>
      </c>
    </row>
    <row r="137" spans="1:8">
      <c r="A137" s="2" t="s">
        <v>181</v>
      </c>
      <c r="B137" s="3" t="s">
        <v>84</v>
      </c>
      <c r="C137" s="3" t="s">
        <v>10</v>
      </c>
      <c r="D137">
        <v>1</v>
      </c>
      <c r="E137" t="s">
        <v>18</v>
      </c>
      <c r="F137" s="4">
        <v>0</v>
      </c>
      <c r="G137" s="5">
        <f t="shared" si="2"/>
        <v>0</v>
      </c>
      <c r="H137">
        <f>IFERROR(VLOOKUP(A137,提货数据源!A:C,3,0),0)</f>
        <v>0</v>
      </c>
    </row>
    <row r="138" spans="1:8">
      <c r="A138" s="2" t="s">
        <v>182</v>
      </c>
      <c r="B138" s="3" t="s">
        <v>84</v>
      </c>
      <c r="C138" s="3" t="s">
        <v>10</v>
      </c>
      <c r="D138">
        <v>1</v>
      </c>
      <c r="E138" t="s">
        <v>18</v>
      </c>
      <c r="F138" s="4">
        <v>0</v>
      </c>
      <c r="G138" s="5">
        <f t="shared" si="2"/>
        <v>0</v>
      </c>
      <c r="H138">
        <f>IFERROR(VLOOKUP(A138,提货数据源!A:C,3,0),0)</f>
        <v>0</v>
      </c>
    </row>
    <row r="139" spans="1:8">
      <c r="A139" s="2" t="s">
        <v>183</v>
      </c>
      <c r="B139" s="3" t="s">
        <v>84</v>
      </c>
      <c r="C139" s="3" t="s">
        <v>10</v>
      </c>
      <c r="D139">
        <v>1</v>
      </c>
      <c r="E139" t="s">
        <v>18</v>
      </c>
      <c r="F139" s="4">
        <v>0</v>
      </c>
      <c r="G139" s="5">
        <f t="shared" si="2"/>
        <v>0</v>
      </c>
      <c r="H139">
        <f>IFERROR(VLOOKUP(A139,提货数据源!A:C,3,0),0)</f>
        <v>0</v>
      </c>
    </row>
    <row r="140" spans="1:8">
      <c r="A140" s="2" t="s">
        <v>184</v>
      </c>
      <c r="B140" s="3" t="s">
        <v>84</v>
      </c>
      <c r="C140" s="3" t="s">
        <v>10</v>
      </c>
      <c r="D140">
        <v>1</v>
      </c>
      <c r="E140" t="s">
        <v>18</v>
      </c>
      <c r="F140" s="4">
        <v>0</v>
      </c>
      <c r="G140" s="5">
        <f t="shared" si="2"/>
        <v>0</v>
      </c>
      <c r="H140">
        <f>IFERROR(VLOOKUP(A140,提货数据源!A:C,3,0),0)</f>
        <v>0</v>
      </c>
    </row>
    <row r="141" spans="1:8">
      <c r="A141" s="2" t="s">
        <v>185</v>
      </c>
      <c r="B141" s="3" t="s">
        <v>84</v>
      </c>
      <c r="C141" s="3" t="s">
        <v>10</v>
      </c>
      <c r="D141">
        <v>1</v>
      </c>
      <c r="E141" t="s">
        <v>18</v>
      </c>
      <c r="F141" s="4">
        <v>0</v>
      </c>
      <c r="G141" s="5">
        <f t="shared" si="2"/>
        <v>0</v>
      </c>
      <c r="H141">
        <f>IFERROR(VLOOKUP(A141,提货数据源!A:C,3,0),0)</f>
        <v>0</v>
      </c>
    </row>
    <row r="142" spans="1:8">
      <c r="A142" s="2" t="s">
        <v>186</v>
      </c>
      <c r="B142" s="3" t="s">
        <v>84</v>
      </c>
      <c r="C142" s="3" t="s">
        <v>10</v>
      </c>
      <c r="D142">
        <v>1</v>
      </c>
      <c r="E142" t="s">
        <v>18</v>
      </c>
      <c r="F142" s="4">
        <v>0</v>
      </c>
      <c r="G142" s="5">
        <f t="shared" si="2"/>
        <v>0</v>
      </c>
      <c r="H142">
        <f>IFERROR(VLOOKUP(A142,提货数据源!A:C,3,0),0)</f>
        <v>0</v>
      </c>
    </row>
    <row r="143" spans="1:8">
      <c r="A143" s="2" t="s">
        <v>187</v>
      </c>
      <c r="B143" s="3" t="s">
        <v>84</v>
      </c>
      <c r="C143" s="3" t="s">
        <v>10</v>
      </c>
      <c r="D143">
        <v>1</v>
      </c>
      <c r="E143" t="s">
        <v>18</v>
      </c>
      <c r="F143" s="4">
        <v>0</v>
      </c>
      <c r="G143" s="5">
        <f t="shared" si="2"/>
        <v>0</v>
      </c>
      <c r="H143">
        <f>IFERROR(VLOOKUP(A143,提货数据源!A:C,3,0),0)</f>
        <v>0</v>
      </c>
    </row>
    <row r="144" spans="1:8">
      <c r="A144" s="2" t="s">
        <v>188</v>
      </c>
      <c r="B144" s="3" t="s">
        <v>84</v>
      </c>
      <c r="C144" s="3" t="s">
        <v>10</v>
      </c>
      <c r="D144">
        <v>1</v>
      </c>
      <c r="E144" t="s">
        <v>18</v>
      </c>
      <c r="F144" s="4">
        <v>0</v>
      </c>
      <c r="G144" s="5">
        <f t="shared" si="2"/>
        <v>0</v>
      </c>
      <c r="H144">
        <f>IFERROR(VLOOKUP(A144,提货数据源!A:C,3,0),0)</f>
        <v>0</v>
      </c>
    </row>
    <row r="145" spans="1:8">
      <c r="A145" s="2" t="s">
        <v>189</v>
      </c>
      <c r="B145" s="3" t="s">
        <v>84</v>
      </c>
      <c r="C145" s="3" t="s">
        <v>10</v>
      </c>
      <c r="D145">
        <v>1</v>
      </c>
      <c r="E145" t="s">
        <v>18</v>
      </c>
      <c r="F145" s="4">
        <v>0</v>
      </c>
      <c r="G145" s="5">
        <f t="shared" si="2"/>
        <v>0</v>
      </c>
      <c r="H145">
        <f>IFERROR(VLOOKUP(A145,提货数据源!A:C,3,0),0)</f>
        <v>0</v>
      </c>
    </row>
    <row r="146" spans="1:8">
      <c r="A146" s="2" t="s">
        <v>190</v>
      </c>
      <c r="B146" s="3" t="s">
        <v>84</v>
      </c>
      <c r="C146" s="3" t="s">
        <v>10</v>
      </c>
      <c r="D146">
        <v>1</v>
      </c>
      <c r="E146" t="s">
        <v>18</v>
      </c>
      <c r="F146" s="4">
        <v>0</v>
      </c>
      <c r="G146" s="5">
        <f t="shared" si="2"/>
        <v>0</v>
      </c>
      <c r="H146">
        <f>IFERROR(VLOOKUP(A146,提货数据源!A:C,3,0),0)</f>
        <v>0</v>
      </c>
    </row>
    <row r="147" spans="1:8">
      <c r="A147" s="2" t="s">
        <v>191</v>
      </c>
      <c r="B147" s="3" t="s">
        <v>84</v>
      </c>
      <c r="C147" s="3" t="s">
        <v>10</v>
      </c>
      <c r="D147">
        <v>1</v>
      </c>
      <c r="E147" t="s">
        <v>18</v>
      </c>
      <c r="F147" s="4">
        <v>0</v>
      </c>
      <c r="G147" s="5">
        <f t="shared" si="2"/>
        <v>0</v>
      </c>
      <c r="H147">
        <f>IFERROR(VLOOKUP(A147,提货数据源!A:C,3,0),0)</f>
        <v>0</v>
      </c>
    </row>
    <row r="148" spans="1:8">
      <c r="A148" s="2" t="s">
        <v>192</v>
      </c>
      <c r="B148" s="3" t="s">
        <v>84</v>
      </c>
      <c r="C148" s="3" t="s">
        <v>10</v>
      </c>
      <c r="D148">
        <v>1</v>
      </c>
      <c r="E148" t="s">
        <v>18</v>
      </c>
      <c r="F148" s="4">
        <v>0</v>
      </c>
      <c r="G148" s="5">
        <f t="shared" si="2"/>
        <v>0</v>
      </c>
      <c r="H148">
        <f>IFERROR(VLOOKUP(A148,提货数据源!A:C,3,0),0)</f>
        <v>0</v>
      </c>
    </row>
    <row r="149" spans="1:8">
      <c r="A149" s="2" t="s">
        <v>193</v>
      </c>
      <c r="B149" s="3" t="s">
        <v>84</v>
      </c>
      <c r="C149" s="3" t="s">
        <v>10</v>
      </c>
      <c r="D149">
        <v>1</v>
      </c>
      <c r="E149" t="s">
        <v>18</v>
      </c>
      <c r="F149" s="4">
        <v>0</v>
      </c>
      <c r="G149" s="5">
        <f t="shared" si="2"/>
        <v>0</v>
      </c>
      <c r="H149">
        <f>IFERROR(VLOOKUP(A149,提货数据源!A:C,3,0),0)</f>
        <v>0</v>
      </c>
    </row>
    <row r="150" spans="1:8">
      <c r="A150" s="2" t="s">
        <v>194</v>
      </c>
      <c r="B150" s="3" t="s">
        <v>84</v>
      </c>
      <c r="C150" s="3" t="s">
        <v>10</v>
      </c>
      <c r="D150">
        <v>1</v>
      </c>
      <c r="E150" t="s">
        <v>18</v>
      </c>
      <c r="F150" s="4">
        <v>0</v>
      </c>
      <c r="G150" s="5">
        <f t="shared" si="2"/>
        <v>0</v>
      </c>
      <c r="H150">
        <f>IFERROR(VLOOKUP(A150,提货数据源!A:C,3,0),0)</f>
        <v>0</v>
      </c>
    </row>
    <row r="151" spans="1:8">
      <c r="A151" s="2" t="s">
        <v>195</v>
      </c>
      <c r="B151" s="3" t="s">
        <v>84</v>
      </c>
      <c r="C151" s="3" t="s">
        <v>10</v>
      </c>
      <c r="D151">
        <v>1</v>
      </c>
      <c r="E151" t="s">
        <v>18</v>
      </c>
      <c r="F151" s="4">
        <v>0</v>
      </c>
      <c r="G151" s="5">
        <f t="shared" si="2"/>
        <v>0</v>
      </c>
      <c r="H151">
        <f>IFERROR(VLOOKUP(A151,提货数据源!A:C,3,0),0)</f>
        <v>0</v>
      </c>
    </row>
    <row r="152" spans="1:8">
      <c r="A152" s="2" t="s">
        <v>196</v>
      </c>
      <c r="B152" s="3" t="s">
        <v>84</v>
      </c>
      <c r="C152" s="3" t="s">
        <v>10</v>
      </c>
      <c r="D152">
        <v>1</v>
      </c>
      <c r="E152" t="s">
        <v>18</v>
      </c>
      <c r="F152" s="4">
        <v>0</v>
      </c>
      <c r="G152" s="5">
        <f t="shared" si="2"/>
        <v>0</v>
      </c>
      <c r="H152">
        <f>IFERROR(VLOOKUP(A152,提货数据源!A:C,3,0),0)</f>
        <v>0</v>
      </c>
    </row>
    <row r="153" spans="1:8">
      <c r="A153" s="2" t="s">
        <v>197</v>
      </c>
      <c r="B153" s="3" t="s">
        <v>84</v>
      </c>
      <c r="C153" s="3" t="s">
        <v>10</v>
      </c>
      <c r="D153">
        <v>1</v>
      </c>
      <c r="E153" t="s">
        <v>18</v>
      </c>
      <c r="F153" s="4">
        <v>0</v>
      </c>
      <c r="G153" s="5">
        <f t="shared" si="2"/>
        <v>0</v>
      </c>
      <c r="H153">
        <f>IFERROR(VLOOKUP(A153,提货数据源!A:C,3,0),0)</f>
        <v>0</v>
      </c>
    </row>
    <row r="154" spans="1:8">
      <c r="A154" s="2" t="s">
        <v>198</v>
      </c>
      <c r="B154" s="3" t="s">
        <v>84</v>
      </c>
      <c r="C154" s="3" t="s">
        <v>10</v>
      </c>
      <c r="D154">
        <v>1</v>
      </c>
      <c r="E154" t="s">
        <v>18</v>
      </c>
      <c r="F154" s="4">
        <v>0</v>
      </c>
      <c r="G154" s="5">
        <f t="shared" si="2"/>
        <v>0</v>
      </c>
      <c r="H154">
        <f>IFERROR(VLOOKUP(A154,提货数据源!A:C,3,0),0)</f>
        <v>0</v>
      </c>
    </row>
    <row r="155" spans="1:8">
      <c r="A155" s="2" t="s">
        <v>199</v>
      </c>
      <c r="B155" s="3" t="s">
        <v>84</v>
      </c>
      <c r="C155" s="3" t="s">
        <v>10</v>
      </c>
      <c r="D155">
        <v>1</v>
      </c>
      <c r="E155" t="s">
        <v>18</v>
      </c>
      <c r="F155" s="4">
        <v>0</v>
      </c>
      <c r="G155" s="5">
        <f t="shared" si="2"/>
        <v>0</v>
      </c>
      <c r="H155">
        <f>IFERROR(VLOOKUP(A155,提货数据源!A:C,3,0),0)</f>
        <v>0</v>
      </c>
    </row>
    <row r="156" spans="1:8">
      <c r="A156" s="2" t="s">
        <v>200</v>
      </c>
      <c r="B156" s="3" t="s">
        <v>84</v>
      </c>
      <c r="C156" s="3" t="s">
        <v>10</v>
      </c>
      <c r="D156">
        <v>1</v>
      </c>
      <c r="E156" t="s">
        <v>14</v>
      </c>
      <c r="F156" s="4">
        <v>18</v>
      </c>
      <c r="G156" s="5">
        <f t="shared" si="2"/>
        <v>1</v>
      </c>
      <c r="H156">
        <f>IFERROR(VLOOKUP(A156,提货数据源!A:C,3,0),0)</f>
        <v>3</v>
      </c>
    </row>
    <row r="157" spans="1:8">
      <c r="A157" s="2" t="s">
        <v>201</v>
      </c>
      <c r="B157" s="3" t="s">
        <v>84</v>
      </c>
      <c r="C157" s="3" t="s">
        <v>10</v>
      </c>
      <c r="D157">
        <v>1</v>
      </c>
      <c r="E157" t="s">
        <v>18</v>
      </c>
      <c r="F157" s="4">
        <v>0</v>
      </c>
      <c r="G157" s="5">
        <f t="shared" si="2"/>
        <v>0</v>
      </c>
      <c r="H157">
        <f>IFERROR(VLOOKUP(A157,提货数据源!A:C,3,0),0)</f>
        <v>0</v>
      </c>
    </row>
    <row r="158" spans="1:8">
      <c r="A158" s="2" t="s">
        <v>202</v>
      </c>
      <c r="B158" s="3" t="s">
        <v>84</v>
      </c>
      <c r="C158" s="3" t="s">
        <v>10</v>
      </c>
      <c r="D158">
        <v>1</v>
      </c>
      <c r="E158" t="s">
        <v>18</v>
      </c>
      <c r="F158" s="4">
        <v>0</v>
      </c>
      <c r="G158" s="5">
        <f t="shared" si="2"/>
        <v>0</v>
      </c>
      <c r="H158">
        <f>IFERROR(VLOOKUP(A158,提货数据源!A:C,3,0),0)</f>
        <v>0</v>
      </c>
    </row>
    <row r="159" spans="1:8">
      <c r="A159" s="2" t="s">
        <v>203</v>
      </c>
      <c r="B159" s="3" t="s">
        <v>84</v>
      </c>
      <c r="C159" s="3" t="s">
        <v>10</v>
      </c>
      <c r="D159">
        <v>1</v>
      </c>
      <c r="E159" t="s">
        <v>18</v>
      </c>
      <c r="F159" s="4">
        <v>0</v>
      </c>
      <c r="G159" s="5">
        <f t="shared" si="2"/>
        <v>0</v>
      </c>
      <c r="H159">
        <f>IFERROR(VLOOKUP(A159,提货数据源!A:C,3,0),0)</f>
        <v>0</v>
      </c>
    </row>
    <row r="160" spans="1:8">
      <c r="A160" s="2" t="s">
        <v>204</v>
      </c>
      <c r="B160" s="3" t="s">
        <v>84</v>
      </c>
      <c r="C160" s="3" t="s">
        <v>10</v>
      </c>
      <c r="D160">
        <v>1</v>
      </c>
      <c r="E160" t="s">
        <v>18</v>
      </c>
      <c r="F160" s="4">
        <v>0</v>
      </c>
      <c r="G160" s="5">
        <f t="shared" si="2"/>
        <v>0</v>
      </c>
      <c r="H160">
        <f>IFERROR(VLOOKUP(A160,提货数据源!A:C,3,0),0)</f>
        <v>0</v>
      </c>
    </row>
    <row r="161" spans="1:8">
      <c r="A161" s="2" t="s">
        <v>205</v>
      </c>
      <c r="B161" s="3" t="s">
        <v>84</v>
      </c>
      <c r="C161" s="3" t="s">
        <v>10</v>
      </c>
      <c r="D161">
        <v>1</v>
      </c>
      <c r="E161" t="s">
        <v>18</v>
      </c>
      <c r="F161" s="4">
        <v>0</v>
      </c>
      <c r="G161" s="5">
        <f t="shared" si="2"/>
        <v>0</v>
      </c>
      <c r="H161">
        <f>IFERROR(VLOOKUP(A161,提货数据源!A:C,3,0),0)</f>
        <v>0</v>
      </c>
    </row>
    <row r="162" spans="1:8">
      <c r="A162" s="2" t="s">
        <v>206</v>
      </c>
      <c r="B162" s="3" t="s">
        <v>84</v>
      </c>
      <c r="C162" s="3" t="s">
        <v>10</v>
      </c>
      <c r="D162">
        <v>1</v>
      </c>
      <c r="E162" t="s">
        <v>18</v>
      </c>
      <c r="F162" s="4">
        <v>0</v>
      </c>
      <c r="G162" s="5">
        <f t="shared" si="2"/>
        <v>0</v>
      </c>
      <c r="H162">
        <f>IFERROR(VLOOKUP(A162,提货数据源!A:C,3,0),0)</f>
        <v>0</v>
      </c>
    </row>
    <row r="163" spans="1:8">
      <c r="A163" s="2" t="s">
        <v>207</v>
      </c>
      <c r="B163" s="3" t="s">
        <v>84</v>
      </c>
      <c r="C163" s="3" t="s">
        <v>10</v>
      </c>
      <c r="D163">
        <v>1</v>
      </c>
      <c r="E163" t="s">
        <v>16</v>
      </c>
      <c r="F163" s="4">
        <v>1</v>
      </c>
      <c r="G163" s="5">
        <f t="shared" si="2"/>
        <v>0</v>
      </c>
      <c r="H163">
        <f>IFERROR(VLOOKUP(A163,提货数据源!A:C,3,0),0)</f>
        <v>0</v>
      </c>
    </row>
    <row r="164" spans="1:8">
      <c r="A164" s="2" t="s">
        <v>208</v>
      </c>
      <c r="B164" s="3" t="s">
        <v>84</v>
      </c>
      <c r="C164" s="3" t="s">
        <v>10</v>
      </c>
      <c r="D164">
        <v>1</v>
      </c>
      <c r="E164" t="s">
        <v>18</v>
      </c>
      <c r="F164" s="4">
        <v>0</v>
      </c>
      <c r="G164" s="5">
        <f t="shared" si="2"/>
        <v>0</v>
      </c>
      <c r="H164">
        <f>IFERROR(VLOOKUP(A164,提货数据源!A:C,3,0),0)</f>
        <v>0</v>
      </c>
    </row>
    <row r="165" spans="1:8">
      <c r="A165" s="2" t="s">
        <v>209</v>
      </c>
      <c r="B165" s="3" t="s">
        <v>84</v>
      </c>
      <c r="C165" s="3" t="s">
        <v>10</v>
      </c>
      <c r="D165">
        <v>1</v>
      </c>
      <c r="E165" t="s">
        <v>18</v>
      </c>
      <c r="F165" s="4">
        <v>0</v>
      </c>
      <c r="G165" s="5">
        <f t="shared" si="2"/>
        <v>0</v>
      </c>
      <c r="H165">
        <f>IFERROR(VLOOKUP(A165,提货数据源!A:C,3,0),0)</f>
        <v>0</v>
      </c>
    </row>
    <row r="166" spans="1:8">
      <c r="A166" s="2" t="s">
        <v>210</v>
      </c>
      <c r="B166" s="3" t="s">
        <v>84</v>
      </c>
      <c r="C166" s="3" t="s">
        <v>10</v>
      </c>
      <c r="D166">
        <v>1</v>
      </c>
      <c r="E166" t="s">
        <v>18</v>
      </c>
      <c r="F166" s="4">
        <v>0</v>
      </c>
      <c r="G166" s="5">
        <f t="shared" si="2"/>
        <v>0</v>
      </c>
      <c r="H166">
        <f>IFERROR(VLOOKUP(A166,提货数据源!A:C,3,0),0)</f>
        <v>0</v>
      </c>
    </row>
    <row r="167" spans="1:8">
      <c r="A167" s="2" t="s">
        <v>211</v>
      </c>
      <c r="B167" s="3" t="s">
        <v>84</v>
      </c>
      <c r="C167" s="3" t="s">
        <v>10</v>
      </c>
      <c r="D167">
        <v>1</v>
      </c>
      <c r="E167" t="s">
        <v>18</v>
      </c>
      <c r="F167" s="4">
        <v>0</v>
      </c>
      <c r="G167" s="5">
        <f t="shared" si="2"/>
        <v>0</v>
      </c>
      <c r="H167">
        <f>IFERROR(VLOOKUP(A167,提货数据源!A:C,3,0),0)</f>
        <v>0</v>
      </c>
    </row>
    <row r="168" spans="1:8">
      <c r="A168" s="2" t="s">
        <v>212</v>
      </c>
      <c r="B168" s="3" t="s">
        <v>84</v>
      </c>
      <c r="C168" s="3" t="s">
        <v>10</v>
      </c>
      <c r="D168">
        <v>1</v>
      </c>
      <c r="E168" t="s">
        <v>18</v>
      </c>
      <c r="F168" s="4">
        <v>0</v>
      </c>
      <c r="G168" s="5">
        <f t="shared" si="2"/>
        <v>0</v>
      </c>
      <c r="H168">
        <f>IFERROR(VLOOKUP(A168,提货数据源!A:C,3,0),0)</f>
        <v>0</v>
      </c>
    </row>
    <row r="169" spans="1:8">
      <c r="A169" s="2" t="s">
        <v>213</v>
      </c>
      <c r="B169" s="3" t="s">
        <v>84</v>
      </c>
      <c r="C169" s="3" t="s">
        <v>10</v>
      </c>
      <c r="D169">
        <v>1</v>
      </c>
      <c r="E169" t="s">
        <v>18</v>
      </c>
      <c r="F169" s="4">
        <v>0</v>
      </c>
      <c r="G169" s="5">
        <f t="shared" si="2"/>
        <v>0</v>
      </c>
      <c r="H169">
        <f>IFERROR(VLOOKUP(A169,提货数据源!A:C,3,0),0)</f>
        <v>0</v>
      </c>
    </row>
    <row r="170" spans="1:8">
      <c r="A170" s="2" t="s">
        <v>214</v>
      </c>
      <c r="B170" s="3" t="s">
        <v>84</v>
      </c>
      <c r="C170" s="3" t="s">
        <v>10</v>
      </c>
      <c r="D170">
        <v>1</v>
      </c>
      <c r="E170" t="s">
        <v>18</v>
      </c>
      <c r="F170" s="4">
        <v>0</v>
      </c>
      <c r="G170" s="5">
        <f t="shared" si="2"/>
        <v>0</v>
      </c>
      <c r="H170">
        <f>IFERROR(VLOOKUP(A170,提货数据源!A:C,3,0),0)</f>
        <v>0</v>
      </c>
    </row>
    <row r="171" spans="1:8">
      <c r="A171" s="2" t="s">
        <v>215</v>
      </c>
      <c r="B171" s="3" t="s">
        <v>84</v>
      </c>
      <c r="C171" s="3" t="s">
        <v>10</v>
      </c>
      <c r="D171">
        <v>1</v>
      </c>
      <c r="E171" t="s">
        <v>18</v>
      </c>
      <c r="F171" s="4">
        <v>0</v>
      </c>
      <c r="G171" s="5">
        <f t="shared" si="2"/>
        <v>0</v>
      </c>
      <c r="H171">
        <f>IFERROR(VLOOKUP(A171,提货数据源!A:C,3,0),0)</f>
        <v>0</v>
      </c>
    </row>
    <row r="172" spans="1:8">
      <c r="A172" s="2" t="s">
        <v>216</v>
      </c>
      <c r="B172" s="3" t="s">
        <v>84</v>
      </c>
      <c r="C172" s="3" t="s">
        <v>10</v>
      </c>
      <c r="D172">
        <v>1</v>
      </c>
      <c r="E172" t="s">
        <v>18</v>
      </c>
      <c r="F172" s="4">
        <v>0</v>
      </c>
      <c r="G172" s="5">
        <f t="shared" si="2"/>
        <v>0</v>
      </c>
      <c r="H172">
        <f>IFERROR(VLOOKUP(A172,提货数据源!A:C,3,0),0)</f>
        <v>0</v>
      </c>
    </row>
    <row r="173" spans="1:8">
      <c r="A173" s="2" t="s">
        <v>217</v>
      </c>
      <c r="B173" s="3" t="s">
        <v>84</v>
      </c>
      <c r="C173" s="3" t="s">
        <v>10</v>
      </c>
      <c r="D173">
        <v>1</v>
      </c>
      <c r="E173" t="s">
        <v>16</v>
      </c>
      <c r="F173" s="4">
        <v>6.66666666666667</v>
      </c>
      <c r="G173" s="5">
        <f t="shared" si="2"/>
        <v>0</v>
      </c>
      <c r="H173">
        <f>IFERROR(VLOOKUP(A173,提货数据源!A:C,3,0),0)</f>
        <v>0</v>
      </c>
    </row>
    <row r="174" spans="1:8">
      <c r="A174" s="2" t="s">
        <v>218</v>
      </c>
      <c r="B174" s="3" t="s">
        <v>84</v>
      </c>
      <c r="C174" s="3" t="s">
        <v>10</v>
      </c>
      <c r="D174">
        <v>1</v>
      </c>
      <c r="E174" t="s">
        <v>18</v>
      </c>
      <c r="F174" s="4">
        <v>0</v>
      </c>
      <c r="G174" s="5">
        <f t="shared" si="2"/>
        <v>0</v>
      </c>
      <c r="H174">
        <f>IFERROR(VLOOKUP(A174,提货数据源!A:C,3,0),0)</f>
        <v>0</v>
      </c>
    </row>
    <row r="175" spans="1:8">
      <c r="A175" s="2" t="s">
        <v>219</v>
      </c>
      <c r="B175" s="3" t="s">
        <v>84</v>
      </c>
      <c r="C175" s="3" t="s">
        <v>10</v>
      </c>
      <c r="D175">
        <v>1</v>
      </c>
      <c r="E175" t="s">
        <v>18</v>
      </c>
      <c r="F175" s="4">
        <v>0</v>
      </c>
      <c r="G175" s="5">
        <f t="shared" si="2"/>
        <v>0</v>
      </c>
      <c r="H175">
        <f>IFERROR(VLOOKUP(A175,提货数据源!A:C,3,0),0)</f>
        <v>0</v>
      </c>
    </row>
    <row r="176" spans="1:8">
      <c r="A176" s="2" t="s">
        <v>220</v>
      </c>
      <c r="B176" s="3" t="s">
        <v>84</v>
      </c>
      <c r="C176" s="3" t="s">
        <v>10</v>
      </c>
      <c r="D176">
        <v>1</v>
      </c>
      <c r="E176" t="s">
        <v>18</v>
      </c>
      <c r="F176" s="4">
        <v>0</v>
      </c>
      <c r="G176" s="5">
        <f t="shared" si="2"/>
        <v>0</v>
      </c>
      <c r="H176">
        <f>IFERROR(VLOOKUP(A176,提货数据源!A:C,3,0),0)</f>
        <v>0</v>
      </c>
    </row>
    <row r="177" spans="1:8">
      <c r="A177" s="2" t="s">
        <v>221</v>
      </c>
      <c r="B177" s="3" t="s">
        <v>84</v>
      </c>
      <c r="C177" s="3" t="s">
        <v>10</v>
      </c>
      <c r="D177">
        <v>1</v>
      </c>
      <c r="E177" t="s">
        <v>16</v>
      </c>
      <c r="F177" s="4">
        <v>3</v>
      </c>
      <c r="G177" s="5">
        <f t="shared" si="2"/>
        <v>0</v>
      </c>
      <c r="H177">
        <f>IFERROR(VLOOKUP(A177,提货数据源!A:C,3,0),0)</f>
        <v>0</v>
      </c>
    </row>
    <row r="178" spans="1:8">
      <c r="A178" s="2" t="s">
        <v>222</v>
      </c>
      <c r="B178" s="3" t="s">
        <v>84</v>
      </c>
      <c r="C178" s="3" t="s">
        <v>10</v>
      </c>
      <c r="D178">
        <v>1</v>
      </c>
      <c r="E178" t="s">
        <v>18</v>
      </c>
      <c r="F178" s="4">
        <v>0</v>
      </c>
      <c r="G178" s="5">
        <f t="shared" si="2"/>
        <v>0</v>
      </c>
      <c r="H178">
        <f>IFERROR(VLOOKUP(A178,提货数据源!A:C,3,0),0)</f>
        <v>0</v>
      </c>
    </row>
    <row r="179" spans="1:8">
      <c r="A179" s="2" t="s">
        <v>223</v>
      </c>
      <c r="B179" s="3" t="s">
        <v>84</v>
      </c>
      <c r="C179" s="3" t="s">
        <v>10</v>
      </c>
      <c r="D179">
        <v>1</v>
      </c>
      <c r="E179" t="s">
        <v>14</v>
      </c>
      <c r="F179" s="4">
        <v>11.3333333333333</v>
      </c>
      <c r="G179" s="5">
        <f t="shared" si="2"/>
        <v>0</v>
      </c>
      <c r="H179">
        <f>IFERROR(VLOOKUP(A179,提货数据源!A:C,3,0),0)</f>
        <v>0</v>
      </c>
    </row>
    <row r="180" spans="1:8">
      <c r="A180" s="2" t="s">
        <v>224</v>
      </c>
      <c r="B180" s="3" t="s">
        <v>84</v>
      </c>
      <c r="C180" s="3" t="s">
        <v>10</v>
      </c>
      <c r="D180">
        <v>1</v>
      </c>
      <c r="E180" t="s">
        <v>18</v>
      </c>
      <c r="F180" s="4">
        <v>0</v>
      </c>
      <c r="G180" s="5">
        <f t="shared" si="2"/>
        <v>0</v>
      </c>
      <c r="H180">
        <f>IFERROR(VLOOKUP(A180,提货数据源!A:C,3,0),0)</f>
        <v>0</v>
      </c>
    </row>
    <row r="181" spans="1:8">
      <c r="A181" s="2" t="s">
        <v>225</v>
      </c>
      <c r="B181" s="3" t="s">
        <v>84</v>
      </c>
      <c r="C181" s="3" t="s">
        <v>10</v>
      </c>
      <c r="D181">
        <v>1</v>
      </c>
      <c r="E181" t="s">
        <v>18</v>
      </c>
      <c r="F181" s="4">
        <v>0</v>
      </c>
      <c r="G181" s="5">
        <f t="shared" si="2"/>
        <v>0</v>
      </c>
      <c r="H181">
        <f>IFERROR(VLOOKUP(A181,提货数据源!A:C,3,0),0)</f>
        <v>0</v>
      </c>
    </row>
    <row r="182" spans="1:8">
      <c r="A182" s="2" t="s">
        <v>226</v>
      </c>
      <c r="B182" s="3" t="s">
        <v>84</v>
      </c>
      <c r="C182" s="3" t="s">
        <v>10</v>
      </c>
      <c r="D182">
        <v>1</v>
      </c>
      <c r="E182" t="s">
        <v>14</v>
      </c>
      <c r="F182" s="4">
        <v>16.6666666666667</v>
      </c>
      <c r="G182" s="5">
        <f t="shared" si="2"/>
        <v>1</v>
      </c>
      <c r="H182">
        <f>IFERROR(VLOOKUP(A182,提货数据源!A:C,3,0),0)</f>
        <v>3</v>
      </c>
    </row>
    <row r="183" spans="1:8">
      <c r="A183" s="2" t="s">
        <v>227</v>
      </c>
      <c r="B183" s="3" t="s">
        <v>84</v>
      </c>
      <c r="C183" s="3" t="s">
        <v>10</v>
      </c>
      <c r="D183">
        <v>1</v>
      </c>
      <c r="E183" t="s">
        <v>18</v>
      </c>
      <c r="F183" s="4">
        <v>0</v>
      </c>
      <c r="G183" s="5">
        <f t="shared" si="2"/>
        <v>0</v>
      </c>
      <c r="H183">
        <f>IFERROR(VLOOKUP(A183,提货数据源!A:C,3,0),0)</f>
        <v>0</v>
      </c>
    </row>
    <row r="184" spans="1:8">
      <c r="A184" s="2" t="s">
        <v>228</v>
      </c>
      <c r="B184" s="3" t="s">
        <v>84</v>
      </c>
      <c r="C184" s="3" t="s">
        <v>10</v>
      </c>
      <c r="D184">
        <v>1</v>
      </c>
      <c r="E184" t="s">
        <v>16</v>
      </c>
      <c r="F184" s="4">
        <v>5.33333333333333</v>
      </c>
      <c r="G184" s="5">
        <f t="shared" si="2"/>
        <v>1</v>
      </c>
      <c r="H184">
        <f>IFERROR(VLOOKUP(A184,提货数据源!A:C,3,0),0)</f>
        <v>5</v>
      </c>
    </row>
    <row r="185" spans="1:8">
      <c r="A185" s="2" t="s">
        <v>229</v>
      </c>
      <c r="B185" s="3" t="s">
        <v>84</v>
      </c>
      <c r="C185" s="3" t="s">
        <v>10</v>
      </c>
      <c r="D185">
        <v>1</v>
      </c>
      <c r="E185" t="s">
        <v>16</v>
      </c>
      <c r="F185" s="4">
        <v>1</v>
      </c>
      <c r="G185" s="5">
        <f t="shared" si="2"/>
        <v>0</v>
      </c>
      <c r="H185">
        <f>IFERROR(VLOOKUP(A185,提货数据源!A:C,3,0),0)</f>
        <v>0</v>
      </c>
    </row>
    <row r="186" spans="1:8">
      <c r="A186" s="2" t="s">
        <v>230</v>
      </c>
      <c r="B186" s="3" t="s">
        <v>84</v>
      </c>
      <c r="C186" s="3" t="s">
        <v>10</v>
      </c>
      <c r="D186">
        <v>1</v>
      </c>
      <c r="E186" t="s">
        <v>18</v>
      </c>
      <c r="F186" s="4">
        <v>0</v>
      </c>
      <c r="G186" s="5">
        <f t="shared" si="2"/>
        <v>0</v>
      </c>
      <c r="H186">
        <f>IFERROR(VLOOKUP(A186,提货数据源!A:C,3,0),0)</f>
        <v>0</v>
      </c>
    </row>
    <row r="187" spans="1:8">
      <c r="A187" s="2" t="s">
        <v>231</v>
      </c>
      <c r="B187" s="3" t="s">
        <v>84</v>
      </c>
      <c r="C187" s="3" t="s">
        <v>10</v>
      </c>
      <c r="D187">
        <v>1</v>
      </c>
      <c r="E187" t="s">
        <v>18</v>
      </c>
      <c r="F187" s="4">
        <v>0</v>
      </c>
      <c r="G187" s="5">
        <f t="shared" si="2"/>
        <v>0</v>
      </c>
      <c r="H187">
        <f>IFERROR(VLOOKUP(A187,提货数据源!A:C,3,0),0)</f>
        <v>0</v>
      </c>
    </row>
    <row r="188" spans="1:8">
      <c r="A188" s="2" t="s">
        <v>232</v>
      </c>
      <c r="B188" s="3" t="s">
        <v>84</v>
      </c>
      <c r="C188" s="3" t="s">
        <v>10</v>
      </c>
      <c r="D188">
        <v>1</v>
      </c>
      <c r="E188" t="s">
        <v>18</v>
      </c>
      <c r="F188" s="4">
        <v>0</v>
      </c>
      <c r="G188" s="5">
        <f t="shared" si="2"/>
        <v>0</v>
      </c>
      <c r="H188">
        <f>IFERROR(VLOOKUP(A188,提货数据源!A:C,3,0),0)</f>
        <v>0</v>
      </c>
    </row>
    <row r="189" spans="1:8">
      <c r="A189" s="2" t="s">
        <v>233</v>
      </c>
      <c r="B189" s="3" t="s">
        <v>84</v>
      </c>
      <c r="C189" s="3" t="s">
        <v>10</v>
      </c>
      <c r="D189">
        <v>1</v>
      </c>
      <c r="E189" t="s">
        <v>18</v>
      </c>
      <c r="F189" s="4">
        <v>0</v>
      </c>
      <c r="G189" s="5">
        <f t="shared" si="2"/>
        <v>0</v>
      </c>
      <c r="H189">
        <f>IFERROR(VLOOKUP(A189,提货数据源!A:C,3,0),0)</f>
        <v>0</v>
      </c>
    </row>
    <row r="190" spans="1:8">
      <c r="A190" s="2" t="s">
        <v>234</v>
      </c>
      <c r="B190" s="3" t="s">
        <v>84</v>
      </c>
      <c r="C190" s="3" t="s">
        <v>10</v>
      </c>
      <c r="D190">
        <v>1</v>
      </c>
      <c r="E190" t="s">
        <v>18</v>
      </c>
      <c r="F190" s="4">
        <v>0</v>
      </c>
      <c r="G190" s="5">
        <f t="shared" si="2"/>
        <v>0</v>
      </c>
      <c r="H190">
        <f>IFERROR(VLOOKUP(A190,提货数据源!A:C,3,0),0)</f>
        <v>0</v>
      </c>
    </row>
    <row r="191" spans="1:8">
      <c r="A191" s="2" t="s">
        <v>235</v>
      </c>
      <c r="B191" s="3" t="s">
        <v>84</v>
      </c>
      <c r="C191" s="3" t="s">
        <v>10</v>
      </c>
      <c r="D191">
        <v>1</v>
      </c>
      <c r="E191" t="s">
        <v>18</v>
      </c>
      <c r="F191" s="4">
        <v>0</v>
      </c>
      <c r="G191" s="5">
        <f t="shared" si="2"/>
        <v>0</v>
      </c>
      <c r="H191">
        <f>IFERROR(VLOOKUP(A191,提货数据源!A:C,3,0),0)</f>
        <v>0</v>
      </c>
    </row>
    <row r="192" spans="1:8">
      <c r="A192" s="2" t="s">
        <v>236</v>
      </c>
      <c r="B192" s="3" t="s">
        <v>84</v>
      </c>
      <c r="C192" s="3" t="s">
        <v>10</v>
      </c>
      <c r="D192">
        <v>1</v>
      </c>
      <c r="E192" t="s">
        <v>18</v>
      </c>
      <c r="F192" s="4">
        <v>0</v>
      </c>
      <c r="G192" s="5">
        <f t="shared" si="2"/>
        <v>0</v>
      </c>
      <c r="H192">
        <f>IFERROR(VLOOKUP(A192,提货数据源!A:C,3,0),0)</f>
        <v>0</v>
      </c>
    </row>
    <row r="193" spans="1:8">
      <c r="A193" s="2" t="s">
        <v>237</v>
      </c>
      <c r="B193" s="3" t="s">
        <v>238</v>
      </c>
      <c r="C193" s="3" t="s">
        <v>21</v>
      </c>
      <c r="D193">
        <v>1</v>
      </c>
      <c r="E193" t="s">
        <v>18</v>
      </c>
      <c r="F193" s="4">
        <v>0</v>
      </c>
      <c r="G193" s="5">
        <f t="shared" si="2"/>
        <v>0</v>
      </c>
      <c r="H193">
        <f>IFERROR(VLOOKUP(A193,提货数据源!A:C,3,0),0)</f>
        <v>0</v>
      </c>
    </row>
    <row r="194" spans="1:8">
      <c r="A194" s="2" t="s">
        <v>239</v>
      </c>
      <c r="B194" s="3" t="s">
        <v>238</v>
      </c>
      <c r="C194" s="3" t="s">
        <v>21</v>
      </c>
      <c r="D194">
        <v>1</v>
      </c>
      <c r="E194" t="s">
        <v>18</v>
      </c>
      <c r="F194" s="4">
        <v>0</v>
      </c>
      <c r="G194" s="5">
        <f t="shared" si="2"/>
        <v>0</v>
      </c>
      <c r="H194">
        <f>IFERROR(VLOOKUP(A194,提货数据源!A:C,3,0),0)</f>
        <v>0</v>
      </c>
    </row>
    <row r="195" spans="1:8">
      <c r="A195" s="2" t="s">
        <v>240</v>
      </c>
      <c r="B195" s="3" t="s">
        <v>238</v>
      </c>
      <c r="C195" s="3" t="s">
        <v>21</v>
      </c>
      <c r="D195">
        <v>1</v>
      </c>
      <c r="E195" t="s">
        <v>18</v>
      </c>
      <c r="F195" s="4">
        <v>0</v>
      </c>
      <c r="G195" s="5">
        <f t="shared" ref="G195:G258" si="3">IF(H195&lt;&gt;0,1,0)</f>
        <v>0</v>
      </c>
      <c r="H195">
        <f>IFERROR(VLOOKUP(A195,提货数据源!A:C,3,0),0)</f>
        <v>0</v>
      </c>
    </row>
    <row r="196" spans="1:8">
      <c r="A196" s="2" t="s">
        <v>241</v>
      </c>
      <c r="B196" s="3" t="s">
        <v>238</v>
      </c>
      <c r="C196" s="3" t="s">
        <v>28</v>
      </c>
      <c r="D196">
        <v>1</v>
      </c>
      <c r="E196" t="s">
        <v>18</v>
      </c>
      <c r="F196" s="4">
        <v>0</v>
      </c>
      <c r="G196" s="5">
        <f t="shared" si="3"/>
        <v>0</v>
      </c>
      <c r="H196">
        <f>IFERROR(VLOOKUP(A196,提货数据源!A:C,3,0),0)</f>
        <v>0</v>
      </c>
    </row>
    <row r="197" spans="1:8">
      <c r="A197" s="2" t="s">
        <v>242</v>
      </c>
      <c r="B197" s="3" t="s">
        <v>238</v>
      </c>
      <c r="C197" s="3" t="s">
        <v>28</v>
      </c>
      <c r="D197">
        <v>1</v>
      </c>
      <c r="E197" t="s">
        <v>18</v>
      </c>
      <c r="F197" s="4">
        <v>0</v>
      </c>
      <c r="G197" s="5">
        <f t="shared" si="3"/>
        <v>0</v>
      </c>
      <c r="H197">
        <f>IFERROR(VLOOKUP(A197,提货数据源!A:C,3,0),0)</f>
        <v>0</v>
      </c>
    </row>
    <row r="198" spans="1:8">
      <c r="A198" s="2" t="s">
        <v>243</v>
      </c>
      <c r="B198" s="3" t="s">
        <v>238</v>
      </c>
      <c r="C198" s="3" t="s">
        <v>28</v>
      </c>
      <c r="D198">
        <v>1</v>
      </c>
      <c r="E198" t="s">
        <v>18</v>
      </c>
      <c r="F198" s="4">
        <v>0</v>
      </c>
      <c r="G198" s="5">
        <f t="shared" si="3"/>
        <v>0</v>
      </c>
      <c r="H198">
        <f>IFERROR(VLOOKUP(A198,提货数据源!A:C,3,0),0)</f>
        <v>0</v>
      </c>
    </row>
    <row r="199" spans="1:8">
      <c r="A199" s="2" t="s">
        <v>244</v>
      </c>
      <c r="B199" s="3" t="s">
        <v>238</v>
      </c>
      <c r="C199" s="3" t="s">
        <v>28</v>
      </c>
      <c r="D199">
        <v>1</v>
      </c>
      <c r="E199" t="s">
        <v>18</v>
      </c>
      <c r="F199" s="4">
        <v>0</v>
      </c>
      <c r="G199" s="5">
        <f t="shared" si="3"/>
        <v>0</v>
      </c>
      <c r="H199">
        <f>IFERROR(VLOOKUP(A199,提货数据源!A:C,3,0),0)</f>
        <v>0</v>
      </c>
    </row>
    <row r="200" spans="1:8">
      <c r="A200" s="2" t="s">
        <v>245</v>
      </c>
      <c r="B200" s="3" t="s">
        <v>238</v>
      </c>
      <c r="C200" s="3" t="s">
        <v>28</v>
      </c>
      <c r="D200">
        <v>1</v>
      </c>
      <c r="E200" t="s">
        <v>18</v>
      </c>
      <c r="F200" s="4">
        <v>0</v>
      </c>
      <c r="G200" s="5">
        <f t="shared" si="3"/>
        <v>0</v>
      </c>
      <c r="H200">
        <f>IFERROR(VLOOKUP(A200,提货数据源!A:C,3,0),0)</f>
        <v>0</v>
      </c>
    </row>
    <row r="201" spans="1:8">
      <c r="A201" s="2" t="s">
        <v>246</v>
      </c>
      <c r="B201" s="3" t="s">
        <v>238</v>
      </c>
      <c r="C201" s="3" t="s">
        <v>28</v>
      </c>
      <c r="D201">
        <v>1</v>
      </c>
      <c r="E201" t="s">
        <v>18</v>
      </c>
      <c r="F201" s="4">
        <v>0</v>
      </c>
      <c r="G201" s="5">
        <f t="shared" si="3"/>
        <v>0</v>
      </c>
      <c r="H201">
        <f>IFERROR(VLOOKUP(A201,提货数据源!A:C,3,0),0)</f>
        <v>0</v>
      </c>
    </row>
    <row r="202" spans="1:8">
      <c r="A202" s="2" t="s">
        <v>247</v>
      </c>
      <c r="B202" s="3" t="s">
        <v>238</v>
      </c>
      <c r="C202" s="3" t="s">
        <v>28</v>
      </c>
      <c r="D202">
        <v>1</v>
      </c>
      <c r="E202" t="s">
        <v>18</v>
      </c>
      <c r="F202" s="4">
        <v>0</v>
      </c>
      <c r="G202" s="5">
        <f t="shared" si="3"/>
        <v>0</v>
      </c>
      <c r="H202">
        <f>IFERROR(VLOOKUP(A202,提货数据源!A:C,3,0),0)</f>
        <v>0</v>
      </c>
    </row>
    <row r="203" spans="1:8">
      <c r="A203" s="2" t="s">
        <v>248</v>
      </c>
      <c r="B203" s="3" t="s">
        <v>238</v>
      </c>
      <c r="C203" s="3" t="s">
        <v>28</v>
      </c>
      <c r="D203">
        <v>1</v>
      </c>
      <c r="E203" t="s">
        <v>18</v>
      </c>
      <c r="F203" s="4">
        <v>0</v>
      </c>
      <c r="G203" s="5">
        <f t="shared" si="3"/>
        <v>0</v>
      </c>
      <c r="H203">
        <f>IFERROR(VLOOKUP(A203,提货数据源!A:C,3,0),0)</f>
        <v>0</v>
      </c>
    </row>
    <row r="204" spans="1:8">
      <c r="A204" s="2" t="s">
        <v>249</v>
      </c>
      <c r="B204" s="3" t="s">
        <v>238</v>
      </c>
      <c r="C204" s="3" t="s">
        <v>28</v>
      </c>
      <c r="D204">
        <v>1</v>
      </c>
      <c r="E204" t="s">
        <v>18</v>
      </c>
      <c r="F204" s="4">
        <v>0</v>
      </c>
      <c r="G204" s="5">
        <f t="shared" si="3"/>
        <v>0</v>
      </c>
      <c r="H204">
        <f>IFERROR(VLOOKUP(A204,提货数据源!A:C,3,0),0)</f>
        <v>0</v>
      </c>
    </row>
    <row r="205" spans="1:8">
      <c r="A205" s="2" t="s">
        <v>250</v>
      </c>
      <c r="B205" s="3" t="s">
        <v>238</v>
      </c>
      <c r="C205" s="3" t="s">
        <v>28</v>
      </c>
      <c r="D205">
        <v>1</v>
      </c>
      <c r="E205" t="s">
        <v>18</v>
      </c>
      <c r="F205" s="4">
        <v>0</v>
      </c>
      <c r="G205" s="5">
        <f t="shared" si="3"/>
        <v>0</v>
      </c>
      <c r="H205">
        <f>IFERROR(VLOOKUP(A205,提货数据源!A:C,3,0),0)</f>
        <v>0</v>
      </c>
    </row>
    <row r="206" spans="1:8">
      <c r="A206" s="2" t="s">
        <v>251</v>
      </c>
      <c r="B206" s="3" t="s">
        <v>238</v>
      </c>
      <c r="C206" s="3" t="s">
        <v>28</v>
      </c>
      <c r="D206">
        <v>1</v>
      </c>
      <c r="E206" t="s">
        <v>18</v>
      </c>
      <c r="F206" s="4">
        <v>0</v>
      </c>
      <c r="G206" s="5">
        <f t="shared" si="3"/>
        <v>0</v>
      </c>
      <c r="H206">
        <f>IFERROR(VLOOKUP(A206,提货数据源!A:C,3,0),0)</f>
        <v>0</v>
      </c>
    </row>
    <row r="207" spans="1:8">
      <c r="A207" s="2" t="s">
        <v>252</v>
      </c>
      <c r="B207" s="3" t="s">
        <v>238</v>
      </c>
      <c r="C207" s="3" t="s">
        <v>28</v>
      </c>
      <c r="D207">
        <v>1</v>
      </c>
      <c r="E207" t="s">
        <v>18</v>
      </c>
      <c r="F207" s="4">
        <v>0</v>
      </c>
      <c r="G207" s="5">
        <f t="shared" si="3"/>
        <v>0</v>
      </c>
      <c r="H207">
        <f>IFERROR(VLOOKUP(A207,提货数据源!A:C,3,0),0)</f>
        <v>0</v>
      </c>
    </row>
    <row r="208" spans="1:8">
      <c r="A208" s="2" t="s">
        <v>253</v>
      </c>
      <c r="B208" s="3" t="s">
        <v>238</v>
      </c>
      <c r="C208" s="3" t="s">
        <v>28</v>
      </c>
      <c r="D208">
        <v>1</v>
      </c>
      <c r="E208" t="s">
        <v>18</v>
      </c>
      <c r="F208" s="4">
        <v>0</v>
      </c>
      <c r="G208" s="5">
        <f t="shared" si="3"/>
        <v>0</v>
      </c>
      <c r="H208">
        <f>IFERROR(VLOOKUP(A208,提货数据源!A:C,3,0),0)</f>
        <v>0</v>
      </c>
    </row>
    <row r="209" spans="1:8">
      <c r="A209" s="2" t="s">
        <v>254</v>
      </c>
      <c r="B209" s="3" t="s">
        <v>238</v>
      </c>
      <c r="C209" s="3" t="s">
        <v>28</v>
      </c>
      <c r="D209">
        <v>1</v>
      </c>
      <c r="E209" t="s">
        <v>18</v>
      </c>
      <c r="F209" s="4">
        <v>0</v>
      </c>
      <c r="G209" s="5">
        <f t="shared" si="3"/>
        <v>0</v>
      </c>
      <c r="H209">
        <f>IFERROR(VLOOKUP(A209,提货数据源!A:C,3,0),0)</f>
        <v>0</v>
      </c>
    </row>
    <row r="210" spans="1:8">
      <c r="A210" s="2" t="s">
        <v>255</v>
      </c>
      <c r="B210" s="3" t="s">
        <v>238</v>
      </c>
      <c r="C210" s="3" t="s">
        <v>28</v>
      </c>
      <c r="D210">
        <v>1</v>
      </c>
      <c r="E210" t="s">
        <v>18</v>
      </c>
      <c r="F210" s="4">
        <v>0</v>
      </c>
      <c r="G210" s="5">
        <f t="shared" si="3"/>
        <v>0</v>
      </c>
      <c r="H210">
        <f>IFERROR(VLOOKUP(A210,提货数据源!A:C,3,0),0)</f>
        <v>0</v>
      </c>
    </row>
    <row r="211" spans="1:8">
      <c r="A211" s="2" t="s">
        <v>256</v>
      </c>
      <c r="B211" s="3" t="s">
        <v>238</v>
      </c>
      <c r="C211" s="3" t="s">
        <v>28</v>
      </c>
      <c r="D211">
        <v>1</v>
      </c>
      <c r="E211" t="s">
        <v>18</v>
      </c>
      <c r="F211" s="4">
        <v>0</v>
      </c>
      <c r="G211" s="5">
        <f t="shared" si="3"/>
        <v>0</v>
      </c>
      <c r="H211">
        <f>IFERROR(VLOOKUP(A211,提货数据源!A:C,3,0),0)</f>
        <v>0</v>
      </c>
    </row>
    <row r="212" spans="1:8">
      <c r="A212" s="2" t="s">
        <v>257</v>
      </c>
      <c r="B212" s="3" t="s">
        <v>238</v>
      </c>
      <c r="C212" s="3" t="s">
        <v>28</v>
      </c>
      <c r="D212">
        <v>1</v>
      </c>
      <c r="E212" t="s">
        <v>16</v>
      </c>
      <c r="F212" s="4">
        <v>0.666666666666667</v>
      </c>
      <c r="G212" s="5">
        <f t="shared" si="3"/>
        <v>0</v>
      </c>
      <c r="H212">
        <f>IFERROR(VLOOKUP(A212,提货数据源!A:C,3,0),0)</f>
        <v>0</v>
      </c>
    </row>
    <row r="213" spans="1:8">
      <c r="A213" s="2" t="s">
        <v>258</v>
      </c>
      <c r="B213" s="3" t="s">
        <v>238</v>
      </c>
      <c r="C213" s="3" t="s">
        <v>28</v>
      </c>
      <c r="D213">
        <v>1</v>
      </c>
      <c r="E213" t="s">
        <v>18</v>
      </c>
      <c r="F213" s="4">
        <v>0</v>
      </c>
      <c r="G213" s="5">
        <f t="shared" si="3"/>
        <v>0</v>
      </c>
      <c r="H213">
        <f>IFERROR(VLOOKUP(A213,提货数据源!A:C,3,0),0)</f>
        <v>0</v>
      </c>
    </row>
    <row r="214" spans="1:8">
      <c r="A214" s="2" t="s">
        <v>259</v>
      </c>
      <c r="B214" s="3" t="s">
        <v>238</v>
      </c>
      <c r="C214" s="3" t="s">
        <v>28</v>
      </c>
      <c r="D214">
        <v>1</v>
      </c>
      <c r="E214" t="s">
        <v>18</v>
      </c>
      <c r="F214" s="4">
        <v>0</v>
      </c>
      <c r="G214" s="5">
        <f t="shared" si="3"/>
        <v>0</v>
      </c>
      <c r="H214">
        <f>IFERROR(VLOOKUP(A214,提货数据源!A:C,3,0),0)</f>
        <v>0</v>
      </c>
    </row>
    <row r="215" spans="1:8">
      <c r="A215" s="2" t="s">
        <v>260</v>
      </c>
      <c r="B215" s="3" t="s">
        <v>238</v>
      </c>
      <c r="C215" s="3" t="s">
        <v>28</v>
      </c>
      <c r="D215">
        <v>1</v>
      </c>
      <c r="E215" t="s">
        <v>18</v>
      </c>
      <c r="F215" s="4">
        <v>0</v>
      </c>
      <c r="G215" s="5">
        <f t="shared" si="3"/>
        <v>0</v>
      </c>
      <c r="H215">
        <f>IFERROR(VLOOKUP(A215,提货数据源!A:C,3,0),0)</f>
        <v>0</v>
      </c>
    </row>
    <row r="216" spans="1:8">
      <c r="A216" s="2" t="s">
        <v>261</v>
      </c>
      <c r="B216" s="3" t="s">
        <v>238</v>
      </c>
      <c r="C216" s="3" t="s">
        <v>28</v>
      </c>
      <c r="D216">
        <v>1</v>
      </c>
      <c r="E216" t="s">
        <v>18</v>
      </c>
      <c r="F216" s="4">
        <v>0</v>
      </c>
      <c r="G216" s="5">
        <f t="shared" si="3"/>
        <v>0</v>
      </c>
      <c r="H216">
        <f>IFERROR(VLOOKUP(A216,提货数据源!A:C,3,0),0)</f>
        <v>0</v>
      </c>
    </row>
    <row r="217" spans="1:8">
      <c r="A217" s="2" t="s">
        <v>262</v>
      </c>
      <c r="B217" s="3" t="s">
        <v>238</v>
      </c>
      <c r="C217" s="3" t="s">
        <v>28</v>
      </c>
      <c r="D217">
        <v>1</v>
      </c>
      <c r="E217" t="s">
        <v>18</v>
      </c>
      <c r="F217" s="4">
        <v>0</v>
      </c>
      <c r="G217" s="5">
        <f t="shared" si="3"/>
        <v>0</v>
      </c>
      <c r="H217">
        <f>IFERROR(VLOOKUP(A217,提货数据源!A:C,3,0),0)</f>
        <v>0</v>
      </c>
    </row>
    <row r="218" spans="1:8">
      <c r="A218" s="2" t="s">
        <v>263</v>
      </c>
      <c r="B218" s="3" t="s">
        <v>238</v>
      </c>
      <c r="C218" s="3" t="s">
        <v>28</v>
      </c>
      <c r="D218">
        <v>1</v>
      </c>
      <c r="E218" t="s">
        <v>18</v>
      </c>
      <c r="F218" s="4">
        <v>0</v>
      </c>
      <c r="G218" s="5">
        <f t="shared" si="3"/>
        <v>0</v>
      </c>
      <c r="H218">
        <f>IFERROR(VLOOKUP(A218,提货数据源!A:C,3,0),0)</f>
        <v>0</v>
      </c>
    </row>
    <row r="219" spans="1:8">
      <c r="A219" s="2" t="s">
        <v>264</v>
      </c>
      <c r="B219" s="3" t="s">
        <v>238</v>
      </c>
      <c r="C219" s="3" t="s">
        <v>27</v>
      </c>
      <c r="D219">
        <v>1</v>
      </c>
      <c r="E219" t="s">
        <v>12</v>
      </c>
      <c r="F219" s="4">
        <v>37</v>
      </c>
      <c r="G219" s="5">
        <f t="shared" si="3"/>
        <v>0</v>
      </c>
      <c r="H219">
        <f>IFERROR(VLOOKUP(A219,提货数据源!A:C,3,0),0)</f>
        <v>0</v>
      </c>
    </row>
    <row r="220" spans="1:8">
      <c r="A220" s="2" t="s">
        <v>265</v>
      </c>
      <c r="B220" s="3" t="s">
        <v>266</v>
      </c>
      <c r="C220" s="3" t="s">
        <v>27</v>
      </c>
      <c r="D220">
        <v>1</v>
      </c>
      <c r="E220" t="s">
        <v>18</v>
      </c>
      <c r="F220" s="4">
        <v>0</v>
      </c>
      <c r="G220" s="5">
        <f t="shared" si="3"/>
        <v>0</v>
      </c>
      <c r="H220">
        <f>IFERROR(VLOOKUP(A220,提货数据源!A:C,3,0),0)</f>
        <v>0</v>
      </c>
    </row>
    <row r="221" spans="1:8">
      <c r="A221" s="2" t="s">
        <v>267</v>
      </c>
      <c r="B221" s="3" t="s">
        <v>268</v>
      </c>
      <c r="C221" s="3" t="s">
        <v>20</v>
      </c>
      <c r="D221">
        <v>1</v>
      </c>
      <c r="E221" t="s">
        <v>18</v>
      </c>
      <c r="F221" s="4">
        <v>0</v>
      </c>
      <c r="G221" s="5">
        <f t="shared" si="3"/>
        <v>0</v>
      </c>
      <c r="H221">
        <f>IFERROR(VLOOKUP(A221,提货数据源!A:C,3,0),0)</f>
        <v>0</v>
      </c>
    </row>
    <row r="222" spans="1:8">
      <c r="A222" s="2" t="s">
        <v>269</v>
      </c>
      <c r="B222" s="3" t="s">
        <v>268</v>
      </c>
      <c r="C222" s="3" t="s">
        <v>20</v>
      </c>
      <c r="D222">
        <v>1</v>
      </c>
      <c r="E222" t="s">
        <v>18</v>
      </c>
      <c r="F222" s="4">
        <v>0</v>
      </c>
      <c r="G222" s="5">
        <f t="shared" si="3"/>
        <v>0</v>
      </c>
      <c r="H222">
        <f>IFERROR(VLOOKUP(A222,提货数据源!A:C,3,0),0)</f>
        <v>0</v>
      </c>
    </row>
    <row r="223" spans="1:8">
      <c r="A223" s="2" t="s">
        <v>270</v>
      </c>
      <c r="B223" s="3" t="s">
        <v>268</v>
      </c>
      <c r="C223" s="3" t="s">
        <v>27</v>
      </c>
      <c r="D223">
        <v>1</v>
      </c>
      <c r="E223" t="s">
        <v>18</v>
      </c>
      <c r="F223" s="4">
        <v>0</v>
      </c>
      <c r="G223" s="5">
        <f t="shared" si="3"/>
        <v>0</v>
      </c>
      <c r="H223">
        <f>IFERROR(VLOOKUP(A223,提货数据源!A:C,3,0),0)</f>
        <v>0</v>
      </c>
    </row>
    <row r="224" spans="1:8">
      <c r="A224" s="2" t="s">
        <v>271</v>
      </c>
      <c r="B224" s="3" t="s">
        <v>268</v>
      </c>
      <c r="C224" s="3" t="s">
        <v>19</v>
      </c>
      <c r="D224">
        <v>1</v>
      </c>
      <c r="E224" t="s">
        <v>18</v>
      </c>
      <c r="F224" s="4">
        <v>0</v>
      </c>
      <c r="G224" s="5">
        <f t="shared" si="3"/>
        <v>0</v>
      </c>
      <c r="H224">
        <f>IFERROR(VLOOKUP(A224,提货数据源!A:C,3,0),0)</f>
        <v>0</v>
      </c>
    </row>
    <row r="225" spans="1:8">
      <c r="A225" s="2" t="s">
        <v>272</v>
      </c>
      <c r="B225" s="3" t="s">
        <v>268</v>
      </c>
      <c r="C225" s="3" t="s">
        <v>19</v>
      </c>
      <c r="D225">
        <v>1</v>
      </c>
      <c r="E225" t="s">
        <v>18</v>
      </c>
      <c r="F225" s="4">
        <v>0</v>
      </c>
      <c r="G225" s="5">
        <f t="shared" si="3"/>
        <v>0</v>
      </c>
      <c r="H225">
        <f>IFERROR(VLOOKUP(A225,提货数据源!A:C,3,0),0)</f>
        <v>0</v>
      </c>
    </row>
    <row r="226" spans="1:8">
      <c r="A226" s="2" t="s">
        <v>273</v>
      </c>
      <c r="B226" s="3" t="s">
        <v>268</v>
      </c>
      <c r="C226" s="3" t="s">
        <v>21</v>
      </c>
      <c r="D226">
        <v>1</v>
      </c>
      <c r="E226" t="s">
        <v>18</v>
      </c>
      <c r="F226" s="4">
        <v>0</v>
      </c>
      <c r="G226" s="5">
        <f t="shared" si="3"/>
        <v>0</v>
      </c>
      <c r="H226">
        <f>IFERROR(VLOOKUP(A226,提货数据源!A:C,3,0),0)</f>
        <v>0</v>
      </c>
    </row>
    <row r="227" spans="1:8">
      <c r="A227" s="2" t="s">
        <v>274</v>
      </c>
      <c r="B227" s="3" t="s">
        <v>268</v>
      </c>
      <c r="C227" s="3" t="s">
        <v>21</v>
      </c>
      <c r="D227">
        <v>1</v>
      </c>
      <c r="E227" t="s">
        <v>22</v>
      </c>
      <c r="F227" s="4">
        <v>444.333333333333</v>
      </c>
      <c r="G227" s="5">
        <f t="shared" si="3"/>
        <v>1</v>
      </c>
      <c r="H227">
        <f>IFERROR(VLOOKUP(A227,提货数据源!A:C,3,0),0)</f>
        <v>273</v>
      </c>
    </row>
    <row r="228" spans="1:8">
      <c r="A228" s="2" t="s">
        <v>275</v>
      </c>
      <c r="B228" s="3" t="s">
        <v>268</v>
      </c>
      <c r="C228" s="3" t="s">
        <v>25</v>
      </c>
      <c r="D228">
        <v>1</v>
      </c>
      <c r="E228" t="s">
        <v>18</v>
      </c>
      <c r="F228" s="4">
        <v>0</v>
      </c>
      <c r="G228" s="5">
        <f t="shared" si="3"/>
        <v>0</v>
      </c>
      <c r="H228">
        <f>IFERROR(VLOOKUP(A228,提货数据源!A:C,3,0),0)</f>
        <v>0</v>
      </c>
    </row>
    <row r="229" spans="1:8">
      <c r="A229" s="2" t="s">
        <v>276</v>
      </c>
      <c r="B229" s="3" t="s">
        <v>268</v>
      </c>
      <c r="C229" s="3" t="s">
        <v>25</v>
      </c>
      <c r="D229">
        <v>1</v>
      </c>
      <c r="E229" t="s">
        <v>18</v>
      </c>
      <c r="F229" s="4">
        <v>0</v>
      </c>
      <c r="G229" s="5">
        <f t="shared" si="3"/>
        <v>0</v>
      </c>
      <c r="H229">
        <f>IFERROR(VLOOKUP(A229,提货数据源!A:C,3,0),0)</f>
        <v>0</v>
      </c>
    </row>
    <row r="230" spans="1:8">
      <c r="A230" s="2" t="s">
        <v>277</v>
      </c>
      <c r="B230" s="3" t="s">
        <v>268</v>
      </c>
      <c r="C230" s="3" t="s">
        <v>25</v>
      </c>
      <c r="D230">
        <v>1</v>
      </c>
      <c r="E230" t="s">
        <v>18</v>
      </c>
      <c r="F230" s="4">
        <v>0</v>
      </c>
      <c r="G230" s="5">
        <f t="shared" si="3"/>
        <v>0</v>
      </c>
      <c r="H230">
        <f>IFERROR(VLOOKUP(A230,提货数据源!A:C,3,0),0)</f>
        <v>0</v>
      </c>
    </row>
    <row r="231" spans="1:8">
      <c r="A231" s="2" t="s">
        <v>278</v>
      </c>
      <c r="B231" s="3" t="s">
        <v>268</v>
      </c>
      <c r="C231" s="3" t="s">
        <v>27</v>
      </c>
      <c r="D231">
        <v>1</v>
      </c>
      <c r="E231" t="s">
        <v>18</v>
      </c>
      <c r="F231" s="4">
        <v>0</v>
      </c>
      <c r="G231" s="5">
        <f t="shared" si="3"/>
        <v>0</v>
      </c>
      <c r="H231">
        <f>IFERROR(VLOOKUP(A231,提货数据源!A:C,3,0),0)</f>
        <v>0</v>
      </c>
    </row>
    <row r="232" spans="1:8">
      <c r="A232" s="2" t="s">
        <v>279</v>
      </c>
      <c r="B232" s="3" t="s">
        <v>268</v>
      </c>
      <c r="C232" s="3" t="s">
        <v>27</v>
      </c>
      <c r="D232">
        <v>1</v>
      </c>
      <c r="E232" t="s">
        <v>18</v>
      </c>
      <c r="F232" s="4">
        <v>0</v>
      </c>
      <c r="G232" s="5">
        <f t="shared" si="3"/>
        <v>0</v>
      </c>
      <c r="H232">
        <f>IFERROR(VLOOKUP(A232,提货数据源!A:C,3,0),0)</f>
        <v>0</v>
      </c>
    </row>
    <row r="233" spans="1:8">
      <c r="A233" s="2" t="s">
        <v>280</v>
      </c>
      <c r="B233" s="3" t="s">
        <v>268</v>
      </c>
      <c r="C233" s="3" t="s">
        <v>27</v>
      </c>
      <c r="D233">
        <v>1</v>
      </c>
      <c r="E233" t="s">
        <v>18</v>
      </c>
      <c r="F233" s="4">
        <v>0</v>
      </c>
      <c r="G233" s="5">
        <f t="shared" si="3"/>
        <v>0</v>
      </c>
      <c r="H233">
        <f>IFERROR(VLOOKUP(A233,提货数据源!A:C,3,0),0)</f>
        <v>0</v>
      </c>
    </row>
    <row r="234" spans="1:8">
      <c r="A234" s="2" t="s">
        <v>281</v>
      </c>
      <c r="B234" s="3" t="s">
        <v>268</v>
      </c>
      <c r="C234" s="3" t="s">
        <v>27</v>
      </c>
      <c r="D234">
        <v>1</v>
      </c>
      <c r="E234" t="s">
        <v>18</v>
      </c>
      <c r="F234" s="4">
        <v>0</v>
      </c>
      <c r="G234" s="5">
        <f t="shared" si="3"/>
        <v>0</v>
      </c>
      <c r="H234">
        <f>IFERROR(VLOOKUP(A234,提货数据源!A:C,3,0),0)</f>
        <v>0</v>
      </c>
    </row>
    <row r="235" spans="1:8">
      <c r="A235" s="2" t="s">
        <v>282</v>
      </c>
      <c r="B235" s="3" t="s">
        <v>268</v>
      </c>
      <c r="C235" s="3" t="s">
        <v>27</v>
      </c>
      <c r="D235">
        <v>1</v>
      </c>
      <c r="E235" t="s">
        <v>18</v>
      </c>
      <c r="F235" s="4">
        <v>0</v>
      </c>
      <c r="G235" s="5">
        <f t="shared" si="3"/>
        <v>0</v>
      </c>
      <c r="H235">
        <f>IFERROR(VLOOKUP(A235,提货数据源!A:C,3,0),0)</f>
        <v>0</v>
      </c>
    </row>
    <row r="236" spans="1:8">
      <c r="A236" s="2" t="s">
        <v>283</v>
      </c>
      <c r="B236" s="3" t="s">
        <v>268</v>
      </c>
      <c r="C236" s="3" t="s">
        <v>27</v>
      </c>
      <c r="D236">
        <v>1</v>
      </c>
      <c r="E236" t="s">
        <v>18</v>
      </c>
      <c r="F236" s="4">
        <v>0</v>
      </c>
      <c r="G236" s="5">
        <f t="shared" si="3"/>
        <v>0</v>
      </c>
      <c r="H236">
        <f>IFERROR(VLOOKUP(A236,提货数据源!A:C,3,0),0)</f>
        <v>0</v>
      </c>
    </row>
    <row r="237" spans="1:8">
      <c r="A237" s="2" t="s">
        <v>284</v>
      </c>
      <c r="B237" s="3" t="s">
        <v>268</v>
      </c>
      <c r="C237" s="3" t="s">
        <v>27</v>
      </c>
      <c r="D237">
        <v>1</v>
      </c>
      <c r="E237" t="s">
        <v>16</v>
      </c>
      <c r="F237" s="4">
        <v>2.33333333333333</v>
      </c>
      <c r="G237" s="5">
        <f t="shared" si="3"/>
        <v>0</v>
      </c>
      <c r="H237">
        <f>IFERROR(VLOOKUP(A237,提货数据源!A:C,3,0),0)</f>
        <v>0</v>
      </c>
    </row>
    <row r="238" spans="1:8">
      <c r="A238" s="2" t="s">
        <v>285</v>
      </c>
      <c r="B238" s="3" t="s">
        <v>268</v>
      </c>
      <c r="C238" s="3" t="s">
        <v>27</v>
      </c>
      <c r="D238">
        <v>1</v>
      </c>
      <c r="E238" t="s">
        <v>18</v>
      </c>
      <c r="F238" s="4">
        <v>0</v>
      </c>
      <c r="G238" s="5">
        <f t="shared" si="3"/>
        <v>0</v>
      </c>
      <c r="H238">
        <f>IFERROR(VLOOKUP(A238,提货数据源!A:C,3,0),0)</f>
        <v>0</v>
      </c>
    </row>
    <row r="239" spans="1:8">
      <c r="A239" s="2" t="s">
        <v>286</v>
      </c>
      <c r="B239" s="3" t="s">
        <v>268</v>
      </c>
      <c r="C239" s="3" t="s">
        <v>27</v>
      </c>
      <c r="D239">
        <v>1</v>
      </c>
      <c r="E239" t="s">
        <v>18</v>
      </c>
      <c r="F239" s="4">
        <v>0</v>
      </c>
      <c r="G239" s="5">
        <f t="shared" si="3"/>
        <v>0</v>
      </c>
      <c r="H239">
        <f>IFERROR(VLOOKUP(A239,提货数据源!A:C,3,0),0)</f>
        <v>0</v>
      </c>
    </row>
    <row r="240" spans="1:8">
      <c r="A240" s="2" t="s">
        <v>287</v>
      </c>
      <c r="B240" s="3" t="s">
        <v>268</v>
      </c>
      <c r="C240" s="3" t="s">
        <v>27</v>
      </c>
      <c r="D240">
        <v>1</v>
      </c>
      <c r="E240" t="s">
        <v>18</v>
      </c>
      <c r="F240" s="4">
        <v>0</v>
      </c>
      <c r="G240" s="5">
        <f t="shared" si="3"/>
        <v>0</v>
      </c>
      <c r="H240">
        <f>IFERROR(VLOOKUP(A240,提货数据源!A:C,3,0),0)</f>
        <v>0</v>
      </c>
    </row>
    <row r="241" spans="1:8">
      <c r="A241" s="2" t="s">
        <v>288</v>
      </c>
      <c r="B241" s="3" t="s">
        <v>268</v>
      </c>
      <c r="C241" s="3" t="s">
        <v>23</v>
      </c>
      <c r="D241">
        <v>1</v>
      </c>
      <c r="E241" t="s">
        <v>16</v>
      </c>
      <c r="F241" s="4">
        <v>3.33333333333333</v>
      </c>
      <c r="G241" s="5">
        <f t="shared" si="3"/>
        <v>0</v>
      </c>
      <c r="H241">
        <f>IFERROR(VLOOKUP(A241,提货数据源!A:C,3,0),0)</f>
        <v>0</v>
      </c>
    </row>
    <row r="242" spans="1:8">
      <c r="A242" s="2" t="s">
        <v>289</v>
      </c>
      <c r="B242" s="3" t="s">
        <v>290</v>
      </c>
      <c r="C242" s="3" t="s">
        <v>23</v>
      </c>
      <c r="D242">
        <v>1</v>
      </c>
      <c r="E242" t="s">
        <v>18</v>
      </c>
      <c r="F242" s="4">
        <v>0</v>
      </c>
      <c r="G242" s="5">
        <f t="shared" si="3"/>
        <v>0</v>
      </c>
      <c r="H242">
        <f>IFERROR(VLOOKUP(A242,提货数据源!A:C,3,0),0)</f>
        <v>0</v>
      </c>
    </row>
    <row r="243" spans="1:8">
      <c r="A243" s="2" t="s">
        <v>291</v>
      </c>
      <c r="B243" s="3" t="s">
        <v>290</v>
      </c>
      <c r="C243" s="3" t="s">
        <v>23</v>
      </c>
      <c r="D243">
        <v>1</v>
      </c>
      <c r="E243" t="s">
        <v>18</v>
      </c>
      <c r="F243" s="4">
        <v>0</v>
      </c>
      <c r="G243" s="5">
        <f t="shared" si="3"/>
        <v>0</v>
      </c>
      <c r="H243">
        <f>IFERROR(VLOOKUP(A243,提货数据源!A:C,3,0),0)</f>
        <v>0</v>
      </c>
    </row>
    <row r="244" spans="1:8">
      <c r="A244" s="2" t="s">
        <v>292</v>
      </c>
      <c r="B244" s="3" t="s">
        <v>290</v>
      </c>
      <c r="C244" s="3" t="s">
        <v>23</v>
      </c>
      <c r="D244">
        <v>1</v>
      </c>
      <c r="E244" t="s">
        <v>18</v>
      </c>
      <c r="F244" s="4">
        <v>0</v>
      </c>
      <c r="G244" s="5">
        <f t="shared" si="3"/>
        <v>0</v>
      </c>
      <c r="H244">
        <f>IFERROR(VLOOKUP(A244,提货数据源!A:C,3,0),0)</f>
        <v>0</v>
      </c>
    </row>
    <row r="245" spans="1:8">
      <c r="A245" s="2" t="s">
        <v>293</v>
      </c>
      <c r="B245" s="3" t="s">
        <v>290</v>
      </c>
      <c r="C245" s="3" t="s">
        <v>23</v>
      </c>
      <c r="D245">
        <v>1</v>
      </c>
      <c r="E245" t="s">
        <v>18</v>
      </c>
      <c r="F245" s="4">
        <v>0</v>
      </c>
      <c r="G245" s="5">
        <f t="shared" si="3"/>
        <v>0</v>
      </c>
      <c r="H245">
        <f>IFERROR(VLOOKUP(A245,提货数据源!A:C,3,0),0)</f>
        <v>0</v>
      </c>
    </row>
    <row r="246" spans="1:8">
      <c r="A246" s="2" t="s">
        <v>294</v>
      </c>
      <c r="B246" s="3" t="s">
        <v>290</v>
      </c>
      <c r="C246" s="3" t="s">
        <v>23</v>
      </c>
      <c r="D246">
        <v>1</v>
      </c>
      <c r="E246" t="s">
        <v>18</v>
      </c>
      <c r="F246" s="4">
        <v>0</v>
      </c>
      <c r="G246" s="5">
        <f t="shared" si="3"/>
        <v>0</v>
      </c>
      <c r="H246">
        <f>IFERROR(VLOOKUP(A246,提货数据源!A:C,3,0),0)</f>
        <v>0</v>
      </c>
    </row>
    <row r="247" spans="1:8">
      <c r="A247" s="2" t="s">
        <v>295</v>
      </c>
      <c r="B247" s="3" t="s">
        <v>290</v>
      </c>
      <c r="C247" s="3" t="s">
        <v>23</v>
      </c>
      <c r="D247">
        <v>1</v>
      </c>
      <c r="E247" t="s">
        <v>18</v>
      </c>
      <c r="F247" s="4">
        <v>0</v>
      </c>
      <c r="G247" s="5">
        <f t="shared" si="3"/>
        <v>0</v>
      </c>
      <c r="H247">
        <f>IFERROR(VLOOKUP(A247,提货数据源!A:C,3,0),0)</f>
        <v>0</v>
      </c>
    </row>
    <row r="248" spans="1:8">
      <c r="A248" s="2" t="s">
        <v>296</v>
      </c>
      <c r="B248" s="3" t="s">
        <v>290</v>
      </c>
      <c r="C248" s="3" t="s">
        <v>23</v>
      </c>
      <c r="D248">
        <v>1</v>
      </c>
      <c r="E248" t="s">
        <v>18</v>
      </c>
      <c r="F248" s="4">
        <v>0</v>
      </c>
      <c r="G248" s="5">
        <f t="shared" si="3"/>
        <v>0</v>
      </c>
      <c r="H248">
        <f>IFERROR(VLOOKUP(A248,提货数据源!A:C,3,0),0)</f>
        <v>0</v>
      </c>
    </row>
    <row r="249" spans="1:8">
      <c r="A249" s="2" t="s">
        <v>297</v>
      </c>
      <c r="B249" s="3" t="s">
        <v>290</v>
      </c>
      <c r="C249" s="3" t="s">
        <v>23</v>
      </c>
      <c r="D249">
        <v>1</v>
      </c>
      <c r="E249" t="s">
        <v>18</v>
      </c>
      <c r="F249" s="4">
        <v>0</v>
      </c>
      <c r="G249" s="5">
        <f t="shared" si="3"/>
        <v>0</v>
      </c>
      <c r="H249">
        <f>IFERROR(VLOOKUP(A249,提货数据源!A:C,3,0),0)</f>
        <v>0</v>
      </c>
    </row>
    <row r="250" spans="1:8">
      <c r="A250" s="2" t="s">
        <v>298</v>
      </c>
      <c r="B250" s="3" t="s">
        <v>290</v>
      </c>
      <c r="C250" s="3" t="s">
        <v>23</v>
      </c>
      <c r="D250">
        <v>1</v>
      </c>
      <c r="E250" t="s">
        <v>18</v>
      </c>
      <c r="F250" s="4">
        <v>0</v>
      </c>
      <c r="G250" s="5">
        <f t="shared" si="3"/>
        <v>0</v>
      </c>
      <c r="H250">
        <f>IFERROR(VLOOKUP(A250,提货数据源!A:C,3,0),0)</f>
        <v>0</v>
      </c>
    </row>
    <row r="251" spans="1:8">
      <c r="A251" s="2" t="s">
        <v>299</v>
      </c>
      <c r="B251" s="3" t="s">
        <v>290</v>
      </c>
      <c r="C251" s="3" t="s">
        <v>23</v>
      </c>
      <c r="D251">
        <v>1</v>
      </c>
      <c r="E251" t="s">
        <v>16</v>
      </c>
      <c r="F251" s="4">
        <v>2</v>
      </c>
      <c r="G251" s="5">
        <f t="shared" si="3"/>
        <v>0</v>
      </c>
      <c r="H251">
        <f>IFERROR(VLOOKUP(A251,提货数据源!A:C,3,0),0)</f>
        <v>0</v>
      </c>
    </row>
    <row r="252" spans="1:8">
      <c r="A252" s="2" t="s">
        <v>300</v>
      </c>
      <c r="B252" s="3" t="s">
        <v>290</v>
      </c>
      <c r="C252" s="3" t="s">
        <v>23</v>
      </c>
      <c r="D252">
        <v>1</v>
      </c>
      <c r="E252" t="s">
        <v>18</v>
      </c>
      <c r="F252" s="4">
        <v>0</v>
      </c>
      <c r="G252" s="5">
        <f t="shared" si="3"/>
        <v>0</v>
      </c>
      <c r="H252">
        <f>IFERROR(VLOOKUP(A252,提货数据源!A:C,3,0),0)</f>
        <v>0</v>
      </c>
    </row>
    <row r="253" spans="1:8">
      <c r="A253" s="2" t="s">
        <v>301</v>
      </c>
      <c r="B253" s="3" t="s">
        <v>290</v>
      </c>
      <c r="C253" s="3" t="s">
        <v>23</v>
      </c>
      <c r="D253">
        <v>1</v>
      </c>
      <c r="E253" t="s">
        <v>16</v>
      </c>
      <c r="F253" s="4">
        <v>3.66666666666667</v>
      </c>
      <c r="G253" s="5">
        <f t="shared" si="3"/>
        <v>0</v>
      </c>
      <c r="H253">
        <f>IFERROR(VLOOKUP(A253,提货数据源!A:C,3,0),0)</f>
        <v>0</v>
      </c>
    </row>
    <row r="254" spans="1:8">
      <c r="A254" s="2" t="s">
        <v>302</v>
      </c>
      <c r="B254" s="3" t="s">
        <v>290</v>
      </c>
      <c r="C254" s="3" t="s">
        <v>23</v>
      </c>
      <c r="D254">
        <v>1</v>
      </c>
      <c r="E254" t="s">
        <v>18</v>
      </c>
      <c r="F254" s="4">
        <v>0</v>
      </c>
      <c r="G254" s="5">
        <f t="shared" si="3"/>
        <v>0</v>
      </c>
      <c r="H254">
        <f>IFERROR(VLOOKUP(A254,提货数据源!A:C,3,0),0)</f>
        <v>0</v>
      </c>
    </row>
    <row r="255" spans="1:8">
      <c r="A255" s="2" t="s">
        <v>303</v>
      </c>
      <c r="B255" s="3" t="s">
        <v>290</v>
      </c>
      <c r="C255" s="3" t="s">
        <v>23</v>
      </c>
      <c r="D255">
        <v>1</v>
      </c>
      <c r="E255" t="s">
        <v>16</v>
      </c>
      <c r="F255" s="4">
        <v>0.666666666666667</v>
      </c>
      <c r="G255" s="5">
        <f t="shared" si="3"/>
        <v>0</v>
      </c>
      <c r="H255">
        <f>IFERROR(VLOOKUP(A255,提货数据源!A:C,3,0),0)</f>
        <v>0</v>
      </c>
    </row>
    <row r="256" spans="1:8">
      <c r="A256" s="2" t="s">
        <v>304</v>
      </c>
      <c r="B256" s="3" t="s">
        <v>290</v>
      </c>
      <c r="C256" s="3" t="s">
        <v>23</v>
      </c>
      <c r="D256">
        <v>1</v>
      </c>
      <c r="E256" t="s">
        <v>16</v>
      </c>
      <c r="F256" s="4">
        <v>2.66666666666667</v>
      </c>
      <c r="G256" s="5">
        <f t="shared" si="3"/>
        <v>0</v>
      </c>
      <c r="H256">
        <f>IFERROR(VLOOKUP(A256,提货数据源!A:C,3,0),0)</f>
        <v>0</v>
      </c>
    </row>
    <row r="257" spans="1:8">
      <c r="A257" s="2" t="s">
        <v>305</v>
      </c>
      <c r="B257" s="3" t="s">
        <v>290</v>
      </c>
      <c r="C257" s="3" t="s">
        <v>23</v>
      </c>
      <c r="D257">
        <v>1</v>
      </c>
      <c r="E257" t="s">
        <v>18</v>
      </c>
      <c r="F257" s="4">
        <v>0</v>
      </c>
      <c r="G257" s="5">
        <f t="shared" si="3"/>
        <v>0</v>
      </c>
      <c r="H257">
        <f>IFERROR(VLOOKUP(A257,提货数据源!A:C,3,0),0)</f>
        <v>0</v>
      </c>
    </row>
    <row r="258" spans="1:8">
      <c r="A258" s="2" t="s">
        <v>306</v>
      </c>
      <c r="B258" s="3" t="s">
        <v>290</v>
      </c>
      <c r="C258" s="3" t="s">
        <v>23</v>
      </c>
      <c r="D258">
        <v>1</v>
      </c>
      <c r="E258" t="s">
        <v>18</v>
      </c>
      <c r="F258" s="4">
        <v>0</v>
      </c>
      <c r="G258" s="5">
        <f t="shared" si="3"/>
        <v>0</v>
      </c>
      <c r="H258">
        <f>IFERROR(VLOOKUP(A258,提货数据源!A:C,3,0),0)</f>
        <v>0</v>
      </c>
    </row>
    <row r="259" spans="1:8">
      <c r="A259" s="2" t="s">
        <v>307</v>
      </c>
      <c r="B259" s="3" t="s">
        <v>290</v>
      </c>
      <c r="C259" s="3" t="s">
        <v>23</v>
      </c>
      <c r="D259">
        <v>1</v>
      </c>
      <c r="E259" t="s">
        <v>18</v>
      </c>
      <c r="F259" s="4">
        <v>0</v>
      </c>
      <c r="G259" s="5">
        <f t="shared" ref="G259:G322" si="4">IF(H259&lt;&gt;0,1,0)</f>
        <v>0</v>
      </c>
      <c r="H259">
        <f>IFERROR(VLOOKUP(A259,提货数据源!A:C,3,0),0)</f>
        <v>0</v>
      </c>
    </row>
    <row r="260" spans="1:8">
      <c r="A260" s="2" t="s">
        <v>308</v>
      </c>
      <c r="B260" s="3" t="s">
        <v>290</v>
      </c>
      <c r="C260" s="3" t="s">
        <v>23</v>
      </c>
      <c r="D260">
        <v>1</v>
      </c>
      <c r="E260" t="s">
        <v>18</v>
      </c>
      <c r="F260" s="4">
        <v>0</v>
      </c>
      <c r="G260" s="5">
        <f t="shared" si="4"/>
        <v>0</v>
      </c>
      <c r="H260">
        <f>IFERROR(VLOOKUP(A260,提货数据源!A:C,3,0),0)</f>
        <v>0</v>
      </c>
    </row>
    <row r="261" spans="1:8">
      <c r="A261" s="2" t="s">
        <v>309</v>
      </c>
      <c r="B261" s="3" t="s">
        <v>290</v>
      </c>
      <c r="C261" s="3" t="s">
        <v>23</v>
      </c>
      <c r="D261">
        <v>1</v>
      </c>
      <c r="E261" t="s">
        <v>16</v>
      </c>
      <c r="F261" s="4">
        <v>0.666666666666667</v>
      </c>
      <c r="G261" s="5">
        <f t="shared" si="4"/>
        <v>0</v>
      </c>
      <c r="H261">
        <f>IFERROR(VLOOKUP(A261,提货数据源!A:C,3,0),0)</f>
        <v>0</v>
      </c>
    </row>
    <row r="262" spans="1:8">
      <c r="A262" s="2" t="s">
        <v>310</v>
      </c>
      <c r="B262" s="3" t="s">
        <v>290</v>
      </c>
      <c r="C262" s="3" t="s">
        <v>23</v>
      </c>
      <c r="D262">
        <v>1</v>
      </c>
      <c r="E262" t="s">
        <v>18</v>
      </c>
      <c r="F262" s="4">
        <v>0</v>
      </c>
      <c r="G262" s="5">
        <f t="shared" si="4"/>
        <v>0</v>
      </c>
      <c r="H262">
        <f>IFERROR(VLOOKUP(A262,提货数据源!A:C,3,0),0)</f>
        <v>0</v>
      </c>
    </row>
    <row r="263" spans="1:8">
      <c r="A263" s="2" t="s">
        <v>311</v>
      </c>
      <c r="B263" s="3" t="s">
        <v>290</v>
      </c>
      <c r="C263" s="3" t="s">
        <v>23</v>
      </c>
      <c r="D263">
        <v>1</v>
      </c>
      <c r="E263" t="s">
        <v>18</v>
      </c>
      <c r="F263" s="4">
        <v>0</v>
      </c>
      <c r="G263" s="5">
        <f t="shared" si="4"/>
        <v>0</v>
      </c>
      <c r="H263">
        <f>IFERROR(VLOOKUP(A263,提货数据源!A:C,3,0),0)</f>
        <v>0</v>
      </c>
    </row>
    <row r="264" spans="1:8">
      <c r="A264" s="2" t="s">
        <v>312</v>
      </c>
      <c r="B264" s="3" t="s">
        <v>290</v>
      </c>
      <c r="C264" s="3" t="s">
        <v>23</v>
      </c>
      <c r="D264">
        <v>1</v>
      </c>
      <c r="E264" t="s">
        <v>18</v>
      </c>
      <c r="F264" s="4">
        <v>0</v>
      </c>
      <c r="G264" s="5">
        <f t="shared" si="4"/>
        <v>0</v>
      </c>
      <c r="H264">
        <f>IFERROR(VLOOKUP(A264,提货数据源!A:C,3,0),0)</f>
        <v>0</v>
      </c>
    </row>
    <row r="265" spans="1:8">
      <c r="A265" s="2" t="s">
        <v>313</v>
      </c>
      <c r="B265" s="3" t="s">
        <v>290</v>
      </c>
      <c r="C265" s="3" t="s">
        <v>23</v>
      </c>
      <c r="D265">
        <v>1</v>
      </c>
      <c r="E265" t="s">
        <v>18</v>
      </c>
      <c r="F265" s="4">
        <v>0</v>
      </c>
      <c r="G265" s="5">
        <f t="shared" si="4"/>
        <v>0</v>
      </c>
      <c r="H265">
        <f>IFERROR(VLOOKUP(A265,提货数据源!A:C,3,0),0)</f>
        <v>0</v>
      </c>
    </row>
    <row r="266" spans="1:8">
      <c r="A266" s="2" t="s">
        <v>314</v>
      </c>
      <c r="B266" s="3" t="s">
        <v>290</v>
      </c>
      <c r="C266" s="3" t="s">
        <v>23</v>
      </c>
      <c r="D266">
        <v>1</v>
      </c>
      <c r="E266" t="s">
        <v>16</v>
      </c>
      <c r="F266" s="4">
        <v>1</v>
      </c>
      <c r="G266" s="5">
        <f t="shared" si="4"/>
        <v>0</v>
      </c>
      <c r="H266">
        <f>IFERROR(VLOOKUP(A266,提货数据源!A:C,3,0),0)</f>
        <v>0</v>
      </c>
    </row>
    <row r="267" spans="1:8">
      <c r="A267" s="2" t="s">
        <v>315</v>
      </c>
      <c r="B267" s="3" t="s">
        <v>290</v>
      </c>
      <c r="C267" s="3" t="s">
        <v>23</v>
      </c>
      <c r="D267">
        <v>1</v>
      </c>
      <c r="E267" t="s">
        <v>14</v>
      </c>
      <c r="F267" s="4">
        <v>11.6666666666667</v>
      </c>
      <c r="G267" s="5">
        <f t="shared" si="4"/>
        <v>0</v>
      </c>
      <c r="H267">
        <f>IFERROR(VLOOKUP(A267,提货数据源!A:C,3,0),0)</f>
        <v>0</v>
      </c>
    </row>
    <row r="268" spans="1:8">
      <c r="A268" s="2" t="s">
        <v>316</v>
      </c>
      <c r="B268" s="3" t="s">
        <v>290</v>
      </c>
      <c r="C268" s="3" t="s">
        <v>23</v>
      </c>
      <c r="D268">
        <v>1</v>
      </c>
      <c r="E268" t="s">
        <v>18</v>
      </c>
      <c r="F268" s="4">
        <v>0</v>
      </c>
      <c r="G268" s="5">
        <f t="shared" si="4"/>
        <v>0</v>
      </c>
      <c r="H268">
        <f>IFERROR(VLOOKUP(A268,提货数据源!A:C,3,0),0)</f>
        <v>0</v>
      </c>
    </row>
    <row r="269" spans="1:8">
      <c r="A269" s="2" t="s">
        <v>317</v>
      </c>
      <c r="B269" s="3" t="s">
        <v>290</v>
      </c>
      <c r="C269" s="3" t="s">
        <v>23</v>
      </c>
      <c r="D269">
        <v>1</v>
      </c>
      <c r="E269" t="s">
        <v>18</v>
      </c>
      <c r="F269" s="4">
        <v>0</v>
      </c>
      <c r="G269" s="5">
        <f t="shared" si="4"/>
        <v>0</v>
      </c>
      <c r="H269">
        <f>IFERROR(VLOOKUP(A269,提货数据源!A:C,3,0),0)</f>
        <v>0</v>
      </c>
    </row>
    <row r="270" spans="1:8">
      <c r="A270" s="2" t="s">
        <v>318</v>
      </c>
      <c r="B270" s="3" t="s">
        <v>290</v>
      </c>
      <c r="C270" s="3" t="s">
        <v>23</v>
      </c>
      <c r="D270">
        <v>1</v>
      </c>
      <c r="E270" t="s">
        <v>18</v>
      </c>
      <c r="F270" s="4">
        <v>0</v>
      </c>
      <c r="G270" s="5">
        <f t="shared" si="4"/>
        <v>0</v>
      </c>
      <c r="H270">
        <f>IFERROR(VLOOKUP(A270,提货数据源!A:C,3,0),0)</f>
        <v>0</v>
      </c>
    </row>
    <row r="271" spans="1:8">
      <c r="A271" s="2" t="s">
        <v>319</v>
      </c>
      <c r="B271" s="3" t="s">
        <v>290</v>
      </c>
      <c r="C271" s="3" t="s">
        <v>23</v>
      </c>
      <c r="D271">
        <v>1</v>
      </c>
      <c r="E271" t="s">
        <v>18</v>
      </c>
      <c r="F271" s="4">
        <v>0</v>
      </c>
      <c r="G271" s="5">
        <f t="shared" si="4"/>
        <v>0</v>
      </c>
      <c r="H271">
        <f>IFERROR(VLOOKUP(A271,提货数据源!A:C,3,0),0)</f>
        <v>0</v>
      </c>
    </row>
    <row r="272" spans="1:8">
      <c r="A272" s="2" t="s">
        <v>320</v>
      </c>
      <c r="B272" s="3" t="s">
        <v>290</v>
      </c>
      <c r="C272" s="3" t="s">
        <v>23</v>
      </c>
      <c r="D272">
        <v>1</v>
      </c>
      <c r="E272" t="s">
        <v>18</v>
      </c>
      <c r="F272" s="4">
        <v>0</v>
      </c>
      <c r="G272" s="5">
        <f t="shared" si="4"/>
        <v>0</v>
      </c>
      <c r="H272">
        <f>IFERROR(VLOOKUP(A272,提货数据源!A:C,3,0),0)</f>
        <v>0</v>
      </c>
    </row>
    <row r="273" spans="1:8">
      <c r="A273" s="2" t="s">
        <v>321</v>
      </c>
      <c r="B273" s="3" t="s">
        <v>290</v>
      </c>
      <c r="C273" s="3" t="s">
        <v>23</v>
      </c>
      <c r="D273">
        <v>1</v>
      </c>
      <c r="E273" t="s">
        <v>18</v>
      </c>
      <c r="F273" s="4">
        <v>0</v>
      </c>
      <c r="G273" s="5">
        <f t="shared" si="4"/>
        <v>0</v>
      </c>
      <c r="H273">
        <f>IFERROR(VLOOKUP(A273,提货数据源!A:C,3,0),0)</f>
        <v>0</v>
      </c>
    </row>
    <row r="274" spans="1:8">
      <c r="A274" s="2" t="s">
        <v>322</v>
      </c>
      <c r="B274" s="3" t="s">
        <v>290</v>
      </c>
      <c r="C274" s="3" t="s">
        <v>23</v>
      </c>
      <c r="D274">
        <v>1</v>
      </c>
      <c r="E274" t="s">
        <v>18</v>
      </c>
      <c r="F274" s="4">
        <v>0</v>
      </c>
      <c r="G274" s="5">
        <f t="shared" si="4"/>
        <v>0</v>
      </c>
      <c r="H274">
        <f>IFERROR(VLOOKUP(A274,提货数据源!A:C,3,0),0)</f>
        <v>0</v>
      </c>
    </row>
    <row r="275" spans="1:8">
      <c r="A275" s="2" t="s">
        <v>323</v>
      </c>
      <c r="B275" s="3" t="s">
        <v>290</v>
      </c>
      <c r="C275" s="3" t="s">
        <v>23</v>
      </c>
      <c r="D275">
        <v>1</v>
      </c>
      <c r="E275" t="s">
        <v>18</v>
      </c>
      <c r="F275" s="4">
        <v>0</v>
      </c>
      <c r="G275" s="5">
        <f t="shared" si="4"/>
        <v>0</v>
      </c>
      <c r="H275">
        <f>IFERROR(VLOOKUP(A275,提货数据源!A:C,3,0),0)</f>
        <v>0</v>
      </c>
    </row>
    <row r="276" spans="1:8">
      <c r="A276" s="2" t="s">
        <v>324</v>
      </c>
      <c r="B276" s="3" t="s">
        <v>290</v>
      </c>
      <c r="C276" s="3" t="s">
        <v>23</v>
      </c>
      <c r="D276">
        <v>1</v>
      </c>
      <c r="E276" t="s">
        <v>18</v>
      </c>
      <c r="F276" s="4">
        <v>0</v>
      </c>
      <c r="G276" s="5">
        <f t="shared" si="4"/>
        <v>0</v>
      </c>
      <c r="H276">
        <f>IFERROR(VLOOKUP(A276,提货数据源!A:C,3,0),0)</f>
        <v>0</v>
      </c>
    </row>
    <row r="277" spans="1:8">
      <c r="A277" s="2" t="s">
        <v>325</v>
      </c>
      <c r="B277" s="3" t="s">
        <v>290</v>
      </c>
      <c r="C277" s="3" t="s">
        <v>23</v>
      </c>
      <c r="D277">
        <v>1</v>
      </c>
      <c r="E277" t="s">
        <v>18</v>
      </c>
      <c r="F277" s="4">
        <v>0</v>
      </c>
      <c r="G277" s="5">
        <f t="shared" si="4"/>
        <v>0</v>
      </c>
      <c r="H277">
        <f>IFERROR(VLOOKUP(A277,提货数据源!A:C,3,0),0)</f>
        <v>0</v>
      </c>
    </row>
    <row r="278" spans="1:8">
      <c r="A278" s="2" t="s">
        <v>326</v>
      </c>
      <c r="B278" s="3" t="s">
        <v>290</v>
      </c>
      <c r="C278" s="3" t="s">
        <v>23</v>
      </c>
      <c r="D278">
        <v>1</v>
      </c>
      <c r="E278" t="s">
        <v>18</v>
      </c>
      <c r="F278" s="4">
        <v>0</v>
      </c>
      <c r="G278" s="5">
        <f t="shared" si="4"/>
        <v>0</v>
      </c>
      <c r="H278">
        <f>IFERROR(VLOOKUP(A278,提货数据源!A:C,3,0),0)</f>
        <v>0</v>
      </c>
    </row>
    <row r="279" spans="1:8">
      <c r="A279" s="2" t="s">
        <v>327</v>
      </c>
      <c r="B279" s="3" t="s">
        <v>290</v>
      </c>
      <c r="C279" s="3" t="s">
        <v>23</v>
      </c>
      <c r="D279">
        <v>1</v>
      </c>
      <c r="E279" t="s">
        <v>18</v>
      </c>
      <c r="F279" s="4">
        <v>0</v>
      </c>
      <c r="G279" s="5">
        <f t="shared" si="4"/>
        <v>0</v>
      </c>
      <c r="H279">
        <f>IFERROR(VLOOKUP(A279,提货数据源!A:C,3,0),0)</f>
        <v>0</v>
      </c>
    </row>
    <row r="280" spans="1:8">
      <c r="A280" s="2" t="s">
        <v>328</v>
      </c>
      <c r="B280" s="3" t="s">
        <v>290</v>
      </c>
      <c r="C280" s="3" t="s">
        <v>23</v>
      </c>
      <c r="D280">
        <v>1</v>
      </c>
      <c r="E280" t="s">
        <v>18</v>
      </c>
      <c r="F280" s="4">
        <v>0</v>
      </c>
      <c r="G280" s="5">
        <f t="shared" si="4"/>
        <v>0</v>
      </c>
      <c r="H280">
        <f>IFERROR(VLOOKUP(A280,提货数据源!A:C,3,0),0)</f>
        <v>0</v>
      </c>
    </row>
    <row r="281" spans="1:8">
      <c r="A281" s="2" t="s">
        <v>329</v>
      </c>
      <c r="B281" s="3" t="s">
        <v>290</v>
      </c>
      <c r="C281" s="3" t="s">
        <v>23</v>
      </c>
      <c r="D281">
        <v>1</v>
      </c>
      <c r="E281" t="s">
        <v>18</v>
      </c>
      <c r="F281" s="4">
        <v>0</v>
      </c>
      <c r="G281" s="5">
        <f t="shared" si="4"/>
        <v>0</v>
      </c>
      <c r="H281">
        <f>IFERROR(VLOOKUP(A281,提货数据源!A:C,3,0),0)</f>
        <v>0</v>
      </c>
    </row>
    <row r="282" spans="1:8">
      <c r="A282" s="2" t="s">
        <v>330</v>
      </c>
      <c r="B282" s="3" t="s">
        <v>290</v>
      </c>
      <c r="C282" s="3" t="s">
        <v>23</v>
      </c>
      <c r="D282">
        <v>1</v>
      </c>
      <c r="E282" t="s">
        <v>18</v>
      </c>
      <c r="F282" s="4">
        <v>0</v>
      </c>
      <c r="G282" s="5">
        <f t="shared" si="4"/>
        <v>0</v>
      </c>
      <c r="H282">
        <f>IFERROR(VLOOKUP(A282,提货数据源!A:C,3,0),0)</f>
        <v>0</v>
      </c>
    </row>
    <row r="283" spans="1:8">
      <c r="A283" s="2" t="s">
        <v>331</v>
      </c>
      <c r="B283" s="3" t="s">
        <v>290</v>
      </c>
      <c r="C283" s="3" t="s">
        <v>23</v>
      </c>
      <c r="D283">
        <v>1</v>
      </c>
      <c r="E283" t="s">
        <v>18</v>
      </c>
      <c r="F283" s="4">
        <v>0</v>
      </c>
      <c r="G283" s="5">
        <f t="shared" si="4"/>
        <v>0</v>
      </c>
      <c r="H283">
        <f>IFERROR(VLOOKUP(A283,提货数据源!A:C,3,0),0)</f>
        <v>0</v>
      </c>
    </row>
    <row r="284" spans="1:8">
      <c r="A284" s="2" t="s">
        <v>332</v>
      </c>
      <c r="B284" s="3" t="s">
        <v>290</v>
      </c>
      <c r="C284" s="3" t="s">
        <v>23</v>
      </c>
      <c r="D284">
        <v>1</v>
      </c>
      <c r="E284" t="s">
        <v>18</v>
      </c>
      <c r="F284" s="4">
        <v>0</v>
      </c>
      <c r="G284" s="5">
        <f t="shared" si="4"/>
        <v>0</v>
      </c>
      <c r="H284">
        <f>IFERROR(VLOOKUP(A284,提货数据源!A:C,3,0),0)</f>
        <v>0</v>
      </c>
    </row>
    <row r="285" spans="1:8">
      <c r="A285" s="2" t="s">
        <v>333</v>
      </c>
      <c r="B285" s="3" t="s">
        <v>290</v>
      </c>
      <c r="C285" s="3" t="s">
        <v>23</v>
      </c>
      <c r="D285">
        <v>1</v>
      </c>
      <c r="E285" t="s">
        <v>18</v>
      </c>
      <c r="F285" s="4">
        <v>0</v>
      </c>
      <c r="G285" s="5">
        <f t="shared" si="4"/>
        <v>0</v>
      </c>
      <c r="H285">
        <f>IFERROR(VLOOKUP(A285,提货数据源!A:C,3,0),0)</f>
        <v>0</v>
      </c>
    </row>
    <row r="286" spans="1:8">
      <c r="A286" s="2" t="s">
        <v>334</v>
      </c>
      <c r="B286" s="3" t="s">
        <v>290</v>
      </c>
      <c r="C286" s="3" t="s">
        <v>23</v>
      </c>
      <c r="D286">
        <v>1</v>
      </c>
      <c r="E286" t="s">
        <v>18</v>
      </c>
      <c r="F286" s="4">
        <v>0</v>
      </c>
      <c r="G286" s="5">
        <f t="shared" si="4"/>
        <v>0</v>
      </c>
      <c r="H286">
        <f>IFERROR(VLOOKUP(A286,提货数据源!A:C,3,0),0)</f>
        <v>0</v>
      </c>
    </row>
    <row r="287" spans="1:8">
      <c r="A287" s="2" t="s">
        <v>335</v>
      </c>
      <c r="B287" s="3" t="s">
        <v>290</v>
      </c>
      <c r="C287" s="3" t="s">
        <v>23</v>
      </c>
      <c r="D287">
        <v>1</v>
      </c>
      <c r="E287" t="s">
        <v>18</v>
      </c>
      <c r="F287" s="4">
        <v>0</v>
      </c>
      <c r="G287" s="5">
        <f t="shared" si="4"/>
        <v>0</v>
      </c>
      <c r="H287">
        <f>IFERROR(VLOOKUP(A287,提货数据源!A:C,3,0),0)</f>
        <v>0</v>
      </c>
    </row>
    <row r="288" spans="1:8">
      <c r="A288" s="2" t="s">
        <v>336</v>
      </c>
      <c r="B288" s="3" t="s">
        <v>290</v>
      </c>
      <c r="C288" s="3" t="s">
        <v>23</v>
      </c>
      <c r="D288">
        <v>1</v>
      </c>
      <c r="E288" t="s">
        <v>18</v>
      </c>
      <c r="F288" s="4">
        <v>0</v>
      </c>
      <c r="G288" s="5">
        <f t="shared" si="4"/>
        <v>0</v>
      </c>
      <c r="H288">
        <f>IFERROR(VLOOKUP(A288,提货数据源!A:C,3,0),0)</f>
        <v>0</v>
      </c>
    </row>
    <row r="289" spans="1:8">
      <c r="A289" s="2" t="s">
        <v>337</v>
      </c>
      <c r="B289" s="3" t="s">
        <v>290</v>
      </c>
      <c r="C289" s="3" t="s">
        <v>23</v>
      </c>
      <c r="D289">
        <v>1</v>
      </c>
      <c r="E289" t="s">
        <v>18</v>
      </c>
      <c r="F289" s="4">
        <v>0</v>
      </c>
      <c r="G289" s="5">
        <f t="shared" si="4"/>
        <v>0</v>
      </c>
      <c r="H289">
        <f>IFERROR(VLOOKUP(A289,提货数据源!A:C,3,0),0)</f>
        <v>0</v>
      </c>
    </row>
    <row r="290" spans="1:8">
      <c r="A290" s="2" t="s">
        <v>338</v>
      </c>
      <c r="B290" s="3" t="s">
        <v>290</v>
      </c>
      <c r="C290" s="3" t="s">
        <v>23</v>
      </c>
      <c r="D290">
        <v>1</v>
      </c>
      <c r="E290" t="s">
        <v>18</v>
      </c>
      <c r="F290" s="4">
        <v>0</v>
      </c>
      <c r="G290" s="5">
        <f t="shared" si="4"/>
        <v>0</v>
      </c>
      <c r="H290">
        <f>IFERROR(VLOOKUP(A290,提货数据源!A:C,3,0),0)</f>
        <v>0</v>
      </c>
    </row>
    <row r="291" spans="1:8">
      <c r="A291" s="2" t="s">
        <v>339</v>
      </c>
      <c r="B291" s="3" t="s">
        <v>290</v>
      </c>
      <c r="C291" s="3" t="s">
        <v>23</v>
      </c>
      <c r="D291">
        <v>1</v>
      </c>
      <c r="E291" t="s">
        <v>16</v>
      </c>
      <c r="F291" s="4">
        <v>2</v>
      </c>
      <c r="G291" s="5">
        <f t="shared" si="4"/>
        <v>0</v>
      </c>
      <c r="H291">
        <f>IFERROR(VLOOKUP(A291,提货数据源!A:C,3,0),0)</f>
        <v>0</v>
      </c>
    </row>
    <row r="292" spans="1:8">
      <c r="A292" s="2" t="s">
        <v>340</v>
      </c>
      <c r="B292" s="3" t="s">
        <v>290</v>
      </c>
      <c r="C292" s="3" t="s">
        <v>23</v>
      </c>
      <c r="D292">
        <v>1</v>
      </c>
      <c r="E292" t="s">
        <v>16</v>
      </c>
      <c r="F292" s="4">
        <v>2.66666666666667</v>
      </c>
      <c r="G292" s="5">
        <f t="shared" si="4"/>
        <v>0</v>
      </c>
      <c r="H292">
        <f>IFERROR(VLOOKUP(A292,提货数据源!A:C,3,0),0)</f>
        <v>0</v>
      </c>
    </row>
    <row r="293" spans="1:8">
      <c r="A293" s="2" t="s">
        <v>341</v>
      </c>
      <c r="B293" s="3" t="s">
        <v>290</v>
      </c>
      <c r="C293" s="3" t="s">
        <v>23</v>
      </c>
      <c r="D293">
        <v>1</v>
      </c>
      <c r="E293" t="s">
        <v>18</v>
      </c>
      <c r="F293" s="4">
        <v>0</v>
      </c>
      <c r="G293" s="5">
        <f t="shared" si="4"/>
        <v>0</v>
      </c>
      <c r="H293">
        <f>IFERROR(VLOOKUP(A293,提货数据源!A:C,3,0),0)</f>
        <v>0</v>
      </c>
    </row>
    <row r="294" spans="1:8">
      <c r="A294" s="2" t="s">
        <v>342</v>
      </c>
      <c r="B294" s="3" t="s">
        <v>290</v>
      </c>
      <c r="C294" s="3" t="s">
        <v>23</v>
      </c>
      <c r="D294">
        <v>1</v>
      </c>
      <c r="E294" t="s">
        <v>18</v>
      </c>
      <c r="F294" s="4">
        <v>0</v>
      </c>
      <c r="G294" s="5">
        <f t="shared" si="4"/>
        <v>0</v>
      </c>
      <c r="H294">
        <f>IFERROR(VLOOKUP(A294,提货数据源!A:C,3,0),0)</f>
        <v>0</v>
      </c>
    </row>
    <row r="295" spans="1:8">
      <c r="A295" s="2" t="s">
        <v>343</v>
      </c>
      <c r="B295" s="3" t="s">
        <v>290</v>
      </c>
      <c r="C295" s="3" t="s">
        <v>23</v>
      </c>
      <c r="D295">
        <v>1</v>
      </c>
      <c r="E295" t="s">
        <v>18</v>
      </c>
      <c r="F295" s="4">
        <v>0</v>
      </c>
      <c r="G295" s="5">
        <f t="shared" si="4"/>
        <v>0</v>
      </c>
      <c r="H295">
        <f>IFERROR(VLOOKUP(A295,提货数据源!A:C,3,0),0)</f>
        <v>0</v>
      </c>
    </row>
    <row r="296" spans="1:8">
      <c r="A296" s="2" t="s">
        <v>344</v>
      </c>
      <c r="B296" s="3" t="s">
        <v>290</v>
      </c>
      <c r="C296" s="3" t="s">
        <v>23</v>
      </c>
      <c r="D296">
        <v>1</v>
      </c>
      <c r="E296" t="s">
        <v>16</v>
      </c>
      <c r="F296" s="4">
        <v>1</v>
      </c>
      <c r="G296" s="5">
        <f t="shared" si="4"/>
        <v>0</v>
      </c>
      <c r="H296">
        <f>IFERROR(VLOOKUP(A296,提货数据源!A:C,3,0),0)</f>
        <v>0</v>
      </c>
    </row>
    <row r="297" spans="1:8">
      <c r="A297" s="2" t="s">
        <v>345</v>
      </c>
      <c r="B297" s="3" t="s">
        <v>290</v>
      </c>
      <c r="C297" s="3" t="s">
        <v>23</v>
      </c>
      <c r="D297">
        <v>1</v>
      </c>
      <c r="E297" t="s">
        <v>18</v>
      </c>
      <c r="F297" s="4">
        <v>0</v>
      </c>
      <c r="G297" s="5">
        <f t="shared" si="4"/>
        <v>0</v>
      </c>
      <c r="H297">
        <f>IFERROR(VLOOKUP(A297,提货数据源!A:C,3,0),0)</f>
        <v>0</v>
      </c>
    </row>
    <row r="298" spans="1:8">
      <c r="A298" s="2" t="s">
        <v>346</v>
      </c>
      <c r="B298" s="3" t="s">
        <v>290</v>
      </c>
      <c r="C298" s="3" t="s">
        <v>23</v>
      </c>
      <c r="D298">
        <v>1</v>
      </c>
      <c r="E298" t="s">
        <v>14</v>
      </c>
      <c r="F298" s="4">
        <v>11.3333333333333</v>
      </c>
      <c r="G298" s="5">
        <f t="shared" si="4"/>
        <v>0</v>
      </c>
      <c r="H298">
        <f>IFERROR(VLOOKUP(A298,提货数据源!A:C,3,0),0)</f>
        <v>0</v>
      </c>
    </row>
    <row r="299" spans="1:8">
      <c r="A299" s="2" t="s">
        <v>347</v>
      </c>
      <c r="B299" s="3" t="s">
        <v>290</v>
      </c>
      <c r="C299" s="3" t="s">
        <v>23</v>
      </c>
      <c r="D299">
        <v>1</v>
      </c>
      <c r="E299" t="s">
        <v>16</v>
      </c>
      <c r="F299" s="4">
        <v>1.66666666666667</v>
      </c>
      <c r="G299" s="5">
        <f t="shared" si="4"/>
        <v>0</v>
      </c>
      <c r="H299">
        <f>IFERROR(VLOOKUP(A299,提货数据源!A:C,3,0),0)</f>
        <v>0</v>
      </c>
    </row>
    <row r="300" spans="1:8">
      <c r="A300" s="2" t="s">
        <v>348</v>
      </c>
      <c r="B300" s="3" t="s">
        <v>290</v>
      </c>
      <c r="C300" s="3" t="s">
        <v>23</v>
      </c>
      <c r="D300">
        <v>1</v>
      </c>
      <c r="E300" t="s">
        <v>18</v>
      </c>
      <c r="F300" s="4">
        <v>0</v>
      </c>
      <c r="G300" s="5">
        <f t="shared" si="4"/>
        <v>0</v>
      </c>
      <c r="H300">
        <f>IFERROR(VLOOKUP(A300,提货数据源!A:C,3,0),0)</f>
        <v>0</v>
      </c>
    </row>
    <row r="301" spans="1:8">
      <c r="A301" s="2" t="s">
        <v>349</v>
      </c>
      <c r="B301" s="3" t="s">
        <v>290</v>
      </c>
      <c r="C301" s="3" t="s">
        <v>23</v>
      </c>
      <c r="D301">
        <v>1</v>
      </c>
      <c r="E301" t="s">
        <v>18</v>
      </c>
      <c r="F301" s="4">
        <v>0</v>
      </c>
      <c r="G301" s="5">
        <f t="shared" si="4"/>
        <v>0</v>
      </c>
      <c r="H301">
        <f>IFERROR(VLOOKUP(A301,提货数据源!A:C,3,0),0)</f>
        <v>0</v>
      </c>
    </row>
    <row r="302" spans="1:8">
      <c r="A302" s="2" t="s">
        <v>350</v>
      </c>
      <c r="B302" s="3" t="s">
        <v>290</v>
      </c>
      <c r="C302" s="3" t="s">
        <v>23</v>
      </c>
      <c r="D302">
        <v>1</v>
      </c>
      <c r="E302" t="s">
        <v>16</v>
      </c>
      <c r="F302" s="4">
        <v>2</v>
      </c>
      <c r="G302" s="5">
        <f t="shared" si="4"/>
        <v>0</v>
      </c>
      <c r="H302">
        <f>IFERROR(VLOOKUP(A302,提货数据源!A:C,3,0),0)</f>
        <v>0</v>
      </c>
    </row>
    <row r="303" spans="1:8">
      <c r="A303" s="2" t="s">
        <v>351</v>
      </c>
      <c r="B303" s="3" t="s">
        <v>290</v>
      </c>
      <c r="C303" s="3" t="s">
        <v>23</v>
      </c>
      <c r="D303">
        <v>1</v>
      </c>
      <c r="E303" t="s">
        <v>18</v>
      </c>
      <c r="F303" s="4">
        <v>0</v>
      </c>
      <c r="G303" s="5">
        <f t="shared" si="4"/>
        <v>0</v>
      </c>
      <c r="H303">
        <f>IFERROR(VLOOKUP(A303,提货数据源!A:C,3,0),0)</f>
        <v>0</v>
      </c>
    </row>
    <row r="304" spans="1:8">
      <c r="A304" s="2" t="s">
        <v>352</v>
      </c>
      <c r="B304" s="3" t="s">
        <v>290</v>
      </c>
      <c r="C304" s="3" t="s">
        <v>23</v>
      </c>
      <c r="D304">
        <v>1</v>
      </c>
      <c r="E304" t="s">
        <v>18</v>
      </c>
      <c r="F304" s="4">
        <v>0</v>
      </c>
      <c r="G304" s="5">
        <f t="shared" si="4"/>
        <v>0</v>
      </c>
      <c r="H304">
        <f>IFERROR(VLOOKUP(A304,提货数据源!A:C,3,0),0)</f>
        <v>0</v>
      </c>
    </row>
    <row r="305" spans="1:8">
      <c r="A305" s="2" t="s">
        <v>353</v>
      </c>
      <c r="B305" s="3" t="s">
        <v>354</v>
      </c>
      <c r="C305" s="3" t="s">
        <v>24</v>
      </c>
      <c r="D305">
        <v>1</v>
      </c>
      <c r="E305" t="s">
        <v>14</v>
      </c>
      <c r="F305" s="4">
        <v>21.6666666666667</v>
      </c>
      <c r="G305" s="5">
        <f t="shared" si="4"/>
        <v>0</v>
      </c>
      <c r="H305">
        <f>IFERROR(VLOOKUP(A305,提货数据源!A:C,3,0),0)</f>
        <v>0</v>
      </c>
    </row>
    <row r="306" spans="1:8">
      <c r="A306" s="2" t="s">
        <v>355</v>
      </c>
      <c r="B306" s="3" t="s">
        <v>354</v>
      </c>
      <c r="C306" s="3" t="s">
        <v>24</v>
      </c>
      <c r="D306">
        <v>1</v>
      </c>
      <c r="E306" t="s">
        <v>14</v>
      </c>
      <c r="F306" s="4">
        <v>12.6666666666667</v>
      </c>
      <c r="G306" s="5">
        <f t="shared" si="4"/>
        <v>0</v>
      </c>
      <c r="H306">
        <f>IFERROR(VLOOKUP(A306,提货数据源!A:C,3,0),0)</f>
        <v>0</v>
      </c>
    </row>
    <row r="307" spans="1:8">
      <c r="A307" s="2" t="s">
        <v>356</v>
      </c>
      <c r="B307" s="3" t="s">
        <v>354</v>
      </c>
      <c r="C307" s="3" t="s">
        <v>24</v>
      </c>
      <c r="D307">
        <v>1</v>
      </c>
      <c r="E307" t="s">
        <v>18</v>
      </c>
      <c r="F307" s="4">
        <v>0</v>
      </c>
      <c r="G307" s="5">
        <f t="shared" si="4"/>
        <v>0</v>
      </c>
      <c r="H307">
        <f>IFERROR(VLOOKUP(A307,提货数据源!A:C,3,0),0)</f>
        <v>0</v>
      </c>
    </row>
    <row r="308" spans="1:8">
      <c r="A308" s="2" t="s">
        <v>357</v>
      </c>
      <c r="B308" s="3" t="s">
        <v>354</v>
      </c>
      <c r="C308" s="3" t="s">
        <v>24</v>
      </c>
      <c r="D308">
        <v>1</v>
      </c>
      <c r="E308" t="s">
        <v>18</v>
      </c>
      <c r="F308" s="4">
        <v>0</v>
      </c>
      <c r="G308" s="5">
        <f t="shared" si="4"/>
        <v>0</v>
      </c>
      <c r="H308">
        <f>IFERROR(VLOOKUP(A308,提货数据源!A:C,3,0),0)</f>
        <v>0</v>
      </c>
    </row>
    <row r="309" spans="1:8">
      <c r="A309" s="2" t="s">
        <v>358</v>
      </c>
      <c r="B309" s="3" t="s">
        <v>354</v>
      </c>
      <c r="C309" s="3" t="s">
        <v>24</v>
      </c>
      <c r="D309">
        <v>1</v>
      </c>
      <c r="E309" t="s">
        <v>18</v>
      </c>
      <c r="F309" s="4">
        <v>0</v>
      </c>
      <c r="G309" s="5">
        <f t="shared" si="4"/>
        <v>0</v>
      </c>
      <c r="H309">
        <f>IFERROR(VLOOKUP(A309,提货数据源!A:C,3,0),0)</f>
        <v>0</v>
      </c>
    </row>
    <row r="310" spans="1:8">
      <c r="A310" s="2" t="s">
        <v>359</v>
      </c>
      <c r="B310" s="3" t="s">
        <v>354</v>
      </c>
      <c r="C310" s="3" t="s">
        <v>24</v>
      </c>
      <c r="D310">
        <v>1</v>
      </c>
      <c r="E310" t="s">
        <v>18</v>
      </c>
      <c r="F310" s="4">
        <v>0</v>
      </c>
      <c r="G310" s="5">
        <f t="shared" si="4"/>
        <v>0</v>
      </c>
      <c r="H310">
        <f>IFERROR(VLOOKUP(A310,提货数据源!A:C,3,0),0)</f>
        <v>0</v>
      </c>
    </row>
    <row r="311" spans="1:8">
      <c r="A311" s="2" t="s">
        <v>360</v>
      </c>
      <c r="B311" s="3" t="s">
        <v>354</v>
      </c>
      <c r="C311" s="3" t="s">
        <v>24</v>
      </c>
      <c r="D311">
        <v>1</v>
      </c>
      <c r="E311" t="s">
        <v>18</v>
      </c>
      <c r="F311" s="4">
        <v>0</v>
      </c>
      <c r="G311" s="5">
        <f t="shared" si="4"/>
        <v>0</v>
      </c>
      <c r="H311">
        <f>IFERROR(VLOOKUP(A311,提货数据源!A:C,3,0),0)</f>
        <v>0</v>
      </c>
    </row>
    <row r="312" spans="1:8">
      <c r="A312" s="2" t="s">
        <v>361</v>
      </c>
      <c r="B312" s="3" t="s">
        <v>354</v>
      </c>
      <c r="C312" s="3" t="s">
        <v>24</v>
      </c>
      <c r="D312">
        <v>1</v>
      </c>
      <c r="E312" t="s">
        <v>18</v>
      </c>
      <c r="F312" s="4">
        <v>0</v>
      </c>
      <c r="G312" s="5">
        <f t="shared" si="4"/>
        <v>0</v>
      </c>
      <c r="H312">
        <f>IFERROR(VLOOKUP(A312,提货数据源!A:C,3,0),0)</f>
        <v>0</v>
      </c>
    </row>
    <row r="313" spans="1:8">
      <c r="A313" s="2" t="s">
        <v>362</v>
      </c>
      <c r="B313" s="3" t="s">
        <v>354</v>
      </c>
      <c r="C313" s="3" t="s">
        <v>24</v>
      </c>
      <c r="D313">
        <v>1</v>
      </c>
      <c r="E313" t="s">
        <v>18</v>
      </c>
      <c r="F313" s="4">
        <v>0</v>
      </c>
      <c r="G313" s="5">
        <f t="shared" si="4"/>
        <v>0</v>
      </c>
      <c r="H313">
        <f>IFERROR(VLOOKUP(A313,提货数据源!A:C,3,0),0)</f>
        <v>0</v>
      </c>
    </row>
    <row r="314" spans="1:8">
      <c r="A314" s="2" t="s">
        <v>363</v>
      </c>
      <c r="B314" s="3" t="s">
        <v>354</v>
      </c>
      <c r="C314" s="3" t="s">
        <v>24</v>
      </c>
      <c r="D314">
        <v>1</v>
      </c>
      <c r="E314" t="s">
        <v>18</v>
      </c>
      <c r="F314" s="4">
        <v>0</v>
      </c>
      <c r="G314" s="5">
        <f t="shared" si="4"/>
        <v>0</v>
      </c>
      <c r="H314">
        <f>IFERROR(VLOOKUP(A314,提货数据源!A:C,3,0),0)</f>
        <v>0</v>
      </c>
    </row>
    <row r="315" spans="1:8">
      <c r="A315" s="2" t="s">
        <v>364</v>
      </c>
      <c r="B315" s="3" t="s">
        <v>354</v>
      </c>
      <c r="C315" s="3" t="s">
        <v>24</v>
      </c>
      <c r="D315">
        <v>1</v>
      </c>
      <c r="E315" t="s">
        <v>18</v>
      </c>
      <c r="F315" s="4">
        <v>0</v>
      </c>
      <c r="G315" s="5">
        <f t="shared" si="4"/>
        <v>0</v>
      </c>
      <c r="H315">
        <f>IFERROR(VLOOKUP(A315,提货数据源!A:C,3,0),0)</f>
        <v>0</v>
      </c>
    </row>
    <row r="316" spans="1:8">
      <c r="A316" s="2" t="s">
        <v>365</v>
      </c>
      <c r="B316" s="3" t="s">
        <v>354</v>
      </c>
      <c r="C316" s="3" t="s">
        <v>24</v>
      </c>
      <c r="D316">
        <v>1</v>
      </c>
      <c r="E316" t="s">
        <v>18</v>
      </c>
      <c r="F316" s="4">
        <v>0</v>
      </c>
      <c r="G316" s="5">
        <f t="shared" si="4"/>
        <v>0</v>
      </c>
      <c r="H316">
        <f>IFERROR(VLOOKUP(A316,提货数据源!A:C,3,0),0)</f>
        <v>0</v>
      </c>
    </row>
    <row r="317" spans="1:8">
      <c r="A317" s="2" t="s">
        <v>366</v>
      </c>
      <c r="B317" s="3" t="s">
        <v>354</v>
      </c>
      <c r="C317" s="3" t="s">
        <v>24</v>
      </c>
      <c r="D317">
        <v>1</v>
      </c>
      <c r="E317" t="s">
        <v>18</v>
      </c>
      <c r="F317" s="4">
        <v>0</v>
      </c>
      <c r="G317" s="5">
        <f t="shared" si="4"/>
        <v>0</v>
      </c>
      <c r="H317">
        <f>IFERROR(VLOOKUP(A317,提货数据源!A:C,3,0),0)</f>
        <v>0</v>
      </c>
    </row>
    <row r="318" spans="1:8">
      <c r="A318" s="2" t="s">
        <v>367</v>
      </c>
      <c r="B318" s="3" t="s">
        <v>354</v>
      </c>
      <c r="C318" s="3" t="s">
        <v>24</v>
      </c>
      <c r="D318">
        <v>1</v>
      </c>
      <c r="E318" t="s">
        <v>18</v>
      </c>
      <c r="F318" s="4">
        <v>0</v>
      </c>
      <c r="G318" s="5">
        <f t="shared" si="4"/>
        <v>0</v>
      </c>
      <c r="H318">
        <f>IFERROR(VLOOKUP(A318,提货数据源!A:C,3,0),0)</f>
        <v>0</v>
      </c>
    </row>
    <row r="319" spans="1:8">
      <c r="A319" s="2" t="s">
        <v>368</v>
      </c>
      <c r="B319" s="3" t="s">
        <v>354</v>
      </c>
      <c r="C319" s="3" t="s">
        <v>24</v>
      </c>
      <c r="D319">
        <v>1</v>
      </c>
      <c r="E319" t="s">
        <v>18</v>
      </c>
      <c r="F319" s="4">
        <v>0</v>
      </c>
      <c r="G319" s="5">
        <f t="shared" si="4"/>
        <v>0</v>
      </c>
      <c r="H319">
        <f>IFERROR(VLOOKUP(A319,提货数据源!A:C,3,0),0)</f>
        <v>0</v>
      </c>
    </row>
    <row r="320" spans="1:8">
      <c r="A320" s="2" t="s">
        <v>369</v>
      </c>
      <c r="B320" s="3" t="s">
        <v>354</v>
      </c>
      <c r="C320" s="3" t="s">
        <v>24</v>
      </c>
      <c r="D320">
        <v>1</v>
      </c>
      <c r="E320" t="s">
        <v>18</v>
      </c>
      <c r="F320" s="4">
        <v>0</v>
      </c>
      <c r="G320" s="5">
        <f t="shared" si="4"/>
        <v>0</v>
      </c>
      <c r="H320">
        <f>IFERROR(VLOOKUP(A320,提货数据源!A:C,3,0),0)</f>
        <v>0</v>
      </c>
    </row>
    <row r="321" spans="1:8">
      <c r="A321" s="2" t="s">
        <v>370</v>
      </c>
      <c r="B321" s="3" t="s">
        <v>354</v>
      </c>
      <c r="C321" s="3" t="s">
        <v>24</v>
      </c>
      <c r="D321">
        <v>1</v>
      </c>
      <c r="E321" t="s">
        <v>18</v>
      </c>
      <c r="F321" s="4">
        <v>0</v>
      </c>
      <c r="G321" s="5">
        <f t="shared" si="4"/>
        <v>0</v>
      </c>
      <c r="H321">
        <f>IFERROR(VLOOKUP(A321,提货数据源!A:C,3,0),0)</f>
        <v>0</v>
      </c>
    </row>
    <row r="322" spans="1:8">
      <c r="A322" s="2" t="s">
        <v>371</v>
      </c>
      <c r="B322" s="3" t="s">
        <v>354</v>
      </c>
      <c r="C322" s="3" t="s">
        <v>24</v>
      </c>
      <c r="D322">
        <v>1</v>
      </c>
      <c r="E322" t="s">
        <v>18</v>
      </c>
      <c r="F322" s="4">
        <v>0</v>
      </c>
      <c r="G322" s="5">
        <f t="shared" si="4"/>
        <v>0</v>
      </c>
      <c r="H322">
        <f>IFERROR(VLOOKUP(A322,提货数据源!A:C,3,0),0)</f>
        <v>0</v>
      </c>
    </row>
    <row r="323" spans="1:8">
      <c r="A323" s="2" t="s">
        <v>372</v>
      </c>
      <c r="B323" s="3" t="s">
        <v>373</v>
      </c>
      <c r="C323" s="3" t="s">
        <v>26</v>
      </c>
      <c r="D323">
        <v>1</v>
      </c>
      <c r="E323" t="s">
        <v>18</v>
      </c>
      <c r="F323" s="4">
        <v>0</v>
      </c>
      <c r="G323" s="5">
        <f t="shared" ref="G323:G386" si="5">IF(H323&lt;&gt;0,1,0)</f>
        <v>0</v>
      </c>
      <c r="H323">
        <f>IFERROR(VLOOKUP(A323,提货数据源!A:C,3,0),0)</f>
        <v>0</v>
      </c>
    </row>
    <row r="324" spans="1:8">
      <c r="A324" s="2" t="s">
        <v>374</v>
      </c>
      <c r="B324" s="3" t="s">
        <v>373</v>
      </c>
      <c r="C324" s="3" t="s">
        <v>26</v>
      </c>
      <c r="D324">
        <v>1</v>
      </c>
      <c r="E324" t="s">
        <v>16</v>
      </c>
      <c r="F324" s="4">
        <v>5.66666666666667</v>
      </c>
      <c r="G324" s="5">
        <f t="shared" si="5"/>
        <v>0</v>
      </c>
      <c r="H324">
        <f>IFERROR(VLOOKUP(A324,提货数据源!A:C,3,0),0)</f>
        <v>0</v>
      </c>
    </row>
    <row r="325" spans="1:8">
      <c r="A325" s="2" t="s">
        <v>375</v>
      </c>
      <c r="B325" s="3" t="s">
        <v>373</v>
      </c>
      <c r="C325" s="3" t="s">
        <v>26</v>
      </c>
      <c r="D325">
        <v>1</v>
      </c>
      <c r="E325" t="s">
        <v>18</v>
      </c>
      <c r="F325" s="4">
        <v>0</v>
      </c>
      <c r="G325" s="5">
        <f t="shared" si="5"/>
        <v>0</v>
      </c>
      <c r="H325">
        <f>IFERROR(VLOOKUP(A325,提货数据源!A:C,3,0),0)</f>
        <v>0</v>
      </c>
    </row>
    <row r="326" spans="1:8">
      <c r="A326" s="2" t="s">
        <v>376</v>
      </c>
      <c r="B326" s="3" t="s">
        <v>373</v>
      </c>
      <c r="C326" s="3" t="s">
        <v>26</v>
      </c>
      <c r="D326">
        <v>1</v>
      </c>
      <c r="E326" t="s">
        <v>18</v>
      </c>
      <c r="F326" s="4">
        <v>0</v>
      </c>
      <c r="G326" s="5">
        <f t="shared" si="5"/>
        <v>0</v>
      </c>
      <c r="H326">
        <f>IFERROR(VLOOKUP(A326,提货数据源!A:C,3,0),0)</f>
        <v>0</v>
      </c>
    </row>
    <row r="327" spans="1:8">
      <c r="A327" s="2" t="s">
        <v>377</v>
      </c>
      <c r="B327" s="3" t="s">
        <v>373</v>
      </c>
      <c r="C327" s="3" t="s">
        <v>26</v>
      </c>
      <c r="D327">
        <v>1</v>
      </c>
      <c r="E327" t="s">
        <v>18</v>
      </c>
      <c r="F327" s="4">
        <v>0</v>
      </c>
      <c r="G327" s="5">
        <f t="shared" si="5"/>
        <v>0</v>
      </c>
      <c r="H327">
        <f>IFERROR(VLOOKUP(A327,提货数据源!A:C,3,0),0)</f>
        <v>0</v>
      </c>
    </row>
    <row r="328" spans="1:8">
      <c r="A328" s="2" t="s">
        <v>378</v>
      </c>
      <c r="B328" s="3" t="s">
        <v>373</v>
      </c>
      <c r="C328" s="3" t="s">
        <v>26</v>
      </c>
      <c r="D328">
        <v>1</v>
      </c>
      <c r="E328" t="s">
        <v>18</v>
      </c>
      <c r="F328" s="4">
        <v>0</v>
      </c>
      <c r="G328" s="5">
        <f t="shared" si="5"/>
        <v>0</v>
      </c>
      <c r="H328">
        <f>IFERROR(VLOOKUP(A328,提货数据源!A:C,3,0),0)</f>
        <v>0</v>
      </c>
    </row>
    <row r="329" spans="1:8">
      <c r="A329" s="2" t="s">
        <v>379</v>
      </c>
      <c r="B329" s="3" t="s">
        <v>373</v>
      </c>
      <c r="C329" s="3" t="s">
        <v>26</v>
      </c>
      <c r="D329">
        <v>1</v>
      </c>
      <c r="E329" t="s">
        <v>16</v>
      </c>
      <c r="F329" s="4">
        <v>0.666666666666667</v>
      </c>
      <c r="G329" s="5">
        <f t="shared" si="5"/>
        <v>0</v>
      </c>
      <c r="H329">
        <f>IFERROR(VLOOKUP(A329,提货数据源!A:C,3,0),0)</f>
        <v>0</v>
      </c>
    </row>
    <row r="330" spans="1:8">
      <c r="A330" s="2" t="s">
        <v>380</v>
      </c>
      <c r="B330" s="3" t="s">
        <v>373</v>
      </c>
      <c r="C330" s="3" t="s">
        <v>26</v>
      </c>
      <c r="D330">
        <v>1</v>
      </c>
      <c r="E330" t="s">
        <v>18</v>
      </c>
      <c r="F330" s="4">
        <v>0</v>
      </c>
      <c r="G330" s="5">
        <f t="shared" si="5"/>
        <v>0</v>
      </c>
      <c r="H330">
        <f>IFERROR(VLOOKUP(A330,提货数据源!A:C,3,0),0)</f>
        <v>0</v>
      </c>
    </row>
    <row r="331" spans="1:8">
      <c r="A331" s="2" t="s">
        <v>381</v>
      </c>
      <c r="B331" s="3" t="s">
        <v>373</v>
      </c>
      <c r="C331" s="3" t="s">
        <v>26</v>
      </c>
      <c r="D331">
        <v>1</v>
      </c>
      <c r="E331" t="s">
        <v>18</v>
      </c>
      <c r="F331" s="4">
        <v>0</v>
      </c>
      <c r="G331" s="5">
        <f t="shared" si="5"/>
        <v>0</v>
      </c>
      <c r="H331">
        <f>IFERROR(VLOOKUP(A331,提货数据源!A:C,3,0),0)</f>
        <v>0</v>
      </c>
    </row>
    <row r="332" spans="1:8">
      <c r="A332" s="2" t="s">
        <v>382</v>
      </c>
      <c r="B332" s="3" t="s">
        <v>373</v>
      </c>
      <c r="C332" s="3" t="s">
        <v>26</v>
      </c>
      <c r="D332">
        <v>1</v>
      </c>
      <c r="E332" t="s">
        <v>18</v>
      </c>
      <c r="F332" s="4">
        <v>0</v>
      </c>
      <c r="G332" s="5">
        <f t="shared" si="5"/>
        <v>0</v>
      </c>
      <c r="H332">
        <f>IFERROR(VLOOKUP(A332,提货数据源!A:C,3,0),0)</f>
        <v>0</v>
      </c>
    </row>
    <row r="333" spans="1:8">
      <c r="A333" s="2" t="s">
        <v>383</v>
      </c>
      <c r="B333" s="3" t="s">
        <v>373</v>
      </c>
      <c r="C333" s="3" t="s">
        <v>26</v>
      </c>
      <c r="D333">
        <v>1</v>
      </c>
      <c r="E333" t="s">
        <v>16</v>
      </c>
      <c r="F333" s="4">
        <v>1</v>
      </c>
      <c r="G333" s="5">
        <f t="shared" si="5"/>
        <v>0</v>
      </c>
      <c r="H333">
        <f>IFERROR(VLOOKUP(A333,提货数据源!A:C,3,0),0)</f>
        <v>0</v>
      </c>
    </row>
    <row r="334" spans="1:8">
      <c r="A334" s="2" t="s">
        <v>384</v>
      </c>
      <c r="B334" s="3" t="s">
        <v>373</v>
      </c>
      <c r="C334" s="3" t="s">
        <v>26</v>
      </c>
      <c r="D334">
        <v>1</v>
      </c>
      <c r="E334" t="s">
        <v>18</v>
      </c>
      <c r="F334" s="4">
        <v>0</v>
      </c>
      <c r="G334" s="5">
        <f t="shared" si="5"/>
        <v>0</v>
      </c>
      <c r="H334">
        <f>IFERROR(VLOOKUP(A334,提货数据源!A:C,3,0),0)</f>
        <v>0</v>
      </c>
    </row>
    <row r="335" spans="1:8">
      <c r="A335" s="2" t="s">
        <v>385</v>
      </c>
      <c r="B335" s="3" t="s">
        <v>373</v>
      </c>
      <c r="C335" s="3" t="s">
        <v>26</v>
      </c>
      <c r="D335">
        <v>1</v>
      </c>
      <c r="E335" t="s">
        <v>18</v>
      </c>
      <c r="F335" s="4">
        <v>0</v>
      </c>
      <c r="G335" s="5">
        <f t="shared" si="5"/>
        <v>0</v>
      </c>
      <c r="H335">
        <f>IFERROR(VLOOKUP(A335,提货数据源!A:C,3,0),0)</f>
        <v>0</v>
      </c>
    </row>
    <row r="336" spans="1:8">
      <c r="A336" s="2" t="s">
        <v>386</v>
      </c>
      <c r="B336" s="3" t="s">
        <v>373</v>
      </c>
      <c r="C336" s="3" t="s">
        <v>26</v>
      </c>
      <c r="D336">
        <v>1</v>
      </c>
      <c r="E336" t="s">
        <v>18</v>
      </c>
      <c r="F336" s="4">
        <v>0</v>
      </c>
      <c r="G336" s="5">
        <f t="shared" si="5"/>
        <v>0</v>
      </c>
      <c r="H336">
        <f>IFERROR(VLOOKUP(A336,提货数据源!A:C,3,0),0)</f>
        <v>0</v>
      </c>
    </row>
    <row r="337" spans="1:8">
      <c r="A337" s="2" t="s">
        <v>387</v>
      </c>
      <c r="B337" s="3" t="s">
        <v>373</v>
      </c>
      <c r="C337" s="3" t="s">
        <v>26</v>
      </c>
      <c r="D337">
        <v>1</v>
      </c>
      <c r="E337" t="s">
        <v>18</v>
      </c>
      <c r="F337" s="4">
        <v>0</v>
      </c>
      <c r="G337" s="5">
        <f t="shared" si="5"/>
        <v>0</v>
      </c>
      <c r="H337">
        <f>IFERROR(VLOOKUP(A337,提货数据源!A:C,3,0),0)</f>
        <v>0</v>
      </c>
    </row>
    <row r="338" spans="1:8">
      <c r="A338" s="2" t="s">
        <v>388</v>
      </c>
      <c r="B338" s="3" t="s">
        <v>373</v>
      </c>
      <c r="C338" s="3" t="s">
        <v>26</v>
      </c>
      <c r="D338">
        <v>1</v>
      </c>
      <c r="E338" t="s">
        <v>18</v>
      </c>
      <c r="F338" s="4">
        <v>0</v>
      </c>
      <c r="G338" s="5">
        <f t="shared" si="5"/>
        <v>0</v>
      </c>
      <c r="H338">
        <f>IFERROR(VLOOKUP(A338,提货数据源!A:C,3,0),0)</f>
        <v>0</v>
      </c>
    </row>
    <row r="339" spans="1:8">
      <c r="A339" s="2" t="s">
        <v>389</v>
      </c>
      <c r="B339" s="3" t="s">
        <v>373</v>
      </c>
      <c r="C339" s="3" t="s">
        <v>26</v>
      </c>
      <c r="D339">
        <v>1</v>
      </c>
      <c r="E339" t="s">
        <v>18</v>
      </c>
      <c r="F339" s="4">
        <v>0</v>
      </c>
      <c r="G339" s="5">
        <f t="shared" si="5"/>
        <v>0</v>
      </c>
      <c r="H339">
        <f>IFERROR(VLOOKUP(A339,提货数据源!A:C,3,0),0)</f>
        <v>0</v>
      </c>
    </row>
    <row r="340" spans="1:8">
      <c r="A340" s="2" t="s">
        <v>390</v>
      </c>
      <c r="B340" s="3" t="s">
        <v>373</v>
      </c>
      <c r="C340" s="3" t="s">
        <v>26</v>
      </c>
      <c r="D340">
        <v>1</v>
      </c>
      <c r="E340" t="s">
        <v>18</v>
      </c>
      <c r="F340" s="4">
        <v>0</v>
      </c>
      <c r="G340" s="5">
        <f t="shared" si="5"/>
        <v>0</v>
      </c>
      <c r="H340">
        <f>IFERROR(VLOOKUP(A340,提货数据源!A:C,3,0),0)</f>
        <v>0</v>
      </c>
    </row>
    <row r="341" spans="1:8">
      <c r="A341" s="2" t="s">
        <v>391</v>
      </c>
      <c r="B341" s="3" t="s">
        <v>373</v>
      </c>
      <c r="C341" s="3" t="s">
        <v>26</v>
      </c>
      <c r="D341">
        <v>1</v>
      </c>
      <c r="E341" t="s">
        <v>18</v>
      </c>
      <c r="F341" s="4">
        <v>0</v>
      </c>
      <c r="G341" s="5">
        <f t="shared" si="5"/>
        <v>0</v>
      </c>
      <c r="H341">
        <f>IFERROR(VLOOKUP(A341,提货数据源!A:C,3,0),0)</f>
        <v>0</v>
      </c>
    </row>
    <row r="342" spans="1:8">
      <c r="A342" s="2" t="s">
        <v>392</v>
      </c>
      <c r="B342" s="3" t="s">
        <v>373</v>
      </c>
      <c r="C342" s="3" t="s">
        <v>26</v>
      </c>
      <c r="D342">
        <v>1</v>
      </c>
      <c r="E342" t="s">
        <v>18</v>
      </c>
      <c r="F342" s="4">
        <v>0</v>
      </c>
      <c r="G342" s="5">
        <f t="shared" si="5"/>
        <v>0</v>
      </c>
      <c r="H342">
        <f>IFERROR(VLOOKUP(A342,提货数据源!A:C,3,0),0)</f>
        <v>0</v>
      </c>
    </row>
    <row r="343" spans="1:8">
      <c r="A343" s="2" t="s">
        <v>393</v>
      </c>
      <c r="B343" s="3" t="s">
        <v>373</v>
      </c>
      <c r="C343" s="3" t="s">
        <v>26</v>
      </c>
      <c r="D343">
        <v>1</v>
      </c>
      <c r="E343" t="s">
        <v>18</v>
      </c>
      <c r="F343" s="4">
        <v>0</v>
      </c>
      <c r="G343" s="5">
        <f t="shared" si="5"/>
        <v>0</v>
      </c>
      <c r="H343">
        <f>IFERROR(VLOOKUP(A343,提货数据源!A:C,3,0),0)</f>
        <v>0</v>
      </c>
    </row>
    <row r="344" spans="1:8">
      <c r="A344" s="2" t="s">
        <v>394</v>
      </c>
      <c r="B344" s="3" t="s">
        <v>373</v>
      </c>
      <c r="C344" s="3" t="s">
        <v>26</v>
      </c>
      <c r="D344">
        <v>1</v>
      </c>
      <c r="E344" t="s">
        <v>18</v>
      </c>
      <c r="F344" s="4">
        <v>0</v>
      </c>
      <c r="G344" s="5">
        <f t="shared" si="5"/>
        <v>0</v>
      </c>
      <c r="H344">
        <f>IFERROR(VLOOKUP(A344,提货数据源!A:C,3,0),0)</f>
        <v>0</v>
      </c>
    </row>
    <row r="345" spans="1:8">
      <c r="A345" s="2" t="s">
        <v>395</v>
      </c>
      <c r="B345" s="3" t="s">
        <v>373</v>
      </c>
      <c r="C345" s="3" t="s">
        <v>26</v>
      </c>
      <c r="D345">
        <v>1</v>
      </c>
      <c r="E345" t="s">
        <v>18</v>
      </c>
      <c r="F345" s="4">
        <v>0</v>
      </c>
      <c r="G345" s="5">
        <f t="shared" si="5"/>
        <v>0</v>
      </c>
      <c r="H345">
        <f>IFERROR(VLOOKUP(A345,提货数据源!A:C,3,0),0)</f>
        <v>0</v>
      </c>
    </row>
    <row r="346" spans="1:8">
      <c r="A346" s="2" t="s">
        <v>396</v>
      </c>
      <c r="B346" s="3" t="s">
        <v>373</v>
      </c>
      <c r="C346" s="3" t="s">
        <v>26</v>
      </c>
      <c r="D346">
        <v>1</v>
      </c>
      <c r="E346" t="s">
        <v>18</v>
      </c>
      <c r="F346" s="4">
        <v>0</v>
      </c>
      <c r="G346" s="5">
        <f t="shared" si="5"/>
        <v>0</v>
      </c>
      <c r="H346">
        <f>IFERROR(VLOOKUP(A346,提货数据源!A:C,3,0),0)</f>
        <v>0</v>
      </c>
    </row>
    <row r="347" spans="1:8">
      <c r="A347" s="2" t="s">
        <v>397</v>
      </c>
      <c r="B347" s="3" t="s">
        <v>373</v>
      </c>
      <c r="C347" s="3" t="s">
        <v>26</v>
      </c>
      <c r="D347">
        <v>1</v>
      </c>
      <c r="E347" t="s">
        <v>18</v>
      </c>
      <c r="F347" s="4">
        <v>0</v>
      </c>
      <c r="G347" s="5">
        <f t="shared" si="5"/>
        <v>0</v>
      </c>
      <c r="H347">
        <f>IFERROR(VLOOKUP(A347,提货数据源!A:C,3,0),0)</f>
        <v>0</v>
      </c>
    </row>
    <row r="348" spans="1:8">
      <c r="A348" s="2" t="s">
        <v>398</v>
      </c>
      <c r="B348" s="3" t="s">
        <v>373</v>
      </c>
      <c r="C348" s="3" t="s">
        <v>26</v>
      </c>
      <c r="D348">
        <v>1</v>
      </c>
      <c r="E348" t="s">
        <v>18</v>
      </c>
      <c r="F348" s="4">
        <v>0</v>
      </c>
      <c r="G348" s="5">
        <f t="shared" si="5"/>
        <v>0</v>
      </c>
      <c r="H348">
        <f>IFERROR(VLOOKUP(A348,提货数据源!A:C,3,0),0)</f>
        <v>0</v>
      </c>
    </row>
    <row r="349" spans="1:8">
      <c r="A349" s="2" t="s">
        <v>399</v>
      </c>
      <c r="B349" s="3" t="s">
        <v>373</v>
      </c>
      <c r="C349" s="3" t="s">
        <v>26</v>
      </c>
      <c r="D349">
        <v>1</v>
      </c>
      <c r="E349" t="s">
        <v>12</v>
      </c>
      <c r="F349" s="4">
        <v>179.333333333333</v>
      </c>
      <c r="G349" s="5">
        <f t="shared" si="5"/>
        <v>1</v>
      </c>
      <c r="H349">
        <f>IFERROR(VLOOKUP(A349,提货数据源!A:C,3,0),0)</f>
        <v>97</v>
      </c>
    </row>
    <row r="350" spans="1:8">
      <c r="A350" s="2" t="s">
        <v>400</v>
      </c>
      <c r="B350" s="3" t="s">
        <v>373</v>
      </c>
      <c r="C350" s="3" t="s">
        <v>26</v>
      </c>
      <c r="D350">
        <v>1</v>
      </c>
      <c r="E350" t="s">
        <v>18</v>
      </c>
      <c r="F350" s="4">
        <v>0</v>
      </c>
      <c r="G350" s="5">
        <f t="shared" si="5"/>
        <v>0</v>
      </c>
      <c r="H350">
        <f>IFERROR(VLOOKUP(A350,提货数据源!A:C,3,0),0)</f>
        <v>0</v>
      </c>
    </row>
    <row r="351" spans="1:8">
      <c r="A351" s="2" t="s">
        <v>401</v>
      </c>
      <c r="B351" s="3" t="s">
        <v>373</v>
      </c>
      <c r="C351" s="3" t="s">
        <v>26</v>
      </c>
      <c r="D351">
        <v>1</v>
      </c>
      <c r="E351" t="s">
        <v>18</v>
      </c>
      <c r="F351" s="4">
        <v>0</v>
      </c>
      <c r="G351" s="5">
        <f t="shared" si="5"/>
        <v>0</v>
      </c>
      <c r="H351">
        <f>IFERROR(VLOOKUP(A351,提货数据源!A:C,3,0),0)</f>
        <v>0</v>
      </c>
    </row>
    <row r="352" spans="1:8">
      <c r="A352" s="2" t="s">
        <v>402</v>
      </c>
      <c r="B352" s="3" t="s">
        <v>373</v>
      </c>
      <c r="C352" s="3" t="s">
        <v>26</v>
      </c>
      <c r="D352">
        <v>1</v>
      </c>
      <c r="E352" t="s">
        <v>18</v>
      </c>
      <c r="F352" s="4">
        <v>0</v>
      </c>
      <c r="G352" s="5">
        <f t="shared" si="5"/>
        <v>0</v>
      </c>
      <c r="H352">
        <f>IFERROR(VLOOKUP(A352,提货数据源!A:C,3,0),0)</f>
        <v>0</v>
      </c>
    </row>
    <row r="353" spans="1:8">
      <c r="A353" s="2" t="s">
        <v>403</v>
      </c>
      <c r="B353" s="3" t="s">
        <v>373</v>
      </c>
      <c r="C353" s="3" t="s">
        <v>26</v>
      </c>
      <c r="D353">
        <v>1</v>
      </c>
      <c r="E353" t="s">
        <v>14</v>
      </c>
      <c r="F353" s="4">
        <v>13</v>
      </c>
      <c r="G353" s="5">
        <f t="shared" si="5"/>
        <v>0</v>
      </c>
      <c r="H353">
        <f>IFERROR(VLOOKUP(A353,提货数据源!A:C,3,0),0)</f>
        <v>0</v>
      </c>
    </row>
    <row r="354" spans="1:8">
      <c r="A354" s="2" t="s">
        <v>404</v>
      </c>
      <c r="B354" s="3" t="s">
        <v>405</v>
      </c>
      <c r="C354" s="3" t="s">
        <v>24</v>
      </c>
      <c r="D354">
        <v>1</v>
      </c>
      <c r="E354" t="s">
        <v>18</v>
      </c>
      <c r="F354" s="4">
        <v>0</v>
      </c>
      <c r="G354" s="5">
        <f t="shared" si="5"/>
        <v>0</v>
      </c>
      <c r="H354">
        <f>IFERROR(VLOOKUP(A354,提货数据源!A:C,3,0),0)</f>
        <v>0</v>
      </c>
    </row>
    <row r="355" spans="1:8">
      <c r="A355" s="2" t="s">
        <v>406</v>
      </c>
      <c r="B355" s="3" t="s">
        <v>405</v>
      </c>
      <c r="C355" s="3" t="s">
        <v>20</v>
      </c>
      <c r="D355">
        <v>1</v>
      </c>
      <c r="E355" t="s">
        <v>12</v>
      </c>
      <c r="F355" s="4">
        <v>35</v>
      </c>
      <c r="G355" s="5">
        <f t="shared" si="5"/>
        <v>1</v>
      </c>
      <c r="H355">
        <f>IFERROR(VLOOKUP(A355,提货数据源!A:C,3,0),0)</f>
        <v>27</v>
      </c>
    </row>
    <row r="356" spans="1:8">
      <c r="A356" s="2" t="s">
        <v>407</v>
      </c>
      <c r="B356" s="3" t="s">
        <v>405</v>
      </c>
      <c r="C356" s="3" t="s">
        <v>19</v>
      </c>
      <c r="D356">
        <v>1</v>
      </c>
      <c r="E356" t="s">
        <v>18</v>
      </c>
      <c r="F356" s="4">
        <v>0</v>
      </c>
      <c r="G356" s="5">
        <f t="shared" si="5"/>
        <v>0</v>
      </c>
      <c r="H356">
        <f>IFERROR(VLOOKUP(A356,提货数据源!A:C,3,0),0)</f>
        <v>0</v>
      </c>
    </row>
    <row r="357" spans="1:8">
      <c r="A357" s="2" t="s">
        <v>408</v>
      </c>
      <c r="B357" s="3" t="s">
        <v>405</v>
      </c>
      <c r="C357" s="3" t="s">
        <v>25</v>
      </c>
      <c r="D357">
        <v>1</v>
      </c>
      <c r="E357" t="s">
        <v>18</v>
      </c>
      <c r="F357" s="4">
        <v>0</v>
      </c>
      <c r="G357" s="5">
        <f t="shared" si="5"/>
        <v>0</v>
      </c>
      <c r="H357">
        <f>IFERROR(VLOOKUP(A357,提货数据源!A:C,3,0),0)</f>
        <v>0</v>
      </c>
    </row>
    <row r="358" spans="1:8">
      <c r="A358" s="2" t="s">
        <v>409</v>
      </c>
      <c r="B358" s="3" t="s">
        <v>45</v>
      </c>
      <c r="C358" s="3" t="s">
        <v>25</v>
      </c>
      <c r="D358">
        <v>1</v>
      </c>
      <c r="E358" t="s">
        <v>18</v>
      </c>
      <c r="F358" s="4">
        <v>0</v>
      </c>
      <c r="G358" s="5">
        <f t="shared" si="5"/>
        <v>0</v>
      </c>
      <c r="H358">
        <f>IFERROR(VLOOKUP(A358,提货数据源!A:C,3,0),0)</f>
        <v>0</v>
      </c>
    </row>
    <row r="359" spans="1:8">
      <c r="A359" s="2" t="s">
        <v>410</v>
      </c>
      <c r="B359" s="3" t="s">
        <v>405</v>
      </c>
      <c r="C359" s="3" t="s">
        <v>25</v>
      </c>
      <c r="D359">
        <v>1</v>
      </c>
      <c r="E359" t="s">
        <v>18</v>
      </c>
      <c r="F359" s="4">
        <v>0</v>
      </c>
      <c r="G359" s="5">
        <f t="shared" si="5"/>
        <v>0</v>
      </c>
      <c r="H359">
        <f>IFERROR(VLOOKUP(A359,提货数据源!A:C,3,0),0)</f>
        <v>0</v>
      </c>
    </row>
    <row r="360" spans="1:8">
      <c r="A360" s="2" t="s">
        <v>411</v>
      </c>
      <c r="B360" s="3" t="s">
        <v>405</v>
      </c>
      <c r="C360" s="3" t="s">
        <v>25</v>
      </c>
      <c r="D360">
        <v>1</v>
      </c>
      <c r="E360" t="s">
        <v>18</v>
      </c>
      <c r="F360" s="4">
        <v>0</v>
      </c>
      <c r="G360" s="5">
        <f t="shared" si="5"/>
        <v>0</v>
      </c>
      <c r="H360">
        <f>IFERROR(VLOOKUP(A360,提货数据源!A:C,3,0),0)</f>
        <v>0</v>
      </c>
    </row>
    <row r="361" spans="1:8">
      <c r="A361" s="2" t="s">
        <v>412</v>
      </c>
      <c r="B361" s="3" t="s">
        <v>405</v>
      </c>
      <c r="C361" s="3" t="s">
        <v>27</v>
      </c>
      <c r="D361">
        <v>1</v>
      </c>
      <c r="E361" t="s">
        <v>18</v>
      </c>
      <c r="F361" s="4">
        <v>0</v>
      </c>
      <c r="G361" s="5">
        <f t="shared" si="5"/>
        <v>0</v>
      </c>
      <c r="H361">
        <f>IFERROR(VLOOKUP(A361,提货数据源!A:C,3,0),0)</f>
        <v>0</v>
      </c>
    </row>
    <row r="362" spans="1:8">
      <c r="A362" s="2" t="s">
        <v>413</v>
      </c>
      <c r="B362" s="3" t="s">
        <v>405</v>
      </c>
      <c r="C362" s="3" t="s">
        <v>27</v>
      </c>
      <c r="D362">
        <v>1</v>
      </c>
      <c r="E362" t="s">
        <v>18</v>
      </c>
      <c r="F362" s="4">
        <v>0</v>
      </c>
      <c r="G362" s="5">
        <f t="shared" si="5"/>
        <v>0</v>
      </c>
      <c r="H362">
        <f>IFERROR(VLOOKUP(A362,提货数据源!A:C,3,0),0)</f>
        <v>0</v>
      </c>
    </row>
    <row r="363" spans="1:8">
      <c r="A363" s="2" t="s">
        <v>414</v>
      </c>
      <c r="B363" s="3" t="s">
        <v>405</v>
      </c>
      <c r="C363" s="3" t="s">
        <v>27</v>
      </c>
      <c r="D363">
        <v>1</v>
      </c>
      <c r="E363" t="s">
        <v>18</v>
      </c>
      <c r="F363" s="4">
        <v>0</v>
      </c>
      <c r="G363" s="5">
        <f t="shared" si="5"/>
        <v>0</v>
      </c>
      <c r="H363">
        <f>IFERROR(VLOOKUP(A363,提货数据源!A:C,3,0),0)</f>
        <v>0</v>
      </c>
    </row>
    <row r="364" spans="1:8">
      <c r="A364" s="2" t="s">
        <v>415</v>
      </c>
      <c r="B364" s="3" t="s">
        <v>405</v>
      </c>
      <c r="C364" s="3" t="s">
        <v>27</v>
      </c>
      <c r="D364">
        <v>1</v>
      </c>
      <c r="E364" t="s">
        <v>18</v>
      </c>
      <c r="F364" s="4">
        <v>0</v>
      </c>
      <c r="G364" s="5">
        <f t="shared" si="5"/>
        <v>0</v>
      </c>
      <c r="H364">
        <f>IFERROR(VLOOKUP(A364,提货数据源!A:C,3,0),0)</f>
        <v>0</v>
      </c>
    </row>
    <row r="365" spans="1:8">
      <c r="A365" s="2" t="s">
        <v>416</v>
      </c>
      <c r="B365" s="3" t="s">
        <v>405</v>
      </c>
      <c r="C365" s="3" t="s">
        <v>27</v>
      </c>
      <c r="D365">
        <v>1</v>
      </c>
      <c r="E365" t="s">
        <v>12</v>
      </c>
      <c r="F365" s="4">
        <v>40</v>
      </c>
      <c r="G365" s="5">
        <f t="shared" si="5"/>
        <v>1</v>
      </c>
      <c r="H365">
        <f>IFERROR(VLOOKUP(A365,提货数据源!A:C,3,0),0)</f>
        <v>30</v>
      </c>
    </row>
    <row r="366" spans="1:8">
      <c r="A366" s="2" t="s">
        <v>417</v>
      </c>
      <c r="B366" s="3" t="s">
        <v>405</v>
      </c>
      <c r="C366" s="3" t="s">
        <v>27</v>
      </c>
      <c r="D366">
        <v>1</v>
      </c>
      <c r="E366" t="s">
        <v>12</v>
      </c>
      <c r="F366" s="4">
        <v>29.6666666666667</v>
      </c>
      <c r="G366" s="5">
        <f t="shared" si="5"/>
        <v>1</v>
      </c>
      <c r="H366">
        <f>IFERROR(VLOOKUP(A366,提货数据源!A:C,3,0),0)</f>
        <v>22</v>
      </c>
    </row>
    <row r="367" spans="1:8">
      <c r="A367" s="2" t="s">
        <v>418</v>
      </c>
      <c r="B367" s="3" t="s">
        <v>405</v>
      </c>
      <c r="C367" s="3" t="s">
        <v>27</v>
      </c>
      <c r="D367">
        <v>1</v>
      </c>
      <c r="E367" t="s">
        <v>18</v>
      </c>
      <c r="F367" s="4">
        <v>0</v>
      </c>
      <c r="G367" s="5">
        <f t="shared" si="5"/>
        <v>0</v>
      </c>
      <c r="H367">
        <f>IFERROR(VLOOKUP(A367,提货数据源!A:C,3,0),0)</f>
        <v>0</v>
      </c>
    </row>
    <row r="368" spans="1:8">
      <c r="A368" s="2" t="s">
        <v>419</v>
      </c>
      <c r="B368" s="3" t="s">
        <v>405</v>
      </c>
      <c r="C368" s="3" t="s">
        <v>27</v>
      </c>
      <c r="D368">
        <v>1</v>
      </c>
      <c r="E368" t="s">
        <v>18</v>
      </c>
      <c r="F368" s="4">
        <v>0</v>
      </c>
      <c r="G368" s="5">
        <f t="shared" si="5"/>
        <v>0</v>
      </c>
      <c r="H368">
        <f>IFERROR(VLOOKUP(A368,提货数据源!A:C,3,0),0)</f>
        <v>0</v>
      </c>
    </row>
    <row r="369" spans="1:8">
      <c r="A369" s="2" t="s">
        <v>420</v>
      </c>
      <c r="B369" s="3" t="s">
        <v>405</v>
      </c>
      <c r="C369" s="3" t="s">
        <v>24</v>
      </c>
      <c r="D369">
        <v>1</v>
      </c>
      <c r="E369" t="s">
        <v>22</v>
      </c>
      <c r="F369" s="4">
        <v>375</v>
      </c>
      <c r="G369" s="5">
        <f t="shared" si="5"/>
        <v>1</v>
      </c>
      <c r="H369">
        <f>IFERROR(VLOOKUP(A369,提货数据源!A:C,3,0),0)</f>
        <v>405</v>
      </c>
    </row>
    <row r="370" spans="1:8">
      <c r="A370" s="2" t="s">
        <v>421</v>
      </c>
      <c r="B370" s="3" t="s">
        <v>422</v>
      </c>
      <c r="C370" s="3" t="s">
        <v>20</v>
      </c>
      <c r="D370">
        <v>1</v>
      </c>
      <c r="E370" t="s">
        <v>18</v>
      </c>
      <c r="F370" s="4">
        <v>0</v>
      </c>
      <c r="G370" s="5">
        <f t="shared" si="5"/>
        <v>0</v>
      </c>
      <c r="H370">
        <f>IFERROR(VLOOKUP(A370,提货数据源!A:C,3,0),0)</f>
        <v>0</v>
      </c>
    </row>
    <row r="371" spans="1:8">
      <c r="A371" s="2" t="s">
        <v>423</v>
      </c>
      <c r="B371" s="3" t="s">
        <v>422</v>
      </c>
      <c r="C371" s="3" t="s">
        <v>20</v>
      </c>
      <c r="D371">
        <v>1</v>
      </c>
      <c r="E371" t="s">
        <v>18</v>
      </c>
      <c r="F371" s="4">
        <v>0</v>
      </c>
      <c r="G371" s="5">
        <f t="shared" si="5"/>
        <v>0</v>
      </c>
      <c r="H371">
        <f>IFERROR(VLOOKUP(A371,提货数据源!A:C,3,0),0)</f>
        <v>0</v>
      </c>
    </row>
    <row r="372" spans="1:8">
      <c r="A372" s="2" t="s">
        <v>424</v>
      </c>
      <c r="B372" s="3" t="s">
        <v>422</v>
      </c>
      <c r="C372" s="3" t="s">
        <v>20</v>
      </c>
      <c r="D372">
        <v>1</v>
      </c>
      <c r="E372" t="s">
        <v>18</v>
      </c>
      <c r="F372" s="4">
        <v>0</v>
      </c>
      <c r="G372" s="5">
        <f t="shared" si="5"/>
        <v>0</v>
      </c>
      <c r="H372">
        <f>IFERROR(VLOOKUP(A372,提货数据源!A:C,3,0),0)</f>
        <v>0</v>
      </c>
    </row>
    <row r="373" spans="1:8">
      <c r="A373" s="2" t="s">
        <v>425</v>
      </c>
      <c r="B373" s="3" t="s">
        <v>422</v>
      </c>
      <c r="C373" s="3" t="s">
        <v>20</v>
      </c>
      <c r="D373">
        <v>1</v>
      </c>
      <c r="E373" t="s">
        <v>18</v>
      </c>
      <c r="F373" s="4">
        <v>0</v>
      </c>
      <c r="G373" s="5">
        <f t="shared" si="5"/>
        <v>0</v>
      </c>
      <c r="H373">
        <f>IFERROR(VLOOKUP(A373,提货数据源!A:C,3,0),0)</f>
        <v>0</v>
      </c>
    </row>
    <row r="374" spans="1:8">
      <c r="A374" s="2" t="s">
        <v>426</v>
      </c>
      <c r="B374" s="3" t="s">
        <v>422</v>
      </c>
      <c r="C374" s="3" t="s">
        <v>20</v>
      </c>
      <c r="D374">
        <v>1</v>
      </c>
      <c r="E374" t="s">
        <v>18</v>
      </c>
      <c r="F374" s="4">
        <v>0</v>
      </c>
      <c r="G374" s="5">
        <f t="shared" si="5"/>
        <v>0</v>
      </c>
      <c r="H374">
        <f>IFERROR(VLOOKUP(A374,提货数据源!A:C,3,0),0)</f>
        <v>0</v>
      </c>
    </row>
    <row r="375" spans="1:8">
      <c r="A375" s="2" t="s">
        <v>427</v>
      </c>
      <c r="B375" s="3" t="s">
        <v>422</v>
      </c>
      <c r="C375" s="3" t="s">
        <v>19</v>
      </c>
      <c r="D375">
        <v>1</v>
      </c>
      <c r="E375" t="s">
        <v>16</v>
      </c>
      <c r="F375" s="4">
        <v>10</v>
      </c>
      <c r="G375" s="5">
        <f t="shared" si="5"/>
        <v>0</v>
      </c>
      <c r="H375">
        <f>IFERROR(VLOOKUP(A375,提货数据源!A:C,3,0),0)</f>
        <v>0</v>
      </c>
    </row>
    <row r="376" spans="1:8">
      <c r="A376" s="2" t="s">
        <v>428</v>
      </c>
      <c r="B376" s="3" t="s">
        <v>422</v>
      </c>
      <c r="C376" s="3" t="s">
        <v>25</v>
      </c>
      <c r="D376">
        <v>1</v>
      </c>
      <c r="E376" t="s">
        <v>18</v>
      </c>
      <c r="F376" s="4">
        <v>0</v>
      </c>
      <c r="G376" s="5">
        <f t="shared" si="5"/>
        <v>0</v>
      </c>
      <c r="H376">
        <f>IFERROR(VLOOKUP(A376,提货数据源!A:C,3,0),0)</f>
        <v>0</v>
      </c>
    </row>
    <row r="377" spans="1:8">
      <c r="A377" s="2" t="s">
        <v>429</v>
      </c>
      <c r="B377" s="3" t="s">
        <v>430</v>
      </c>
      <c r="C377" s="3" t="s">
        <v>20</v>
      </c>
      <c r="D377">
        <v>1</v>
      </c>
      <c r="E377" t="s">
        <v>18</v>
      </c>
      <c r="F377" s="4">
        <v>0</v>
      </c>
      <c r="G377" s="5">
        <f t="shared" si="5"/>
        <v>0</v>
      </c>
      <c r="H377">
        <f>IFERROR(VLOOKUP(A377,提货数据源!A:C,3,0),0)</f>
        <v>0</v>
      </c>
    </row>
    <row r="378" spans="1:8">
      <c r="A378" s="2" t="s">
        <v>431</v>
      </c>
      <c r="B378" s="3" t="s">
        <v>430</v>
      </c>
      <c r="C378" s="3" t="s">
        <v>20</v>
      </c>
      <c r="D378">
        <v>1</v>
      </c>
      <c r="E378" t="s">
        <v>16</v>
      </c>
      <c r="F378" s="4">
        <v>3.66666666666667</v>
      </c>
      <c r="G378" s="5">
        <f t="shared" si="5"/>
        <v>1</v>
      </c>
      <c r="H378">
        <f>IFERROR(VLOOKUP(A378,提货数据源!A:C,3,0),0)</f>
        <v>2</v>
      </c>
    </row>
    <row r="379" spans="1:8">
      <c r="A379" s="2" t="s">
        <v>432</v>
      </c>
      <c r="B379" s="3" t="s">
        <v>430</v>
      </c>
      <c r="C379" s="3" t="s">
        <v>20</v>
      </c>
      <c r="D379">
        <v>1</v>
      </c>
      <c r="E379" t="s">
        <v>18</v>
      </c>
      <c r="F379" s="4">
        <v>0</v>
      </c>
      <c r="G379" s="5">
        <f t="shared" si="5"/>
        <v>0</v>
      </c>
      <c r="H379">
        <f>IFERROR(VLOOKUP(A379,提货数据源!A:C,3,0),0)</f>
        <v>0</v>
      </c>
    </row>
    <row r="380" spans="1:8">
      <c r="A380" s="2" t="s">
        <v>433</v>
      </c>
      <c r="B380" s="3" t="s">
        <v>430</v>
      </c>
      <c r="C380" s="3" t="s">
        <v>20</v>
      </c>
      <c r="D380">
        <v>1</v>
      </c>
      <c r="E380" t="s">
        <v>18</v>
      </c>
      <c r="F380" s="4">
        <v>0</v>
      </c>
      <c r="G380" s="5">
        <f t="shared" si="5"/>
        <v>0</v>
      </c>
      <c r="H380">
        <f>IFERROR(VLOOKUP(A380,提货数据源!A:C,3,0),0)</f>
        <v>0</v>
      </c>
    </row>
    <row r="381" spans="1:8">
      <c r="A381" s="2" t="s">
        <v>434</v>
      </c>
      <c r="B381" s="3" t="s">
        <v>430</v>
      </c>
      <c r="C381" s="3" t="s">
        <v>20</v>
      </c>
      <c r="D381">
        <v>1</v>
      </c>
      <c r="E381" t="s">
        <v>16</v>
      </c>
      <c r="F381" s="4">
        <v>0.666666666666667</v>
      </c>
      <c r="G381" s="5">
        <f t="shared" si="5"/>
        <v>0</v>
      </c>
      <c r="H381">
        <f>IFERROR(VLOOKUP(A381,提货数据源!A:C,3,0),0)</f>
        <v>0</v>
      </c>
    </row>
    <row r="382" spans="1:8">
      <c r="A382" s="2" t="s">
        <v>435</v>
      </c>
      <c r="B382" s="3" t="s">
        <v>430</v>
      </c>
      <c r="C382" s="3" t="s">
        <v>20</v>
      </c>
      <c r="D382">
        <v>1</v>
      </c>
      <c r="E382" t="s">
        <v>18</v>
      </c>
      <c r="F382" s="4">
        <v>0</v>
      </c>
      <c r="G382" s="5">
        <f t="shared" si="5"/>
        <v>0</v>
      </c>
      <c r="H382">
        <f>IFERROR(VLOOKUP(A382,提货数据源!A:C,3,0),0)</f>
        <v>0</v>
      </c>
    </row>
    <row r="383" spans="1:8">
      <c r="A383" s="2" t="s">
        <v>436</v>
      </c>
      <c r="B383" s="3" t="s">
        <v>430</v>
      </c>
      <c r="C383" s="3" t="s">
        <v>20</v>
      </c>
      <c r="D383">
        <v>1</v>
      </c>
      <c r="E383" t="s">
        <v>18</v>
      </c>
      <c r="F383" s="4">
        <v>0</v>
      </c>
      <c r="G383" s="5">
        <f t="shared" si="5"/>
        <v>0</v>
      </c>
      <c r="H383">
        <f>IFERROR(VLOOKUP(A383,提货数据源!A:C,3,0),0)</f>
        <v>0</v>
      </c>
    </row>
    <row r="384" spans="1:8">
      <c r="A384" s="2" t="s">
        <v>437</v>
      </c>
      <c r="B384" s="3" t="s">
        <v>430</v>
      </c>
      <c r="C384" s="3" t="s">
        <v>20</v>
      </c>
      <c r="D384">
        <v>1</v>
      </c>
      <c r="E384" t="s">
        <v>18</v>
      </c>
      <c r="F384" s="4">
        <v>0</v>
      </c>
      <c r="G384" s="5">
        <f t="shared" si="5"/>
        <v>0</v>
      </c>
      <c r="H384">
        <f>IFERROR(VLOOKUP(A384,提货数据源!A:C,3,0),0)</f>
        <v>0</v>
      </c>
    </row>
    <row r="385" spans="1:8">
      <c r="A385" s="2" t="s">
        <v>438</v>
      </c>
      <c r="B385" s="3" t="s">
        <v>430</v>
      </c>
      <c r="C385" s="3" t="s">
        <v>20</v>
      </c>
      <c r="D385">
        <v>1</v>
      </c>
      <c r="E385" t="s">
        <v>16</v>
      </c>
      <c r="F385" s="4">
        <v>7</v>
      </c>
      <c r="G385" s="5">
        <f t="shared" si="5"/>
        <v>1</v>
      </c>
      <c r="H385">
        <f>IFERROR(VLOOKUP(A385,提货数据源!A:C,3,0),0)</f>
        <v>6</v>
      </c>
    </row>
    <row r="386" spans="1:8">
      <c r="A386" s="2" t="s">
        <v>439</v>
      </c>
      <c r="B386" s="3" t="s">
        <v>430</v>
      </c>
      <c r="C386" s="3" t="s">
        <v>20</v>
      </c>
      <c r="D386">
        <v>1</v>
      </c>
      <c r="E386" t="s">
        <v>18</v>
      </c>
      <c r="F386" s="4">
        <v>0</v>
      </c>
      <c r="G386" s="5">
        <f t="shared" si="5"/>
        <v>0</v>
      </c>
      <c r="H386">
        <f>IFERROR(VLOOKUP(A386,提货数据源!A:C,3,0),0)</f>
        <v>0</v>
      </c>
    </row>
    <row r="387" spans="1:8">
      <c r="A387" s="2" t="s">
        <v>440</v>
      </c>
      <c r="B387" s="3" t="s">
        <v>430</v>
      </c>
      <c r="C387" s="3" t="s">
        <v>20</v>
      </c>
      <c r="D387">
        <v>1</v>
      </c>
      <c r="E387" t="s">
        <v>16</v>
      </c>
      <c r="F387" s="4">
        <v>0.666666666666667</v>
      </c>
      <c r="G387" s="5">
        <f t="shared" ref="G387:G450" si="6">IF(H387&lt;&gt;0,1,0)</f>
        <v>0</v>
      </c>
      <c r="H387">
        <f>IFERROR(VLOOKUP(A387,提货数据源!A:C,3,0),0)</f>
        <v>0</v>
      </c>
    </row>
    <row r="388" spans="1:8">
      <c r="A388" s="2" t="s">
        <v>441</v>
      </c>
      <c r="B388" s="3" t="s">
        <v>430</v>
      </c>
      <c r="C388" s="3" t="s">
        <v>20</v>
      </c>
      <c r="D388">
        <v>1</v>
      </c>
      <c r="E388" t="s">
        <v>18</v>
      </c>
      <c r="F388" s="4">
        <v>0</v>
      </c>
      <c r="G388" s="5">
        <f t="shared" si="6"/>
        <v>0</v>
      </c>
      <c r="H388">
        <f>IFERROR(VLOOKUP(A388,提货数据源!A:C,3,0),0)</f>
        <v>0</v>
      </c>
    </row>
    <row r="389" spans="1:8">
      <c r="A389" s="2" t="s">
        <v>442</v>
      </c>
      <c r="B389" s="3" t="s">
        <v>430</v>
      </c>
      <c r="C389" s="3" t="s">
        <v>24</v>
      </c>
      <c r="D389">
        <v>1</v>
      </c>
      <c r="E389" t="s">
        <v>18</v>
      </c>
      <c r="F389" s="4">
        <v>0</v>
      </c>
      <c r="G389" s="5">
        <f t="shared" si="6"/>
        <v>0</v>
      </c>
      <c r="H389">
        <f>IFERROR(VLOOKUP(A389,提货数据源!A:C,3,0),0)</f>
        <v>0</v>
      </c>
    </row>
    <row r="390" spans="1:8">
      <c r="A390" s="2" t="s">
        <v>443</v>
      </c>
      <c r="B390" s="3" t="s">
        <v>430</v>
      </c>
      <c r="C390" s="3" t="s">
        <v>24</v>
      </c>
      <c r="D390">
        <v>1</v>
      </c>
      <c r="E390" t="s">
        <v>18</v>
      </c>
      <c r="F390" s="4">
        <v>0</v>
      </c>
      <c r="G390" s="5">
        <f t="shared" si="6"/>
        <v>0</v>
      </c>
      <c r="H390">
        <f>IFERROR(VLOOKUP(A390,提货数据源!A:C,3,0),0)</f>
        <v>0</v>
      </c>
    </row>
    <row r="391" spans="1:8">
      <c r="A391" s="2" t="s">
        <v>444</v>
      </c>
      <c r="B391" s="3" t="s">
        <v>430</v>
      </c>
      <c r="C391" s="3" t="s">
        <v>23</v>
      </c>
      <c r="D391">
        <v>1</v>
      </c>
      <c r="E391" t="s">
        <v>18</v>
      </c>
      <c r="F391" s="4">
        <v>0</v>
      </c>
      <c r="G391" s="5">
        <f t="shared" si="6"/>
        <v>0</v>
      </c>
      <c r="H391">
        <f>IFERROR(VLOOKUP(A391,提货数据源!A:C,3,0),0)</f>
        <v>0</v>
      </c>
    </row>
    <row r="392" spans="1:8">
      <c r="A392" s="2" t="s">
        <v>445</v>
      </c>
      <c r="B392" s="3" t="s">
        <v>446</v>
      </c>
      <c r="C392" s="3" t="s">
        <v>20</v>
      </c>
      <c r="D392">
        <v>1</v>
      </c>
      <c r="E392" t="s">
        <v>18</v>
      </c>
      <c r="F392" s="4">
        <v>0</v>
      </c>
      <c r="G392" s="5">
        <f t="shared" si="6"/>
        <v>0</v>
      </c>
      <c r="H392">
        <f>IFERROR(VLOOKUP(A392,提货数据源!A:C,3,0),0)</f>
        <v>0</v>
      </c>
    </row>
    <row r="393" spans="1:8">
      <c r="A393" s="2" t="s">
        <v>447</v>
      </c>
      <c r="B393" s="3" t="s">
        <v>446</v>
      </c>
      <c r="C393" s="3" t="s">
        <v>20</v>
      </c>
      <c r="D393">
        <v>1</v>
      </c>
      <c r="E393" t="s">
        <v>18</v>
      </c>
      <c r="F393" s="4">
        <v>0</v>
      </c>
      <c r="G393" s="5">
        <f t="shared" si="6"/>
        <v>0</v>
      </c>
      <c r="H393">
        <f>IFERROR(VLOOKUP(A393,提货数据源!A:C,3,0),0)</f>
        <v>0</v>
      </c>
    </row>
    <row r="394" spans="1:8">
      <c r="A394" s="2" t="s">
        <v>448</v>
      </c>
      <c r="B394" s="3" t="s">
        <v>446</v>
      </c>
      <c r="C394" s="3" t="s">
        <v>20</v>
      </c>
      <c r="D394">
        <v>1</v>
      </c>
      <c r="E394" t="s">
        <v>12</v>
      </c>
      <c r="F394" s="4">
        <v>29.3333333333333</v>
      </c>
      <c r="G394" s="5">
        <f t="shared" si="6"/>
        <v>1</v>
      </c>
      <c r="H394">
        <f>IFERROR(VLOOKUP(A394,提货数据源!A:C,3,0),0)</f>
        <v>6</v>
      </c>
    </row>
    <row r="395" spans="1:8">
      <c r="A395" s="2" t="s">
        <v>449</v>
      </c>
      <c r="B395" s="3" t="s">
        <v>446</v>
      </c>
      <c r="C395" s="3" t="s">
        <v>20</v>
      </c>
      <c r="D395">
        <v>1</v>
      </c>
      <c r="E395" t="s">
        <v>18</v>
      </c>
      <c r="F395" s="4">
        <v>0</v>
      </c>
      <c r="G395" s="5">
        <f t="shared" si="6"/>
        <v>0</v>
      </c>
      <c r="H395">
        <f>IFERROR(VLOOKUP(A395,提货数据源!A:C,3,0),0)</f>
        <v>0</v>
      </c>
    </row>
    <row r="396" spans="1:8">
      <c r="A396" s="2" t="s">
        <v>450</v>
      </c>
      <c r="B396" s="3" t="s">
        <v>446</v>
      </c>
      <c r="C396" s="3" t="s">
        <v>20</v>
      </c>
      <c r="D396">
        <v>1</v>
      </c>
      <c r="E396" t="s">
        <v>18</v>
      </c>
      <c r="F396" s="4">
        <v>0</v>
      </c>
      <c r="G396" s="5">
        <f t="shared" si="6"/>
        <v>0</v>
      </c>
      <c r="H396">
        <f>IFERROR(VLOOKUP(A396,提货数据源!A:C,3,0),0)</f>
        <v>0</v>
      </c>
    </row>
    <row r="397" spans="1:8">
      <c r="A397" s="2" t="s">
        <v>451</v>
      </c>
      <c r="B397" s="3" t="s">
        <v>446</v>
      </c>
      <c r="C397" s="3" t="s">
        <v>20</v>
      </c>
      <c r="D397">
        <v>1</v>
      </c>
      <c r="E397" t="s">
        <v>14</v>
      </c>
      <c r="F397" s="4">
        <v>22.3333333333333</v>
      </c>
      <c r="G397" s="5">
        <f t="shared" si="6"/>
        <v>0</v>
      </c>
      <c r="H397">
        <f>IFERROR(VLOOKUP(A397,提货数据源!A:C,3,0),0)</f>
        <v>0</v>
      </c>
    </row>
    <row r="398" spans="1:8">
      <c r="A398" s="2" t="s">
        <v>452</v>
      </c>
      <c r="B398" s="3" t="s">
        <v>446</v>
      </c>
      <c r="C398" s="3" t="s">
        <v>19</v>
      </c>
      <c r="D398">
        <v>1</v>
      </c>
      <c r="E398" t="s">
        <v>16</v>
      </c>
      <c r="F398" s="4">
        <v>3.33333333333333</v>
      </c>
      <c r="G398" s="5">
        <f t="shared" si="6"/>
        <v>1</v>
      </c>
      <c r="H398">
        <f>IFERROR(VLOOKUP(A398,提货数据源!A:C,3,0),0)</f>
        <v>25</v>
      </c>
    </row>
    <row r="399" spans="1:8">
      <c r="A399" s="2" t="s">
        <v>453</v>
      </c>
      <c r="B399" s="3" t="s">
        <v>446</v>
      </c>
      <c r="C399" s="3" t="s">
        <v>20</v>
      </c>
      <c r="D399">
        <v>1</v>
      </c>
      <c r="E399" t="s">
        <v>18</v>
      </c>
      <c r="F399" s="4">
        <v>0</v>
      </c>
      <c r="G399" s="5">
        <f t="shared" si="6"/>
        <v>0</v>
      </c>
      <c r="H399">
        <f>IFERROR(VLOOKUP(A399,提货数据源!A:C,3,0),0)</f>
        <v>0</v>
      </c>
    </row>
    <row r="400" spans="1:8">
      <c r="A400" s="2" t="s">
        <v>454</v>
      </c>
      <c r="B400" s="3" t="s">
        <v>446</v>
      </c>
      <c r="C400" s="3" t="s">
        <v>27</v>
      </c>
      <c r="D400">
        <v>1</v>
      </c>
      <c r="E400" t="s">
        <v>22</v>
      </c>
      <c r="F400" s="4">
        <v>1768</v>
      </c>
      <c r="G400" s="5">
        <f t="shared" si="6"/>
        <v>1</v>
      </c>
      <c r="H400">
        <f>IFERROR(VLOOKUP(A400,提货数据源!A:C,3,0),0)</f>
        <v>1152</v>
      </c>
    </row>
    <row r="401" spans="1:8">
      <c r="A401" s="2" t="s">
        <v>455</v>
      </c>
      <c r="B401" s="3" t="s">
        <v>456</v>
      </c>
      <c r="C401" s="3" t="s">
        <v>20</v>
      </c>
      <c r="D401">
        <v>1</v>
      </c>
      <c r="E401" t="s">
        <v>18</v>
      </c>
      <c r="F401" s="4">
        <v>0</v>
      </c>
      <c r="G401" s="5">
        <f t="shared" si="6"/>
        <v>0</v>
      </c>
      <c r="H401">
        <f>IFERROR(VLOOKUP(A401,提货数据源!A:C,3,0),0)</f>
        <v>0</v>
      </c>
    </row>
    <row r="402" spans="1:8">
      <c r="A402" s="2" t="s">
        <v>457</v>
      </c>
      <c r="B402" s="3" t="s">
        <v>456</v>
      </c>
      <c r="C402" s="3" t="s">
        <v>20</v>
      </c>
      <c r="D402">
        <v>1</v>
      </c>
      <c r="E402" t="s">
        <v>18</v>
      </c>
      <c r="F402" s="4">
        <v>0</v>
      </c>
      <c r="G402" s="5">
        <f t="shared" si="6"/>
        <v>0</v>
      </c>
      <c r="H402">
        <f>IFERROR(VLOOKUP(A402,提货数据源!A:C,3,0),0)</f>
        <v>0</v>
      </c>
    </row>
    <row r="403" spans="1:8">
      <c r="A403" s="2" t="s">
        <v>458</v>
      </c>
      <c r="B403" s="3" t="s">
        <v>456</v>
      </c>
      <c r="C403" s="3" t="s">
        <v>20</v>
      </c>
      <c r="D403">
        <v>1</v>
      </c>
      <c r="E403" t="s">
        <v>16</v>
      </c>
      <c r="F403" s="4">
        <v>2.33333333333333</v>
      </c>
      <c r="G403" s="5">
        <f t="shared" si="6"/>
        <v>0</v>
      </c>
      <c r="H403">
        <f>IFERROR(VLOOKUP(A403,提货数据源!A:C,3,0),0)</f>
        <v>0</v>
      </c>
    </row>
    <row r="404" spans="1:8">
      <c r="A404" s="2" t="s">
        <v>459</v>
      </c>
      <c r="B404" s="3" t="s">
        <v>456</v>
      </c>
      <c r="C404" s="3" t="s">
        <v>19</v>
      </c>
      <c r="D404">
        <v>1</v>
      </c>
      <c r="E404" t="s">
        <v>18</v>
      </c>
      <c r="F404" s="4">
        <v>0</v>
      </c>
      <c r="G404" s="5">
        <f t="shared" si="6"/>
        <v>0</v>
      </c>
      <c r="H404">
        <f>IFERROR(VLOOKUP(A404,提货数据源!A:C,3,0),0)</f>
        <v>0</v>
      </c>
    </row>
    <row r="405" spans="1:8">
      <c r="A405" s="2" t="s">
        <v>460</v>
      </c>
      <c r="B405" s="3" t="s">
        <v>456</v>
      </c>
      <c r="C405" s="3" t="s">
        <v>19</v>
      </c>
      <c r="D405">
        <v>1</v>
      </c>
      <c r="E405" t="s">
        <v>16</v>
      </c>
      <c r="F405" s="4">
        <v>6</v>
      </c>
      <c r="G405" s="5">
        <f t="shared" si="6"/>
        <v>0</v>
      </c>
      <c r="H405">
        <f>IFERROR(VLOOKUP(A405,提货数据源!A:C,3,0),0)</f>
        <v>0</v>
      </c>
    </row>
    <row r="406" spans="1:8">
      <c r="A406" s="2" t="s">
        <v>461</v>
      </c>
      <c r="B406" s="3" t="s">
        <v>456</v>
      </c>
      <c r="C406" s="3" t="s">
        <v>28</v>
      </c>
      <c r="D406">
        <v>1</v>
      </c>
      <c r="E406" t="s">
        <v>18</v>
      </c>
      <c r="F406" s="4">
        <v>0</v>
      </c>
      <c r="G406" s="5">
        <f t="shared" si="6"/>
        <v>0</v>
      </c>
      <c r="H406">
        <f>IFERROR(VLOOKUP(A406,提货数据源!A:C,3,0),0)</f>
        <v>0</v>
      </c>
    </row>
    <row r="407" spans="1:8">
      <c r="A407" s="2" t="s">
        <v>462</v>
      </c>
      <c r="B407" s="3" t="s">
        <v>456</v>
      </c>
      <c r="C407" s="3" t="s">
        <v>19</v>
      </c>
      <c r="D407">
        <v>1</v>
      </c>
      <c r="E407" t="s">
        <v>18</v>
      </c>
      <c r="F407" s="4">
        <v>0</v>
      </c>
      <c r="G407" s="5">
        <f t="shared" si="6"/>
        <v>0</v>
      </c>
      <c r="H407">
        <f>IFERROR(VLOOKUP(A407,提货数据源!A:C,3,0),0)</f>
        <v>0</v>
      </c>
    </row>
    <row r="408" spans="1:8">
      <c r="A408" s="2" t="s">
        <v>463</v>
      </c>
      <c r="B408" s="3" t="s">
        <v>456</v>
      </c>
      <c r="C408" s="3" t="s">
        <v>21</v>
      </c>
      <c r="D408">
        <v>1</v>
      </c>
      <c r="E408" t="s">
        <v>18</v>
      </c>
      <c r="F408" s="4">
        <v>0</v>
      </c>
      <c r="G408" s="5">
        <f t="shared" si="6"/>
        <v>0</v>
      </c>
      <c r="H408">
        <f>IFERROR(VLOOKUP(A408,提货数据源!A:C,3,0),0)</f>
        <v>0</v>
      </c>
    </row>
    <row r="409" spans="1:8">
      <c r="A409" s="2" t="s">
        <v>464</v>
      </c>
      <c r="B409" s="3" t="s">
        <v>456</v>
      </c>
      <c r="C409" s="3" t="s">
        <v>21</v>
      </c>
      <c r="D409">
        <v>1</v>
      </c>
      <c r="E409" t="s">
        <v>18</v>
      </c>
      <c r="F409" s="4">
        <v>0</v>
      </c>
      <c r="G409" s="5">
        <f t="shared" si="6"/>
        <v>0</v>
      </c>
      <c r="H409">
        <f>IFERROR(VLOOKUP(A409,提货数据源!A:C,3,0),0)</f>
        <v>0</v>
      </c>
    </row>
    <row r="410" spans="1:8">
      <c r="A410" s="2" t="s">
        <v>465</v>
      </c>
      <c r="B410" s="3" t="s">
        <v>456</v>
      </c>
      <c r="C410" s="3" t="s">
        <v>20</v>
      </c>
      <c r="D410">
        <v>1</v>
      </c>
      <c r="E410" t="s">
        <v>18</v>
      </c>
      <c r="F410" s="4">
        <v>0</v>
      </c>
      <c r="G410" s="5">
        <f t="shared" si="6"/>
        <v>0</v>
      </c>
      <c r="H410">
        <f>IFERROR(VLOOKUP(A410,提货数据源!A:C,3,0),0)</f>
        <v>0</v>
      </c>
    </row>
    <row r="411" spans="1:8">
      <c r="A411" s="2" t="s">
        <v>466</v>
      </c>
      <c r="B411" s="3" t="s">
        <v>456</v>
      </c>
      <c r="C411" s="3" t="s">
        <v>27</v>
      </c>
      <c r="D411">
        <v>1</v>
      </c>
      <c r="E411" t="s">
        <v>18</v>
      </c>
      <c r="F411" s="4">
        <v>0</v>
      </c>
      <c r="G411" s="5">
        <f t="shared" si="6"/>
        <v>0</v>
      </c>
      <c r="H411">
        <f>IFERROR(VLOOKUP(A411,提货数据源!A:C,3,0),0)</f>
        <v>0</v>
      </c>
    </row>
    <row r="412" spans="1:8">
      <c r="A412" s="2" t="s">
        <v>467</v>
      </c>
      <c r="B412" s="3" t="s">
        <v>468</v>
      </c>
      <c r="C412" s="3" t="s">
        <v>20</v>
      </c>
      <c r="D412">
        <v>1</v>
      </c>
      <c r="E412" t="s">
        <v>18</v>
      </c>
      <c r="F412" s="4">
        <v>0</v>
      </c>
      <c r="G412" s="5">
        <f t="shared" si="6"/>
        <v>0</v>
      </c>
      <c r="H412">
        <f>IFERROR(VLOOKUP(A412,提货数据源!A:C,3,0),0)</f>
        <v>0</v>
      </c>
    </row>
    <row r="413" spans="1:8">
      <c r="A413" s="2" t="s">
        <v>469</v>
      </c>
      <c r="B413" s="3" t="s">
        <v>468</v>
      </c>
      <c r="C413" s="3" t="s">
        <v>19</v>
      </c>
      <c r="D413">
        <v>1</v>
      </c>
      <c r="E413" t="s">
        <v>18</v>
      </c>
      <c r="F413" s="4">
        <v>0</v>
      </c>
      <c r="G413" s="5">
        <f t="shared" si="6"/>
        <v>0</v>
      </c>
      <c r="H413">
        <f>IFERROR(VLOOKUP(A413,提货数据源!A:C,3,0),0)</f>
        <v>0</v>
      </c>
    </row>
    <row r="414" spans="1:8">
      <c r="A414" s="2" t="s">
        <v>470</v>
      </c>
      <c r="B414" s="3" t="s">
        <v>468</v>
      </c>
      <c r="C414" s="3" t="s">
        <v>19</v>
      </c>
      <c r="D414">
        <v>1</v>
      </c>
      <c r="E414" t="s">
        <v>16</v>
      </c>
      <c r="F414" s="4">
        <v>1</v>
      </c>
      <c r="G414" s="5">
        <f t="shared" si="6"/>
        <v>0</v>
      </c>
      <c r="H414">
        <f>IFERROR(VLOOKUP(A414,提货数据源!A:C,3,0),0)</f>
        <v>0</v>
      </c>
    </row>
    <row r="415" spans="1:8">
      <c r="A415" s="2" t="s">
        <v>471</v>
      </c>
      <c r="B415" s="3" t="s">
        <v>468</v>
      </c>
      <c r="C415" s="3" t="s">
        <v>19</v>
      </c>
      <c r="D415">
        <v>1</v>
      </c>
      <c r="E415" t="s">
        <v>18</v>
      </c>
      <c r="F415" s="4">
        <v>0</v>
      </c>
      <c r="G415" s="5">
        <f t="shared" si="6"/>
        <v>0</v>
      </c>
      <c r="H415">
        <f>IFERROR(VLOOKUP(A415,提货数据源!A:C,3,0),0)</f>
        <v>0</v>
      </c>
    </row>
    <row r="416" spans="1:8">
      <c r="A416" s="2" t="s">
        <v>472</v>
      </c>
      <c r="B416" s="3" t="s">
        <v>468</v>
      </c>
      <c r="C416" s="3" t="s">
        <v>19</v>
      </c>
      <c r="D416">
        <v>1</v>
      </c>
      <c r="E416" t="s">
        <v>16</v>
      </c>
      <c r="F416" s="4">
        <v>1.66666666666667</v>
      </c>
      <c r="G416" s="5">
        <f t="shared" si="6"/>
        <v>0</v>
      </c>
      <c r="H416">
        <f>IFERROR(VLOOKUP(A416,提货数据源!A:C,3,0),0)</f>
        <v>0</v>
      </c>
    </row>
    <row r="417" spans="1:8">
      <c r="A417" s="2" t="s">
        <v>473</v>
      </c>
      <c r="B417" s="3" t="s">
        <v>468</v>
      </c>
      <c r="C417" s="3" t="s">
        <v>19</v>
      </c>
      <c r="D417">
        <v>1</v>
      </c>
      <c r="E417" t="s">
        <v>16</v>
      </c>
      <c r="F417" s="4">
        <v>1</v>
      </c>
      <c r="G417" s="5">
        <f t="shared" si="6"/>
        <v>0</v>
      </c>
      <c r="H417">
        <f>IFERROR(VLOOKUP(A417,提货数据源!A:C,3,0),0)</f>
        <v>0</v>
      </c>
    </row>
    <row r="418" spans="1:8">
      <c r="A418" s="2" t="s">
        <v>474</v>
      </c>
      <c r="B418" s="3" t="s">
        <v>468</v>
      </c>
      <c r="C418" s="3" t="s">
        <v>19</v>
      </c>
      <c r="D418">
        <v>1</v>
      </c>
      <c r="E418" t="s">
        <v>18</v>
      </c>
      <c r="F418" s="4">
        <v>0</v>
      </c>
      <c r="G418" s="5">
        <f t="shared" si="6"/>
        <v>0</v>
      </c>
      <c r="H418">
        <f>IFERROR(VLOOKUP(A418,提货数据源!A:C,3,0),0)</f>
        <v>0</v>
      </c>
    </row>
    <row r="419" spans="1:8">
      <c r="A419" s="2" t="s">
        <v>475</v>
      </c>
      <c r="B419" s="3" t="s">
        <v>468</v>
      </c>
      <c r="C419" s="3" t="s">
        <v>19</v>
      </c>
      <c r="D419">
        <v>1</v>
      </c>
      <c r="E419" t="s">
        <v>18</v>
      </c>
      <c r="F419" s="4">
        <v>0</v>
      </c>
      <c r="G419" s="5">
        <f t="shared" si="6"/>
        <v>0</v>
      </c>
      <c r="H419">
        <f>IFERROR(VLOOKUP(A419,提货数据源!A:C,3,0),0)</f>
        <v>0</v>
      </c>
    </row>
    <row r="420" spans="1:8">
      <c r="A420" s="2" t="s">
        <v>476</v>
      </c>
      <c r="B420" s="3" t="s">
        <v>468</v>
      </c>
      <c r="C420" s="3" t="s">
        <v>19</v>
      </c>
      <c r="D420">
        <v>1</v>
      </c>
      <c r="E420" t="s">
        <v>18</v>
      </c>
      <c r="F420" s="4">
        <v>0</v>
      </c>
      <c r="G420" s="5">
        <f t="shared" si="6"/>
        <v>0</v>
      </c>
      <c r="H420">
        <f>IFERROR(VLOOKUP(A420,提货数据源!A:C,3,0),0)</f>
        <v>0</v>
      </c>
    </row>
    <row r="421" spans="1:8">
      <c r="A421" s="2" t="s">
        <v>477</v>
      </c>
      <c r="B421" s="3" t="s">
        <v>468</v>
      </c>
      <c r="C421" s="3" t="s">
        <v>19</v>
      </c>
      <c r="D421">
        <v>1</v>
      </c>
      <c r="E421" t="s">
        <v>16</v>
      </c>
      <c r="F421" s="4">
        <v>9.66666666666667</v>
      </c>
      <c r="G421" s="5">
        <f t="shared" si="6"/>
        <v>0</v>
      </c>
      <c r="H421">
        <f>IFERROR(VLOOKUP(A421,提货数据源!A:C,3,0),0)</f>
        <v>0</v>
      </c>
    </row>
    <row r="422" spans="1:8">
      <c r="A422" s="2" t="s">
        <v>478</v>
      </c>
      <c r="B422" s="3" t="s">
        <v>468</v>
      </c>
      <c r="C422" s="3" t="s">
        <v>19</v>
      </c>
      <c r="D422">
        <v>1</v>
      </c>
      <c r="E422" t="s">
        <v>16</v>
      </c>
      <c r="F422" s="4">
        <v>0.666666666666667</v>
      </c>
      <c r="G422" s="5">
        <f t="shared" si="6"/>
        <v>0</v>
      </c>
      <c r="H422">
        <f>IFERROR(VLOOKUP(A422,提货数据源!A:C,3,0),0)</f>
        <v>0</v>
      </c>
    </row>
    <row r="423" spans="1:8">
      <c r="A423" s="2" t="s">
        <v>479</v>
      </c>
      <c r="B423" s="3" t="s">
        <v>468</v>
      </c>
      <c r="C423" s="3" t="s">
        <v>19</v>
      </c>
      <c r="D423">
        <v>1</v>
      </c>
      <c r="E423" t="s">
        <v>18</v>
      </c>
      <c r="F423" s="4">
        <v>0</v>
      </c>
      <c r="G423" s="5">
        <f t="shared" si="6"/>
        <v>0</v>
      </c>
      <c r="H423">
        <f>IFERROR(VLOOKUP(A423,提货数据源!A:C,3,0),0)</f>
        <v>0</v>
      </c>
    </row>
    <row r="424" spans="1:8">
      <c r="A424" s="2" t="s">
        <v>480</v>
      </c>
      <c r="B424" s="3" t="s">
        <v>468</v>
      </c>
      <c r="C424" s="3" t="s">
        <v>19</v>
      </c>
      <c r="D424">
        <v>1</v>
      </c>
      <c r="E424" t="s">
        <v>18</v>
      </c>
      <c r="F424" s="4">
        <v>0</v>
      </c>
      <c r="G424" s="5">
        <f t="shared" si="6"/>
        <v>0</v>
      </c>
      <c r="H424">
        <f>IFERROR(VLOOKUP(A424,提货数据源!A:C,3,0),0)</f>
        <v>0</v>
      </c>
    </row>
    <row r="425" spans="1:8">
      <c r="A425" s="2" t="s">
        <v>481</v>
      </c>
      <c r="B425" s="3" t="s">
        <v>468</v>
      </c>
      <c r="C425" s="3" t="s">
        <v>19</v>
      </c>
      <c r="D425">
        <v>1</v>
      </c>
      <c r="E425" t="s">
        <v>18</v>
      </c>
      <c r="F425" s="4">
        <v>0</v>
      </c>
      <c r="G425" s="5">
        <f t="shared" si="6"/>
        <v>0</v>
      </c>
      <c r="H425">
        <f>IFERROR(VLOOKUP(A425,提货数据源!A:C,3,0),0)</f>
        <v>0</v>
      </c>
    </row>
    <row r="426" spans="1:8">
      <c r="A426" s="2" t="s">
        <v>482</v>
      </c>
      <c r="B426" s="3" t="s">
        <v>468</v>
      </c>
      <c r="C426" s="3" t="s">
        <v>19</v>
      </c>
      <c r="D426">
        <v>1</v>
      </c>
      <c r="E426" t="s">
        <v>18</v>
      </c>
      <c r="F426" s="4">
        <v>0</v>
      </c>
      <c r="G426" s="5">
        <f t="shared" si="6"/>
        <v>0</v>
      </c>
      <c r="H426">
        <f>IFERROR(VLOOKUP(A426,提货数据源!A:C,3,0),0)</f>
        <v>0</v>
      </c>
    </row>
    <row r="427" spans="1:8">
      <c r="A427" s="2" t="s">
        <v>483</v>
      </c>
      <c r="B427" s="3" t="s">
        <v>468</v>
      </c>
      <c r="C427" s="3" t="s">
        <v>19</v>
      </c>
      <c r="D427">
        <v>1</v>
      </c>
      <c r="E427" t="s">
        <v>16</v>
      </c>
      <c r="F427" s="4">
        <v>2</v>
      </c>
      <c r="G427" s="5">
        <f t="shared" si="6"/>
        <v>0</v>
      </c>
      <c r="H427">
        <f>IFERROR(VLOOKUP(A427,提货数据源!A:C,3,0),0)</f>
        <v>0</v>
      </c>
    </row>
    <row r="428" spans="1:8">
      <c r="A428" s="2" t="s">
        <v>484</v>
      </c>
      <c r="B428" s="3" t="s">
        <v>468</v>
      </c>
      <c r="C428" s="3" t="s">
        <v>19</v>
      </c>
      <c r="D428">
        <v>1</v>
      </c>
      <c r="E428" t="s">
        <v>18</v>
      </c>
      <c r="F428" s="4">
        <v>0</v>
      </c>
      <c r="G428" s="5">
        <f t="shared" si="6"/>
        <v>0</v>
      </c>
      <c r="H428">
        <f>IFERROR(VLOOKUP(A428,提货数据源!A:C,3,0),0)</f>
        <v>0</v>
      </c>
    </row>
    <row r="429" spans="1:8">
      <c r="A429" s="2" t="s">
        <v>485</v>
      </c>
      <c r="B429" s="3" t="s">
        <v>468</v>
      </c>
      <c r="C429" s="3" t="s">
        <v>19</v>
      </c>
      <c r="D429">
        <v>1</v>
      </c>
      <c r="E429" t="s">
        <v>16</v>
      </c>
      <c r="F429" s="4">
        <v>1</v>
      </c>
      <c r="G429" s="5">
        <f t="shared" si="6"/>
        <v>0</v>
      </c>
      <c r="H429">
        <f>IFERROR(VLOOKUP(A429,提货数据源!A:C,3,0),0)</f>
        <v>0</v>
      </c>
    </row>
    <row r="430" spans="1:8">
      <c r="A430" s="2" t="s">
        <v>486</v>
      </c>
      <c r="B430" s="3" t="s">
        <v>468</v>
      </c>
      <c r="C430" s="3" t="s">
        <v>19</v>
      </c>
      <c r="D430">
        <v>1</v>
      </c>
      <c r="E430" t="s">
        <v>18</v>
      </c>
      <c r="F430" s="4">
        <v>0</v>
      </c>
      <c r="G430" s="5">
        <f t="shared" si="6"/>
        <v>0</v>
      </c>
      <c r="H430">
        <f>IFERROR(VLOOKUP(A430,提货数据源!A:C,3,0),0)</f>
        <v>0</v>
      </c>
    </row>
    <row r="431" spans="1:8">
      <c r="A431" s="2" t="s">
        <v>487</v>
      </c>
      <c r="B431" s="3" t="s">
        <v>468</v>
      </c>
      <c r="C431" s="3" t="s">
        <v>19</v>
      </c>
      <c r="D431">
        <v>1</v>
      </c>
      <c r="E431" t="s">
        <v>16</v>
      </c>
      <c r="F431" s="4">
        <v>1.33333333333333</v>
      </c>
      <c r="G431" s="5">
        <f t="shared" si="6"/>
        <v>0</v>
      </c>
      <c r="H431">
        <f>IFERROR(VLOOKUP(A431,提货数据源!A:C,3,0),0)</f>
        <v>0</v>
      </c>
    </row>
    <row r="432" spans="1:8">
      <c r="A432" s="2" t="s">
        <v>488</v>
      </c>
      <c r="B432" s="3" t="s">
        <v>468</v>
      </c>
      <c r="C432" s="3" t="s">
        <v>19</v>
      </c>
      <c r="D432">
        <v>1</v>
      </c>
      <c r="E432" t="s">
        <v>18</v>
      </c>
      <c r="F432" s="4">
        <v>0</v>
      </c>
      <c r="G432" s="5">
        <f t="shared" si="6"/>
        <v>0</v>
      </c>
      <c r="H432">
        <f>IFERROR(VLOOKUP(A432,提货数据源!A:C,3,0),0)</f>
        <v>0</v>
      </c>
    </row>
    <row r="433" spans="1:8">
      <c r="A433" s="2" t="s">
        <v>489</v>
      </c>
      <c r="B433" s="3" t="s">
        <v>468</v>
      </c>
      <c r="C433" s="3" t="s">
        <v>19</v>
      </c>
      <c r="D433">
        <v>1</v>
      </c>
      <c r="E433" t="s">
        <v>16</v>
      </c>
      <c r="F433" s="4">
        <v>1</v>
      </c>
      <c r="G433" s="5">
        <f t="shared" si="6"/>
        <v>0</v>
      </c>
      <c r="H433">
        <f>IFERROR(VLOOKUP(A433,提货数据源!A:C,3,0),0)</f>
        <v>0</v>
      </c>
    </row>
    <row r="434" spans="1:8">
      <c r="A434" s="2" t="s">
        <v>490</v>
      </c>
      <c r="B434" s="3" t="s">
        <v>468</v>
      </c>
      <c r="C434" s="3" t="s">
        <v>19</v>
      </c>
      <c r="D434">
        <v>1</v>
      </c>
      <c r="E434" t="s">
        <v>18</v>
      </c>
      <c r="F434" s="4">
        <v>0</v>
      </c>
      <c r="G434" s="5">
        <f t="shared" si="6"/>
        <v>0</v>
      </c>
      <c r="H434">
        <f>IFERROR(VLOOKUP(A434,提货数据源!A:C,3,0),0)</f>
        <v>0</v>
      </c>
    </row>
    <row r="435" spans="1:8">
      <c r="A435" s="2" t="s">
        <v>491</v>
      </c>
      <c r="B435" s="3" t="s">
        <v>468</v>
      </c>
      <c r="C435" s="3" t="s">
        <v>19</v>
      </c>
      <c r="D435">
        <v>1</v>
      </c>
      <c r="E435" t="s">
        <v>18</v>
      </c>
      <c r="F435" s="4">
        <v>0</v>
      </c>
      <c r="G435" s="5">
        <f t="shared" si="6"/>
        <v>0</v>
      </c>
      <c r="H435">
        <f>IFERROR(VLOOKUP(A435,提货数据源!A:C,3,0),0)</f>
        <v>0</v>
      </c>
    </row>
    <row r="436" spans="1:8">
      <c r="A436" s="2" t="s">
        <v>492</v>
      </c>
      <c r="B436" s="3" t="s">
        <v>468</v>
      </c>
      <c r="C436" s="3" t="s">
        <v>19</v>
      </c>
      <c r="D436">
        <v>1</v>
      </c>
      <c r="E436" t="s">
        <v>18</v>
      </c>
      <c r="F436" s="4">
        <v>0</v>
      </c>
      <c r="G436" s="5">
        <f t="shared" si="6"/>
        <v>0</v>
      </c>
      <c r="H436">
        <f>IFERROR(VLOOKUP(A436,提货数据源!A:C,3,0),0)</f>
        <v>0</v>
      </c>
    </row>
    <row r="437" spans="1:8">
      <c r="A437" s="2" t="s">
        <v>493</v>
      </c>
      <c r="B437" s="3" t="s">
        <v>468</v>
      </c>
      <c r="C437" s="3" t="s">
        <v>19</v>
      </c>
      <c r="D437">
        <v>1</v>
      </c>
      <c r="E437" t="s">
        <v>18</v>
      </c>
      <c r="F437" s="4">
        <v>0</v>
      </c>
      <c r="G437" s="5">
        <f t="shared" si="6"/>
        <v>0</v>
      </c>
      <c r="H437">
        <f>IFERROR(VLOOKUP(A437,提货数据源!A:C,3,0),0)</f>
        <v>0</v>
      </c>
    </row>
    <row r="438" spans="1:8">
      <c r="A438" s="2" t="s">
        <v>494</v>
      </c>
      <c r="B438" s="3" t="s">
        <v>468</v>
      </c>
      <c r="C438" s="3" t="s">
        <v>19</v>
      </c>
      <c r="D438">
        <v>1</v>
      </c>
      <c r="E438" t="s">
        <v>16</v>
      </c>
      <c r="F438" s="4">
        <v>1</v>
      </c>
      <c r="G438" s="5">
        <f t="shared" si="6"/>
        <v>1</v>
      </c>
      <c r="H438">
        <f>IFERROR(VLOOKUP(A438,提货数据源!A:C,3,0),0)</f>
        <v>1</v>
      </c>
    </row>
    <row r="439" spans="1:8">
      <c r="A439" s="2" t="s">
        <v>495</v>
      </c>
      <c r="B439" s="3" t="s">
        <v>468</v>
      </c>
      <c r="C439" s="3" t="s">
        <v>19</v>
      </c>
      <c r="D439">
        <v>1</v>
      </c>
      <c r="E439" t="s">
        <v>18</v>
      </c>
      <c r="F439" s="4">
        <v>0</v>
      </c>
      <c r="G439" s="5">
        <f t="shared" si="6"/>
        <v>0</v>
      </c>
      <c r="H439">
        <f>IFERROR(VLOOKUP(A439,提货数据源!A:C,3,0),0)</f>
        <v>0</v>
      </c>
    </row>
    <row r="440" spans="1:8">
      <c r="A440" s="2" t="s">
        <v>496</v>
      </c>
      <c r="B440" s="3" t="s">
        <v>468</v>
      </c>
      <c r="C440" s="3" t="s">
        <v>19</v>
      </c>
      <c r="D440">
        <v>1</v>
      </c>
      <c r="E440" t="s">
        <v>16</v>
      </c>
      <c r="F440" s="4">
        <v>2</v>
      </c>
      <c r="G440" s="5">
        <f t="shared" si="6"/>
        <v>0</v>
      </c>
      <c r="H440">
        <f>IFERROR(VLOOKUP(A440,提货数据源!A:C,3,0),0)</f>
        <v>0</v>
      </c>
    </row>
    <row r="441" spans="1:8">
      <c r="A441" s="2" t="s">
        <v>497</v>
      </c>
      <c r="B441" s="3" t="s">
        <v>468</v>
      </c>
      <c r="C441" s="3" t="s">
        <v>19</v>
      </c>
      <c r="D441">
        <v>1</v>
      </c>
      <c r="E441" t="s">
        <v>18</v>
      </c>
      <c r="F441" s="4">
        <v>0</v>
      </c>
      <c r="G441" s="5">
        <f t="shared" si="6"/>
        <v>0</v>
      </c>
      <c r="H441">
        <f>IFERROR(VLOOKUP(A441,提货数据源!A:C,3,0),0)</f>
        <v>0</v>
      </c>
    </row>
    <row r="442" spans="1:8">
      <c r="A442" s="2" t="s">
        <v>498</v>
      </c>
      <c r="B442" s="3" t="s">
        <v>468</v>
      </c>
      <c r="C442" s="3" t="s">
        <v>19</v>
      </c>
      <c r="D442">
        <v>1</v>
      </c>
      <c r="E442" t="s">
        <v>18</v>
      </c>
      <c r="F442" s="4">
        <v>0</v>
      </c>
      <c r="G442" s="5">
        <f t="shared" si="6"/>
        <v>0</v>
      </c>
      <c r="H442">
        <f>IFERROR(VLOOKUP(A442,提货数据源!A:C,3,0),0)</f>
        <v>0</v>
      </c>
    </row>
    <row r="443" spans="1:8">
      <c r="A443" s="2" t="s">
        <v>499</v>
      </c>
      <c r="B443" s="3" t="s">
        <v>468</v>
      </c>
      <c r="C443" s="3" t="s">
        <v>19</v>
      </c>
      <c r="D443">
        <v>1</v>
      </c>
      <c r="E443" t="s">
        <v>18</v>
      </c>
      <c r="F443" s="4">
        <v>0</v>
      </c>
      <c r="G443" s="5">
        <f t="shared" si="6"/>
        <v>0</v>
      </c>
      <c r="H443">
        <f>IFERROR(VLOOKUP(A443,提货数据源!A:C,3,0),0)</f>
        <v>0</v>
      </c>
    </row>
    <row r="444" spans="1:8">
      <c r="A444" s="2" t="s">
        <v>500</v>
      </c>
      <c r="B444" s="3" t="s">
        <v>468</v>
      </c>
      <c r="C444" s="3" t="s">
        <v>19</v>
      </c>
      <c r="D444">
        <v>1</v>
      </c>
      <c r="E444" t="s">
        <v>18</v>
      </c>
      <c r="F444" s="4">
        <v>0</v>
      </c>
      <c r="G444" s="5">
        <f t="shared" si="6"/>
        <v>0</v>
      </c>
      <c r="H444">
        <f>IFERROR(VLOOKUP(A444,提货数据源!A:C,3,0),0)</f>
        <v>0</v>
      </c>
    </row>
    <row r="445" spans="1:8">
      <c r="A445" s="2" t="s">
        <v>501</v>
      </c>
      <c r="B445" s="3" t="s">
        <v>468</v>
      </c>
      <c r="C445" s="3" t="s">
        <v>19</v>
      </c>
      <c r="D445">
        <v>1</v>
      </c>
      <c r="E445" t="s">
        <v>18</v>
      </c>
      <c r="F445" s="4">
        <v>0</v>
      </c>
      <c r="G445" s="5">
        <f t="shared" si="6"/>
        <v>0</v>
      </c>
      <c r="H445">
        <f>IFERROR(VLOOKUP(A445,提货数据源!A:C,3,0),0)</f>
        <v>0</v>
      </c>
    </row>
    <row r="446" spans="1:8">
      <c r="A446" s="2" t="s">
        <v>502</v>
      </c>
      <c r="B446" s="3" t="s">
        <v>468</v>
      </c>
      <c r="C446" s="3" t="s">
        <v>19</v>
      </c>
      <c r="D446">
        <v>1</v>
      </c>
      <c r="E446" t="s">
        <v>18</v>
      </c>
      <c r="F446" s="4">
        <v>0</v>
      </c>
      <c r="G446" s="5">
        <f t="shared" si="6"/>
        <v>0</v>
      </c>
      <c r="H446">
        <f>IFERROR(VLOOKUP(A446,提货数据源!A:C,3,0),0)</f>
        <v>0</v>
      </c>
    </row>
    <row r="447" spans="1:8">
      <c r="A447" s="2" t="s">
        <v>503</v>
      </c>
      <c r="B447" s="3" t="s">
        <v>468</v>
      </c>
      <c r="C447" s="3" t="s">
        <v>19</v>
      </c>
      <c r="D447">
        <v>1</v>
      </c>
      <c r="E447" t="s">
        <v>18</v>
      </c>
      <c r="F447" s="4">
        <v>0</v>
      </c>
      <c r="G447" s="5">
        <f t="shared" si="6"/>
        <v>0</v>
      </c>
      <c r="H447">
        <f>IFERROR(VLOOKUP(A447,提货数据源!A:C,3,0),0)</f>
        <v>0</v>
      </c>
    </row>
    <row r="448" spans="1:8">
      <c r="A448" s="2" t="s">
        <v>504</v>
      </c>
      <c r="B448" s="3" t="s">
        <v>468</v>
      </c>
      <c r="C448" s="3" t="s">
        <v>19</v>
      </c>
      <c r="D448">
        <v>1</v>
      </c>
      <c r="E448" t="s">
        <v>18</v>
      </c>
      <c r="F448" s="4">
        <v>0</v>
      </c>
      <c r="G448" s="5">
        <f t="shared" si="6"/>
        <v>0</v>
      </c>
      <c r="H448">
        <f>IFERROR(VLOOKUP(A448,提货数据源!A:C,3,0),0)</f>
        <v>0</v>
      </c>
    </row>
    <row r="449" spans="1:8">
      <c r="A449" s="2" t="s">
        <v>505</v>
      </c>
      <c r="B449" s="3" t="s">
        <v>468</v>
      </c>
      <c r="C449" s="3" t="s">
        <v>19</v>
      </c>
      <c r="D449">
        <v>1</v>
      </c>
      <c r="E449" t="s">
        <v>16</v>
      </c>
      <c r="F449" s="4">
        <v>1</v>
      </c>
      <c r="G449" s="5">
        <f t="shared" si="6"/>
        <v>0</v>
      </c>
      <c r="H449">
        <f>IFERROR(VLOOKUP(A449,提货数据源!A:C,3,0),0)</f>
        <v>0</v>
      </c>
    </row>
    <row r="450" spans="1:8">
      <c r="A450" s="2" t="s">
        <v>506</v>
      </c>
      <c r="B450" s="3" t="s">
        <v>468</v>
      </c>
      <c r="C450" s="3" t="s">
        <v>19</v>
      </c>
      <c r="D450">
        <v>1</v>
      </c>
      <c r="E450" t="s">
        <v>16</v>
      </c>
      <c r="F450" s="4">
        <v>7.33333333333333</v>
      </c>
      <c r="G450" s="5">
        <f t="shared" si="6"/>
        <v>0</v>
      </c>
      <c r="H450">
        <f>IFERROR(VLOOKUP(A450,提货数据源!A:C,3,0),0)</f>
        <v>0</v>
      </c>
    </row>
    <row r="451" spans="1:8">
      <c r="A451" s="2" t="s">
        <v>507</v>
      </c>
      <c r="B451" s="3" t="s">
        <v>468</v>
      </c>
      <c r="C451" s="3" t="s">
        <v>19</v>
      </c>
      <c r="D451">
        <v>1</v>
      </c>
      <c r="E451" t="s">
        <v>18</v>
      </c>
      <c r="F451" s="4">
        <v>0</v>
      </c>
      <c r="G451" s="5">
        <f t="shared" ref="G451:G514" si="7">IF(H451&lt;&gt;0,1,0)</f>
        <v>0</v>
      </c>
      <c r="H451">
        <f>IFERROR(VLOOKUP(A451,提货数据源!A:C,3,0),0)</f>
        <v>0</v>
      </c>
    </row>
    <row r="452" spans="1:8">
      <c r="A452" s="2" t="s">
        <v>508</v>
      </c>
      <c r="B452" s="3" t="s">
        <v>509</v>
      </c>
      <c r="C452" s="3" t="s">
        <v>24</v>
      </c>
      <c r="D452">
        <v>1</v>
      </c>
      <c r="E452" t="s">
        <v>18</v>
      </c>
      <c r="F452" s="4">
        <v>0</v>
      </c>
      <c r="G452" s="5">
        <f t="shared" si="7"/>
        <v>0</v>
      </c>
      <c r="H452">
        <f>IFERROR(VLOOKUP(A452,提货数据源!A:C,3,0),0)</f>
        <v>0</v>
      </c>
    </row>
    <row r="453" spans="1:8">
      <c r="A453" s="2" t="s">
        <v>510</v>
      </c>
      <c r="B453" s="3" t="s">
        <v>509</v>
      </c>
      <c r="C453" s="3" t="s">
        <v>24</v>
      </c>
      <c r="D453">
        <v>1</v>
      </c>
      <c r="E453" t="s">
        <v>18</v>
      </c>
      <c r="F453" s="4">
        <v>0</v>
      </c>
      <c r="G453" s="5">
        <f t="shared" si="7"/>
        <v>0</v>
      </c>
      <c r="H453">
        <f>IFERROR(VLOOKUP(A453,提货数据源!A:C,3,0),0)</f>
        <v>0</v>
      </c>
    </row>
    <row r="454" spans="1:8">
      <c r="A454" s="2" t="s">
        <v>511</v>
      </c>
      <c r="B454" s="3" t="s">
        <v>509</v>
      </c>
      <c r="C454" s="3" t="s">
        <v>24</v>
      </c>
      <c r="D454">
        <v>1</v>
      </c>
      <c r="E454" t="s">
        <v>18</v>
      </c>
      <c r="F454" s="4">
        <v>0</v>
      </c>
      <c r="G454" s="5">
        <f t="shared" si="7"/>
        <v>0</v>
      </c>
      <c r="H454">
        <f>IFERROR(VLOOKUP(A454,提货数据源!A:C,3,0),0)</f>
        <v>0</v>
      </c>
    </row>
    <row r="455" spans="1:8">
      <c r="A455" s="2" t="s">
        <v>512</v>
      </c>
      <c r="B455" s="3" t="s">
        <v>509</v>
      </c>
      <c r="C455" s="3" t="s">
        <v>24</v>
      </c>
      <c r="D455">
        <v>1</v>
      </c>
      <c r="E455" t="s">
        <v>18</v>
      </c>
      <c r="F455" s="4">
        <v>0</v>
      </c>
      <c r="G455" s="5">
        <f t="shared" si="7"/>
        <v>0</v>
      </c>
      <c r="H455">
        <f>IFERROR(VLOOKUP(A455,提货数据源!A:C,3,0),0)</f>
        <v>0</v>
      </c>
    </row>
    <row r="456" spans="1:8">
      <c r="A456" s="2" t="s">
        <v>513</v>
      </c>
      <c r="B456" s="3" t="s">
        <v>509</v>
      </c>
      <c r="C456" s="3" t="s">
        <v>24</v>
      </c>
      <c r="D456">
        <v>1</v>
      </c>
      <c r="E456" t="s">
        <v>18</v>
      </c>
      <c r="F456" s="4">
        <v>0</v>
      </c>
      <c r="G456" s="5">
        <f t="shared" si="7"/>
        <v>0</v>
      </c>
      <c r="H456">
        <f>IFERROR(VLOOKUP(A456,提货数据源!A:C,3,0),0)</f>
        <v>0</v>
      </c>
    </row>
    <row r="457" spans="1:8">
      <c r="A457" s="2" t="s">
        <v>514</v>
      </c>
      <c r="B457" s="3" t="s">
        <v>509</v>
      </c>
      <c r="C457" s="3" t="s">
        <v>24</v>
      </c>
      <c r="D457">
        <v>1</v>
      </c>
      <c r="E457" t="s">
        <v>18</v>
      </c>
      <c r="F457" s="4">
        <v>0</v>
      </c>
      <c r="G457" s="5">
        <f t="shared" si="7"/>
        <v>0</v>
      </c>
      <c r="H457">
        <f>IFERROR(VLOOKUP(A457,提货数据源!A:C,3,0),0)</f>
        <v>0</v>
      </c>
    </row>
    <row r="458" spans="1:8">
      <c r="A458" s="2" t="s">
        <v>515</v>
      </c>
      <c r="B458" s="3" t="s">
        <v>509</v>
      </c>
      <c r="C458" s="3" t="s">
        <v>24</v>
      </c>
      <c r="D458">
        <v>1</v>
      </c>
      <c r="E458" t="s">
        <v>16</v>
      </c>
      <c r="F458" s="4">
        <v>1</v>
      </c>
      <c r="G458" s="5">
        <f t="shared" si="7"/>
        <v>0</v>
      </c>
      <c r="H458">
        <f>IFERROR(VLOOKUP(A458,提货数据源!A:C,3,0),0)</f>
        <v>0</v>
      </c>
    </row>
    <row r="459" spans="1:8">
      <c r="A459" s="2" t="s">
        <v>516</v>
      </c>
      <c r="B459" s="3" t="s">
        <v>509</v>
      </c>
      <c r="C459" s="3" t="s">
        <v>24</v>
      </c>
      <c r="D459">
        <v>1</v>
      </c>
      <c r="E459" t="s">
        <v>18</v>
      </c>
      <c r="F459" s="4">
        <v>0</v>
      </c>
      <c r="G459" s="5">
        <f t="shared" si="7"/>
        <v>0</v>
      </c>
      <c r="H459">
        <f>IFERROR(VLOOKUP(A459,提货数据源!A:C,3,0),0)</f>
        <v>0</v>
      </c>
    </row>
    <row r="460" spans="1:8">
      <c r="A460" s="2" t="s">
        <v>517</v>
      </c>
      <c r="B460" s="3" t="s">
        <v>509</v>
      </c>
      <c r="C460" s="3" t="s">
        <v>24</v>
      </c>
      <c r="D460">
        <v>1</v>
      </c>
      <c r="E460" t="s">
        <v>18</v>
      </c>
      <c r="F460" s="4">
        <v>0</v>
      </c>
      <c r="G460" s="5">
        <f t="shared" si="7"/>
        <v>0</v>
      </c>
      <c r="H460">
        <f>IFERROR(VLOOKUP(A460,提货数据源!A:C,3,0),0)</f>
        <v>0</v>
      </c>
    </row>
    <row r="461" spans="1:8">
      <c r="A461" s="2" t="s">
        <v>518</v>
      </c>
      <c r="B461" s="3" t="s">
        <v>509</v>
      </c>
      <c r="C461" s="3" t="s">
        <v>24</v>
      </c>
      <c r="D461">
        <v>1</v>
      </c>
      <c r="E461" t="s">
        <v>18</v>
      </c>
      <c r="F461" s="4">
        <v>0</v>
      </c>
      <c r="G461" s="5">
        <f t="shared" si="7"/>
        <v>0</v>
      </c>
      <c r="H461">
        <f>IFERROR(VLOOKUP(A461,提货数据源!A:C,3,0),0)</f>
        <v>0</v>
      </c>
    </row>
    <row r="462" spans="1:8">
      <c r="A462" s="2" t="s">
        <v>519</v>
      </c>
      <c r="B462" s="3" t="s">
        <v>509</v>
      </c>
      <c r="C462" s="3" t="s">
        <v>24</v>
      </c>
      <c r="D462">
        <v>1</v>
      </c>
      <c r="E462" t="s">
        <v>18</v>
      </c>
      <c r="F462" s="4">
        <v>0</v>
      </c>
      <c r="G462" s="5">
        <f t="shared" si="7"/>
        <v>0</v>
      </c>
      <c r="H462">
        <f>IFERROR(VLOOKUP(A462,提货数据源!A:C,3,0),0)</f>
        <v>0</v>
      </c>
    </row>
    <row r="463" spans="1:8">
      <c r="A463" s="2" t="s">
        <v>520</v>
      </c>
      <c r="B463" s="3" t="s">
        <v>509</v>
      </c>
      <c r="C463" s="3" t="s">
        <v>24</v>
      </c>
      <c r="D463">
        <v>1</v>
      </c>
      <c r="E463" t="s">
        <v>18</v>
      </c>
      <c r="F463" s="4">
        <v>0</v>
      </c>
      <c r="G463" s="5">
        <f t="shared" si="7"/>
        <v>0</v>
      </c>
      <c r="H463">
        <f>IFERROR(VLOOKUP(A463,提货数据源!A:C,3,0),0)</f>
        <v>0</v>
      </c>
    </row>
    <row r="464" spans="1:8">
      <c r="A464" s="2" t="s">
        <v>521</v>
      </c>
      <c r="B464" s="3" t="s">
        <v>509</v>
      </c>
      <c r="C464" s="3" t="s">
        <v>24</v>
      </c>
      <c r="D464">
        <v>1</v>
      </c>
      <c r="E464" t="s">
        <v>18</v>
      </c>
      <c r="F464" s="4">
        <v>0</v>
      </c>
      <c r="G464" s="5">
        <f t="shared" si="7"/>
        <v>0</v>
      </c>
      <c r="H464">
        <f>IFERROR(VLOOKUP(A464,提货数据源!A:C,3,0),0)</f>
        <v>0</v>
      </c>
    </row>
    <row r="465" spans="1:8">
      <c r="A465" s="2" t="s">
        <v>522</v>
      </c>
      <c r="B465" s="3" t="s">
        <v>509</v>
      </c>
      <c r="C465" s="3" t="s">
        <v>24</v>
      </c>
      <c r="D465">
        <v>1</v>
      </c>
      <c r="E465" t="s">
        <v>18</v>
      </c>
      <c r="F465" s="4">
        <v>0</v>
      </c>
      <c r="G465" s="5">
        <f t="shared" si="7"/>
        <v>0</v>
      </c>
      <c r="H465">
        <f>IFERROR(VLOOKUP(A465,提货数据源!A:C,3,0),0)</f>
        <v>0</v>
      </c>
    </row>
    <row r="466" spans="1:8">
      <c r="A466" s="2" t="s">
        <v>523</v>
      </c>
      <c r="B466" s="3" t="s">
        <v>509</v>
      </c>
      <c r="C466" s="3" t="s">
        <v>24</v>
      </c>
      <c r="D466">
        <v>1</v>
      </c>
      <c r="E466" t="s">
        <v>18</v>
      </c>
      <c r="F466" s="4">
        <v>0</v>
      </c>
      <c r="G466" s="5">
        <f t="shared" si="7"/>
        <v>0</v>
      </c>
      <c r="H466">
        <f>IFERROR(VLOOKUP(A466,提货数据源!A:C,3,0),0)</f>
        <v>0</v>
      </c>
    </row>
    <row r="467" spans="1:8">
      <c r="A467" s="2" t="s">
        <v>524</v>
      </c>
      <c r="B467" s="3" t="s">
        <v>509</v>
      </c>
      <c r="C467" s="3" t="s">
        <v>24</v>
      </c>
      <c r="D467">
        <v>1</v>
      </c>
      <c r="E467" t="s">
        <v>18</v>
      </c>
      <c r="F467" s="4">
        <v>0</v>
      </c>
      <c r="G467" s="5">
        <f t="shared" si="7"/>
        <v>0</v>
      </c>
      <c r="H467">
        <f>IFERROR(VLOOKUP(A467,提货数据源!A:C,3,0),0)</f>
        <v>0</v>
      </c>
    </row>
    <row r="468" spans="1:8">
      <c r="A468" s="2" t="s">
        <v>525</v>
      </c>
      <c r="B468" s="3" t="s">
        <v>509</v>
      </c>
      <c r="C468" s="3" t="s">
        <v>24</v>
      </c>
      <c r="D468">
        <v>1</v>
      </c>
      <c r="E468" t="s">
        <v>18</v>
      </c>
      <c r="F468" s="4">
        <v>0</v>
      </c>
      <c r="G468" s="5">
        <f t="shared" si="7"/>
        <v>0</v>
      </c>
      <c r="H468">
        <f>IFERROR(VLOOKUP(A468,提货数据源!A:C,3,0),0)</f>
        <v>0</v>
      </c>
    </row>
    <row r="469" spans="1:8">
      <c r="A469" s="2" t="s">
        <v>526</v>
      </c>
      <c r="B469" s="3" t="s">
        <v>509</v>
      </c>
      <c r="C469" s="3" t="s">
        <v>24</v>
      </c>
      <c r="D469">
        <v>1</v>
      </c>
      <c r="E469" t="s">
        <v>18</v>
      </c>
      <c r="F469" s="4">
        <v>0</v>
      </c>
      <c r="G469" s="5">
        <f t="shared" si="7"/>
        <v>0</v>
      </c>
      <c r="H469">
        <f>IFERROR(VLOOKUP(A469,提货数据源!A:C,3,0),0)</f>
        <v>0</v>
      </c>
    </row>
    <row r="470" spans="1:8">
      <c r="A470" s="2" t="s">
        <v>527</v>
      </c>
      <c r="B470" s="3" t="s">
        <v>509</v>
      </c>
      <c r="C470" s="3" t="s">
        <v>24</v>
      </c>
      <c r="D470">
        <v>1</v>
      </c>
      <c r="E470" t="s">
        <v>18</v>
      </c>
      <c r="F470" s="4">
        <v>0</v>
      </c>
      <c r="G470" s="5">
        <f t="shared" si="7"/>
        <v>0</v>
      </c>
      <c r="H470">
        <f>IFERROR(VLOOKUP(A470,提货数据源!A:C,3,0),0)</f>
        <v>0</v>
      </c>
    </row>
    <row r="471" spans="1:8">
      <c r="A471" s="2" t="s">
        <v>528</v>
      </c>
      <c r="B471" s="3" t="s">
        <v>509</v>
      </c>
      <c r="C471" s="3" t="s">
        <v>24</v>
      </c>
      <c r="D471">
        <v>1</v>
      </c>
      <c r="E471" t="s">
        <v>18</v>
      </c>
      <c r="F471" s="4">
        <v>0</v>
      </c>
      <c r="G471" s="5">
        <f t="shared" si="7"/>
        <v>0</v>
      </c>
      <c r="H471">
        <f>IFERROR(VLOOKUP(A471,提货数据源!A:C,3,0),0)</f>
        <v>0</v>
      </c>
    </row>
    <row r="472" spans="1:8">
      <c r="A472" s="2" t="s">
        <v>529</v>
      </c>
      <c r="B472" s="3" t="s">
        <v>509</v>
      </c>
      <c r="C472" s="3" t="s">
        <v>24</v>
      </c>
      <c r="D472">
        <v>1</v>
      </c>
      <c r="E472" t="s">
        <v>18</v>
      </c>
      <c r="F472" s="4">
        <v>0</v>
      </c>
      <c r="G472" s="5">
        <f t="shared" si="7"/>
        <v>0</v>
      </c>
      <c r="H472">
        <f>IFERROR(VLOOKUP(A472,提货数据源!A:C,3,0),0)</f>
        <v>0</v>
      </c>
    </row>
    <row r="473" spans="1:8">
      <c r="A473" s="2" t="s">
        <v>530</v>
      </c>
      <c r="B473" s="3" t="s">
        <v>509</v>
      </c>
      <c r="C473" s="3" t="s">
        <v>24</v>
      </c>
      <c r="D473">
        <v>1</v>
      </c>
      <c r="E473" t="s">
        <v>18</v>
      </c>
      <c r="F473" s="4">
        <v>0</v>
      </c>
      <c r="G473" s="5">
        <f t="shared" si="7"/>
        <v>0</v>
      </c>
      <c r="H473">
        <f>IFERROR(VLOOKUP(A473,提货数据源!A:C,3,0),0)</f>
        <v>0</v>
      </c>
    </row>
    <row r="474" spans="1:8">
      <c r="A474" s="2" t="s">
        <v>531</v>
      </c>
      <c r="B474" s="3" t="s">
        <v>509</v>
      </c>
      <c r="C474" s="3" t="s">
        <v>24</v>
      </c>
      <c r="D474">
        <v>1</v>
      </c>
      <c r="E474" t="s">
        <v>18</v>
      </c>
      <c r="F474" s="4">
        <v>0</v>
      </c>
      <c r="G474" s="5">
        <f t="shared" si="7"/>
        <v>0</v>
      </c>
      <c r="H474">
        <f>IFERROR(VLOOKUP(A474,提货数据源!A:C,3,0),0)</f>
        <v>0</v>
      </c>
    </row>
    <row r="475" spans="1:8">
      <c r="A475" s="2" t="s">
        <v>532</v>
      </c>
      <c r="B475" s="3" t="s">
        <v>509</v>
      </c>
      <c r="C475" s="3" t="s">
        <v>24</v>
      </c>
      <c r="D475">
        <v>1</v>
      </c>
      <c r="E475" t="s">
        <v>18</v>
      </c>
      <c r="F475" s="4">
        <v>0</v>
      </c>
      <c r="G475" s="5">
        <f t="shared" si="7"/>
        <v>0</v>
      </c>
      <c r="H475">
        <f>IFERROR(VLOOKUP(A475,提货数据源!A:C,3,0),0)</f>
        <v>0</v>
      </c>
    </row>
    <row r="476" spans="1:8">
      <c r="A476" s="2" t="s">
        <v>533</v>
      </c>
      <c r="B476" s="3" t="s">
        <v>509</v>
      </c>
      <c r="C476" s="3" t="s">
        <v>24</v>
      </c>
      <c r="D476">
        <v>1</v>
      </c>
      <c r="E476" t="s">
        <v>18</v>
      </c>
      <c r="F476" s="4">
        <v>0</v>
      </c>
      <c r="G476" s="5">
        <f t="shared" si="7"/>
        <v>0</v>
      </c>
      <c r="H476">
        <f>IFERROR(VLOOKUP(A476,提货数据源!A:C,3,0),0)</f>
        <v>0</v>
      </c>
    </row>
    <row r="477" spans="1:8">
      <c r="A477" s="2" t="s">
        <v>534</v>
      </c>
      <c r="B477" s="3" t="s">
        <v>509</v>
      </c>
      <c r="C477" s="3" t="s">
        <v>27</v>
      </c>
      <c r="D477">
        <v>1</v>
      </c>
      <c r="E477" t="s">
        <v>12</v>
      </c>
      <c r="F477" s="4">
        <v>34.3333333333333</v>
      </c>
      <c r="G477" s="5">
        <f t="shared" si="7"/>
        <v>1</v>
      </c>
      <c r="H477">
        <f>IFERROR(VLOOKUP(A477,提货数据源!A:C,3,0),0)</f>
        <v>59</v>
      </c>
    </row>
    <row r="478" spans="1:8">
      <c r="A478" s="2" t="s">
        <v>535</v>
      </c>
      <c r="B478" s="3" t="s">
        <v>84</v>
      </c>
      <c r="C478" s="3" t="s">
        <v>10</v>
      </c>
      <c r="D478">
        <v>1</v>
      </c>
      <c r="E478" t="s">
        <v>18</v>
      </c>
      <c r="F478" s="4">
        <v>0</v>
      </c>
      <c r="G478" s="5">
        <f t="shared" si="7"/>
        <v>0</v>
      </c>
      <c r="H478">
        <f>IFERROR(VLOOKUP(A478,提货数据源!A:C,3,0),0)</f>
        <v>0</v>
      </c>
    </row>
    <row r="479" spans="1:8">
      <c r="A479" s="2" t="s">
        <v>536</v>
      </c>
      <c r="B479" s="3" t="s">
        <v>537</v>
      </c>
      <c r="C479" s="3" t="s">
        <v>10</v>
      </c>
      <c r="D479">
        <v>1</v>
      </c>
      <c r="E479" t="s">
        <v>18</v>
      </c>
      <c r="F479" s="4">
        <v>0</v>
      </c>
      <c r="G479" s="5">
        <f t="shared" si="7"/>
        <v>0</v>
      </c>
      <c r="H479">
        <f>IFERROR(VLOOKUP(A479,提货数据源!A:C,3,0),0)</f>
        <v>0</v>
      </c>
    </row>
    <row r="480" spans="1:8">
      <c r="A480" s="2" t="s">
        <v>538</v>
      </c>
      <c r="B480" s="3" t="s">
        <v>537</v>
      </c>
      <c r="C480" s="3" t="s">
        <v>21</v>
      </c>
      <c r="D480">
        <v>1</v>
      </c>
      <c r="E480" t="s">
        <v>18</v>
      </c>
      <c r="F480" s="4">
        <v>0</v>
      </c>
      <c r="G480" s="5">
        <f t="shared" si="7"/>
        <v>0</v>
      </c>
      <c r="H480">
        <f>IFERROR(VLOOKUP(A480,提货数据源!A:C,3,0),0)</f>
        <v>0</v>
      </c>
    </row>
    <row r="481" spans="1:8">
      <c r="A481" s="2" t="s">
        <v>539</v>
      </c>
      <c r="B481" s="3" t="s">
        <v>537</v>
      </c>
      <c r="C481" s="3" t="s">
        <v>21</v>
      </c>
      <c r="D481">
        <v>1</v>
      </c>
      <c r="E481" t="s">
        <v>18</v>
      </c>
      <c r="F481" s="4">
        <v>0</v>
      </c>
      <c r="G481" s="5">
        <f t="shared" si="7"/>
        <v>0</v>
      </c>
      <c r="H481">
        <f>IFERROR(VLOOKUP(A481,提货数据源!A:C,3,0),0)</f>
        <v>0</v>
      </c>
    </row>
    <row r="482" spans="1:8">
      <c r="A482" s="2" t="s">
        <v>540</v>
      </c>
      <c r="B482" s="3" t="s">
        <v>537</v>
      </c>
      <c r="C482" s="3" t="s">
        <v>21</v>
      </c>
      <c r="D482">
        <v>1</v>
      </c>
      <c r="E482" t="s">
        <v>18</v>
      </c>
      <c r="F482" s="4">
        <v>0</v>
      </c>
      <c r="G482" s="5">
        <f t="shared" si="7"/>
        <v>0</v>
      </c>
      <c r="H482">
        <f>IFERROR(VLOOKUP(A482,提货数据源!A:C,3,0),0)</f>
        <v>0</v>
      </c>
    </row>
    <row r="483" spans="1:8">
      <c r="A483" s="2" t="s">
        <v>541</v>
      </c>
      <c r="B483" s="3" t="s">
        <v>537</v>
      </c>
      <c r="C483" s="3" t="s">
        <v>21</v>
      </c>
      <c r="D483">
        <v>1</v>
      </c>
      <c r="E483" t="s">
        <v>18</v>
      </c>
      <c r="F483" s="4">
        <v>0</v>
      </c>
      <c r="G483" s="5">
        <f t="shared" si="7"/>
        <v>0</v>
      </c>
      <c r="H483">
        <f>IFERROR(VLOOKUP(A483,提货数据源!A:C,3,0),0)</f>
        <v>0</v>
      </c>
    </row>
    <row r="484" spans="1:8">
      <c r="A484" s="2" t="s">
        <v>542</v>
      </c>
      <c r="B484" s="3" t="s">
        <v>537</v>
      </c>
      <c r="C484" s="3" t="s">
        <v>21</v>
      </c>
      <c r="D484">
        <v>1</v>
      </c>
      <c r="E484" t="s">
        <v>18</v>
      </c>
      <c r="F484" s="4">
        <v>0</v>
      </c>
      <c r="G484" s="5">
        <f t="shared" si="7"/>
        <v>0</v>
      </c>
      <c r="H484">
        <f>IFERROR(VLOOKUP(A484,提货数据源!A:C,3,0),0)</f>
        <v>0</v>
      </c>
    </row>
    <row r="485" spans="1:8">
      <c r="A485" s="2" t="s">
        <v>543</v>
      </c>
      <c r="B485" s="3" t="s">
        <v>537</v>
      </c>
      <c r="C485" s="3" t="s">
        <v>21</v>
      </c>
      <c r="D485">
        <v>1</v>
      </c>
      <c r="E485" t="s">
        <v>18</v>
      </c>
      <c r="F485" s="4">
        <v>0</v>
      </c>
      <c r="G485" s="5">
        <f t="shared" si="7"/>
        <v>0</v>
      </c>
      <c r="H485">
        <f>IFERROR(VLOOKUP(A485,提货数据源!A:C,3,0),0)</f>
        <v>0</v>
      </c>
    </row>
    <row r="486" spans="1:8">
      <c r="A486" s="2" t="s">
        <v>544</v>
      </c>
      <c r="B486" s="3" t="s">
        <v>537</v>
      </c>
      <c r="C486" s="3" t="s">
        <v>21</v>
      </c>
      <c r="D486">
        <v>1</v>
      </c>
      <c r="E486" t="s">
        <v>18</v>
      </c>
      <c r="F486" s="4">
        <v>0</v>
      </c>
      <c r="G486" s="5">
        <f t="shared" si="7"/>
        <v>0</v>
      </c>
      <c r="H486">
        <f>IFERROR(VLOOKUP(A486,提货数据源!A:C,3,0),0)</f>
        <v>0</v>
      </c>
    </row>
    <row r="487" spans="1:8">
      <c r="A487" s="2" t="s">
        <v>545</v>
      </c>
      <c r="B487" s="3" t="s">
        <v>537</v>
      </c>
      <c r="C487" s="3" t="s">
        <v>21</v>
      </c>
      <c r="D487">
        <v>1</v>
      </c>
      <c r="E487" t="s">
        <v>18</v>
      </c>
      <c r="F487" s="4">
        <v>0</v>
      </c>
      <c r="G487" s="5">
        <f t="shared" si="7"/>
        <v>0</v>
      </c>
      <c r="H487">
        <f>IFERROR(VLOOKUP(A487,提货数据源!A:C,3,0),0)</f>
        <v>0</v>
      </c>
    </row>
    <row r="488" spans="1:8">
      <c r="A488" s="2" t="s">
        <v>546</v>
      </c>
      <c r="B488" s="3" t="s">
        <v>537</v>
      </c>
      <c r="C488" s="3" t="s">
        <v>21</v>
      </c>
      <c r="D488">
        <v>1</v>
      </c>
      <c r="E488" t="s">
        <v>14</v>
      </c>
      <c r="F488" s="4">
        <v>15</v>
      </c>
      <c r="G488" s="5">
        <f t="shared" si="7"/>
        <v>0</v>
      </c>
      <c r="H488">
        <f>IFERROR(VLOOKUP(A488,提货数据源!A:C,3,0),0)</f>
        <v>0</v>
      </c>
    </row>
    <row r="489" spans="1:8">
      <c r="A489" s="2" t="s">
        <v>547</v>
      </c>
      <c r="B489" s="3" t="s">
        <v>537</v>
      </c>
      <c r="C489" s="3" t="s">
        <v>21</v>
      </c>
      <c r="D489">
        <v>1</v>
      </c>
      <c r="E489" t="s">
        <v>18</v>
      </c>
      <c r="F489" s="4">
        <v>0</v>
      </c>
      <c r="G489" s="5">
        <f t="shared" si="7"/>
        <v>0</v>
      </c>
      <c r="H489">
        <f>IFERROR(VLOOKUP(A489,提货数据源!A:C,3,0),0)</f>
        <v>0</v>
      </c>
    </row>
    <row r="490" spans="1:8">
      <c r="A490" s="2" t="s">
        <v>548</v>
      </c>
      <c r="B490" s="3" t="s">
        <v>537</v>
      </c>
      <c r="C490" s="3" t="s">
        <v>21</v>
      </c>
      <c r="D490">
        <v>1</v>
      </c>
      <c r="E490" t="s">
        <v>18</v>
      </c>
      <c r="F490" s="4">
        <v>0</v>
      </c>
      <c r="G490" s="5">
        <f t="shared" si="7"/>
        <v>0</v>
      </c>
      <c r="H490">
        <f>IFERROR(VLOOKUP(A490,提货数据源!A:C,3,0),0)</f>
        <v>0</v>
      </c>
    </row>
    <row r="491" spans="1:8">
      <c r="A491" s="2" t="s">
        <v>549</v>
      </c>
      <c r="B491" s="3" t="s">
        <v>537</v>
      </c>
      <c r="C491" s="3" t="s">
        <v>21</v>
      </c>
      <c r="D491">
        <v>1</v>
      </c>
      <c r="E491" t="s">
        <v>18</v>
      </c>
      <c r="F491" s="4">
        <v>0</v>
      </c>
      <c r="G491" s="5">
        <f t="shared" si="7"/>
        <v>0</v>
      </c>
      <c r="H491">
        <f>IFERROR(VLOOKUP(A491,提货数据源!A:C,3,0),0)</f>
        <v>0</v>
      </c>
    </row>
    <row r="492" spans="1:8">
      <c r="A492" s="2" t="s">
        <v>550</v>
      </c>
      <c r="B492" s="3" t="s">
        <v>537</v>
      </c>
      <c r="C492" s="3" t="s">
        <v>21</v>
      </c>
      <c r="D492">
        <v>1</v>
      </c>
      <c r="E492" t="s">
        <v>18</v>
      </c>
      <c r="F492" s="4">
        <v>0</v>
      </c>
      <c r="G492" s="5">
        <f t="shared" si="7"/>
        <v>0</v>
      </c>
      <c r="H492">
        <f>IFERROR(VLOOKUP(A492,提货数据源!A:C,3,0),0)</f>
        <v>0</v>
      </c>
    </row>
    <row r="493" spans="1:8">
      <c r="A493" s="2" t="s">
        <v>551</v>
      </c>
      <c r="B493" s="3" t="s">
        <v>537</v>
      </c>
      <c r="C493" s="3" t="s">
        <v>21</v>
      </c>
      <c r="D493">
        <v>1</v>
      </c>
      <c r="E493" t="s">
        <v>16</v>
      </c>
      <c r="F493" s="4">
        <v>5.33333333333333</v>
      </c>
      <c r="G493" s="5">
        <f t="shared" si="7"/>
        <v>0</v>
      </c>
      <c r="H493">
        <f>IFERROR(VLOOKUP(A493,提货数据源!A:C,3,0),0)</f>
        <v>0</v>
      </c>
    </row>
    <row r="494" spans="1:8">
      <c r="A494" s="2" t="s">
        <v>552</v>
      </c>
      <c r="B494" s="3" t="s">
        <v>537</v>
      </c>
      <c r="C494" s="3" t="s">
        <v>21</v>
      </c>
      <c r="D494">
        <v>1</v>
      </c>
      <c r="E494" t="s">
        <v>18</v>
      </c>
      <c r="F494" s="4">
        <v>0</v>
      </c>
      <c r="G494" s="5">
        <f t="shared" si="7"/>
        <v>0</v>
      </c>
      <c r="H494">
        <f>IFERROR(VLOOKUP(A494,提货数据源!A:C,3,0),0)</f>
        <v>0</v>
      </c>
    </row>
    <row r="495" spans="1:8">
      <c r="A495" s="2" t="s">
        <v>553</v>
      </c>
      <c r="B495" s="3" t="s">
        <v>537</v>
      </c>
      <c r="C495" s="3" t="s">
        <v>21</v>
      </c>
      <c r="D495">
        <v>1</v>
      </c>
      <c r="E495" t="s">
        <v>16</v>
      </c>
      <c r="F495" s="4">
        <v>10</v>
      </c>
      <c r="G495" s="5">
        <f t="shared" si="7"/>
        <v>0</v>
      </c>
      <c r="H495">
        <f>IFERROR(VLOOKUP(A495,提货数据源!A:C,3,0),0)</f>
        <v>0</v>
      </c>
    </row>
    <row r="496" spans="1:8">
      <c r="A496" s="2" t="s">
        <v>554</v>
      </c>
      <c r="B496" s="3" t="s">
        <v>537</v>
      </c>
      <c r="C496" s="3" t="s">
        <v>21</v>
      </c>
      <c r="D496">
        <v>1</v>
      </c>
      <c r="E496" t="s">
        <v>18</v>
      </c>
      <c r="F496" s="4">
        <v>0</v>
      </c>
      <c r="G496" s="5">
        <f t="shared" si="7"/>
        <v>0</v>
      </c>
      <c r="H496">
        <f>IFERROR(VLOOKUP(A496,提货数据源!A:C,3,0),0)</f>
        <v>0</v>
      </c>
    </row>
    <row r="497" spans="1:8">
      <c r="A497" s="2" t="s">
        <v>555</v>
      </c>
      <c r="B497" s="3" t="s">
        <v>537</v>
      </c>
      <c r="C497" s="3" t="s">
        <v>21</v>
      </c>
      <c r="D497">
        <v>1</v>
      </c>
      <c r="E497" t="s">
        <v>18</v>
      </c>
      <c r="F497" s="4">
        <v>0</v>
      </c>
      <c r="G497" s="5">
        <f t="shared" si="7"/>
        <v>0</v>
      </c>
      <c r="H497">
        <f>IFERROR(VLOOKUP(A497,提货数据源!A:C,3,0),0)</f>
        <v>0</v>
      </c>
    </row>
    <row r="498" spans="1:8">
      <c r="A498" s="2" t="s">
        <v>556</v>
      </c>
      <c r="B498" s="3" t="s">
        <v>537</v>
      </c>
      <c r="C498" s="3" t="s">
        <v>21</v>
      </c>
      <c r="D498">
        <v>1</v>
      </c>
      <c r="E498" t="s">
        <v>18</v>
      </c>
      <c r="F498" s="4">
        <v>0</v>
      </c>
      <c r="G498" s="5">
        <f t="shared" si="7"/>
        <v>0</v>
      </c>
      <c r="H498">
        <f>IFERROR(VLOOKUP(A498,提货数据源!A:C,3,0),0)</f>
        <v>0</v>
      </c>
    </row>
    <row r="499" spans="1:8">
      <c r="A499" s="2" t="s">
        <v>557</v>
      </c>
      <c r="B499" s="3" t="s">
        <v>537</v>
      </c>
      <c r="C499" s="3" t="s">
        <v>21</v>
      </c>
      <c r="D499">
        <v>1</v>
      </c>
      <c r="E499" t="s">
        <v>18</v>
      </c>
      <c r="F499" s="4">
        <v>0</v>
      </c>
      <c r="G499" s="5">
        <f t="shared" si="7"/>
        <v>0</v>
      </c>
      <c r="H499">
        <f>IFERROR(VLOOKUP(A499,提货数据源!A:C,3,0),0)</f>
        <v>0</v>
      </c>
    </row>
    <row r="500" spans="1:8">
      <c r="A500" s="2" t="s">
        <v>558</v>
      </c>
      <c r="B500" s="3" t="s">
        <v>537</v>
      </c>
      <c r="C500" s="3" t="s">
        <v>21</v>
      </c>
      <c r="D500">
        <v>1</v>
      </c>
      <c r="E500" t="s">
        <v>18</v>
      </c>
      <c r="F500" s="4">
        <v>0</v>
      </c>
      <c r="G500" s="5">
        <f t="shared" si="7"/>
        <v>0</v>
      </c>
      <c r="H500">
        <f>IFERROR(VLOOKUP(A500,提货数据源!A:C,3,0),0)</f>
        <v>0</v>
      </c>
    </row>
    <row r="501" spans="1:8">
      <c r="A501" s="2" t="s">
        <v>559</v>
      </c>
      <c r="B501" s="3" t="s">
        <v>537</v>
      </c>
      <c r="C501" s="3" t="s">
        <v>21</v>
      </c>
      <c r="D501">
        <v>1</v>
      </c>
      <c r="E501" t="s">
        <v>16</v>
      </c>
      <c r="F501" s="4">
        <v>0.666666666666667</v>
      </c>
      <c r="G501" s="5">
        <f t="shared" si="7"/>
        <v>0</v>
      </c>
      <c r="H501">
        <f>IFERROR(VLOOKUP(A501,提货数据源!A:C,3,0),0)</f>
        <v>0</v>
      </c>
    </row>
    <row r="502" spans="1:8">
      <c r="A502" s="2" t="s">
        <v>560</v>
      </c>
      <c r="B502" s="3" t="s">
        <v>537</v>
      </c>
      <c r="C502" s="3" t="s">
        <v>21</v>
      </c>
      <c r="D502">
        <v>1</v>
      </c>
      <c r="E502" t="s">
        <v>18</v>
      </c>
      <c r="F502" s="4">
        <v>0</v>
      </c>
      <c r="G502" s="5">
        <f t="shared" si="7"/>
        <v>0</v>
      </c>
      <c r="H502">
        <f>IFERROR(VLOOKUP(A502,提货数据源!A:C,3,0),0)</f>
        <v>0</v>
      </c>
    </row>
    <row r="503" spans="1:8">
      <c r="A503" s="2" t="s">
        <v>561</v>
      </c>
      <c r="B503" s="3" t="s">
        <v>537</v>
      </c>
      <c r="C503" s="3" t="s">
        <v>21</v>
      </c>
      <c r="D503">
        <v>1</v>
      </c>
      <c r="E503" t="s">
        <v>18</v>
      </c>
      <c r="F503" s="4">
        <v>0</v>
      </c>
      <c r="G503" s="5">
        <f t="shared" si="7"/>
        <v>0</v>
      </c>
      <c r="H503">
        <f>IFERROR(VLOOKUP(A503,提货数据源!A:C,3,0),0)</f>
        <v>0</v>
      </c>
    </row>
    <row r="504" spans="1:8">
      <c r="A504" s="2" t="s">
        <v>562</v>
      </c>
      <c r="B504" s="3" t="s">
        <v>537</v>
      </c>
      <c r="C504" s="3" t="s">
        <v>21</v>
      </c>
      <c r="D504">
        <v>1</v>
      </c>
      <c r="E504" t="s">
        <v>18</v>
      </c>
      <c r="F504" s="4">
        <v>0</v>
      </c>
      <c r="G504" s="5">
        <f t="shared" si="7"/>
        <v>0</v>
      </c>
      <c r="H504">
        <f>IFERROR(VLOOKUP(A504,提货数据源!A:C,3,0),0)</f>
        <v>0</v>
      </c>
    </row>
    <row r="505" spans="1:8">
      <c r="A505" s="2" t="s">
        <v>563</v>
      </c>
      <c r="B505" s="3" t="s">
        <v>537</v>
      </c>
      <c r="C505" s="3" t="s">
        <v>21</v>
      </c>
      <c r="D505">
        <v>1</v>
      </c>
      <c r="E505" t="s">
        <v>18</v>
      </c>
      <c r="F505" s="4">
        <v>0</v>
      </c>
      <c r="G505" s="5">
        <f t="shared" si="7"/>
        <v>0</v>
      </c>
      <c r="H505">
        <f>IFERROR(VLOOKUP(A505,提货数据源!A:C,3,0),0)</f>
        <v>0</v>
      </c>
    </row>
    <row r="506" spans="1:8">
      <c r="A506" s="2" t="s">
        <v>564</v>
      </c>
      <c r="B506" s="3" t="s">
        <v>537</v>
      </c>
      <c r="C506" s="3" t="s">
        <v>21</v>
      </c>
      <c r="D506">
        <v>1</v>
      </c>
      <c r="E506" t="s">
        <v>18</v>
      </c>
      <c r="F506" s="4">
        <v>0</v>
      </c>
      <c r="G506" s="5">
        <f t="shared" si="7"/>
        <v>0</v>
      </c>
      <c r="H506">
        <f>IFERROR(VLOOKUP(A506,提货数据源!A:C,3,0),0)</f>
        <v>0</v>
      </c>
    </row>
    <row r="507" spans="1:8">
      <c r="A507" s="2" t="s">
        <v>565</v>
      </c>
      <c r="B507" s="3" t="s">
        <v>537</v>
      </c>
      <c r="C507" s="3" t="s">
        <v>21</v>
      </c>
      <c r="D507">
        <v>1</v>
      </c>
      <c r="E507" t="s">
        <v>18</v>
      </c>
      <c r="F507" s="4">
        <v>0</v>
      </c>
      <c r="G507" s="5">
        <f t="shared" si="7"/>
        <v>0</v>
      </c>
      <c r="H507">
        <f>IFERROR(VLOOKUP(A507,提货数据源!A:C,3,0),0)</f>
        <v>0</v>
      </c>
    </row>
    <row r="508" spans="1:8">
      <c r="A508" s="2" t="s">
        <v>566</v>
      </c>
      <c r="B508" s="3" t="s">
        <v>537</v>
      </c>
      <c r="C508" s="3" t="s">
        <v>21</v>
      </c>
      <c r="D508">
        <v>1</v>
      </c>
      <c r="E508" t="s">
        <v>18</v>
      </c>
      <c r="F508" s="4">
        <v>0</v>
      </c>
      <c r="G508" s="5">
        <f t="shared" si="7"/>
        <v>0</v>
      </c>
      <c r="H508">
        <f>IFERROR(VLOOKUP(A508,提货数据源!A:C,3,0),0)</f>
        <v>0</v>
      </c>
    </row>
    <row r="509" spans="1:8">
      <c r="A509" s="2" t="s">
        <v>567</v>
      </c>
      <c r="B509" s="3" t="s">
        <v>537</v>
      </c>
      <c r="C509" s="3" t="s">
        <v>21</v>
      </c>
      <c r="D509">
        <v>1</v>
      </c>
      <c r="E509" t="s">
        <v>18</v>
      </c>
      <c r="F509" s="4">
        <v>0</v>
      </c>
      <c r="G509" s="5">
        <f t="shared" si="7"/>
        <v>0</v>
      </c>
      <c r="H509">
        <f>IFERROR(VLOOKUP(A509,提货数据源!A:C,3,0),0)</f>
        <v>0</v>
      </c>
    </row>
    <row r="510" spans="1:8">
      <c r="A510" s="2" t="s">
        <v>568</v>
      </c>
      <c r="B510" s="3" t="s">
        <v>537</v>
      </c>
      <c r="C510" s="3" t="s">
        <v>21</v>
      </c>
      <c r="D510">
        <v>1</v>
      </c>
      <c r="E510" t="s">
        <v>18</v>
      </c>
      <c r="F510" s="4">
        <v>0</v>
      </c>
      <c r="G510" s="5">
        <f t="shared" si="7"/>
        <v>0</v>
      </c>
      <c r="H510">
        <f>IFERROR(VLOOKUP(A510,提货数据源!A:C,3,0),0)</f>
        <v>0</v>
      </c>
    </row>
    <row r="511" spans="1:8">
      <c r="A511" s="2" t="s">
        <v>569</v>
      </c>
      <c r="B511" s="3" t="s">
        <v>537</v>
      </c>
      <c r="C511" s="3" t="s">
        <v>21</v>
      </c>
      <c r="D511">
        <v>1</v>
      </c>
      <c r="E511" t="s">
        <v>18</v>
      </c>
      <c r="F511" s="4">
        <v>0</v>
      </c>
      <c r="G511" s="5">
        <f t="shared" si="7"/>
        <v>0</v>
      </c>
      <c r="H511">
        <f>IFERROR(VLOOKUP(A511,提货数据源!A:C,3,0),0)</f>
        <v>0</v>
      </c>
    </row>
    <row r="512" spans="1:8">
      <c r="A512" s="2" t="s">
        <v>570</v>
      </c>
      <c r="B512" s="3" t="s">
        <v>537</v>
      </c>
      <c r="C512" s="3" t="s">
        <v>21</v>
      </c>
      <c r="D512">
        <v>1</v>
      </c>
      <c r="E512" t="s">
        <v>18</v>
      </c>
      <c r="F512" s="4">
        <v>0</v>
      </c>
      <c r="G512" s="5">
        <f t="shared" si="7"/>
        <v>0</v>
      </c>
      <c r="H512">
        <f>IFERROR(VLOOKUP(A512,提货数据源!A:C,3,0),0)</f>
        <v>0</v>
      </c>
    </row>
    <row r="513" spans="1:8">
      <c r="A513" s="2" t="s">
        <v>571</v>
      </c>
      <c r="B513" s="3" t="s">
        <v>537</v>
      </c>
      <c r="C513" s="3" t="s">
        <v>21</v>
      </c>
      <c r="D513">
        <v>1</v>
      </c>
      <c r="E513" t="s">
        <v>18</v>
      </c>
      <c r="F513" s="4">
        <v>0</v>
      </c>
      <c r="G513" s="5">
        <f t="shared" si="7"/>
        <v>0</v>
      </c>
      <c r="H513">
        <f>IFERROR(VLOOKUP(A513,提货数据源!A:C,3,0),0)</f>
        <v>0</v>
      </c>
    </row>
    <row r="514" spans="1:8">
      <c r="A514" s="2" t="s">
        <v>572</v>
      </c>
      <c r="B514" s="3" t="s">
        <v>537</v>
      </c>
      <c r="C514" s="3" t="s">
        <v>21</v>
      </c>
      <c r="D514">
        <v>1</v>
      </c>
      <c r="E514" t="s">
        <v>18</v>
      </c>
      <c r="F514" s="4">
        <v>0</v>
      </c>
      <c r="G514" s="5">
        <f t="shared" si="7"/>
        <v>0</v>
      </c>
      <c r="H514">
        <f>IFERROR(VLOOKUP(A514,提货数据源!A:C,3,0),0)</f>
        <v>0</v>
      </c>
    </row>
    <row r="515" spans="1:8">
      <c r="A515" s="2" t="s">
        <v>573</v>
      </c>
      <c r="B515" s="3" t="s">
        <v>537</v>
      </c>
      <c r="C515" s="3" t="s">
        <v>21</v>
      </c>
      <c r="D515">
        <v>1</v>
      </c>
      <c r="E515" t="s">
        <v>18</v>
      </c>
      <c r="F515" s="4">
        <v>0</v>
      </c>
      <c r="G515" s="5">
        <f t="shared" ref="G515:G578" si="8">IF(H515&lt;&gt;0,1,0)</f>
        <v>0</v>
      </c>
      <c r="H515">
        <f>IFERROR(VLOOKUP(A515,提货数据源!A:C,3,0),0)</f>
        <v>0</v>
      </c>
    </row>
    <row r="516" spans="1:8">
      <c r="A516" s="2" t="s">
        <v>574</v>
      </c>
      <c r="B516" s="3" t="s">
        <v>537</v>
      </c>
      <c r="C516" s="3" t="s">
        <v>21</v>
      </c>
      <c r="D516">
        <v>1</v>
      </c>
      <c r="E516" t="s">
        <v>18</v>
      </c>
      <c r="F516" s="4">
        <v>0</v>
      </c>
      <c r="G516" s="5">
        <f t="shared" si="8"/>
        <v>0</v>
      </c>
      <c r="H516">
        <f>IFERROR(VLOOKUP(A516,提货数据源!A:C,3,0),0)</f>
        <v>0</v>
      </c>
    </row>
    <row r="517" spans="1:8">
      <c r="A517" s="2" t="s">
        <v>575</v>
      </c>
      <c r="B517" s="3" t="s">
        <v>537</v>
      </c>
      <c r="C517" s="3" t="s">
        <v>21</v>
      </c>
      <c r="D517">
        <v>1</v>
      </c>
      <c r="E517" t="s">
        <v>18</v>
      </c>
      <c r="F517" s="4">
        <v>0</v>
      </c>
      <c r="G517" s="5">
        <f t="shared" si="8"/>
        <v>0</v>
      </c>
      <c r="H517">
        <f>IFERROR(VLOOKUP(A517,提货数据源!A:C,3,0),0)</f>
        <v>0</v>
      </c>
    </row>
    <row r="518" spans="1:8">
      <c r="A518" s="2" t="s">
        <v>576</v>
      </c>
      <c r="B518" s="3" t="s">
        <v>537</v>
      </c>
      <c r="C518" s="3" t="s">
        <v>21</v>
      </c>
      <c r="D518">
        <v>1</v>
      </c>
      <c r="E518" t="s">
        <v>18</v>
      </c>
      <c r="F518" s="4">
        <v>0</v>
      </c>
      <c r="G518" s="5">
        <f t="shared" si="8"/>
        <v>0</v>
      </c>
      <c r="H518">
        <f>IFERROR(VLOOKUP(A518,提货数据源!A:C,3,0),0)</f>
        <v>0</v>
      </c>
    </row>
    <row r="519" spans="1:8">
      <c r="A519" s="2" t="s">
        <v>577</v>
      </c>
      <c r="B519" s="3" t="s">
        <v>537</v>
      </c>
      <c r="C519" s="3" t="s">
        <v>21</v>
      </c>
      <c r="D519">
        <v>1</v>
      </c>
      <c r="E519" t="s">
        <v>18</v>
      </c>
      <c r="F519" s="4">
        <v>0</v>
      </c>
      <c r="G519" s="5">
        <f t="shared" si="8"/>
        <v>0</v>
      </c>
      <c r="H519">
        <f>IFERROR(VLOOKUP(A519,提货数据源!A:C,3,0),0)</f>
        <v>0</v>
      </c>
    </row>
    <row r="520" spans="1:8">
      <c r="A520" s="2" t="s">
        <v>578</v>
      </c>
      <c r="B520" s="3" t="s">
        <v>537</v>
      </c>
      <c r="C520" s="3" t="s">
        <v>21</v>
      </c>
      <c r="D520">
        <v>1</v>
      </c>
      <c r="E520" t="s">
        <v>18</v>
      </c>
      <c r="F520" s="4">
        <v>0</v>
      </c>
      <c r="G520" s="5">
        <f t="shared" si="8"/>
        <v>0</v>
      </c>
      <c r="H520">
        <f>IFERROR(VLOOKUP(A520,提货数据源!A:C,3,0),0)</f>
        <v>0</v>
      </c>
    </row>
    <row r="521" spans="1:8">
      <c r="A521" s="2" t="s">
        <v>579</v>
      </c>
      <c r="B521" s="3" t="s">
        <v>537</v>
      </c>
      <c r="C521" s="3" t="s">
        <v>21</v>
      </c>
      <c r="D521">
        <v>1</v>
      </c>
      <c r="E521" t="s">
        <v>18</v>
      </c>
      <c r="F521" s="4">
        <v>0</v>
      </c>
      <c r="G521" s="5">
        <f t="shared" si="8"/>
        <v>0</v>
      </c>
      <c r="H521">
        <f>IFERROR(VLOOKUP(A521,提货数据源!A:C,3,0),0)</f>
        <v>0</v>
      </c>
    </row>
    <row r="522" spans="1:8">
      <c r="A522" s="2" t="s">
        <v>580</v>
      </c>
      <c r="B522" s="3" t="s">
        <v>537</v>
      </c>
      <c r="C522" s="3" t="s">
        <v>21</v>
      </c>
      <c r="D522">
        <v>1</v>
      </c>
      <c r="E522" t="s">
        <v>18</v>
      </c>
      <c r="F522" s="4">
        <v>0</v>
      </c>
      <c r="G522" s="5">
        <f t="shared" si="8"/>
        <v>0</v>
      </c>
      <c r="H522">
        <f>IFERROR(VLOOKUP(A522,提货数据源!A:C,3,0),0)</f>
        <v>0</v>
      </c>
    </row>
    <row r="523" spans="1:8">
      <c r="A523" s="2" t="s">
        <v>581</v>
      </c>
      <c r="B523" s="3" t="s">
        <v>537</v>
      </c>
      <c r="C523" s="3" t="s">
        <v>21</v>
      </c>
      <c r="D523">
        <v>1</v>
      </c>
      <c r="E523" t="s">
        <v>18</v>
      </c>
      <c r="F523" s="4">
        <v>0</v>
      </c>
      <c r="G523" s="5">
        <f t="shared" si="8"/>
        <v>0</v>
      </c>
      <c r="H523">
        <f>IFERROR(VLOOKUP(A523,提货数据源!A:C,3,0),0)</f>
        <v>0</v>
      </c>
    </row>
    <row r="524" spans="1:8">
      <c r="A524" s="2" t="s">
        <v>582</v>
      </c>
      <c r="B524" s="3" t="s">
        <v>537</v>
      </c>
      <c r="C524" s="3" t="s">
        <v>21</v>
      </c>
      <c r="D524">
        <v>1</v>
      </c>
      <c r="E524" t="s">
        <v>18</v>
      </c>
      <c r="F524" s="4">
        <v>0</v>
      </c>
      <c r="G524" s="5">
        <f t="shared" si="8"/>
        <v>0</v>
      </c>
      <c r="H524">
        <f>IFERROR(VLOOKUP(A524,提货数据源!A:C,3,0),0)</f>
        <v>0</v>
      </c>
    </row>
    <row r="525" spans="1:8">
      <c r="A525" s="2" t="s">
        <v>583</v>
      </c>
      <c r="B525" s="3" t="s">
        <v>537</v>
      </c>
      <c r="C525" s="3" t="s">
        <v>21</v>
      </c>
      <c r="D525">
        <v>1</v>
      </c>
      <c r="E525" t="s">
        <v>18</v>
      </c>
      <c r="F525" s="4">
        <v>0</v>
      </c>
      <c r="G525" s="5">
        <f t="shared" si="8"/>
        <v>0</v>
      </c>
      <c r="H525">
        <f>IFERROR(VLOOKUP(A525,提货数据源!A:C,3,0),0)</f>
        <v>0</v>
      </c>
    </row>
    <row r="526" spans="1:8">
      <c r="A526" s="2" t="s">
        <v>584</v>
      </c>
      <c r="B526" s="3" t="s">
        <v>537</v>
      </c>
      <c r="C526" s="3" t="s">
        <v>21</v>
      </c>
      <c r="D526">
        <v>1</v>
      </c>
      <c r="E526" t="s">
        <v>18</v>
      </c>
      <c r="F526" s="4">
        <v>0</v>
      </c>
      <c r="G526" s="5">
        <f t="shared" si="8"/>
        <v>0</v>
      </c>
      <c r="H526">
        <f>IFERROR(VLOOKUP(A526,提货数据源!A:C,3,0),0)</f>
        <v>0</v>
      </c>
    </row>
    <row r="527" spans="1:8">
      <c r="A527" s="2" t="s">
        <v>585</v>
      </c>
      <c r="B527" s="3" t="s">
        <v>537</v>
      </c>
      <c r="C527" s="3" t="s">
        <v>21</v>
      </c>
      <c r="D527">
        <v>1</v>
      </c>
      <c r="E527" t="s">
        <v>18</v>
      </c>
      <c r="F527" s="4">
        <v>0</v>
      </c>
      <c r="G527" s="5">
        <f t="shared" si="8"/>
        <v>0</v>
      </c>
      <c r="H527">
        <f>IFERROR(VLOOKUP(A527,提货数据源!A:C,3,0),0)</f>
        <v>0</v>
      </c>
    </row>
    <row r="528" spans="1:8">
      <c r="A528" s="2" t="s">
        <v>586</v>
      </c>
      <c r="B528" s="3" t="s">
        <v>537</v>
      </c>
      <c r="C528" s="3" t="s">
        <v>21</v>
      </c>
      <c r="D528">
        <v>1</v>
      </c>
      <c r="E528" t="s">
        <v>18</v>
      </c>
      <c r="F528" s="4">
        <v>0</v>
      </c>
      <c r="G528" s="5">
        <f t="shared" si="8"/>
        <v>0</v>
      </c>
      <c r="H528">
        <f>IFERROR(VLOOKUP(A528,提货数据源!A:C,3,0),0)</f>
        <v>0</v>
      </c>
    </row>
    <row r="529" spans="1:8">
      <c r="A529" s="2" t="s">
        <v>587</v>
      </c>
      <c r="B529" s="3" t="s">
        <v>537</v>
      </c>
      <c r="C529" s="3" t="s">
        <v>21</v>
      </c>
      <c r="D529">
        <v>1</v>
      </c>
      <c r="E529" t="s">
        <v>18</v>
      </c>
      <c r="F529" s="4">
        <v>0</v>
      </c>
      <c r="G529" s="5">
        <f t="shared" si="8"/>
        <v>0</v>
      </c>
      <c r="H529">
        <f>IFERROR(VLOOKUP(A529,提货数据源!A:C,3,0),0)</f>
        <v>0</v>
      </c>
    </row>
    <row r="530" spans="1:8">
      <c r="A530" s="2" t="s">
        <v>588</v>
      </c>
      <c r="B530" s="3" t="s">
        <v>537</v>
      </c>
      <c r="C530" s="3" t="s">
        <v>21</v>
      </c>
      <c r="D530">
        <v>1</v>
      </c>
      <c r="E530" t="s">
        <v>18</v>
      </c>
      <c r="F530" s="4">
        <v>0</v>
      </c>
      <c r="G530" s="5">
        <f t="shared" si="8"/>
        <v>0</v>
      </c>
      <c r="H530">
        <f>IFERROR(VLOOKUP(A530,提货数据源!A:C,3,0),0)</f>
        <v>0</v>
      </c>
    </row>
    <row r="531" spans="1:8">
      <c r="A531" s="2" t="s">
        <v>589</v>
      </c>
      <c r="B531" s="3" t="s">
        <v>537</v>
      </c>
      <c r="C531" s="3" t="s">
        <v>21</v>
      </c>
      <c r="D531">
        <v>1</v>
      </c>
      <c r="E531" t="s">
        <v>18</v>
      </c>
      <c r="F531" s="4">
        <v>0</v>
      </c>
      <c r="G531" s="5">
        <f t="shared" si="8"/>
        <v>0</v>
      </c>
      <c r="H531">
        <f>IFERROR(VLOOKUP(A531,提货数据源!A:C,3,0),0)</f>
        <v>0</v>
      </c>
    </row>
    <row r="532" spans="1:8">
      <c r="A532" s="2" t="s">
        <v>590</v>
      </c>
      <c r="B532" s="3" t="s">
        <v>537</v>
      </c>
      <c r="C532" s="3" t="s">
        <v>21</v>
      </c>
      <c r="D532">
        <v>1</v>
      </c>
      <c r="E532" t="s">
        <v>18</v>
      </c>
      <c r="F532" s="4">
        <v>0</v>
      </c>
      <c r="G532" s="5">
        <f t="shared" si="8"/>
        <v>0</v>
      </c>
      <c r="H532">
        <f>IFERROR(VLOOKUP(A532,提货数据源!A:C,3,0),0)</f>
        <v>0</v>
      </c>
    </row>
    <row r="533" spans="1:8">
      <c r="A533" s="2" t="s">
        <v>591</v>
      </c>
      <c r="B533" s="3" t="s">
        <v>537</v>
      </c>
      <c r="C533" s="3" t="s">
        <v>21</v>
      </c>
      <c r="D533">
        <v>1</v>
      </c>
      <c r="E533" t="s">
        <v>18</v>
      </c>
      <c r="F533" s="4">
        <v>0</v>
      </c>
      <c r="G533" s="5">
        <f t="shared" si="8"/>
        <v>0</v>
      </c>
      <c r="H533">
        <f>IFERROR(VLOOKUP(A533,提货数据源!A:C,3,0),0)</f>
        <v>0</v>
      </c>
    </row>
    <row r="534" spans="1:8">
      <c r="A534" s="2" t="s">
        <v>592</v>
      </c>
      <c r="B534" s="3" t="s">
        <v>537</v>
      </c>
      <c r="C534" s="3" t="s">
        <v>21</v>
      </c>
      <c r="D534">
        <v>1</v>
      </c>
      <c r="E534" t="s">
        <v>18</v>
      </c>
      <c r="F534" s="4">
        <v>0</v>
      </c>
      <c r="G534" s="5">
        <f t="shared" si="8"/>
        <v>0</v>
      </c>
      <c r="H534">
        <f>IFERROR(VLOOKUP(A534,提货数据源!A:C,3,0),0)</f>
        <v>0</v>
      </c>
    </row>
    <row r="535" spans="1:8">
      <c r="A535" s="2" t="s">
        <v>593</v>
      </c>
      <c r="B535" s="3" t="s">
        <v>537</v>
      </c>
      <c r="C535" s="3" t="s">
        <v>21</v>
      </c>
      <c r="D535">
        <v>1</v>
      </c>
      <c r="E535" t="s">
        <v>16</v>
      </c>
      <c r="F535" s="4">
        <v>4</v>
      </c>
      <c r="G535" s="5">
        <f t="shared" si="8"/>
        <v>0</v>
      </c>
      <c r="H535">
        <f>IFERROR(VLOOKUP(A535,提货数据源!A:C,3,0),0)</f>
        <v>0</v>
      </c>
    </row>
    <row r="536" spans="1:8">
      <c r="A536" s="2" t="s">
        <v>594</v>
      </c>
      <c r="B536" s="3" t="s">
        <v>537</v>
      </c>
      <c r="C536" s="3" t="s">
        <v>21</v>
      </c>
      <c r="D536">
        <v>1</v>
      </c>
      <c r="E536" t="s">
        <v>14</v>
      </c>
      <c r="F536" s="4">
        <v>11.3333333333333</v>
      </c>
      <c r="G536" s="5">
        <f t="shared" si="8"/>
        <v>0</v>
      </c>
      <c r="H536">
        <f>IFERROR(VLOOKUP(A536,提货数据源!A:C,3,0),0)</f>
        <v>0</v>
      </c>
    </row>
    <row r="537" spans="1:8">
      <c r="A537" s="2" t="s">
        <v>595</v>
      </c>
      <c r="B537" s="3" t="s">
        <v>537</v>
      </c>
      <c r="C537" s="3" t="s">
        <v>21</v>
      </c>
      <c r="D537">
        <v>1</v>
      </c>
      <c r="E537" t="s">
        <v>18</v>
      </c>
      <c r="F537" s="4">
        <v>0</v>
      </c>
      <c r="G537" s="5">
        <f t="shared" si="8"/>
        <v>0</v>
      </c>
      <c r="H537">
        <f>IFERROR(VLOOKUP(A537,提货数据源!A:C,3,0),0)</f>
        <v>0</v>
      </c>
    </row>
    <row r="538" spans="1:8">
      <c r="A538" s="2" t="s">
        <v>596</v>
      </c>
      <c r="B538" s="3" t="s">
        <v>537</v>
      </c>
      <c r="C538" s="3" t="s">
        <v>21</v>
      </c>
      <c r="D538">
        <v>1</v>
      </c>
      <c r="E538" t="s">
        <v>18</v>
      </c>
      <c r="F538" s="4">
        <v>0</v>
      </c>
      <c r="G538" s="5">
        <f t="shared" si="8"/>
        <v>0</v>
      </c>
      <c r="H538">
        <f>IFERROR(VLOOKUP(A538,提货数据源!A:C,3,0),0)</f>
        <v>0</v>
      </c>
    </row>
    <row r="539" spans="1:8">
      <c r="A539" s="2" t="s">
        <v>597</v>
      </c>
      <c r="B539" s="3" t="s">
        <v>537</v>
      </c>
      <c r="C539" s="3" t="s">
        <v>21</v>
      </c>
      <c r="D539">
        <v>1</v>
      </c>
      <c r="E539" t="s">
        <v>18</v>
      </c>
      <c r="F539" s="4">
        <v>0</v>
      </c>
      <c r="G539" s="5">
        <f t="shared" si="8"/>
        <v>0</v>
      </c>
      <c r="H539">
        <f>IFERROR(VLOOKUP(A539,提货数据源!A:C,3,0),0)</f>
        <v>0</v>
      </c>
    </row>
    <row r="540" spans="1:8">
      <c r="A540" s="2" t="s">
        <v>598</v>
      </c>
      <c r="B540" s="3" t="s">
        <v>537</v>
      </c>
      <c r="C540" s="3" t="s">
        <v>21</v>
      </c>
      <c r="D540">
        <v>1</v>
      </c>
      <c r="E540" t="s">
        <v>18</v>
      </c>
      <c r="F540" s="4">
        <v>0</v>
      </c>
      <c r="G540" s="5">
        <f t="shared" si="8"/>
        <v>0</v>
      </c>
      <c r="H540">
        <f>IFERROR(VLOOKUP(A540,提货数据源!A:C,3,0),0)</f>
        <v>0</v>
      </c>
    </row>
    <row r="541" spans="1:8">
      <c r="A541" s="2" t="s">
        <v>599</v>
      </c>
      <c r="B541" s="3" t="s">
        <v>537</v>
      </c>
      <c r="C541" s="3" t="s">
        <v>21</v>
      </c>
      <c r="D541">
        <v>1</v>
      </c>
      <c r="E541" t="s">
        <v>18</v>
      </c>
      <c r="F541" s="4">
        <v>0</v>
      </c>
      <c r="G541" s="5">
        <f t="shared" si="8"/>
        <v>0</v>
      </c>
      <c r="H541">
        <f>IFERROR(VLOOKUP(A541,提货数据源!A:C,3,0),0)</f>
        <v>0</v>
      </c>
    </row>
    <row r="542" spans="1:8">
      <c r="A542" s="2" t="s">
        <v>600</v>
      </c>
      <c r="B542" s="3" t="s">
        <v>84</v>
      </c>
      <c r="C542" s="3" t="s">
        <v>10</v>
      </c>
      <c r="D542">
        <v>1</v>
      </c>
      <c r="E542" t="s">
        <v>18</v>
      </c>
      <c r="F542" s="4">
        <v>0</v>
      </c>
      <c r="G542" s="5">
        <f t="shared" si="8"/>
        <v>0</v>
      </c>
      <c r="H542">
        <f>IFERROR(VLOOKUP(A542,提货数据源!A:C,3,0),0)</f>
        <v>0</v>
      </c>
    </row>
    <row r="543" spans="1:8">
      <c r="A543" s="2" t="s">
        <v>601</v>
      </c>
      <c r="B543" s="3" t="s">
        <v>602</v>
      </c>
      <c r="C543" s="3" t="s">
        <v>20</v>
      </c>
      <c r="D543">
        <v>1</v>
      </c>
      <c r="E543" t="s">
        <v>18</v>
      </c>
      <c r="F543" s="4">
        <v>0</v>
      </c>
      <c r="G543" s="5">
        <f t="shared" si="8"/>
        <v>0</v>
      </c>
      <c r="H543">
        <f>IFERROR(VLOOKUP(A543,提货数据源!A:C,3,0),0)</f>
        <v>0</v>
      </c>
    </row>
    <row r="544" spans="1:8">
      <c r="A544" s="2" t="s">
        <v>603</v>
      </c>
      <c r="B544" s="3" t="s">
        <v>602</v>
      </c>
      <c r="C544" s="3" t="s">
        <v>20</v>
      </c>
      <c r="D544">
        <v>1</v>
      </c>
      <c r="E544" t="s">
        <v>18</v>
      </c>
      <c r="F544" s="4">
        <v>0</v>
      </c>
      <c r="G544" s="5">
        <f t="shared" si="8"/>
        <v>0</v>
      </c>
      <c r="H544">
        <f>IFERROR(VLOOKUP(A544,提货数据源!A:C,3,0),0)</f>
        <v>0</v>
      </c>
    </row>
    <row r="545" spans="1:8">
      <c r="A545" s="2" t="s">
        <v>604</v>
      </c>
      <c r="B545" s="3" t="s">
        <v>602</v>
      </c>
      <c r="C545" s="3" t="s">
        <v>20</v>
      </c>
      <c r="D545">
        <v>1</v>
      </c>
      <c r="E545" t="s">
        <v>18</v>
      </c>
      <c r="F545" s="4">
        <v>0</v>
      </c>
      <c r="G545" s="5">
        <f t="shared" si="8"/>
        <v>0</v>
      </c>
      <c r="H545">
        <f>IFERROR(VLOOKUP(A545,提货数据源!A:C,3,0),0)</f>
        <v>0</v>
      </c>
    </row>
    <row r="546" spans="1:8">
      <c r="A546" s="2" t="s">
        <v>605</v>
      </c>
      <c r="B546" s="3" t="s">
        <v>602</v>
      </c>
      <c r="C546" s="3" t="s">
        <v>20</v>
      </c>
      <c r="D546">
        <v>1</v>
      </c>
      <c r="E546" t="s">
        <v>18</v>
      </c>
      <c r="F546" s="4">
        <v>0</v>
      </c>
      <c r="G546" s="5">
        <f t="shared" si="8"/>
        <v>0</v>
      </c>
      <c r="H546">
        <f>IFERROR(VLOOKUP(A546,提货数据源!A:C,3,0),0)</f>
        <v>0</v>
      </c>
    </row>
    <row r="547" spans="1:8">
      <c r="A547" s="2" t="s">
        <v>606</v>
      </c>
      <c r="B547" s="3" t="s">
        <v>602</v>
      </c>
      <c r="C547" s="3" t="s">
        <v>20</v>
      </c>
      <c r="D547">
        <v>1</v>
      </c>
      <c r="E547" t="s">
        <v>18</v>
      </c>
      <c r="F547" s="4">
        <v>0</v>
      </c>
      <c r="G547" s="5">
        <f t="shared" si="8"/>
        <v>0</v>
      </c>
      <c r="H547">
        <f>IFERROR(VLOOKUP(A547,提货数据源!A:C,3,0),0)</f>
        <v>0</v>
      </c>
    </row>
    <row r="548" spans="1:8">
      <c r="A548" s="2" t="s">
        <v>607</v>
      </c>
      <c r="B548" s="3" t="s">
        <v>602</v>
      </c>
      <c r="C548" s="3" t="s">
        <v>20</v>
      </c>
      <c r="D548">
        <v>1</v>
      </c>
      <c r="E548" t="s">
        <v>18</v>
      </c>
      <c r="F548" s="4">
        <v>0</v>
      </c>
      <c r="G548" s="5">
        <f t="shared" si="8"/>
        <v>0</v>
      </c>
      <c r="H548">
        <f>IFERROR(VLOOKUP(A548,提货数据源!A:C,3,0),0)</f>
        <v>0</v>
      </c>
    </row>
    <row r="549" spans="1:8">
      <c r="A549" s="2" t="s">
        <v>608</v>
      </c>
      <c r="B549" s="3" t="s">
        <v>602</v>
      </c>
      <c r="C549" s="3" t="s">
        <v>20</v>
      </c>
      <c r="D549">
        <v>1</v>
      </c>
      <c r="E549" t="s">
        <v>18</v>
      </c>
      <c r="F549" s="4">
        <v>0</v>
      </c>
      <c r="G549" s="5">
        <f t="shared" si="8"/>
        <v>0</v>
      </c>
      <c r="H549">
        <f>IFERROR(VLOOKUP(A549,提货数据源!A:C,3,0),0)</f>
        <v>0</v>
      </c>
    </row>
    <row r="550" spans="1:8">
      <c r="A550" s="2" t="s">
        <v>609</v>
      </c>
      <c r="B550" s="3" t="s">
        <v>602</v>
      </c>
      <c r="C550" s="3" t="s">
        <v>20</v>
      </c>
      <c r="D550">
        <v>1</v>
      </c>
      <c r="E550" t="s">
        <v>18</v>
      </c>
      <c r="F550" s="4">
        <v>0</v>
      </c>
      <c r="G550" s="5">
        <f t="shared" si="8"/>
        <v>0</v>
      </c>
      <c r="H550">
        <f>IFERROR(VLOOKUP(A550,提货数据源!A:C,3,0),0)</f>
        <v>0</v>
      </c>
    </row>
    <row r="551" spans="1:8">
      <c r="A551" s="2" t="s">
        <v>610</v>
      </c>
      <c r="B551" s="3" t="s">
        <v>602</v>
      </c>
      <c r="C551" s="3" t="s">
        <v>20</v>
      </c>
      <c r="D551">
        <v>1</v>
      </c>
      <c r="E551" t="s">
        <v>18</v>
      </c>
      <c r="F551" s="4">
        <v>0</v>
      </c>
      <c r="G551" s="5">
        <f t="shared" si="8"/>
        <v>0</v>
      </c>
      <c r="H551">
        <f>IFERROR(VLOOKUP(A551,提货数据源!A:C,3,0),0)</f>
        <v>0</v>
      </c>
    </row>
    <row r="552" spans="1:8">
      <c r="A552" s="2" t="s">
        <v>611</v>
      </c>
      <c r="B552" s="3" t="s">
        <v>602</v>
      </c>
      <c r="C552" s="3" t="s">
        <v>20</v>
      </c>
      <c r="D552">
        <v>1</v>
      </c>
      <c r="E552" t="s">
        <v>18</v>
      </c>
      <c r="F552" s="4">
        <v>0</v>
      </c>
      <c r="G552" s="5">
        <f t="shared" si="8"/>
        <v>0</v>
      </c>
      <c r="H552">
        <f>IFERROR(VLOOKUP(A552,提货数据源!A:C,3,0),0)</f>
        <v>0</v>
      </c>
    </row>
    <row r="553" spans="1:8">
      <c r="A553" s="2" t="s">
        <v>612</v>
      </c>
      <c r="B553" s="3" t="s">
        <v>602</v>
      </c>
      <c r="C553" s="3" t="s">
        <v>20</v>
      </c>
      <c r="D553">
        <v>1</v>
      </c>
      <c r="E553" t="s">
        <v>18</v>
      </c>
      <c r="F553" s="4">
        <v>0</v>
      </c>
      <c r="G553" s="5">
        <f t="shared" si="8"/>
        <v>0</v>
      </c>
      <c r="H553">
        <f>IFERROR(VLOOKUP(A553,提货数据源!A:C,3,0),0)</f>
        <v>0</v>
      </c>
    </row>
    <row r="554" spans="1:8">
      <c r="A554" s="2" t="s">
        <v>613</v>
      </c>
      <c r="B554" s="3" t="s">
        <v>602</v>
      </c>
      <c r="C554" s="3" t="s">
        <v>20</v>
      </c>
      <c r="D554">
        <v>1</v>
      </c>
      <c r="E554" t="s">
        <v>18</v>
      </c>
      <c r="F554" s="4">
        <v>0</v>
      </c>
      <c r="G554" s="5">
        <f t="shared" si="8"/>
        <v>0</v>
      </c>
      <c r="H554">
        <f>IFERROR(VLOOKUP(A554,提货数据源!A:C,3,0),0)</f>
        <v>0</v>
      </c>
    </row>
    <row r="555" spans="1:8">
      <c r="A555" s="2" t="s">
        <v>614</v>
      </c>
      <c r="B555" s="3" t="s">
        <v>602</v>
      </c>
      <c r="C555" s="3" t="s">
        <v>20</v>
      </c>
      <c r="D555">
        <v>1</v>
      </c>
      <c r="E555" t="s">
        <v>18</v>
      </c>
      <c r="F555" s="4">
        <v>0</v>
      </c>
      <c r="G555" s="5">
        <f t="shared" si="8"/>
        <v>0</v>
      </c>
      <c r="H555">
        <f>IFERROR(VLOOKUP(A555,提货数据源!A:C,3,0),0)</f>
        <v>0</v>
      </c>
    </row>
    <row r="556" spans="1:8">
      <c r="A556" s="2" t="s">
        <v>615</v>
      </c>
      <c r="B556" s="3" t="s">
        <v>602</v>
      </c>
      <c r="C556" s="3" t="s">
        <v>20</v>
      </c>
      <c r="D556">
        <v>1</v>
      </c>
      <c r="E556" t="s">
        <v>18</v>
      </c>
      <c r="F556" s="4">
        <v>0</v>
      </c>
      <c r="G556" s="5">
        <f t="shared" si="8"/>
        <v>0</v>
      </c>
      <c r="H556">
        <f>IFERROR(VLOOKUP(A556,提货数据源!A:C,3,0),0)</f>
        <v>0</v>
      </c>
    </row>
    <row r="557" spans="1:8">
      <c r="A557" s="2" t="s">
        <v>616</v>
      </c>
      <c r="B557" s="3" t="s">
        <v>602</v>
      </c>
      <c r="C557" s="3" t="s">
        <v>20</v>
      </c>
      <c r="D557">
        <v>1</v>
      </c>
      <c r="E557" t="s">
        <v>18</v>
      </c>
      <c r="F557" s="4">
        <v>0</v>
      </c>
      <c r="G557" s="5">
        <f t="shared" si="8"/>
        <v>0</v>
      </c>
      <c r="H557">
        <f>IFERROR(VLOOKUP(A557,提货数据源!A:C,3,0),0)</f>
        <v>0</v>
      </c>
    </row>
    <row r="558" spans="1:8">
      <c r="A558" s="2" t="s">
        <v>617</v>
      </c>
      <c r="B558" s="3" t="s">
        <v>602</v>
      </c>
      <c r="C558" s="3" t="s">
        <v>20</v>
      </c>
      <c r="D558">
        <v>1</v>
      </c>
      <c r="E558" t="s">
        <v>18</v>
      </c>
      <c r="F558" s="4">
        <v>0</v>
      </c>
      <c r="G558" s="5">
        <f t="shared" si="8"/>
        <v>0</v>
      </c>
      <c r="H558">
        <f>IFERROR(VLOOKUP(A558,提货数据源!A:C,3,0),0)</f>
        <v>0</v>
      </c>
    </row>
    <row r="559" spans="1:8">
      <c r="A559" s="2" t="s">
        <v>618</v>
      </c>
      <c r="B559" s="3" t="s">
        <v>602</v>
      </c>
      <c r="C559" s="3" t="s">
        <v>20</v>
      </c>
      <c r="D559">
        <v>1</v>
      </c>
      <c r="E559" t="s">
        <v>18</v>
      </c>
      <c r="F559" s="4">
        <v>0</v>
      </c>
      <c r="G559" s="5">
        <f t="shared" si="8"/>
        <v>0</v>
      </c>
      <c r="H559">
        <f>IFERROR(VLOOKUP(A559,提货数据源!A:C,3,0),0)</f>
        <v>0</v>
      </c>
    </row>
    <row r="560" spans="1:8">
      <c r="A560" s="2" t="s">
        <v>619</v>
      </c>
      <c r="B560" s="3" t="s">
        <v>602</v>
      </c>
      <c r="C560" s="3" t="s">
        <v>20</v>
      </c>
      <c r="D560">
        <v>1</v>
      </c>
      <c r="E560" t="s">
        <v>18</v>
      </c>
      <c r="F560" s="4">
        <v>0</v>
      </c>
      <c r="G560" s="5">
        <f t="shared" si="8"/>
        <v>0</v>
      </c>
      <c r="H560">
        <f>IFERROR(VLOOKUP(A560,提货数据源!A:C,3,0),0)</f>
        <v>0</v>
      </c>
    </row>
    <row r="561" spans="1:8">
      <c r="A561" s="2" t="s">
        <v>620</v>
      </c>
      <c r="B561" s="3" t="s">
        <v>602</v>
      </c>
      <c r="C561" s="3" t="s">
        <v>20</v>
      </c>
      <c r="D561">
        <v>1</v>
      </c>
      <c r="E561" t="s">
        <v>18</v>
      </c>
      <c r="F561" s="4">
        <v>0</v>
      </c>
      <c r="G561" s="5">
        <f t="shared" si="8"/>
        <v>0</v>
      </c>
      <c r="H561">
        <f>IFERROR(VLOOKUP(A561,提货数据源!A:C,3,0),0)</f>
        <v>0</v>
      </c>
    </row>
    <row r="562" spans="1:8">
      <c r="A562" s="2" t="s">
        <v>621</v>
      </c>
      <c r="B562" s="3" t="s">
        <v>602</v>
      </c>
      <c r="C562" s="3" t="s">
        <v>20</v>
      </c>
      <c r="D562">
        <v>1</v>
      </c>
      <c r="E562" t="s">
        <v>16</v>
      </c>
      <c r="F562" s="4">
        <v>1</v>
      </c>
      <c r="G562" s="5">
        <f t="shared" si="8"/>
        <v>0</v>
      </c>
      <c r="H562">
        <f>IFERROR(VLOOKUP(A562,提货数据源!A:C,3,0),0)</f>
        <v>0</v>
      </c>
    </row>
    <row r="563" spans="1:8">
      <c r="A563" s="2" t="s">
        <v>622</v>
      </c>
      <c r="B563" s="3" t="s">
        <v>602</v>
      </c>
      <c r="C563" s="3" t="s">
        <v>20</v>
      </c>
      <c r="D563">
        <v>1</v>
      </c>
      <c r="E563" t="s">
        <v>18</v>
      </c>
      <c r="F563" s="4">
        <v>0</v>
      </c>
      <c r="G563" s="5">
        <f t="shared" si="8"/>
        <v>0</v>
      </c>
      <c r="H563">
        <f>IFERROR(VLOOKUP(A563,提货数据源!A:C,3,0),0)</f>
        <v>0</v>
      </c>
    </row>
    <row r="564" spans="1:8">
      <c r="A564" s="2" t="s">
        <v>623</v>
      </c>
      <c r="B564" s="3" t="s">
        <v>602</v>
      </c>
      <c r="C564" s="3" t="s">
        <v>20</v>
      </c>
      <c r="D564">
        <v>1</v>
      </c>
      <c r="E564" t="s">
        <v>18</v>
      </c>
      <c r="F564" s="4">
        <v>0</v>
      </c>
      <c r="G564" s="5">
        <f t="shared" si="8"/>
        <v>0</v>
      </c>
      <c r="H564">
        <f>IFERROR(VLOOKUP(A564,提货数据源!A:C,3,0),0)</f>
        <v>0</v>
      </c>
    </row>
    <row r="565" spans="1:8">
      <c r="A565" s="2" t="s">
        <v>624</v>
      </c>
      <c r="B565" s="3" t="s">
        <v>602</v>
      </c>
      <c r="C565" s="3" t="s">
        <v>20</v>
      </c>
      <c r="D565">
        <v>1</v>
      </c>
      <c r="E565" t="s">
        <v>18</v>
      </c>
      <c r="F565" s="4">
        <v>0</v>
      </c>
      <c r="G565" s="5">
        <f t="shared" si="8"/>
        <v>0</v>
      </c>
      <c r="H565">
        <f>IFERROR(VLOOKUP(A565,提货数据源!A:C,3,0),0)</f>
        <v>0</v>
      </c>
    </row>
    <row r="566" spans="1:8">
      <c r="A566" s="2" t="s">
        <v>625</v>
      </c>
      <c r="B566" s="3" t="s">
        <v>602</v>
      </c>
      <c r="C566" s="3" t="s">
        <v>20</v>
      </c>
      <c r="D566">
        <v>1</v>
      </c>
      <c r="E566" t="s">
        <v>18</v>
      </c>
      <c r="F566" s="4">
        <v>0</v>
      </c>
      <c r="G566" s="5">
        <f t="shared" si="8"/>
        <v>0</v>
      </c>
      <c r="H566">
        <f>IFERROR(VLOOKUP(A566,提货数据源!A:C,3,0),0)</f>
        <v>0</v>
      </c>
    </row>
    <row r="567" spans="1:8">
      <c r="A567" s="2" t="s">
        <v>626</v>
      </c>
      <c r="B567" s="3" t="s">
        <v>602</v>
      </c>
      <c r="C567" s="3" t="s">
        <v>20</v>
      </c>
      <c r="D567">
        <v>1</v>
      </c>
      <c r="E567" t="s">
        <v>18</v>
      </c>
      <c r="F567" s="4">
        <v>0</v>
      </c>
      <c r="G567" s="5">
        <f t="shared" si="8"/>
        <v>0</v>
      </c>
      <c r="H567">
        <f>IFERROR(VLOOKUP(A567,提货数据源!A:C,3,0),0)</f>
        <v>0</v>
      </c>
    </row>
    <row r="568" spans="1:8">
      <c r="A568" s="2" t="s">
        <v>627</v>
      </c>
      <c r="B568" s="3" t="s">
        <v>602</v>
      </c>
      <c r="C568" s="3" t="s">
        <v>20</v>
      </c>
      <c r="D568">
        <v>1</v>
      </c>
      <c r="E568" t="s">
        <v>18</v>
      </c>
      <c r="F568" s="4">
        <v>0</v>
      </c>
      <c r="G568" s="5">
        <f t="shared" si="8"/>
        <v>0</v>
      </c>
      <c r="H568">
        <f>IFERROR(VLOOKUP(A568,提货数据源!A:C,3,0),0)</f>
        <v>0</v>
      </c>
    </row>
    <row r="569" spans="1:8">
      <c r="A569" s="2" t="s">
        <v>628</v>
      </c>
      <c r="B569" s="3" t="s">
        <v>602</v>
      </c>
      <c r="C569" s="3" t="s">
        <v>20</v>
      </c>
      <c r="D569">
        <v>1</v>
      </c>
      <c r="E569" t="s">
        <v>18</v>
      </c>
      <c r="F569" s="4">
        <v>0</v>
      </c>
      <c r="G569" s="5">
        <f t="shared" si="8"/>
        <v>0</v>
      </c>
      <c r="H569">
        <f>IFERROR(VLOOKUP(A569,提货数据源!A:C,3,0),0)</f>
        <v>0</v>
      </c>
    </row>
    <row r="570" spans="1:8">
      <c r="A570" s="2" t="s">
        <v>629</v>
      </c>
      <c r="B570" s="3" t="s">
        <v>602</v>
      </c>
      <c r="C570" s="3" t="s">
        <v>20</v>
      </c>
      <c r="D570">
        <v>1</v>
      </c>
      <c r="E570" t="s">
        <v>18</v>
      </c>
      <c r="F570" s="4">
        <v>0</v>
      </c>
      <c r="G570" s="5">
        <f t="shared" si="8"/>
        <v>0</v>
      </c>
      <c r="H570">
        <f>IFERROR(VLOOKUP(A570,提货数据源!A:C,3,0),0)</f>
        <v>0</v>
      </c>
    </row>
    <row r="571" spans="1:8">
      <c r="A571" s="2" t="s">
        <v>630</v>
      </c>
      <c r="B571" s="3" t="s">
        <v>602</v>
      </c>
      <c r="C571" s="3" t="s">
        <v>20</v>
      </c>
      <c r="D571">
        <v>1</v>
      </c>
      <c r="E571" t="s">
        <v>18</v>
      </c>
      <c r="F571" s="4">
        <v>0</v>
      </c>
      <c r="G571" s="5">
        <f t="shared" si="8"/>
        <v>0</v>
      </c>
      <c r="H571">
        <f>IFERROR(VLOOKUP(A571,提货数据源!A:C,3,0),0)</f>
        <v>0</v>
      </c>
    </row>
    <row r="572" spans="1:8">
      <c r="A572" s="2" t="s">
        <v>631</v>
      </c>
      <c r="B572" s="3" t="s">
        <v>602</v>
      </c>
      <c r="C572" s="3" t="s">
        <v>20</v>
      </c>
      <c r="D572">
        <v>1</v>
      </c>
      <c r="E572" t="s">
        <v>14</v>
      </c>
      <c r="F572" s="4">
        <v>13.3333333333333</v>
      </c>
      <c r="G572" s="5">
        <f t="shared" si="8"/>
        <v>1</v>
      </c>
      <c r="H572">
        <f>IFERROR(VLOOKUP(A572,提货数据源!A:C,3,0),0)</f>
        <v>4</v>
      </c>
    </row>
    <row r="573" spans="1:8">
      <c r="A573" s="2" t="s">
        <v>632</v>
      </c>
      <c r="B573" s="3" t="s">
        <v>602</v>
      </c>
      <c r="C573" s="3" t="s">
        <v>20</v>
      </c>
      <c r="D573">
        <v>1</v>
      </c>
      <c r="E573" t="s">
        <v>18</v>
      </c>
      <c r="F573" s="4">
        <v>0</v>
      </c>
      <c r="G573" s="5">
        <f t="shared" si="8"/>
        <v>0</v>
      </c>
      <c r="H573">
        <f>IFERROR(VLOOKUP(A573,提货数据源!A:C,3,0),0)</f>
        <v>0</v>
      </c>
    </row>
    <row r="574" spans="1:8">
      <c r="A574" s="2" t="s">
        <v>633</v>
      </c>
      <c r="B574" s="3" t="s">
        <v>602</v>
      </c>
      <c r="C574" s="3" t="s">
        <v>20</v>
      </c>
      <c r="D574">
        <v>1</v>
      </c>
      <c r="E574" t="s">
        <v>18</v>
      </c>
      <c r="F574" s="4">
        <v>0</v>
      </c>
      <c r="G574" s="5">
        <f t="shared" si="8"/>
        <v>0</v>
      </c>
      <c r="H574">
        <f>IFERROR(VLOOKUP(A574,提货数据源!A:C,3,0),0)</f>
        <v>0</v>
      </c>
    </row>
    <row r="575" spans="1:8">
      <c r="A575" s="2" t="s">
        <v>634</v>
      </c>
      <c r="B575" s="3" t="s">
        <v>602</v>
      </c>
      <c r="C575" s="3" t="s">
        <v>20</v>
      </c>
      <c r="D575">
        <v>1</v>
      </c>
      <c r="E575" t="s">
        <v>18</v>
      </c>
      <c r="F575" s="4">
        <v>0</v>
      </c>
      <c r="G575" s="5">
        <f t="shared" si="8"/>
        <v>0</v>
      </c>
      <c r="H575">
        <f>IFERROR(VLOOKUP(A575,提货数据源!A:C,3,0),0)</f>
        <v>0</v>
      </c>
    </row>
    <row r="576" spans="1:8">
      <c r="A576" s="2" t="s">
        <v>635</v>
      </c>
      <c r="B576" s="3" t="s">
        <v>602</v>
      </c>
      <c r="C576" s="3" t="s">
        <v>20</v>
      </c>
      <c r="D576">
        <v>1</v>
      </c>
      <c r="E576" t="s">
        <v>18</v>
      </c>
      <c r="F576" s="4">
        <v>0</v>
      </c>
      <c r="G576" s="5">
        <f t="shared" si="8"/>
        <v>0</v>
      </c>
      <c r="H576">
        <f>IFERROR(VLOOKUP(A576,提货数据源!A:C,3,0),0)</f>
        <v>0</v>
      </c>
    </row>
    <row r="577" spans="1:8">
      <c r="A577" s="2" t="s">
        <v>636</v>
      </c>
      <c r="B577" s="3" t="s">
        <v>602</v>
      </c>
      <c r="C577" s="3" t="s">
        <v>20</v>
      </c>
      <c r="D577">
        <v>1</v>
      </c>
      <c r="E577" t="s">
        <v>18</v>
      </c>
      <c r="F577" s="4">
        <v>0</v>
      </c>
      <c r="G577" s="5">
        <f t="shared" si="8"/>
        <v>0</v>
      </c>
      <c r="H577">
        <f>IFERROR(VLOOKUP(A577,提货数据源!A:C,3,0),0)</f>
        <v>0</v>
      </c>
    </row>
    <row r="578" spans="1:8">
      <c r="A578" s="2" t="s">
        <v>637</v>
      </c>
      <c r="B578" s="3" t="s">
        <v>602</v>
      </c>
      <c r="C578" s="3" t="s">
        <v>20</v>
      </c>
      <c r="D578">
        <v>1</v>
      </c>
      <c r="E578" t="s">
        <v>18</v>
      </c>
      <c r="F578" s="4">
        <v>0</v>
      </c>
      <c r="G578" s="5">
        <f t="shared" si="8"/>
        <v>0</v>
      </c>
      <c r="H578">
        <f>IFERROR(VLOOKUP(A578,提货数据源!A:C,3,0),0)</f>
        <v>0</v>
      </c>
    </row>
    <row r="579" spans="1:8">
      <c r="A579" s="2" t="s">
        <v>638</v>
      </c>
      <c r="B579" s="3" t="s">
        <v>602</v>
      </c>
      <c r="C579" s="3" t="s">
        <v>20</v>
      </c>
      <c r="D579">
        <v>1</v>
      </c>
      <c r="E579" t="s">
        <v>18</v>
      </c>
      <c r="F579" s="4">
        <v>0</v>
      </c>
      <c r="G579" s="5">
        <f t="shared" ref="G579:G642" si="9">IF(H579&lt;&gt;0,1,0)</f>
        <v>0</v>
      </c>
      <c r="H579">
        <f>IFERROR(VLOOKUP(A579,提货数据源!A:C,3,0),0)</f>
        <v>0</v>
      </c>
    </row>
    <row r="580" spans="1:8">
      <c r="A580" s="2" t="s">
        <v>639</v>
      </c>
      <c r="B580" s="3" t="s">
        <v>602</v>
      </c>
      <c r="C580" s="3" t="s">
        <v>20</v>
      </c>
      <c r="D580">
        <v>1</v>
      </c>
      <c r="E580" t="s">
        <v>18</v>
      </c>
      <c r="F580" s="4">
        <v>0</v>
      </c>
      <c r="G580" s="5">
        <f t="shared" si="9"/>
        <v>0</v>
      </c>
      <c r="H580">
        <f>IFERROR(VLOOKUP(A580,提货数据源!A:C,3,0),0)</f>
        <v>0</v>
      </c>
    </row>
    <row r="581" spans="1:8">
      <c r="A581" s="2" t="s">
        <v>640</v>
      </c>
      <c r="B581" s="3" t="s">
        <v>602</v>
      </c>
      <c r="C581" s="3" t="s">
        <v>20</v>
      </c>
      <c r="D581">
        <v>1</v>
      </c>
      <c r="E581" t="s">
        <v>18</v>
      </c>
      <c r="F581" s="4">
        <v>0</v>
      </c>
      <c r="G581" s="5">
        <f t="shared" si="9"/>
        <v>0</v>
      </c>
      <c r="H581">
        <f>IFERROR(VLOOKUP(A581,提货数据源!A:C,3,0),0)</f>
        <v>0</v>
      </c>
    </row>
    <row r="582" spans="1:8">
      <c r="A582" s="2" t="s">
        <v>641</v>
      </c>
      <c r="B582" s="3" t="s">
        <v>602</v>
      </c>
      <c r="C582" s="3" t="s">
        <v>20</v>
      </c>
      <c r="D582">
        <v>1</v>
      </c>
      <c r="E582" t="s">
        <v>18</v>
      </c>
      <c r="F582" s="4">
        <v>0</v>
      </c>
      <c r="G582" s="5">
        <f t="shared" si="9"/>
        <v>0</v>
      </c>
      <c r="H582">
        <f>IFERROR(VLOOKUP(A582,提货数据源!A:C,3,0),0)</f>
        <v>0</v>
      </c>
    </row>
    <row r="583" spans="1:8">
      <c r="A583" s="2" t="s">
        <v>642</v>
      </c>
      <c r="B583" s="3" t="s">
        <v>602</v>
      </c>
      <c r="C583" s="3" t="s">
        <v>20</v>
      </c>
      <c r="D583">
        <v>1</v>
      </c>
      <c r="E583" t="s">
        <v>18</v>
      </c>
      <c r="F583" s="4">
        <v>0</v>
      </c>
      <c r="G583" s="5">
        <f t="shared" si="9"/>
        <v>0</v>
      </c>
      <c r="H583">
        <f>IFERROR(VLOOKUP(A583,提货数据源!A:C,3,0),0)</f>
        <v>0</v>
      </c>
    </row>
    <row r="584" spans="1:8">
      <c r="A584" s="2" t="s">
        <v>643</v>
      </c>
      <c r="B584" s="3" t="s">
        <v>602</v>
      </c>
      <c r="C584" s="3" t="s">
        <v>20</v>
      </c>
      <c r="D584">
        <v>1</v>
      </c>
      <c r="E584" t="s">
        <v>18</v>
      </c>
      <c r="F584" s="4">
        <v>0</v>
      </c>
      <c r="G584" s="5">
        <f t="shared" si="9"/>
        <v>0</v>
      </c>
      <c r="H584">
        <f>IFERROR(VLOOKUP(A584,提货数据源!A:C,3,0),0)</f>
        <v>0</v>
      </c>
    </row>
    <row r="585" spans="1:8">
      <c r="A585" s="2" t="s">
        <v>644</v>
      </c>
      <c r="B585" s="3" t="s">
        <v>602</v>
      </c>
      <c r="C585" s="3" t="s">
        <v>20</v>
      </c>
      <c r="D585">
        <v>1</v>
      </c>
      <c r="E585" t="s">
        <v>18</v>
      </c>
      <c r="F585" s="4">
        <v>0</v>
      </c>
      <c r="G585" s="5">
        <f t="shared" si="9"/>
        <v>0</v>
      </c>
      <c r="H585">
        <f>IFERROR(VLOOKUP(A585,提货数据源!A:C,3,0),0)</f>
        <v>0</v>
      </c>
    </row>
    <row r="586" spans="1:8">
      <c r="A586" s="2" t="s">
        <v>645</v>
      </c>
      <c r="B586" s="3" t="s">
        <v>602</v>
      </c>
      <c r="C586" s="3" t="s">
        <v>20</v>
      </c>
      <c r="D586">
        <v>1</v>
      </c>
      <c r="E586" t="s">
        <v>18</v>
      </c>
      <c r="F586" s="4">
        <v>0</v>
      </c>
      <c r="G586" s="5">
        <f t="shared" si="9"/>
        <v>0</v>
      </c>
      <c r="H586">
        <f>IFERROR(VLOOKUP(A586,提货数据源!A:C,3,0),0)</f>
        <v>0</v>
      </c>
    </row>
    <row r="587" spans="1:8">
      <c r="A587" s="2" t="s">
        <v>646</v>
      </c>
      <c r="B587" s="3" t="s">
        <v>602</v>
      </c>
      <c r="C587" s="3" t="s">
        <v>20</v>
      </c>
      <c r="D587">
        <v>1</v>
      </c>
      <c r="E587" t="s">
        <v>18</v>
      </c>
      <c r="F587" s="4">
        <v>0</v>
      </c>
      <c r="G587" s="5">
        <f t="shared" si="9"/>
        <v>0</v>
      </c>
      <c r="H587">
        <f>IFERROR(VLOOKUP(A587,提货数据源!A:C,3,0),0)</f>
        <v>0</v>
      </c>
    </row>
    <row r="588" spans="1:8">
      <c r="A588" s="2" t="s">
        <v>647</v>
      </c>
      <c r="B588" s="3" t="s">
        <v>602</v>
      </c>
      <c r="C588" s="3" t="s">
        <v>20</v>
      </c>
      <c r="D588">
        <v>1</v>
      </c>
      <c r="E588" t="s">
        <v>18</v>
      </c>
      <c r="F588" s="4">
        <v>0</v>
      </c>
      <c r="G588" s="5">
        <f t="shared" si="9"/>
        <v>0</v>
      </c>
      <c r="H588">
        <f>IFERROR(VLOOKUP(A588,提货数据源!A:C,3,0),0)</f>
        <v>0</v>
      </c>
    </row>
    <row r="589" spans="1:8">
      <c r="A589" s="2" t="s">
        <v>648</v>
      </c>
      <c r="B589" s="3" t="s">
        <v>602</v>
      </c>
      <c r="C589" s="3" t="s">
        <v>20</v>
      </c>
      <c r="D589">
        <v>1</v>
      </c>
      <c r="E589" t="s">
        <v>18</v>
      </c>
      <c r="F589" s="4">
        <v>0</v>
      </c>
      <c r="G589" s="5">
        <f t="shared" si="9"/>
        <v>0</v>
      </c>
      <c r="H589">
        <f>IFERROR(VLOOKUP(A589,提货数据源!A:C,3,0),0)</f>
        <v>0</v>
      </c>
    </row>
    <row r="590" spans="1:8">
      <c r="A590" s="2" t="s">
        <v>649</v>
      </c>
      <c r="B590" s="3" t="s">
        <v>602</v>
      </c>
      <c r="C590" s="3" t="s">
        <v>20</v>
      </c>
      <c r="D590">
        <v>1</v>
      </c>
      <c r="E590" t="s">
        <v>18</v>
      </c>
      <c r="F590" s="4">
        <v>0</v>
      </c>
      <c r="G590" s="5">
        <f t="shared" si="9"/>
        <v>0</v>
      </c>
      <c r="H590">
        <f>IFERROR(VLOOKUP(A590,提货数据源!A:C,3,0),0)</f>
        <v>0</v>
      </c>
    </row>
    <row r="591" spans="1:8">
      <c r="A591" s="2" t="s">
        <v>650</v>
      </c>
      <c r="B591" s="3" t="s">
        <v>602</v>
      </c>
      <c r="C591" s="3" t="s">
        <v>20</v>
      </c>
      <c r="D591">
        <v>1</v>
      </c>
      <c r="E591" t="s">
        <v>18</v>
      </c>
      <c r="F591" s="4">
        <v>0</v>
      </c>
      <c r="G591" s="5">
        <f t="shared" si="9"/>
        <v>0</v>
      </c>
      <c r="H591">
        <f>IFERROR(VLOOKUP(A591,提货数据源!A:C,3,0),0)</f>
        <v>0</v>
      </c>
    </row>
    <row r="592" spans="1:8">
      <c r="A592" s="2" t="s">
        <v>651</v>
      </c>
      <c r="B592" s="3" t="s">
        <v>602</v>
      </c>
      <c r="C592" s="3" t="s">
        <v>20</v>
      </c>
      <c r="D592">
        <v>1</v>
      </c>
      <c r="E592" t="s">
        <v>18</v>
      </c>
      <c r="F592" s="4">
        <v>0</v>
      </c>
      <c r="G592" s="5">
        <f t="shared" si="9"/>
        <v>0</v>
      </c>
      <c r="H592">
        <f>IFERROR(VLOOKUP(A592,提货数据源!A:C,3,0),0)</f>
        <v>0</v>
      </c>
    </row>
    <row r="593" spans="1:8">
      <c r="A593" s="2" t="s">
        <v>652</v>
      </c>
      <c r="B593" s="3" t="s">
        <v>602</v>
      </c>
      <c r="C593" s="3" t="s">
        <v>20</v>
      </c>
      <c r="D593">
        <v>1</v>
      </c>
      <c r="E593" t="s">
        <v>18</v>
      </c>
      <c r="F593" s="4">
        <v>0</v>
      </c>
      <c r="G593" s="5">
        <f t="shared" si="9"/>
        <v>0</v>
      </c>
      <c r="H593">
        <f>IFERROR(VLOOKUP(A593,提货数据源!A:C,3,0),0)</f>
        <v>0</v>
      </c>
    </row>
    <row r="594" spans="1:8">
      <c r="A594" s="2" t="s">
        <v>653</v>
      </c>
      <c r="B594" s="3" t="s">
        <v>602</v>
      </c>
      <c r="C594" s="3" t="s">
        <v>20</v>
      </c>
      <c r="D594">
        <v>1</v>
      </c>
      <c r="E594" t="s">
        <v>18</v>
      </c>
      <c r="F594" s="4">
        <v>0</v>
      </c>
      <c r="G594" s="5">
        <f t="shared" si="9"/>
        <v>0</v>
      </c>
      <c r="H594">
        <f>IFERROR(VLOOKUP(A594,提货数据源!A:C,3,0),0)</f>
        <v>0</v>
      </c>
    </row>
    <row r="595" spans="1:8">
      <c r="A595" s="2" t="s">
        <v>654</v>
      </c>
      <c r="B595" s="3" t="s">
        <v>602</v>
      </c>
      <c r="C595" s="3" t="s">
        <v>20</v>
      </c>
      <c r="D595">
        <v>1</v>
      </c>
      <c r="E595" t="s">
        <v>18</v>
      </c>
      <c r="F595" s="4">
        <v>0</v>
      </c>
      <c r="G595" s="5">
        <f t="shared" si="9"/>
        <v>0</v>
      </c>
      <c r="H595">
        <f>IFERROR(VLOOKUP(A595,提货数据源!A:C,3,0),0)</f>
        <v>0</v>
      </c>
    </row>
    <row r="596" spans="1:8">
      <c r="A596" s="2" t="s">
        <v>655</v>
      </c>
      <c r="B596" s="3" t="s">
        <v>602</v>
      </c>
      <c r="C596" s="3" t="s">
        <v>20</v>
      </c>
      <c r="D596">
        <v>1</v>
      </c>
      <c r="E596" t="s">
        <v>18</v>
      </c>
      <c r="F596" s="4">
        <v>0</v>
      </c>
      <c r="G596" s="5">
        <f t="shared" si="9"/>
        <v>0</v>
      </c>
      <c r="H596">
        <f>IFERROR(VLOOKUP(A596,提货数据源!A:C,3,0),0)</f>
        <v>0</v>
      </c>
    </row>
    <row r="597" spans="1:8">
      <c r="A597" s="2" t="s">
        <v>656</v>
      </c>
      <c r="B597" s="3" t="s">
        <v>602</v>
      </c>
      <c r="C597" s="3" t="s">
        <v>20</v>
      </c>
      <c r="D597">
        <v>1</v>
      </c>
      <c r="E597" t="s">
        <v>18</v>
      </c>
      <c r="F597" s="4">
        <v>0</v>
      </c>
      <c r="G597" s="5">
        <f t="shared" si="9"/>
        <v>0</v>
      </c>
      <c r="H597">
        <f>IFERROR(VLOOKUP(A597,提货数据源!A:C,3,0),0)</f>
        <v>0</v>
      </c>
    </row>
    <row r="598" spans="1:8">
      <c r="A598" s="2" t="s">
        <v>657</v>
      </c>
      <c r="B598" s="3" t="s">
        <v>602</v>
      </c>
      <c r="C598" s="3" t="s">
        <v>20</v>
      </c>
      <c r="D598">
        <v>1</v>
      </c>
      <c r="E598" t="s">
        <v>18</v>
      </c>
      <c r="F598" s="4">
        <v>0</v>
      </c>
      <c r="G598" s="5">
        <f t="shared" si="9"/>
        <v>0</v>
      </c>
      <c r="H598">
        <f>IFERROR(VLOOKUP(A598,提货数据源!A:C,3,0),0)</f>
        <v>0</v>
      </c>
    </row>
    <row r="599" spans="1:8">
      <c r="A599" s="2" t="s">
        <v>658</v>
      </c>
      <c r="B599" s="3" t="s">
        <v>602</v>
      </c>
      <c r="C599" s="3" t="s">
        <v>20</v>
      </c>
      <c r="D599">
        <v>1</v>
      </c>
      <c r="E599" t="s">
        <v>18</v>
      </c>
      <c r="F599" s="4">
        <v>0</v>
      </c>
      <c r="G599" s="5">
        <f t="shared" si="9"/>
        <v>0</v>
      </c>
      <c r="H599">
        <f>IFERROR(VLOOKUP(A599,提货数据源!A:C,3,0),0)</f>
        <v>0</v>
      </c>
    </row>
    <row r="600" spans="1:8">
      <c r="A600" s="2" t="s">
        <v>659</v>
      </c>
      <c r="B600" s="3" t="s">
        <v>602</v>
      </c>
      <c r="C600" s="3" t="s">
        <v>20</v>
      </c>
      <c r="D600">
        <v>1</v>
      </c>
      <c r="E600" t="s">
        <v>18</v>
      </c>
      <c r="F600" s="4">
        <v>0</v>
      </c>
      <c r="G600" s="5">
        <f t="shared" si="9"/>
        <v>0</v>
      </c>
      <c r="H600">
        <f>IFERROR(VLOOKUP(A600,提货数据源!A:C,3,0),0)</f>
        <v>0</v>
      </c>
    </row>
    <row r="601" spans="1:8">
      <c r="A601" s="2" t="s">
        <v>660</v>
      </c>
      <c r="B601" s="3" t="s">
        <v>602</v>
      </c>
      <c r="C601" s="3" t="s">
        <v>20</v>
      </c>
      <c r="D601">
        <v>1</v>
      </c>
      <c r="E601" t="s">
        <v>18</v>
      </c>
      <c r="F601" s="4">
        <v>0</v>
      </c>
      <c r="G601" s="5">
        <f t="shared" si="9"/>
        <v>0</v>
      </c>
      <c r="H601">
        <f>IFERROR(VLOOKUP(A601,提货数据源!A:C,3,0),0)</f>
        <v>0</v>
      </c>
    </row>
    <row r="602" spans="1:8">
      <c r="A602" s="2" t="s">
        <v>661</v>
      </c>
      <c r="B602" s="3" t="s">
        <v>602</v>
      </c>
      <c r="C602" s="3" t="s">
        <v>20</v>
      </c>
      <c r="D602">
        <v>1</v>
      </c>
      <c r="E602" t="s">
        <v>18</v>
      </c>
      <c r="F602" s="4">
        <v>0</v>
      </c>
      <c r="G602" s="5">
        <f t="shared" si="9"/>
        <v>0</v>
      </c>
      <c r="H602">
        <f>IFERROR(VLOOKUP(A602,提货数据源!A:C,3,0),0)</f>
        <v>0</v>
      </c>
    </row>
    <row r="603" spans="1:8">
      <c r="A603" s="2" t="s">
        <v>662</v>
      </c>
      <c r="B603" s="3" t="s">
        <v>602</v>
      </c>
      <c r="C603" s="3" t="s">
        <v>29</v>
      </c>
      <c r="D603">
        <v>1</v>
      </c>
      <c r="E603" t="s">
        <v>18</v>
      </c>
      <c r="F603" s="4">
        <v>0</v>
      </c>
      <c r="G603" s="5">
        <f t="shared" si="9"/>
        <v>0</v>
      </c>
      <c r="H603">
        <f>IFERROR(VLOOKUP(A603,提货数据源!A:C,3,0),0)</f>
        <v>0</v>
      </c>
    </row>
    <row r="604" spans="1:8">
      <c r="A604" s="2" t="s">
        <v>663</v>
      </c>
      <c r="B604" s="3" t="s">
        <v>664</v>
      </c>
      <c r="C604" s="3" t="s">
        <v>19</v>
      </c>
      <c r="D604">
        <v>1</v>
      </c>
      <c r="E604" t="s">
        <v>18</v>
      </c>
      <c r="F604" s="4">
        <v>0</v>
      </c>
      <c r="G604" s="5">
        <f t="shared" si="9"/>
        <v>0</v>
      </c>
      <c r="H604">
        <f>IFERROR(VLOOKUP(A604,提货数据源!A:C,3,0),0)</f>
        <v>0</v>
      </c>
    </row>
    <row r="605" spans="1:8">
      <c r="A605" s="2" t="s">
        <v>665</v>
      </c>
      <c r="B605" s="3" t="s">
        <v>664</v>
      </c>
      <c r="C605" s="3" t="s">
        <v>19</v>
      </c>
      <c r="D605">
        <v>1</v>
      </c>
      <c r="E605" t="s">
        <v>16</v>
      </c>
      <c r="F605" s="4">
        <v>4.33333333333333</v>
      </c>
      <c r="G605" s="5">
        <f t="shared" si="9"/>
        <v>0</v>
      </c>
      <c r="H605">
        <f>IFERROR(VLOOKUP(A605,提货数据源!A:C,3,0),0)</f>
        <v>0</v>
      </c>
    </row>
    <row r="606" spans="1:8">
      <c r="A606" s="2" t="s">
        <v>666</v>
      </c>
      <c r="B606" s="3" t="s">
        <v>664</v>
      </c>
      <c r="C606" s="3" t="s">
        <v>19</v>
      </c>
      <c r="D606">
        <v>1</v>
      </c>
      <c r="E606" t="s">
        <v>18</v>
      </c>
      <c r="F606" s="4">
        <v>0</v>
      </c>
      <c r="G606" s="5">
        <f t="shared" si="9"/>
        <v>0</v>
      </c>
      <c r="H606">
        <f>IFERROR(VLOOKUP(A606,提货数据源!A:C,3,0),0)</f>
        <v>0</v>
      </c>
    </row>
    <row r="607" spans="1:8">
      <c r="A607" s="2" t="s">
        <v>667</v>
      </c>
      <c r="B607" s="3" t="s">
        <v>664</v>
      </c>
      <c r="C607" s="3" t="s">
        <v>19</v>
      </c>
      <c r="D607">
        <v>1</v>
      </c>
      <c r="E607" t="s">
        <v>18</v>
      </c>
      <c r="F607" s="4">
        <v>0</v>
      </c>
      <c r="G607" s="5">
        <f t="shared" si="9"/>
        <v>0</v>
      </c>
      <c r="H607">
        <f>IFERROR(VLOOKUP(A607,提货数据源!A:C,3,0),0)</f>
        <v>0</v>
      </c>
    </row>
    <row r="608" spans="1:8">
      <c r="A608" s="2" t="s">
        <v>668</v>
      </c>
      <c r="B608" s="3" t="s">
        <v>664</v>
      </c>
      <c r="C608" s="3" t="s">
        <v>19</v>
      </c>
      <c r="D608">
        <v>1</v>
      </c>
      <c r="E608" t="s">
        <v>16</v>
      </c>
      <c r="F608" s="4">
        <v>5.66666666666667</v>
      </c>
      <c r="G608" s="5">
        <f t="shared" si="9"/>
        <v>1</v>
      </c>
      <c r="H608">
        <f>IFERROR(VLOOKUP(A608,提货数据源!A:C,3,0),0)</f>
        <v>10</v>
      </c>
    </row>
    <row r="609" spans="1:8">
      <c r="A609" s="2" t="s">
        <v>669</v>
      </c>
      <c r="B609" s="3" t="s">
        <v>664</v>
      </c>
      <c r="C609" s="3" t="s">
        <v>24</v>
      </c>
      <c r="D609">
        <v>1</v>
      </c>
      <c r="E609" t="s">
        <v>12</v>
      </c>
      <c r="F609" s="4">
        <v>28.3333333333333</v>
      </c>
      <c r="G609" s="5">
        <f t="shared" si="9"/>
        <v>0</v>
      </c>
      <c r="H609">
        <f>IFERROR(VLOOKUP(A609,提货数据源!A:C,3,0),0)</f>
        <v>0</v>
      </c>
    </row>
    <row r="610" spans="1:8">
      <c r="A610" s="2" t="s">
        <v>670</v>
      </c>
      <c r="B610" s="3" t="s">
        <v>664</v>
      </c>
      <c r="C610" s="3" t="s">
        <v>19</v>
      </c>
      <c r="D610">
        <v>1</v>
      </c>
      <c r="E610" t="s">
        <v>16</v>
      </c>
      <c r="F610" s="4">
        <v>0.666666666666667</v>
      </c>
      <c r="G610" s="5">
        <f t="shared" si="9"/>
        <v>0</v>
      </c>
      <c r="H610">
        <f>IFERROR(VLOOKUP(A610,提货数据源!A:C,3,0),0)</f>
        <v>0</v>
      </c>
    </row>
    <row r="611" spans="1:8">
      <c r="A611" s="2" t="s">
        <v>671</v>
      </c>
      <c r="B611" s="3" t="s">
        <v>664</v>
      </c>
      <c r="C611" s="3" t="s">
        <v>19</v>
      </c>
      <c r="D611">
        <v>1</v>
      </c>
      <c r="E611" t="s">
        <v>18</v>
      </c>
      <c r="F611" s="4">
        <v>0</v>
      </c>
      <c r="G611" s="5">
        <f t="shared" si="9"/>
        <v>0</v>
      </c>
      <c r="H611">
        <f>IFERROR(VLOOKUP(A611,提货数据源!A:C,3,0),0)</f>
        <v>0</v>
      </c>
    </row>
    <row r="612" spans="1:8">
      <c r="A612" s="2" t="s">
        <v>672</v>
      </c>
      <c r="B612" s="3" t="s">
        <v>664</v>
      </c>
      <c r="C612" s="3" t="s">
        <v>19</v>
      </c>
      <c r="D612">
        <v>1</v>
      </c>
      <c r="E612" t="s">
        <v>18</v>
      </c>
      <c r="F612" s="4">
        <v>0</v>
      </c>
      <c r="G612" s="5">
        <f t="shared" si="9"/>
        <v>0</v>
      </c>
      <c r="H612">
        <f>IFERROR(VLOOKUP(A612,提货数据源!A:C,3,0),0)</f>
        <v>0</v>
      </c>
    </row>
    <row r="613" spans="1:8">
      <c r="A613" s="2" t="s">
        <v>673</v>
      </c>
      <c r="B613" s="3" t="s">
        <v>664</v>
      </c>
      <c r="C613" s="3" t="s">
        <v>19</v>
      </c>
      <c r="D613">
        <v>1</v>
      </c>
      <c r="E613" t="s">
        <v>18</v>
      </c>
      <c r="F613" s="4">
        <v>0</v>
      </c>
      <c r="G613" s="5">
        <f t="shared" si="9"/>
        <v>1</v>
      </c>
      <c r="H613">
        <f>IFERROR(VLOOKUP(A613,提货数据源!A:C,3,0),0)</f>
        <v>15</v>
      </c>
    </row>
    <row r="614" spans="1:8">
      <c r="A614" s="2" t="s">
        <v>674</v>
      </c>
      <c r="B614" s="3" t="s">
        <v>664</v>
      </c>
      <c r="C614" s="3" t="s">
        <v>19</v>
      </c>
      <c r="D614">
        <v>1</v>
      </c>
      <c r="E614" t="s">
        <v>18</v>
      </c>
      <c r="F614" s="4">
        <v>0</v>
      </c>
      <c r="G614" s="5">
        <f t="shared" si="9"/>
        <v>0</v>
      </c>
      <c r="H614">
        <f>IFERROR(VLOOKUP(A614,提货数据源!A:C,3,0),0)</f>
        <v>0</v>
      </c>
    </row>
    <row r="615" spans="1:8">
      <c r="A615" s="2" t="s">
        <v>675</v>
      </c>
      <c r="B615" s="3" t="s">
        <v>664</v>
      </c>
      <c r="C615" s="3" t="s">
        <v>19</v>
      </c>
      <c r="D615">
        <v>1</v>
      </c>
      <c r="E615" t="s">
        <v>12</v>
      </c>
      <c r="F615" s="4">
        <v>32.6666666666667</v>
      </c>
      <c r="G615" s="5">
        <f t="shared" si="9"/>
        <v>0</v>
      </c>
      <c r="H615">
        <f>IFERROR(VLOOKUP(A615,提货数据源!A:C,3,0),0)</f>
        <v>0</v>
      </c>
    </row>
    <row r="616" spans="1:8">
      <c r="A616" s="2" t="s">
        <v>676</v>
      </c>
      <c r="B616" s="3" t="s">
        <v>664</v>
      </c>
      <c r="C616" s="3" t="s">
        <v>19</v>
      </c>
      <c r="D616">
        <v>1</v>
      </c>
      <c r="E616" t="s">
        <v>16</v>
      </c>
      <c r="F616" s="4">
        <v>10</v>
      </c>
      <c r="G616" s="5">
        <f t="shared" si="9"/>
        <v>0</v>
      </c>
      <c r="H616">
        <f>IFERROR(VLOOKUP(A616,提货数据源!A:C,3,0),0)</f>
        <v>0</v>
      </c>
    </row>
    <row r="617" spans="1:8">
      <c r="A617" s="2" t="s">
        <v>677</v>
      </c>
      <c r="B617" s="3" t="s">
        <v>664</v>
      </c>
      <c r="C617" s="3" t="s">
        <v>19</v>
      </c>
      <c r="D617">
        <v>1</v>
      </c>
      <c r="E617" t="s">
        <v>18</v>
      </c>
      <c r="F617" s="4">
        <v>0</v>
      </c>
      <c r="G617" s="5">
        <f t="shared" si="9"/>
        <v>0</v>
      </c>
      <c r="H617">
        <f>IFERROR(VLOOKUP(A617,提货数据源!A:C,3,0),0)</f>
        <v>0</v>
      </c>
    </row>
    <row r="618" spans="1:8">
      <c r="A618" s="2" t="s">
        <v>678</v>
      </c>
      <c r="B618" s="3" t="s">
        <v>664</v>
      </c>
      <c r="C618" s="3" t="s">
        <v>19</v>
      </c>
      <c r="D618">
        <v>1</v>
      </c>
      <c r="E618" t="s">
        <v>16</v>
      </c>
      <c r="F618" s="4">
        <v>6.66666666666667</v>
      </c>
      <c r="G618" s="5">
        <f t="shared" si="9"/>
        <v>1</v>
      </c>
      <c r="H618">
        <f>IFERROR(VLOOKUP(A618,提货数据源!A:C,3,0),0)</f>
        <v>7</v>
      </c>
    </row>
    <row r="619" spans="1:8">
      <c r="A619" s="2" t="s">
        <v>679</v>
      </c>
      <c r="B619" s="3" t="s">
        <v>664</v>
      </c>
      <c r="C619" s="3" t="s">
        <v>19</v>
      </c>
      <c r="D619">
        <v>1</v>
      </c>
      <c r="E619" t="s">
        <v>18</v>
      </c>
      <c r="F619" s="4">
        <v>0</v>
      </c>
      <c r="G619" s="5">
        <f t="shared" si="9"/>
        <v>0</v>
      </c>
      <c r="H619">
        <f>IFERROR(VLOOKUP(A619,提货数据源!A:C,3,0),0)</f>
        <v>0</v>
      </c>
    </row>
    <row r="620" spans="1:8">
      <c r="A620" s="2" t="s">
        <v>680</v>
      </c>
      <c r="B620" s="3" t="s">
        <v>664</v>
      </c>
      <c r="C620" s="3" t="s">
        <v>19</v>
      </c>
      <c r="D620">
        <v>1</v>
      </c>
      <c r="E620" t="s">
        <v>16</v>
      </c>
      <c r="F620" s="4">
        <v>10</v>
      </c>
      <c r="G620" s="5">
        <f t="shared" si="9"/>
        <v>0</v>
      </c>
      <c r="H620">
        <f>IFERROR(VLOOKUP(A620,提货数据源!A:C,3,0),0)</f>
        <v>0</v>
      </c>
    </row>
    <row r="621" spans="1:8">
      <c r="A621" s="2" t="s">
        <v>681</v>
      </c>
      <c r="B621" s="3" t="s">
        <v>664</v>
      </c>
      <c r="C621" s="3" t="s">
        <v>19</v>
      </c>
      <c r="D621">
        <v>1</v>
      </c>
      <c r="E621" t="s">
        <v>16</v>
      </c>
      <c r="F621" s="4">
        <v>1.66666666666667</v>
      </c>
      <c r="G621" s="5">
        <f t="shared" si="9"/>
        <v>0</v>
      </c>
      <c r="H621">
        <f>IFERROR(VLOOKUP(A621,提货数据源!A:C,3,0),0)</f>
        <v>0</v>
      </c>
    </row>
    <row r="622" spans="1:8">
      <c r="A622" s="2" t="s">
        <v>682</v>
      </c>
      <c r="B622" s="3" t="s">
        <v>664</v>
      </c>
      <c r="C622" s="3" t="s">
        <v>19</v>
      </c>
      <c r="D622">
        <v>1</v>
      </c>
      <c r="E622" t="s">
        <v>16</v>
      </c>
      <c r="F622" s="4">
        <v>2</v>
      </c>
      <c r="G622" s="5">
        <f t="shared" si="9"/>
        <v>0</v>
      </c>
      <c r="H622">
        <f>IFERROR(VLOOKUP(A622,提货数据源!A:C,3,0),0)</f>
        <v>0</v>
      </c>
    </row>
    <row r="623" spans="1:8">
      <c r="A623" s="2" t="s">
        <v>683</v>
      </c>
      <c r="B623" s="3" t="s">
        <v>664</v>
      </c>
      <c r="C623" s="3" t="s">
        <v>19</v>
      </c>
      <c r="D623">
        <v>1</v>
      </c>
      <c r="E623" t="s">
        <v>16</v>
      </c>
      <c r="F623" s="4">
        <v>7</v>
      </c>
      <c r="G623" s="5">
        <f t="shared" si="9"/>
        <v>1</v>
      </c>
      <c r="H623">
        <f>IFERROR(VLOOKUP(A623,提货数据源!A:C,3,0),0)</f>
        <v>8</v>
      </c>
    </row>
    <row r="624" spans="1:8">
      <c r="A624" s="2" t="s">
        <v>684</v>
      </c>
      <c r="B624" s="3" t="s">
        <v>664</v>
      </c>
      <c r="C624" s="3" t="s">
        <v>19</v>
      </c>
      <c r="D624">
        <v>1</v>
      </c>
      <c r="E624" t="s">
        <v>16</v>
      </c>
      <c r="F624" s="4">
        <v>1.66666666666667</v>
      </c>
      <c r="G624" s="5">
        <f t="shared" si="9"/>
        <v>0</v>
      </c>
      <c r="H624">
        <f>IFERROR(VLOOKUP(A624,提货数据源!A:C,3,0),0)</f>
        <v>0</v>
      </c>
    </row>
    <row r="625" spans="1:8">
      <c r="A625" s="2" t="s">
        <v>685</v>
      </c>
      <c r="B625" s="3" t="s">
        <v>664</v>
      </c>
      <c r="C625" s="3" t="s">
        <v>19</v>
      </c>
      <c r="D625">
        <v>1</v>
      </c>
      <c r="E625" t="s">
        <v>18</v>
      </c>
      <c r="F625" s="4">
        <v>0</v>
      </c>
      <c r="G625" s="5">
        <f t="shared" si="9"/>
        <v>0</v>
      </c>
      <c r="H625">
        <f>IFERROR(VLOOKUP(A625,提货数据源!A:C,3,0),0)</f>
        <v>0</v>
      </c>
    </row>
    <row r="626" spans="1:8">
      <c r="A626" s="2" t="s">
        <v>686</v>
      </c>
      <c r="B626" s="3" t="s">
        <v>664</v>
      </c>
      <c r="C626" s="3" t="s">
        <v>19</v>
      </c>
      <c r="D626">
        <v>1</v>
      </c>
      <c r="E626" t="s">
        <v>16</v>
      </c>
      <c r="F626" s="4">
        <v>7</v>
      </c>
      <c r="G626" s="5">
        <f t="shared" si="9"/>
        <v>0</v>
      </c>
      <c r="H626">
        <f>IFERROR(VLOOKUP(A626,提货数据源!A:C,3,0),0)</f>
        <v>0</v>
      </c>
    </row>
    <row r="627" spans="1:8">
      <c r="A627" s="2" t="s">
        <v>687</v>
      </c>
      <c r="B627" s="3" t="s">
        <v>664</v>
      </c>
      <c r="C627" s="3" t="s">
        <v>19</v>
      </c>
      <c r="D627">
        <v>1</v>
      </c>
      <c r="E627" t="s">
        <v>18</v>
      </c>
      <c r="F627" s="4">
        <v>0</v>
      </c>
      <c r="G627" s="5">
        <f t="shared" si="9"/>
        <v>0</v>
      </c>
      <c r="H627">
        <f>IFERROR(VLOOKUP(A627,提货数据源!A:C,3,0),0)</f>
        <v>0</v>
      </c>
    </row>
    <row r="628" spans="1:8">
      <c r="A628" s="2" t="s">
        <v>688</v>
      </c>
      <c r="B628" s="3" t="s">
        <v>664</v>
      </c>
      <c r="C628" s="3" t="s">
        <v>19</v>
      </c>
      <c r="D628">
        <v>1</v>
      </c>
      <c r="E628" t="s">
        <v>16</v>
      </c>
      <c r="F628" s="4">
        <v>5.66666666666667</v>
      </c>
      <c r="G628" s="5">
        <f t="shared" si="9"/>
        <v>0</v>
      </c>
      <c r="H628">
        <f>IFERROR(VLOOKUP(A628,提货数据源!A:C,3,0),0)</f>
        <v>0</v>
      </c>
    </row>
    <row r="629" spans="1:8">
      <c r="A629" s="2" t="s">
        <v>689</v>
      </c>
      <c r="B629" s="3" t="s">
        <v>664</v>
      </c>
      <c r="C629" s="3" t="s">
        <v>19</v>
      </c>
      <c r="D629">
        <v>1</v>
      </c>
      <c r="E629" t="s">
        <v>16</v>
      </c>
      <c r="F629" s="4">
        <v>1.33333333333333</v>
      </c>
      <c r="G629" s="5">
        <f t="shared" si="9"/>
        <v>0</v>
      </c>
      <c r="H629">
        <f>IFERROR(VLOOKUP(A629,提货数据源!A:C,3,0),0)</f>
        <v>0</v>
      </c>
    </row>
    <row r="630" spans="1:8">
      <c r="A630" s="2" t="s">
        <v>690</v>
      </c>
      <c r="B630" s="3" t="s">
        <v>664</v>
      </c>
      <c r="C630" s="3" t="s">
        <v>19</v>
      </c>
      <c r="D630">
        <v>1</v>
      </c>
      <c r="E630" t="s">
        <v>18</v>
      </c>
      <c r="F630" s="4">
        <v>0</v>
      </c>
      <c r="G630" s="5">
        <f t="shared" si="9"/>
        <v>0</v>
      </c>
      <c r="H630">
        <f>IFERROR(VLOOKUP(A630,提货数据源!A:C,3,0),0)</f>
        <v>0</v>
      </c>
    </row>
    <row r="631" spans="1:8">
      <c r="A631" s="2" t="s">
        <v>691</v>
      </c>
      <c r="B631" s="3" t="s">
        <v>664</v>
      </c>
      <c r="C631" s="3" t="s">
        <v>19</v>
      </c>
      <c r="D631">
        <v>1</v>
      </c>
      <c r="E631" t="s">
        <v>16</v>
      </c>
      <c r="F631" s="4">
        <v>9.66666666666667</v>
      </c>
      <c r="G631" s="5">
        <f t="shared" si="9"/>
        <v>0</v>
      </c>
      <c r="H631">
        <f>IFERROR(VLOOKUP(A631,提货数据源!A:C,3,0),0)</f>
        <v>0</v>
      </c>
    </row>
    <row r="632" spans="1:8">
      <c r="A632" s="2" t="s">
        <v>692</v>
      </c>
      <c r="B632" s="3" t="s">
        <v>664</v>
      </c>
      <c r="C632" s="3" t="s">
        <v>19</v>
      </c>
      <c r="D632">
        <v>1</v>
      </c>
      <c r="E632" t="s">
        <v>14</v>
      </c>
      <c r="F632" s="4">
        <v>11.6666666666667</v>
      </c>
      <c r="G632" s="5">
        <f t="shared" si="9"/>
        <v>0</v>
      </c>
      <c r="H632">
        <f>IFERROR(VLOOKUP(A632,提货数据源!A:C,3,0),0)</f>
        <v>0</v>
      </c>
    </row>
    <row r="633" spans="1:8">
      <c r="A633" s="2" t="s">
        <v>693</v>
      </c>
      <c r="B633" s="3" t="s">
        <v>664</v>
      </c>
      <c r="C633" s="3" t="s">
        <v>19</v>
      </c>
      <c r="D633">
        <v>1</v>
      </c>
      <c r="E633" t="s">
        <v>18</v>
      </c>
      <c r="F633" s="4">
        <v>0</v>
      </c>
      <c r="G633" s="5">
        <f t="shared" si="9"/>
        <v>0</v>
      </c>
      <c r="H633">
        <f>IFERROR(VLOOKUP(A633,提货数据源!A:C,3,0),0)</f>
        <v>0</v>
      </c>
    </row>
    <row r="634" spans="1:8">
      <c r="A634" s="2" t="s">
        <v>694</v>
      </c>
      <c r="B634" s="3" t="s">
        <v>664</v>
      </c>
      <c r="C634" s="3" t="s">
        <v>19</v>
      </c>
      <c r="D634">
        <v>1</v>
      </c>
      <c r="E634" t="s">
        <v>16</v>
      </c>
      <c r="F634" s="4">
        <v>1</v>
      </c>
      <c r="G634" s="5">
        <f t="shared" si="9"/>
        <v>0</v>
      </c>
      <c r="H634">
        <f>IFERROR(VLOOKUP(A634,提货数据源!A:C,3,0),0)</f>
        <v>0</v>
      </c>
    </row>
    <row r="635" spans="1:8">
      <c r="A635" s="2" t="s">
        <v>695</v>
      </c>
      <c r="B635" s="3" t="s">
        <v>664</v>
      </c>
      <c r="C635" s="3" t="s">
        <v>19</v>
      </c>
      <c r="D635">
        <v>1</v>
      </c>
      <c r="E635" t="s">
        <v>18</v>
      </c>
      <c r="F635" s="4">
        <v>0</v>
      </c>
      <c r="G635" s="5">
        <f t="shared" si="9"/>
        <v>0</v>
      </c>
      <c r="H635">
        <f>IFERROR(VLOOKUP(A635,提货数据源!A:C,3,0),0)</f>
        <v>0</v>
      </c>
    </row>
    <row r="636" spans="1:8">
      <c r="A636" s="2" t="s">
        <v>696</v>
      </c>
      <c r="B636" s="3" t="s">
        <v>664</v>
      </c>
      <c r="C636" s="3" t="s">
        <v>19</v>
      </c>
      <c r="D636">
        <v>1</v>
      </c>
      <c r="E636" t="s">
        <v>16</v>
      </c>
      <c r="F636" s="4">
        <v>1.66666666666667</v>
      </c>
      <c r="G636" s="5">
        <f t="shared" si="9"/>
        <v>0</v>
      </c>
      <c r="H636">
        <f>IFERROR(VLOOKUP(A636,提货数据源!A:C,3,0),0)</f>
        <v>0</v>
      </c>
    </row>
    <row r="637" spans="1:8">
      <c r="A637" s="2" t="s">
        <v>697</v>
      </c>
      <c r="B637" s="3" t="s">
        <v>664</v>
      </c>
      <c r="C637" s="3" t="s">
        <v>19</v>
      </c>
      <c r="D637">
        <v>1</v>
      </c>
      <c r="E637" t="s">
        <v>16</v>
      </c>
      <c r="F637" s="4">
        <v>6.66666666666667</v>
      </c>
      <c r="G637" s="5">
        <f t="shared" si="9"/>
        <v>0</v>
      </c>
      <c r="H637">
        <f>IFERROR(VLOOKUP(A637,提货数据源!A:C,3,0),0)</f>
        <v>0</v>
      </c>
    </row>
    <row r="638" spans="1:8">
      <c r="A638" s="2" t="s">
        <v>698</v>
      </c>
      <c r="B638" s="3" t="s">
        <v>664</v>
      </c>
      <c r="C638" s="3" t="s">
        <v>19</v>
      </c>
      <c r="D638">
        <v>1</v>
      </c>
      <c r="E638" t="s">
        <v>18</v>
      </c>
      <c r="F638" s="4">
        <v>0</v>
      </c>
      <c r="G638" s="5">
        <f t="shared" si="9"/>
        <v>0</v>
      </c>
      <c r="H638">
        <f>IFERROR(VLOOKUP(A638,提货数据源!A:C,3,0),0)</f>
        <v>0</v>
      </c>
    </row>
    <row r="639" spans="1:8">
      <c r="A639" s="2" t="s">
        <v>699</v>
      </c>
      <c r="B639" s="3" t="s">
        <v>664</v>
      </c>
      <c r="C639" s="3" t="s">
        <v>19</v>
      </c>
      <c r="D639">
        <v>1</v>
      </c>
      <c r="E639" t="s">
        <v>18</v>
      </c>
      <c r="F639" s="4">
        <v>0</v>
      </c>
      <c r="G639" s="5">
        <f t="shared" si="9"/>
        <v>0</v>
      </c>
      <c r="H639">
        <f>IFERROR(VLOOKUP(A639,提货数据源!A:C,3,0),0)</f>
        <v>0</v>
      </c>
    </row>
    <row r="640" spans="1:8">
      <c r="A640" s="2" t="s">
        <v>700</v>
      </c>
      <c r="B640" s="3" t="s">
        <v>664</v>
      </c>
      <c r="C640" s="3" t="s">
        <v>19</v>
      </c>
      <c r="D640">
        <v>1</v>
      </c>
      <c r="E640" t="s">
        <v>16</v>
      </c>
      <c r="F640" s="4">
        <v>9</v>
      </c>
      <c r="G640" s="5">
        <f t="shared" si="9"/>
        <v>1</v>
      </c>
      <c r="H640">
        <f>IFERROR(VLOOKUP(A640,提货数据源!A:C,3,0),0)</f>
        <v>10</v>
      </c>
    </row>
    <row r="641" spans="1:8">
      <c r="A641" s="2" t="s">
        <v>701</v>
      </c>
      <c r="B641" s="3" t="s">
        <v>664</v>
      </c>
      <c r="C641" s="3" t="s">
        <v>19</v>
      </c>
      <c r="D641">
        <v>1</v>
      </c>
      <c r="E641" t="s">
        <v>18</v>
      </c>
      <c r="F641" s="4">
        <v>0</v>
      </c>
      <c r="G641" s="5">
        <f t="shared" si="9"/>
        <v>0</v>
      </c>
      <c r="H641">
        <f>IFERROR(VLOOKUP(A641,提货数据源!A:C,3,0),0)</f>
        <v>0</v>
      </c>
    </row>
    <row r="642" spans="1:8">
      <c r="A642" s="2" t="s">
        <v>702</v>
      </c>
      <c r="B642" s="3" t="s">
        <v>664</v>
      </c>
      <c r="C642" s="3" t="s">
        <v>19</v>
      </c>
      <c r="D642">
        <v>1</v>
      </c>
      <c r="E642" t="s">
        <v>18</v>
      </c>
      <c r="F642" s="4">
        <v>0</v>
      </c>
      <c r="G642" s="5">
        <f t="shared" si="9"/>
        <v>0</v>
      </c>
      <c r="H642">
        <f>IFERROR(VLOOKUP(A642,提货数据源!A:C,3,0),0)</f>
        <v>0</v>
      </c>
    </row>
    <row r="643" spans="1:8">
      <c r="A643" s="2" t="s">
        <v>703</v>
      </c>
      <c r="B643" s="3" t="s">
        <v>664</v>
      </c>
      <c r="C643" s="3" t="s">
        <v>19</v>
      </c>
      <c r="D643">
        <v>1</v>
      </c>
      <c r="E643" t="s">
        <v>18</v>
      </c>
      <c r="F643" s="4">
        <v>0</v>
      </c>
      <c r="G643" s="5">
        <f t="shared" ref="G643:G681" si="10">IF(H643&lt;&gt;0,1,0)</f>
        <v>0</v>
      </c>
      <c r="H643">
        <f>IFERROR(VLOOKUP(A643,提货数据源!A:C,3,0),0)</f>
        <v>0</v>
      </c>
    </row>
    <row r="644" spans="1:8">
      <c r="A644" s="2" t="s">
        <v>704</v>
      </c>
      <c r="B644" s="3" t="s">
        <v>664</v>
      </c>
      <c r="C644" s="3" t="s">
        <v>19</v>
      </c>
      <c r="D644">
        <v>1</v>
      </c>
      <c r="E644" t="s">
        <v>18</v>
      </c>
      <c r="F644" s="4">
        <v>0</v>
      </c>
      <c r="G644" s="5">
        <f t="shared" si="10"/>
        <v>0</v>
      </c>
      <c r="H644">
        <f>IFERROR(VLOOKUP(A644,提货数据源!A:C,3,0),0)</f>
        <v>0</v>
      </c>
    </row>
    <row r="645" spans="1:8">
      <c r="A645" s="2" t="s">
        <v>705</v>
      </c>
      <c r="B645" s="3" t="s">
        <v>664</v>
      </c>
      <c r="C645" s="3" t="s">
        <v>19</v>
      </c>
      <c r="D645">
        <v>1</v>
      </c>
      <c r="E645" t="s">
        <v>18</v>
      </c>
      <c r="F645" s="4">
        <v>0</v>
      </c>
      <c r="G645" s="5">
        <f t="shared" si="10"/>
        <v>0</v>
      </c>
      <c r="H645">
        <f>IFERROR(VLOOKUP(A645,提货数据源!A:C,3,0),0)</f>
        <v>0</v>
      </c>
    </row>
    <row r="646" spans="1:8">
      <c r="A646" s="2" t="s">
        <v>706</v>
      </c>
      <c r="B646" s="3" t="s">
        <v>664</v>
      </c>
      <c r="C646" s="3" t="s">
        <v>19</v>
      </c>
      <c r="D646">
        <v>1</v>
      </c>
      <c r="E646" t="s">
        <v>16</v>
      </c>
      <c r="F646" s="4">
        <v>4.33333333333333</v>
      </c>
      <c r="G646" s="5">
        <f t="shared" si="10"/>
        <v>0</v>
      </c>
      <c r="H646">
        <f>IFERROR(VLOOKUP(A646,提货数据源!A:C,3,0),0)</f>
        <v>0</v>
      </c>
    </row>
    <row r="647" spans="1:8">
      <c r="A647" s="2" t="s">
        <v>707</v>
      </c>
      <c r="B647" s="3" t="s">
        <v>664</v>
      </c>
      <c r="C647" s="3" t="s">
        <v>19</v>
      </c>
      <c r="D647">
        <v>1</v>
      </c>
      <c r="E647" t="s">
        <v>18</v>
      </c>
      <c r="F647" s="4">
        <v>0</v>
      </c>
      <c r="G647" s="5">
        <f t="shared" si="10"/>
        <v>0</v>
      </c>
      <c r="H647">
        <f>IFERROR(VLOOKUP(A647,提货数据源!A:C,3,0),0)</f>
        <v>0</v>
      </c>
    </row>
    <row r="648" spans="1:8">
      <c r="A648" s="2" t="s">
        <v>708</v>
      </c>
      <c r="B648" s="3" t="s">
        <v>664</v>
      </c>
      <c r="C648" s="3" t="s">
        <v>19</v>
      </c>
      <c r="D648">
        <v>1</v>
      </c>
      <c r="E648" t="s">
        <v>18</v>
      </c>
      <c r="F648" s="4">
        <v>0</v>
      </c>
      <c r="G648" s="5">
        <f t="shared" si="10"/>
        <v>0</v>
      </c>
      <c r="H648">
        <f>IFERROR(VLOOKUP(A648,提货数据源!A:C,3,0),0)</f>
        <v>0</v>
      </c>
    </row>
    <row r="649" spans="1:8">
      <c r="A649" s="2" t="s">
        <v>709</v>
      </c>
      <c r="B649" s="3" t="s">
        <v>664</v>
      </c>
      <c r="C649" s="3" t="s">
        <v>19</v>
      </c>
      <c r="D649">
        <v>1</v>
      </c>
      <c r="E649" t="s">
        <v>18</v>
      </c>
      <c r="F649" s="4">
        <v>0</v>
      </c>
      <c r="G649" s="5">
        <f t="shared" si="10"/>
        <v>0</v>
      </c>
      <c r="H649">
        <f>IFERROR(VLOOKUP(A649,提货数据源!A:C,3,0),0)</f>
        <v>0</v>
      </c>
    </row>
    <row r="650" spans="1:8">
      <c r="A650" s="2" t="s">
        <v>710</v>
      </c>
      <c r="B650" s="3" t="s">
        <v>664</v>
      </c>
      <c r="C650" s="3" t="s">
        <v>19</v>
      </c>
      <c r="D650">
        <v>1</v>
      </c>
      <c r="E650" t="s">
        <v>18</v>
      </c>
      <c r="F650" s="4">
        <v>0</v>
      </c>
      <c r="G650" s="5">
        <f t="shared" si="10"/>
        <v>0</v>
      </c>
      <c r="H650">
        <f>IFERROR(VLOOKUP(A650,提货数据源!A:C,3,0),0)</f>
        <v>0</v>
      </c>
    </row>
    <row r="651" spans="1:8">
      <c r="A651" s="2" t="s">
        <v>711</v>
      </c>
      <c r="B651" s="3" t="s">
        <v>664</v>
      </c>
      <c r="C651" s="3" t="s">
        <v>19</v>
      </c>
      <c r="D651">
        <v>1</v>
      </c>
      <c r="E651" t="s">
        <v>14</v>
      </c>
      <c r="F651" s="4">
        <v>16</v>
      </c>
      <c r="G651" s="5">
        <f t="shared" si="10"/>
        <v>1</v>
      </c>
      <c r="H651">
        <f>IFERROR(VLOOKUP(A651,提货数据源!A:C,3,0),0)</f>
        <v>25</v>
      </c>
    </row>
    <row r="652" spans="1:8">
      <c r="A652" s="2" t="s">
        <v>712</v>
      </c>
      <c r="B652" s="3" t="s">
        <v>664</v>
      </c>
      <c r="C652" s="3" t="s">
        <v>19</v>
      </c>
      <c r="D652">
        <v>1</v>
      </c>
      <c r="E652" t="s">
        <v>16</v>
      </c>
      <c r="F652" s="4">
        <v>4</v>
      </c>
      <c r="G652" s="5">
        <f t="shared" si="10"/>
        <v>0</v>
      </c>
      <c r="H652">
        <f>IFERROR(VLOOKUP(A652,提货数据源!A:C,3,0),0)</f>
        <v>0</v>
      </c>
    </row>
    <row r="653" spans="1:8">
      <c r="A653" s="2" t="s">
        <v>713</v>
      </c>
      <c r="B653" s="3" t="s">
        <v>664</v>
      </c>
      <c r="C653" s="3" t="s">
        <v>19</v>
      </c>
      <c r="D653">
        <v>1</v>
      </c>
      <c r="E653" t="s">
        <v>14</v>
      </c>
      <c r="F653" s="4">
        <v>14.3333333333333</v>
      </c>
      <c r="G653" s="5">
        <f t="shared" si="10"/>
        <v>1</v>
      </c>
      <c r="H653">
        <f>IFERROR(VLOOKUP(A653,提货数据源!A:C,3,0),0)</f>
        <v>11</v>
      </c>
    </row>
    <row r="654" spans="1:8">
      <c r="A654" s="2" t="s">
        <v>714</v>
      </c>
      <c r="B654" s="3" t="s">
        <v>664</v>
      </c>
      <c r="C654" s="3" t="s">
        <v>19</v>
      </c>
      <c r="D654">
        <v>1</v>
      </c>
      <c r="E654" t="s">
        <v>16</v>
      </c>
      <c r="F654" s="4">
        <v>4</v>
      </c>
      <c r="G654" s="5">
        <f t="shared" si="10"/>
        <v>0</v>
      </c>
      <c r="H654">
        <f>IFERROR(VLOOKUP(A654,提货数据源!A:C,3,0),0)</f>
        <v>0</v>
      </c>
    </row>
    <row r="655" spans="1:8">
      <c r="A655" s="2" t="s">
        <v>715</v>
      </c>
      <c r="B655" s="3" t="s">
        <v>664</v>
      </c>
      <c r="C655" s="3" t="s">
        <v>19</v>
      </c>
      <c r="D655">
        <v>1</v>
      </c>
      <c r="E655" t="s">
        <v>18</v>
      </c>
      <c r="F655" s="4">
        <v>0</v>
      </c>
      <c r="G655" s="5">
        <f t="shared" si="10"/>
        <v>0</v>
      </c>
      <c r="H655">
        <f>IFERROR(VLOOKUP(A655,提货数据源!A:C,3,0),0)</f>
        <v>0</v>
      </c>
    </row>
    <row r="656" spans="1:8">
      <c r="A656" s="2" t="s">
        <v>716</v>
      </c>
      <c r="B656" s="3" t="s">
        <v>664</v>
      </c>
      <c r="C656" s="3" t="s">
        <v>19</v>
      </c>
      <c r="D656">
        <v>1</v>
      </c>
      <c r="E656" t="s">
        <v>18</v>
      </c>
      <c r="F656" s="4">
        <v>0</v>
      </c>
      <c r="G656" s="5">
        <f t="shared" si="10"/>
        <v>0</v>
      </c>
      <c r="H656">
        <f>IFERROR(VLOOKUP(A656,提货数据源!A:C,3,0),0)</f>
        <v>0</v>
      </c>
    </row>
    <row r="657" spans="1:8">
      <c r="A657" s="2" t="s">
        <v>717</v>
      </c>
      <c r="B657" s="3" t="s">
        <v>664</v>
      </c>
      <c r="C657" s="3" t="s">
        <v>19</v>
      </c>
      <c r="D657">
        <v>1</v>
      </c>
      <c r="E657" t="s">
        <v>18</v>
      </c>
      <c r="F657" s="4">
        <v>0</v>
      </c>
      <c r="G657" s="5">
        <f t="shared" si="10"/>
        <v>0</v>
      </c>
      <c r="H657">
        <f>IFERROR(VLOOKUP(A657,提货数据源!A:C,3,0),0)</f>
        <v>0</v>
      </c>
    </row>
    <row r="658" spans="1:8">
      <c r="A658" s="2" t="s">
        <v>718</v>
      </c>
      <c r="B658" s="3" t="s">
        <v>664</v>
      </c>
      <c r="C658" s="3" t="s">
        <v>19</v>
      </c>
      <c r="D658">
        <v>1</v>
      </c>
      <c r="E658" t="s">
        <v>18</v>
      </c>
      <c r="F658" s="4">
        <v>0</v>
      </c>
      <c r="G658" s="5">
        <f t="shared" si="10"/>
        <v>0</v>
      </c>
      <c r="H658">
        <f>IFERROR(VLOOKUP(A658,提货数据源!A:C,3,0),0)</f>
        <v>0</v>
      </c>
    </row>
    <row r="659" spans="1:8">
      <c r="A659" s="2" t="s">
        <v>719</v>
      </c>
      <c r="B659" s="3" t="s">
        <v>664</v>
      </c>
      <c r="C659" s="3" t="s">
        <v>19</v>
      </c>
      <c r="D659">
        <v>1</v>
      </c>
      <c r="E659" t="s">
        <v>18</v>
      </c>
      <c r="F659" s="4">
        <v>0</v>
      </c>
      <c r="G659" s="5">
        <f t="shared" si="10"/>
        <v>0</v>
      </c>
      <c r="H659">
        <f>IFERROR(VLOOKUP(A659,提货数据源!A:C,3,0),0)</f>
        <v>0</v>
      </c>
    </row>
    <row r="660" spans="1:8">
      <c r="A660" s="2" t="s">
        <v>720</v>
      </c>
      <c r="B660" s="3" t="s">
        <v>664</v>
      </c>
      <c r="C660" s="3" t="s">
        <v>19</v>
      </c>
      <c r="D660">
        <v>1</v>
      </c>
      <c r="E660" t="s">
        <v>18</v>
      </c>
      <c r="F660" s="4">
        <v>0</v>
      </c>
      <c r="G660" s="5">
        <f t="shared" si="10"/>
        <v>0</v>
      </c>
      <c r="H660">
        <f>IFERROR(VLOOKUP(A660,提货数据源!A:C,3,0),0)</f>
        <v>0</v>
      </c>
    </row>
    <row r="661" spans="1:8">
      <c r="A661" s="2" t="s">
        <v>721</v>
      </c>
      <c r="B661" s="3" t="s">
        <v>664</v>
      </c>
      <c r="C661" s="3" t="s">
        <v>19</v>
      </c>
      <c r="D661">
        <v>1</v>
      </c>
      <c r="E661" t="s">
        <v>18</v>
      </c>
      <c r="F661" s="4">
        <v>0</v>
      </c>
      <c r="G661" s="5">
        <f t="shared" si="10"/>
        <v>0</v>
      </c>
      <c r="H661">
        <f>IFERROR(VLOOKUP(A661,提货数据源!A:C,3,0),0)</f>
        <v>0</v>
      </c>
    </row>
    <row r="662" spans="1:8">
      <c r="A662" s="2" t="s">
        <v>722</v>
      </c>
      <c r="B662" s="3" t="s">
        <v>664</v>
      </c>
      <c r="C662" s="3" t="s">
        <v>19</v>
      </c>
      <c r="D662">
        <v>1</v>
      </c>
      <c r="E662" t="s">
        <v>16</v>
      </c>
      <c r="F662" s="4">
        <v>4.33333333333333</v>
      </c>
      <c r="G662" s="5">
        <f t="shared" si="10"/>
        <v>0</v>
      </c>
      <c r="H662">
        <f>IFERROR(VLOOKUP(A662,提货数据源!A:C,3,0),0)</f>
        <v>0</v>
      </c>
    </row>
    <row r="663" spans="1:8">
      <c r="A663" s="2" t="s">
        <v>723</v>
      </c>
      <c r="B663" s="3" t="s">
        <v>664</v>
      </c>
      <c r="C663" s="3" t="s">
        <v>19</v>
      </c>
      <c r="D663">
        <v>1</v>
      </c>
      <c r="E663" t="s">
        <v>18</v>
      </c>
      <c r="F663" s="4">
        <v>0</v>
      </c>
      <c r="G663" s="5">
        <f t="shared" si="10"/>
        <v>0</v>
      </c>
      <c r="H663">
        <f>IFERROR(VLOOKUP(A663,提货数据源!A:C,3,0),0)</f>
        <v>0</v>
      </c>
    </row>
    <row r="664" spans="1:8">
      <c r="A664" s="2" t="s">
        <v>724</v>
      </c>
      <c r="B664" s="3" t="s">
        <v>664</v>
      </c>
      <c r="C664" s="3" t="s">
        <v>19</v>
      </c>
      <c r="D664">
        <v>1</v>
      </c>
      <c r="E664" t="s">
        <v>18</v>
      </c>
      <c r="F664" s="4">
        <v>0</v>
      </c>
      <c r="G664" s="5">
        <f t="shared" si="10"/>
        <v>0</v>
      </c>
      <c r="H664">
        <f>IFERROR(VLOOKUP(A664,提货数据源!A:C,3,0),0)</f>
        <v>0</v>
      </c>
    </row>
    <row r="665" spans="1:8">
      <c r="A665" s="2" t="s">
        <v>725</v>
      </c>
      <c r="B665" s="3" t="s">
        <v>664</v>
      </c>
      <c r="C665" s="3" t="s">
        <v>19</v>
      </c>
      <c r="D665">
        <v>1</v>
      </c>
      <c r="E665" t="s">
        <v>18</v>
      </c>
      <c r="F665" s="4">
        <v>0</v>
      </c>
      <c r="G665" s="5">
        <f t="shared" si="10"/>
        <v>0</v>
      </c>
      <c r="H665">
        <f>IFERROR(VLOOKUP(A665,提货数据源!A:C,3,0),0)</f>
        <v>0</v>
      </c>
    </row>
    <row r="666" spans="1:8">
      <c r="A666" s="2" t="s">
        <v>726</v>
      </c>
      <c r="B666" s="3" t="s">
        <v>664</v>
      </c>
      <c r="C666" s="3" t="s">
        <v>19</v>
      </c>
      <c r="D666">
        <v>1</v>
      </c>
      <c r="E666" t="s">
        <v>18</v>
      </c>
      <c r="F666" s="4">
        <v>0</v>
      </c>
      <c r="G666" s="5">
        <f t="shared" si="10"/>
        <v>0</v>
      </c>
      <c r="H666">
        <f>IFERROR(VLOOKUP(A666,提货数据源!A:C,3,0),0)</f>
        <v>0</v>
      </c>
    </row>
    <row r="667" spans="1:8">
      <c r="A667" s="2" t="s">
        <v>727</v>
      </c>
      <c r="B667" s="3" t="s">
        <v>664</v>
      </c>
      <c r="C667" s="3" t="s">
        <v>19</v>
      </c>
      <c r="D667">
        <v>1</v>
      </c>
      <c r="E667" t="s">
        <v>18</v>
      </c>
      <c r="F667" s="4">
        <v>0</v>
      </c>
      <c r="G667" s="5">
        <f t="shared" si="10"/>
        <v>0</v>
      </c>
      <c r="H667">
        <f>IFERROR(VLOOKUP(A667,提货数据源!A:C,3,0),0)</f>
        <v>0</v>
      </c>
    </row>
    <row r="668" spans="1:8">
      <c r="A668" s="2" t="s">
        <v>728</v>
      </c>
      <c r="B668" s="3" t="s">
        <v>664</v>
      </c>
      <c r="C668" s="3" t="s">
        <v>19</v>
      </c>
      <c r="D668">
        <v>1</v>
      </c>
      <c r="E668" t="s">
        <v>16</v>
      </c>
      <c r="F668" s="4">
        <v>1</v>
      </c>
      <c r="G668" s="5">
        <f t="shared" si="10"/>
        <v>0</v>
      </c>
      <c r="H668">
        <f>IFERROR(VLOOKUP(A668,提货数据源!A:C,3,0),0)</f>
        <v>0</v>
      </c>
    </row>
    <row r="669" spans="1:8">
      <c r="A669" s="2" t="s">
        <v>729</v>
      </c>
      <c r="B669" s="3" t="s">
        <v>664</v>
      </c>
      <c r="C669" s="3" t="s">
        <v>19</v>
      </c>
      <c r="D669">
        <v>1</v>
      </c>
      <c r="E669" t="s">
        <v>16</v>
      </c>
      <c r="F669" s="4">
        <v>2</v>
      </c>
      <c r="G669" s="5">
        <f t="shared" si="10"/>
        <v>0</v>
      </c>
      <c r="H669">
        <f>IFERROR(VLOOKUP(A669,提货数据源!A:C,3,0),0)</f>
        <v>0</v>
      </c>
    </row>
    <row r="670" spans="1:8">
      <c r="A670" s="2" t="s">
        <v>730</v>
      </c>
      <c r="B670" s="3" t="s">
        <v>664</v>
      </c>
      <c r="C670" s="3" t="s">
        <v>19</v>
      </c>
      <c r="D670">
        <v>1</v>
      </c>
      <c r="E670" t="s">
        <v>18</v>
      </c>
      <c r="F670" s="4">
        <v>0</v>
      </c>
      <c r="G670" s="5">
        <f t="shared" si="10"/>
        <v>0</v>
      </c>
      <c r="H670">
        <f>IFERROR(VLOOKUP(A670,提货数据源!A:C,3,0),0)</f>
        <v>0</v>
      </c>
    </row>
    <row r="671" spans="1:8">
      <c r="A671" s="2" t="s">
        <v>731</v>
      </c>
      <c r="B671" s="3" t="s">
        <v>664</v>
      </c>
      <c r="C671" s="3" t="s">
        <v>19</v>
      </c>
      <c r="D671">
        <v>1</v>
      </c>
      <c r="E671" t="s">
        <v>18</v>
      </c>
      <c r="F671" s="4">
        <v>0</v>
      </c>
      <c r="G671" s="5">
        <f t="shared" si="10"/>
        <v>0</v>
      </c>
      <c r="H671">
        <f>IFERROR(VLOOKUP(A671,提货数据源!A:C,3,0),0)</f>
        <v>0</v>
      </c>
    </row>
    <row r="672" spans="1:8">
      <c r="A672" s="2" t="s">
        <v>732</v>
      </c>
      <c r="B672" s="3" t="s">
        <v>664</v>
      </c>
      <c r="C672" s="3" t="s">
        <v>19</v>
      </c>
      <c r="D672">
        <v>1</v>
      </c>
      <c r="E672" t="s">
        <v>16</v>
      </c>
      <c r="F672" s="4">
        <v>9.33333333333333</v>
      </c>
      <c r="G672" s="5">
        <f t="shared" si="10"/>
        <v>0</v>
      </c>
      <c r="H672">
        <f>IFERROR(VLOOKUP(A672,提货数据源!A:C,3,0),0)</f>
        <v>0</v>
      </c>
    </row>
    <row r="673" spans="1:8">
      <c r="A673" s="2" t="s">
        <v>733</v>
      </c>
      <c r="B673" s="3" t="s">
        <v>664</v>
      </c>
      <c r="C673" s="3" t="s">
        <v>19</v>
      </c>
      <c r="D673">
        <v>1</v>
      </c>
      <c r="E673" t="s">
        <v>16</v>
      </c>
      <c r="F673" s="4">
        <v>3</v>
      </c>
      <c r="G673" s="5">
        <f t="shared" si="10"/>
        <v>1</v>
      </c>
      <c r="H673">
        <f>IFERROR(VLOOKUP(A673,提货数据源!A:C,3,0),0)</f>
        <v>2</v>
      </c>
    </row>
    <row r="674" spans="1:8">
      <c r="A674" s="2" t="s">
        <v>734</v>
      </c>
      <c r="B674" s="3" t="s">
        <v>664</v>
      </c>
      <c r="C674" s="3" t="s">
        <v>19</v>
      </c>
      <c r="D674">
        <v>1</v>
      </c>
      <c r="E674" t="s">
        <v>18</v>
      </c>
      <c r="F674" s="4">
        <v>0</v>
      </c>
      <c r="G674" s="5">
        <f t="shared" si="10"/>
        <v>0</v>
      </c>
      <c r="H674">
        <f>IFERROR(VLOOKUP(A674,提货数据源!A:C,3,0),0)</f>
        <v>0</v>
      </c>
    </row>
    <row r="675" spans="1:8">
      <c r="A675" s="2" t="s">
        <v>735</v>
      </c>
      <c r="B675" s="3" t="s">
        <v>664</v>
      </c>
      <c r="C675" s="3" t="s">
        <v>19</v>
      </c>
      <c r="D675">
        <v>1</v>
      </c>
      <c r="E675" t="s">
        <v>18</v>
      </c>
      <c r="F675" s="4">
        <v>0</v>
      </c>
      <c r="G675" s="5">
        <f t="shared" si="10"/>
        <v>0</v>
      </c>
      <c r="H675">
        <f>IFERROR(VLOOKUP(A675,提货数据源!A:C,3,0),0)</f>
        <v>0</v>
      </c>
    </row>
    <row r="676" spans="1:8">
      <c r="A676" s="2" t="s">
        <v>736</v>
      </c>
      <c r="B676" s="3" t="s">
        <v>664</v>
      </c>
      <c r="C676" s="3" t="s">
        <v>19</v>
      </c>
      <c r="D676">
        <v>1</v>
      </c>
      <c r="E676" t="s">
        <v>16</v>
      </c>
      <c r="F676" s="4">
        <v>5.33333333333333</v>
      </c>
      <c r="G676" s="5">
        <f t="shared" si="10"/>
        <v>1</v>
      </c>
      <c r="H676">
        <f>IFERROR(VLOOKUP(A676,提货数据源!A:C,3,0),0)</f>
        <v>4</v>
      </c>
    </row>
    <row r="677" spans="1:8">
      <c r="A677" s="2" t="s">
        <v>737</v>
      </c>
      <c r="B677" s="3" t="s">
        <v>664</v>
      </c>
      <c r="C677" s="3" t="s">
        <v>19</v>
      </c>
      <c r="D677">
        <v>1</v>
      </c>
      <c r="E677" t="s">
        <v>16</v>
      </c>
      <c r="F677" s="4">
        <v>8.66666666666667</v>
      </c>
      <c r="G677" s="5">
        <f t="shared" si="10"/>
        <v>0</v>
      </c>
      <c r="H677">
        <f>IFERROR(VLOOKUP(A677,提货数据源!A:C,3,0),0)</f>
        <v>0</v>
      </c>
    </row>
    <row r="678" spans="1:8">
      <c r="A678" s="2" t="s">
        <v>738</v>
      </c>
      <c r="B678" s="3" t="s">
        <v>664</v>
      </c>
      <c r="C678" s="3" t="s">
        <v>19</v>
      </c>
      <c r="D678">
        <v>1</v>
      </c>
      <c r="E678" t="s">
        <v>12</v>
      </c>
      <c r="F678" s="4">
        <v>60</v>
      </c>
      <c r="G678" s="5">
        <f t="shared" si="10"/>
        <v>1</v>
      </c>
      <c r="H678">
        <f>IFERROR(VLOOKUP(A678,提货数据源!A:C,3,0),0)</f>
        <v>300</v>
      </c>
    </row>
    <row r="679" spans="1:8">
      <c r="A679" s="2" t="s">
        <v>739</v>
      </c>
      <c r="B679" s="3" t="s">
        <v>664</v>
      </c>
      <c r="C679" s="3" t="s">
        <v>19</v>
      </c>
      <c r="D679">
        <v>1</v>
      </c>
      <c r="E679" t="s">
        <v>18</v>
      </c>
      <c r="F679" s="4">
        <v>0</v>
      </c>
      <c r="G679" s="5">
        <f t="shared" si="10"/>
        <v>0</v>
      </c>
      <c r="H679">
        <f>IFERROR(VLOOKUP(A679,提货数据源!A:C,3,0),0)</f>
        <v>0</v>
      </c>
    </row>
    <row r="680" spans="1:8">
      <c r="A680" s="2" t="s">
        <v>740</v>
      </c>
      <c r="B680" s="3" t="s">
        <v>664</v>
      </c>
      <c r="C680" s="3" t="s">
        <v>19</v>
      </c>
      <c r="D680">
        <v>1</v>
      </c>
      <c r="E680" t="s">
        <v>18</v>
      </c>
      <c r="F680" s="4">
        <v>0</v>
      </c>
      <c r="G680" s="5">
        <f t="shared" si="10"/>
        <v>0</v>
      </c>
      <c r="H680">
        <f>IFERROR(VLOOKUP(A680,提货数据源!A:C,3,0),0)</f>
        <v>0</v>
      </c>
    </row>
    <row r="681" spans="1:8">
      <c r="A681" s="2" t="s">
        <v>741</v>
      </c>
      <c r="B681" s="3" t="s">
        <v>664</v>
      </c>
      <c r="C681" s="3" t="s">
        <v>19</v>
      </c>
      <c r="D681">
        <v>1</v>
      </c>
      <c r="E681" t="s">
        <v>16</v>
      </c>
      <c r="F681" s="4">
        <v>4</v>
      </c>
      <c r="G681" s="5">
        <f t="shared" si="10"/>
        <v>1</v>
      </c>
      <c r="H681">
        <f>IFERROR(VLOOKUP(A681,提货数据源!A:C,3,0),0)</f>
        <v>3</v>
      </c>
    </row>
  </sheetData>
  <sortState ref="A2:E682">
    <sortCondition ref="B2" descending="1"/>
  </sortState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A1" sqref="A1:E10"/>
    </sheetView>
  </sheetViews>
  <sheetFormatPr defaultColWidth="9" defaultRowHeight="16.8" outlineLevelCol="4"/>
  <cols>
    <col min="1" max="16384" width="9" style="1"/>
  </cols>
  <sheetData>
    <row r="1" s="1" customFormat="1" spans="1:5">
      <c r="A1" s="1" t="s">
        <v>39</v>
      </c>
      <c r="B1" s="1" t="s">
        <v>32</v>
      </c>
      <c r="C1" s="1" t="s">
        <v>33</v>
      </c>
      <c r="D1" s="1" t="s">
        <v>34</v>
      </c>
      <c r="E1" s="1" t="s">
        <v>35</v>
      </c>
    </row>
    <row r="2" s="1" customFormat="1" spans="1:5">
      <c r="A2" s="1" t="s">
        <v>27</v>
      </c>
      <c r="B2" s="1">
        <v>4</v>
      </c>
      <c r="C2" s="1">
        <v>1263</v>
      </c>
      <c r="D2" s="1" t="s">
        <v>742</v>
      </c>
      <c r="E2" s="1">
        <v>16819.5307964602</v>
      </c>
    </row>
    <row r="3" s="1" customFormat="1" spans="1:5">
      <c r="A3" s="1" t="s">
        <v>19</v>
      </c>
      <c r="B3" s="1">
        <v>13</v>
      </c>
      <c r="C3" s="1">
        <v>421</v>
      </c>
      <c r="D3" s="1" t="s">
        <v>743</v>
      </c>
      <c r="E3" s="1">
        <v>5310.61398230089</v>
      </c>
    </row>
    <row r="4" s="1" customFormat="1" spans="1:5">
      <c r="A4" s="1" t="s">
        <v>24</v>
      </c>
      <c r="B4" s="1">
        <v>1</v>
      </c>
      <c r="C4" s="1">
        <v>405</v>
      </c>
      <c r="D4" s="1" t="s">
        <v>744</v>
      </c>
      <c r="E4" s="1">
        <v>6172.59805309734</v>
      </c>
    </row>
    <row r="5" s="1" customFormat="1" spans="1:5">
      <c r="A5" s="1" t="s">
        <v>21</v>
      </c>
      <c r="B5" s="1">
        <v>1</v>
      </c>
      <c r="C5" s="1">
        <v>273</v>
      </c>
      <c r="D5" s="1" t="s">
        <v>745</v>
      </c>
      <c r="E5" s="1">
        <v>4788.56769911504</v>
      </c>
    </row>
    <row r="6" s="1" customFormat="1" spans="1:5">
      <c r="A6" s="1" t="s">
        <v>26</v>
      </c>
      <c r="B6" s="1">
        <v>1</v>
      </c>
      <c r="C6" s="1">
        <v>97</v>
      </c>
      <c r="D6" s="1" t="s">
        <v>746</v>
      </c>
      <c r="E6" s="1">
        <v>1110.57911504425</v>
      </c>
    </row>
    <row r="7" s="1" customFormat="1" spans="1:5">
      <c r="A7" s="1" t="s">
        <v>20</v>
      </c>
      <c r="B7" s="1">
        <v>5</v>
      </c>
      <c r="C7" s="1">
        <v>45</v>
      </c>
      <c r="D7" s="1" t="s">
        <v>747</v>
      </c>
      <c r="E7" s="1">
        <v>310.589557522124</v>
      </c>
    </row>
    <row r="8" s="1" customFormat="1" spans="1:5">
      <c r="A8" s="1" t="s">
        <v>10</v>
      </c>
      <c r="B8" s="1">
        <v>7</v>
      </c>
      <c r="C8" s="1">
        <v>32</v>
      </c>
      <c r="D8" s="1" t="s">
        <v>748</v>
      </c>
      <c r="E8" s="1">
        <v>380.531769911504</v>
      </c>
    </row>
    <row r="9" s="1" customFormat="1" spans="2:5">
      <c r="B9" s="1">
        <v>1</v>
      </c>
      <c r="C9" s="1">
        <v>26</v>
      </c>
      <c r="D9" s="1" t="s">
        <v>748</v>
      </c>
      <c r="E9" s="1">
        <v>228.333982300885</v>
      </c>
    </row>
    <row r="10" s="1" customFormat="1" spans="1:5">
      <c r="A10" s="1" t="s">
        <v>25</v>
      </c>
      <c r="B10" s="1">
        <v>1</v>
      </c>
      <c r="C10" s="1">
        <v>10</v>
      </c>
      <c r="D10" s="1" t="s">
        <v>749</v>
      </c>
      <c r="E10" s="1">
        <v>63.7117699115044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"/>
  <sheetViews>
    <sheetView topLeftCell="A21" workbookViewId="0">
      <selection activeCell="A1" sqref="A1:E36"/>
    </sheetView>
  </sheetViews>
  <sheetFormatPr defaultColWidth="9" defaultRowHeight="16.8" outlineLevelCol="4"/>
  <cols>
    <col min="1" max="1" width="63.6153846153846" style="1" customWidth="1"/>
    <col min="2" max="2" width="15.1538461538462" style="1" customWidth="1"/>
    <col min="3" max="3" width="16.3846153846154" style="1" customWidth="1"/>
    <col min="4" max="4" width="9" style="1"/>
    <col min="5" max="5" width="12.9230769230769" style="1" customWidth="1"/>
    <col min="6" max="16384" width="9" style="1"/>
  </cols>
  <sheetData>
    <row r="1" s="1" customFormat="1" spans="1:5">
      <c r="A1" s="1" t="s">
        <v>37</v>
      </c>
      <c r="B1" s="1" t="s">
        <v>39</v>
      </c>
      <c r="C1" s="1" t="s">
        <v>750</v>
      </c>
      <c r="D1" s="1" t="s">
        <v>751</v>
      </c>
      <c r="E1" s="1" t="s">
        <v>752</v>
      </c>
    </row>
    <row r="2" s="1" customFormat="1" spans="1:5">
      <c r="A2" s="1" t="s">
        <v>668</v>
      </c>
      <c r="B2" s="1" t="s">
        <v>19</v>
      </c>
      <c r="C2" s="1">
        <v>10</v>
      </c>
      <c r="D2" s="1">
        <v>1680</v>
      </c>
      <c r="E2" s="1">
        <v>132.745663716814</v>
      </c>
    </row>
    <row r="3" s="1" customFormat="1" spans="1:5">
      <c r="A3" s="1" t="s">
        <v>420</v>
      </c>
      <c r="B3" s="1" t="s">
        <v>24</v>
      </c>
      <c r="C3" s="1">
        <v>405</v>
      </c>
      <c r="D3" s="1">
        <v>81630</v>
      </c>
      <c r="E3" s="1">
        <v>6172.59805309734</v>
      </c>
    </row>
    <row r="4" s="1" customFormat="1" spans="1:5">
      <c r="A4" s="1" t="s">
        <v>85</v>
      </c>
      <c r="B4" s="1" t="s">
        <v>10</v>
      </c>
      <c r="C4" s="1">
        <v>4</v>
      </c>
      <c r="D4" s="1">
        <v>2128</v>
      </c>
      <c r="E4" s="1">
        <v>21.2458407079646</v>
      </c>
    </row>
    <row r="5" s="1" customFormat="1" spans="1:5">
      <c r="A5" s="1" t="s">
        <v>452</v>
      </c>
      <c r="B5" s="1" t="s">
        <v>19</v>
      </c>
      <c r="C5" s="1">
        <v>25</v>
      </c>
      <c r="D5" s="1">
        <v>18625</v>
      </c>
      <c r="E5" s="1">
        <v>172.570884955752</v>
      </c>
    </row>
    <row r="6" s="1" customFormat="1" spans="1:5">
      <c r="A6" s="1" t="s">
        <v>673</v>
      </c>
      <c r="B6" s="1" t="s">
        <v>19</v>
      </c>
      <c r="C6" s="1">
        <v>15</v>
      </c>
      <c r="D6" s="1">
        <v>2710</v>
      </c>
      <c r="E6" s="1">
        <v>216.810088495575</v>
      </c>
    </row>
    <row r="7" s="1" customFormat="1" spans="1:5">
      <c r="A7" s="1" t="s">
        <v>738</v>
      </c>
      <c r="B7" s="1" t="s">
        <v>19</v>
      </c>
      <c r="C7" s="1">
        <v>300</v>
      </c>
      <c r="D7" s="1">
        <v>50400</v>
      </c>
      <c r="E7" s="1">
        <v>3982.31991150442</v>
      </c>
    </row>
    <row r="8" s="1" customFormat="1" spans="1:5">
      <c r="A8" s="1" t="s">
        <v>678</v>
      </c>
      <c r="B8" s="1" t="s">
        <v>19</v>
      </c>
      <c r="C8" s="1">
        <v>7</v>
      </c>
      <c r="D8" s="1">
        <v>1231</v>
      </c>
      <c r="E8" s="1">
        <v>87.6105309734513</v>
      </c>
    </row>
    <row r="9" s="1" customFormat="1" spans="1:5">
      <c r="A9" s="1" t="s">
        <v>683</v>
      </c>
      <c r="B9" s="1" t="s">
        <v>19</v>
      </c>
      <c r="C9" s="1">
        <v>8</v>
      </c>
      <c r="D9" s="1">
        <v>1488</v>
      </c>
      <c r="E9" s="1">
        <v>77.8641592920354</v>
      </c>
    </row>
    <row r="10" s="1" customFormat="1" spans="1:5">
      <c r="A10" s="1" t="s">
        <v>700</v>
      </c>
      <c r="B10" s="1" t="s">
        <v>19</v>
      </c>
      <c r="C10" s="1">
        <v>10</v>
      </c>
      <c r="D10" s="1">
        <v>7095</v>
      </c>
      <c r="E10" s="1">
        <v>66.3610619469027</v>
      </c>
    </row>
    <row r="11" s="1" customFormat="1" spans="1:5">
      <c r="A11" s="1" t="s">
        <v>711</v>
      </c>
      <c r="B11" s="1" t="s">
        <v>19</v>
      </c>
      <c r="C11" s="1">
        <v>25</v>
      </c>
      <c r="D11" s="1">
        <v>5326</v>
      </c>
      <c r="E11" s="1">
        <v>311.514336283186</v>
      </c>
    </row>
    <row r="12" s="1" customFormat="1" spans="1:5">
      <c r="A12" s="1" t="s">
        <v>713</v>
      </c>
      <c r="B12" s="1" t="s">
        <v>19</v>
      </c>
      <c r="C12" s="1">
        <v>11</v>
      </c>
      <c r="D12" s="1">
        <v>1905</v>
      </c>
      <c r="E12" s="1">
        <v>151.320707964602</v>
      </c>
    </row>
    <row r="13" s="1" customFormat="1" spans="1:5">
      <c r="A13" s="1" t="s">
        <v>631</v>
      </c>
      <c r="B13" s="1" t="s">
        <v>20</v>
      </c>
      <c r="C13" s="1">
        <v>4</v>
      </c>
      <c r="D13" s="1">
        <v>3548</v>
      </c>
      <c r="E13" s="1">
        <v>31.8530088495575</v>
      </c>
    </row>
    <row r="14" s="1" customFormat="1" spans="1:5">
      <c r="A14" s="1" t="s">
        <v>431</v>
      </c>
      <c r="B14" s="1" t="s">
        <v>20</v>
      </c>
      <c r="C14" s="1">
        <v>2</v>
      </c>
      <c r="D14" s="1">
        <v>528</v>
      </c>
      <c r="E14" s="1">
        <v>26.5466371681416</v>
      </c>
    </row>
    <row r="15" s="1" customFormat="1" spans="1:5">
      <c r="A15" s="1" t="s">
        <v>494</v>
      </c>
      <c r="B15" s="1" t="s">
        <v>19</v>
      </c>
      <c r="C15" s="1">
        <v>1</v>
      </c>
      <c r="D15" s="1">
        <v>168</v>
      </c>
      <c r="E15" s="1">
        <v>13.2725663716814</v>
      </c>
    </row>
    <row r="16" s="1" customFormat="1" spans="1:5">
      <c r="A16" s="1" t="s">
        <v>448</v>
      </c>
      <c r="B16" s="1" t="s">
        <v>20</v>
      </c>
      <c r="C16" s="1">
        <v>6</v>
      </c>
      <c r="D16" s="1">
        <v>5322</v>
      </c>
      <c r="E16" s="1">
        <v>47.7745132743363</v>
      </c>
    </row>
    <row r="17" s="1" customFormat="1" spans="1:5">
      <c r="A17" s="1" t="s">
        <v>438</v>
      </c>
      <c r="B17" s="1" t="s">
        <v>20</v>
      </c>
      <c r="C17" s="1">
        <v>6</v>
      </c>
      <c r="D17" s="1">
        <v>4612</v>
      </c>
      <c r="E17" s="1">
        <v>42.4659292035398</v>
      </c>
    </row>
    <row r="18" s="1" customFormat="1" spans="1:5">
      <c r="A18" s="1" t="s">
        <v>454</v>
      </c>
      <c r="B18" s="1" t="s">
        <v>27</v>
      </c>
      <c r="C18" s="1">
        <v>1152</v>
      </c>
      <c r="D18" s="1">
        <v>204063</v>
      </c>
      <c r="E18" s="1">
        <v>15688.5256637168</v>
      </c>
    </row>
    <row r="19" s="1" customFormat="1" spans="1:5">
      <c r="A19" s="1" t="s">
        <v>416</v>
      </c>
      <c r="B19" s="1" t="s">
        <v>27</v>
      </c>
      <c r="C19" s="1">
        <v>30</v>
      </c>
      <c r="D19" s="1">
        <v>7470</v>
      </c>
      <c r="E19" s="1">
        <v>557.519469026549</v>
      </c>
    </row>
    <row r="20" s="1" customFormat="1" spans="1:5">
      <c r="A20" s="1" t="s">
        <v>399</v>
      </c>
      <c r="B20" s="1" t="s">
        <v>26</v>
      </c>
      <c r="C20" s="1">
        <v>97</v>
      </c>
      <c r="D20" s="1">
        <v>17196</v>
      </c>
      <c r="E20" s="1">
        <v>1110.57911504425</v>
      </c>
    </row>
    <row r="21" s="1" customFormat="1" spans="1:5">
      <c r="A21" s="1" t="s">
        <v>417</v>
      </c>
      <c r="B21" s="1" t="s">
        <v>27</v>
      </c>
      <c r="C21" s="1">
        <v>22</v>
      </c>
      <c r="D21" s="1">
        <v>4870</v>
      </c>
      <c r="E21" s="1">
        <v>260.164513274336</v>
      </c>
    </row>
    <row r="22" s="1" customFormat="1" spans="1:5">
      <c r="A22" s="1" t="s">
        <v>406</v>
      </c>
      <c r="B22" s="1" t="s">
        <v>20</v>
      </c>
      <c r="C22" s="1">
        <v>27</v>
      </c>
      <c r="D22" s="1">
        <v>16849</v>
      </c>
      <c r="E22" s="1">
        <v>161.949469026549</v>
      </c>
    </row>
    <row r="23" s="1" customFormat="1" spans="1:5">
      <c r="A23" s="1" t="s">
        <v>274</v>
      </c>
      <c r="B23" s="1" t="s">
        <v>21</v>
      </c>
      <c r="C23" s="1">
        <v>273</v>
      </c>
      <c r="D23" s="1">
        <v>58586</v>
      </c>
      <c r="E23" s="1">
        <v>4788.56769911504</v>
      </c>
    </row>
    <row r="24" s="1" customFormat="1" spans="1:5">
      <c r="A24" s="1" t="s">
        <v>736</v>
      </c>
      <c r="B24" s="1" t="s">
        <v>19</v>
      </c>
      <c r="C24" s="1">
        <v>4</v>
      </c>
      <c r="D24" s="1">
        <v>672</v>
      </c>
      <c r="E24" s="1">
        <v>53.1002654867257</v>
      </c>
    </row>
    <row r="25" s="1" customFormat="1" spans="1:5">
      <c r="A25" s="1" t="s">
        <v>111</v>
      </c>
      <c r="B25" s="1" t="s">
        <v>10</v>
      </c>
      <c r="C25" s="1">
        <v>3</v>
      </c>
      <c r="D25" s="1">
        <v>792</v>
      </c>
      <c r="E25" s="1">
        <v>39.8249557522124</v>
      </c>
    </row>
    <row r="26" s="1" customFormat="1" spans="1:5">
      <c r="A26" s="1" t="s">
        <v>124</v>
      </c>
      <c r="B26" s="1" t="s">
        <v>10</v>
      </c>
      <c r="C26" s="1">
        <v>4</v>
      </c>
      <c r="D26" s="1">
        <v>898</v>
      </c>
      <c r="E26" s="1">
        <v>56.6302654867257</v>
      </c>
    </row>
    <row r="27" s="1" customFormat="1" spans="1:5">
      <c r="A27" s="1" t="s">
        <v>150</v>
      </c>
      <c r="B27" s="1" t="s">
        <v>10</v>
      </c>
      <c r="C27" s="1">
        <v>10</v>
      </c>
      <c r="D27" s="1">
        <v>1680</v>
      </c>
      <c r="E27" s="1">
        <v>132.745663716814</v>
      </c>
    </row>
    <row r="28" s="1" customFormat="1" spans="1:5">
      <c r="A28" s="1" t="s">
        <v>200</v>
      </c>
      <c r="B28" s="1" t="s">
        <v>10</v>
      </c>
      <c r="C28" s="1">
        <v>3</v>
      </c>
      <c r="D28" s="1">
        <v>2661</v>
      </c>
      <c r="E28" s="1">
        <v>23.8872566371681</v>
      </c>
    </row>
    <row r="29" s="1" customFormat="1" spans="1:5">
      <c r="A29" s="1" t="s">
        <v>226</v>
      </c>
      <c r="B29" s="1" t="s">
        <v>10</v>
      </c>
      <c r="C29" s="1">
        <v>3</v>
      </c>
      <c r="D29" s="1">
        <v>792</v>
      </c>
      <c r="E29" s="1">
        <v>39.8249557522124</v>
      </c>
    </row>
    <row r="30" s="1" customFormat="1" spans="1:5">
      <c r="A30" s="1" t="s">
        <v>228</v>
      </c>
      <c r="B30" s="1" t="s">
        <v>10</v>
      </c>
      <c r="C30" s="1">
        <v>5</v>
      </c>
      <c r="D30" s="1">
        <v>840</v>
      </c>
      <c r="E30" s="1">
        <v>66.3728318584071</v>
      </c>
    </row>
    <row r="31" spans="1:5">
      <c r="A31" s="1" t="s">
        <v>534</v>
      </c>
      <c r="B31" s="1" t="s">
        <v>27</v>
      </c>
      <c r="C31" s="1">
        <v>59</v>
      </c>
      <c r="D31" s="1">
        <v>31388</v>
      </c>
      <c r="E31" s="1">
        <v>313.321150442478</v>
      </c>
    </row>
    <row r="32" spans="1:5">
      <c r="A32" s="1" t="s">
        <v>733</v>
      </c>
      <c r="B32" s="1" t="s">
        <v>19</v>
      </c>
      <c r="C32" s="1">
        <v>2</v>
      </c>
      <c r="D32" s="1">
        <v>336</v>
      </c>
      <c r="E32" s="1">
        <v>26.5451327433628</v>
      </c>
    </row>
    <row r="33" spans="1:5">
      <c r="A33" s="1" t="s">
        <v>80</v>
      </c>
      <c r="B33" s="1" t="s">
        <v>25</v>
      </c>
      <c r="C33" s="1">
        <v>10</v>
      </c>
      <c r="D33" s="1">
        <v>6740</v>
      </c>
      <c r="E33" s="1">
        <v>63.7117699115044</v>
      </c>
    </row>
    <row r="34" spans="1:5">
      <c r="A34" s="1" t="s">
        <v>741</v>
      </c>
      <c r="B34" s="1" t="s">
        <v>19</v>
      </c>
      <c r="C34" s="1">
        <v>3</v>
      </c>
      <c r="D34" s="1">
        <v>1951</v>
      </c>
      <c r="E34" s="1">
        <v>18.5786725663717</v>
      </c>
    </row>
    <row r="35" spans="1:5">
      <c r="A35" s="1" t="s">
        <v>753</v>
      </c>
      <c r="C35" s="1">
        <v>113</v>
      </c>
      <c r="D35" s="1">
        <v>33574</v>
      </c>
      <c r="E35" s="1">
        <v>3499.83442477877</v>
      </c>
    </row>
    <row r="36" spans="1:5">
      <c r="A36" s="1" t="s">
        <v>754</v>
      </c>
      <c r="C36" s="1">
        <v>26</v>
      </c>
      <c r="D36" s="1">
        <v>10306</v>
      </c>
      <c r="E36" s="1">
        <v>228.333982300885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天津有限公司</Company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跟进表</vt:lpstr>
      <vt:lpstr>呈现表1</vt:lpstr>
      <vt:lpstr>区域经理对照表</vt:lpstr>
      <vt:lpstr>数据源1</vt:lpstr>
      <vt:lpstr>提货数据源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张弛</dc:creator>
  <cp:lastModifiedBy>liziming</cp:lastModifiedBy>
  <dcterms:created xsi:type="dcterms:W3CDTF">2025-06-28T02:45:00Z</dcterms:created>
  <dcterms:modified xsi:type="dcterms:W3CDTF">2025-07-10T16:07:25Z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751471B54FA215CA2AEB6C687228B4EA_43</vt:lpwstr>
  </property>
  <property fmtid="{D5CDD505-2E9C-101B-9397-08002B2CF9AE}" pid="3" name="KSOProductBuildVer">
    <vt:lpwstr>2052-12.1.21861.21861</vt:lpwstr>
  </property>
</Properties>
</file>