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enakshi Ganesh\Downloads\7-JP-Morgan\"/>
    </mc:Choice>
  </mc:AlternateContent>
  <xr:revisionPtr revIDLastSave="0" documentId="13_ncr:1_{48FFD2D5-AA6A-4854-A608-DFC709973F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Sheet1!$B$9:$AF$62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H50" i="3" l="1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27" i="3"/>
  <c r="I27" i="3" s="1"/>
  <c r="H28" i="3"/>
  <c r="I28" i="3" s="1"/>
  <c r="H29" i="3"/>
  <c r="I29" i="3" s="1"/>
  <c r="H30" i="3"/>
  <c r="I30" i="3" s="1"/>
  <c r="H31" i="3"/>
  <c r="I31" i="3" s="1"/>
  <c r="H26" i="3"/>
  <c r="I26" i="3" s="1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5" i="3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AA11" i="2"/>
  <c r="AB11" i="2"/>
  <c r="AC11" i="2"/>
  <c r="AD11" i="2"/>
  <c r="AE11" i="2"/>
  <c r="AF11" i="2"/>
  <c r="AA12" i="2"/>
  <c r="AB12" i="2"/>
  <c r="AC12" i="2"/>
  <c r="AD12" i="2"/>
  <c r="AE12" i="2"/>
  <c r="AF12" i="2"/>
  <c r="AA13" i="2"/>
  <c r="AB13" i="2"/>
  <c r="AC13" i="2"/>
  <c r="AD13" i="2"/>
  <c r="AE13" i="2"/>
  <c r="AF13" i="2"/>
  <c r="AA14" i="2"/>
  <c r="AB14" i="2"/>
  <c r="AC14" i="2"/>
  <c r="AD14" i="2"/>
  <c r="AE14" i="2"/>
  <c r="AF14" i="2"/>
  <c r="AA15" i="2"/>
  <c r="AB15" i="2"/>
  <c r="AC15" i="2"/>
  <c r="AD15" i="2"/>
  <c r="AE15" i="2"/>
  <c r="AF15" i="2"/>
  <c r="AA16" i="2"/>
  <c r="AB16" i="2"/>
  <c r="AC16" i="2"/>
  <c r="AD16" i="2"/>
  <c r="AE16" i="2"/>
  <c r="AF16" i="2"/>
  <c r="AA17" i="2"/>
  <c r="AB17" i="2"/>
  <c r="AC17" i="2"/>
  <c r="AD17" i="2"/>
  <c r="AE17" i="2"/>
  <c r="AF17" i="2"/>
  <c r="AA18" i="2"/>
  <c r="AB18" i="2"/>
  <c r="AC18" i="2"/>
  <c r="AD18" i="2"/>
  <c r="AE18" i="2"/>
  <c r="AF18" i="2"/>
  <c r="AA19" i="2"/>
  <c r="AB19" i="2"/>
  <c r="AC19" i="2"/>
  <c r="AD19" i="2"/>
  <c r="AE19" i="2"/>
  <c r="AF19" i="2"/>
  <c r="AA20" i="2"/>
  <c r="AB20" i="2"/>
  <c r="AC20" i="2"/>
  <c r="AD20" i="2"/>
  <c r="AE20" i="2"/>
  <c r="AF20" i="2"/>
  <c r="AA21" i="2"/>
  <c r="AB21" i="2"/>
  <c r="AC21" i="2"/>
  <c r="AD21" i="2"/>
  <c r="AE21" i="2"/>
  <c r="AF21" i="2"/>
  <c r="AA22" i="2"/>
  <c r="AB22" i="2"/>
  <c r="AC22" i="2"/>
  <c r="AD22" i="2"/>
  <c r="AE22" i="2"/>
  <c r="AF22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F41" i="2"/>
  <c r="AA42" i="2"/>
  <c r="AB42" i="2"/>
  <c r="AC42" i="2"/>
  <c r="AD42" i="2"/>
  <c r="AE42" i="2"/>
  <c r="AF42" i="2"/>
  <c r="AA43" i="2"/>
  <c r="AB43" i="2"/>
  <c r="AC43" i="2"/>
  <c r="AD43" i="2"/>
  <c r="AE43" i="2"/>
  <c r="AF43" i="2"/>
  <c r="AA44" i="2"/>
  <c r="AB44" i="2"/>
  <c r="AC44" i="2"/>
  <c r="AD44" i="2"/>
  <c r="AE44" i="2"/>
  <c r="AF44" i="2"/>
  <c r="AA45" i="2"/>
  <c r="AB45" i="2"/>
  <c r="AC45" i="2"/>
  <c r="AD45" i="2"/>
  <c r="AE45" i="2"/>
  <c r="AF45" i="2"/>
  <c r="AA46" i="2"/>
  <c r="AB46" i="2"/>
  <c r="AC46" i="2"/>
  <c r="AD46" i="2"/>
  <c r="AE46" i="2"/>
  <c r="AF46" i="2"/>
  <c r="AA47" i="2"/>
  <c r="AB47" i="2"/>
  <c r="AC47" i="2"/>
  <c r="AD47" i="2"/>
  <c r="AE47" i="2"/>
  <c r="AF47" i="2"/>
  <c r="AA48" i="2"/>
  <c r="AB48" i="2"/>
  <c r="AC48" i="2"/>
  <c r="AD48" i="2"/>
  <c r="AE48" i="2"/>
  <c r="AF48" i="2"/>
  <c r="AA49" i="2"/>
  <c r="AB49" i="2"/>
  <c r="AC49" i="2"/>
  <c r="AD49" i="2"/>
  <c r="AE49" i="2"/>
  <c r="AF49" i="2"/>
  <c r="AA50" i="2"/>
  <c r="AB50" i="2"/>
  <c r="AC50" i="2"/>
  <c r="AD50" i="2"/>
  <c r="AE50" i="2"/>
  <c r="AF50" i="2"/>
  <c r="AA51" i="2"/>
  <c r="AB51" i="2"/>
  <c r="AC51" i="2"/>
  <c r="AD51" i="2"/>
  <c r="AE51" i="2"/>
  <c r="AF51" i="2"/>
  <c r="AA52" i="2"/>
  <c r="AB52" i="2"/>
  <c r="AC52" i="2"/>
  <c r="AD52" i="2"/>
  <c r="AE52" i="2"/>
  <c r="AF52" i="2"/>
  <c r="AA53" i="2"/>
  <c r="AB53" i="2"/>
  <c r="AC53" i="2"/>
  <c r="AD53" i="2"/>
  <c r="AE53" i="2"/>
  <c r="AF53" i="2"/>
  <c r="AA54" i="2"/>
  <c r="AB54" i="2"/>
  <c r="AC54" i="2"/>
  <c r="AD54" i="2"/>
  <c r="AE54" i="2"/>
  <c r="AF54" i="2"/>
  <c r="AA55" i="2"/>
  <c r="AB55" i="2"/>
  <c r="AC55" i="2"/>
  <c r="AD55" i="2"/>
  <c r="AE55" i="2"/>
  <c r="AF55" i="2"/>
  <c r="AA56" i="2"/>
  <c r="AB56" i="2"/>
  <c r="AC56" i="2"/>
  <c r="AD56" i="2"/>
  <c r="AE56" i="2"/>
  <c r="AF56" i="2"/>
  <c r="AA57" i="2"/>
  <c r="AB57" i="2"/>
  <c r="AC57" i="2"/>
  <c r="AD57" i="2"/>
  <c r="AE57" i="2"/>
  <c r="AF57" i="2"/>
  <c r="AA58" i="2"/>
  <c r="AB58" i="2"/>
  <c r="AC58" i="2"/>
  <c r="AD58" i="2"/>
  <c r="AE58" i="2"/>
  <c r="AF58" i="2"/>
  <c r="AA59" i="2"/>
  <c r="AB59" i="2"/>
  <c r="AC59" i="2"/>
  <c r="AD59" i="2"/>
  <c r="AE59" i="2"/>
  <c r="AF59" i="2"/>
  <c r="AA60" i="2"/>
  <c r="AB60" i="2"/>
  <c r="AC60" i="2"/>
  <c r="AD60" i="2"/>
  <c r="AE60" i="2"/>
  <c r="AF60" i="2"/>
  <c r="AA61" i="2"/>
  <c r="AB61" i="2"/>
  <c r="AC61" i="2"/>
  <c r="AD61" i="2"/>
  <c r="AE61" i="2"/>
  <c r="AF61" i="2"/>
  <c r="AA62" i="2"/>
  <c r="AB62" i="2"/>
  <c r="AC62" i="2"/>
  <c r="AD62" i="2"/>
  <c r="AE62" i="2"/>
  <c r="AF62" i="2"/>
  <c r="T11" i="2"/>
  <c r="Z11" i="2" s="1"/>
  <c r="U11" i="2"/>
  <c r="V11" i="2"/>
  <c r="W11" i="2"/>
  <c r="X11" i="2"/>
  <c r="Y11" i="2"/>
  <c r="T12" i="2"/>
  <c r="Z12" i="2" s="1"/>
  <c r="U12" i="2"/>
  <c r="V12" i="2"/>
  <c r="W12" i="2"/>
  <c r="X12" i="2"/>
  <c r="Y12" i="2"/>
  <c r="T13" i="2"/>
  <c r="Z13" i="2" s="1"/>
  <c r="U13" i="2"/>
  <c r="V13" i="2"/>
  <c r="W13" i="2"/>
  <c r="X13" i="2"/>
  <c r="Y13" i="2"/>
  <c r="T14" i="2"/>
  <c r="Z14" i="2" s="1"/>
  <c r="U14" i="2"/>
  <c r="V14" i="2"/>
  <c r="W14" i="2"/>
  <c r="X14" i="2"/>
  <c r="Y14" i="2"/>
  <c r="T15" i="2"/>
  <c r="Z15" i="2" s="1"/>
  <c r="U15" i="2"/>
  <c r="V15" i="2"/>
  <c r="W15" i="2"/>
  <c r="X15" i="2"/>
  <c r="Y15" i="2"/>
  <c r="T16" i="2"/>
  <c r="Z16" i="2" s="1"/>
  <c r="U16" i="2"/>
  <c r="V16" i="2"/>
  <c r="W16" i="2"/>
  <c r="X16" i="2"/>
  <c r="Y16" i="2"/>
  <c r="T17" i="2"/>
  <c r="Z17" i="2" s="1"/>
  <c r="U17" i="2"/>
  <c r="V17" i="2"/>
  <c r="W17" i="2"/>
  <c r="X17" i="2"/>
  <c r="Y17" i="2"/>
  <c r="T18" i="2"/>
  <c r="Z18" i="2" s="1"/>
  <c r="U18" i="2"/>
  <c r="V18" i="2"/>
  <c r="W18" i="2"/>
  <c r="X18" i="2"/>
  <c r="Y18" i="2"/>
  <c r="T19" i="2"/>
  <c r="Z19" i="2" s="1"/>
  <c r="U19" i="2"/>
  <c r="V19" i="2"/>
  <c r="W19" i="2"/>
  <c r="X19" i="2"/>
  <c r="Y19" i="2"/>
  <c r="T20" i="2"/>
  <c r="U20" i="2"/>
  <c r="V20" i="2"/>
  <c r="Z20" i="2" s="1"/>
  <c r="W20" i="2"/>
  <c r="X20" i="2"/>
  <c r="Y20" i="2"/>
  <c r="T21" i="2"/>
  <c r="Z21" i="2" s="1"/>
  <c r="U21" i="2"/>
  <c r="V21" i="2"/>
  <c r="W21" i="2"/>
  <c r="X21" i="2"/>
  <c r="Y21" i="2"/>
  <c r="T22" i="2"/>
  <c r="Z22" i="2" s="1"/>
  <c r="U22" i="2"/>
  <c r="V22" i="2"/>
  <c r="W22" i="2"/>
  <c r="X22" i="2"/>
  <c r="Y22" i="2"/>
  <c r="T23" i="2"/>
  <c r="Z23" i="2" s="1"/>
  <c r="U23" i="2"/>
  <c r="V23" i="2"/>
  <c r="W23" i="2"/>
  <c r="X23" i="2"/>
  <c r="Y23" i="2"/>
  <c r="T24" i="2"/>
  <c r="Z24" i="2" s="1"/>
  <c r="U24" i="2"/>
  <c r="V24" i="2"/>
  <c r="W24" i="2"/>
  <c r="X24" i="2"/>
  <c r="Y24" i="2"/>
  <c r="T25" i="2"/>
  <c r="U25" i="2"/>
  <c r="Z25" i="2" s="1"/>
  <c r="V25" i="2"/>
  <c r="W25" i="2"/>
  <c r="X25" i="2"/>
  <c r="Y25" i="2"/>
  <c r="T26" i="2"/>
  <c r="Z26" i="2" s="1"/>
  <c r="U26" i="2"/>
  <c r="V26" i="2"/>
  <c r="W26" i="2"/>
  <c r="X26" i="2"/>
  <c r="Y26" i="2"/>
  <c r="T27" i="2"/>
  <c r="Z27" i="2" s="1"/>
  <c r="U27" i="2"/>
  <c r="V27" i="2"/>
  <c r="W27" i="2"/>
  <c r="X27" i="2"/>
  <c r="Y27" i="2"/>
  <c r="T28" i="2"/>
  <c r="U28" i="2"/>
  <c r="V28" i="2"/>
  <c r="Z28" i="2" s="1"/>
  <c r="W28" i="2"/>
  <c r="X28" i="2"/>
  <c r="Y28" i="2"/>
  <c r="T29" i="2"/>
  <c r="Z29" i="2" s="1"/>
  <c r="U29" i="2"/>
  <c r="V29" i="2"/>
  <c r="W29" i="2"/>
  <c r="X29" i="2"/>
  <c r="Y29" i="2"/>
  <c r="T30" i="2"/>
  <c r="Z30" i="2" s="1"/>
  <c r="U30" i="2"/>
  <c r="V30" i="2"/>
  <c r="W30" i="2"/>
  <c r="X30" i="2"/>
  <c r="Y30" i="2"/>
  <c r="T31" i="2"/>
  <c r="Z31" i="2" s="1"/>
  <c r="U31" i="2"/>
  <c r="V31" i="2"/>
  <c r="W31" i="2"/>
  <c r="X31" i="2"/>
  <c r="Y31" i="2"/>
  <c r="T32" i="2"/>
  <c r="Z32" i="2" s="1"/>
  <c r="U32" i="2"/>
  <c r="V32" i="2"/>
  <c r="W32" i="2"/>
  <c r="X32" i="2"/>
  <c r="Y32" i="2"/>
  <c r="T33" i="2"/>
  <c r="U33" i="2"/>
  <c r="Z33" i="2" s="1"/>
  <c r="V33" i="2"/>
  <c r="W33" i="2"/>
  <c r="X33" i="2"/>
  <c r="Y33" i="2"/>
  <c r="T34" i="2"/>
  <c r="Z34" i="2" s="1"/>
  <c r="U34" i="2"/>
  <c r="V34" i="2"/>
  <c r="W34" i="2"/>
  <c r="X34" i="2"/>
  <c r="Y34" i="2"/>
  <c r="T35" i="2"/>
  <c r="Z35" i="2" s="1"/>
  <c r="U35" i="2"/>
  <c r="V35" i="2"/>
  <c r="W35" i="2"/>
  <c r="X35" i="2"/>
  <c r="Y35" i="2"/>
  <c r="T36" i="2"/>
  <c r="U36" i="2"/>
  <c r="V36" i="2"/>
  <c r="Z36" i="2" s="1"/>
  <c r="W36" i="2"/>
  <c r="X36" i="2"/>
  <c r="Y36" i="2"/>
  <c r="T37" i="2"/>
  <c r="Z37" i="2" s="1"/>
  <c r="U37" i="2"/>
  <c r="V37" i="2"/>
  <c r="W37" i="2"/>
  <c r="X37" i="2"/>
  <c r="Y37" i="2"/>
  <c r="T38" i="2"/>
  <c r="Z38" i="2" s="1"/>
  <c r="U38" i="2"/>
  <c r="V38" i="2"/>
  <c r="W38" i="2"/>
  <c r="X38" i="2"/>
  <c r="Y38" i="2"/>
  <c r="T39" i="2"/>
  <c r="Z39" i="2" s="1"/>
  <c r="U39" i="2"/>
  <c r="V39" i="2"/>
  <c r="W39" i="2"/>
  <c r="X39" i="2"/>
  <c r="Y39" i="2"/>
  <c r="T40" i="2"/>
  <c r="Z40" i="2" s="1"/>
  <c r="U40" i="2"/>
  <c r="V40" i="2"/>
  <c r="W40" i="2"/>
  <c r="X40" i="2"/>
  <c r="Y40" i="2"/>
  <c r="T41" i="2"/>
  <c r="U41" i="2"/>
  <c r="Z41" i="2" s="1"/>
  <c r="V41" i="2"/>
  <c r="W41" i="2"/>
  <c r="X41" i="2"/>
  <c r="Y41" i="2"/>
  <c r="T42" i="2"/>
  <c r="Z42" i="2" s="1"/>
  <c r="U42" i="2"/>
  <c r="V42" i="2"/>
  <c r="W42" i="2"/>
  <c r="X42" i="2"/>
  <c r="Y42" i="2"/>
  <c r="T43" i="2"/>
  <c r="Z43" i="2" s="1"/>
  <c r="U43" i="2"/>
  <c r="V43" i="2"/>
  <c r="W43" i="2"/>
  <c r="X43" i="2"/>
  <c r="Y43" i="2"/>
  <c r="T44" i="2"/>
  <c r="U44" i="2"/>
  <c r="V44" i="2"/>
  <c r="Z44" i="2" s="1"/>
  <c r="W44" i="2"/>
  <c r="X44" i="2"/>
  <c r="Y44" i="2"/>
  <c r="T45" i="2"/>
  <c r="Z45" i="2" s="1"/>
  <c r="U45" i="2"/>
  <c r="V45" i="2"/>
  <c r="W45" i="2"/>
  <c r="X45" i="2"/>
  <c r="Y45" i="2"/>
  <c r="T46" i="2"/>
  <c r="Z46" i="2" s="1"/>
  <c r="U46" i="2"/>
  <c r="V46" i="2"/>
  <c r="W46" i="2"/>
  <c r="X46" i="2"/>
  <c r="Y46" i="2"/>
  <c r="T47" i="2"/>
  <c r="Z47" i="2" s="1"/>
  <c r="U47" i="2"/>
  <c r="V47" i="2"/>
  <c r="W47" i="2"/>
  <c r="X47" i="2"/>
  <c r="Y47" i="2"/>
  <c r="T48" i="2"/>
  <c r="Z48" i="2" s="1"/>
  <c r="U48" i="2"/>
  <c r="V48" i="2"/>
  <c r="W48" i="2"/>
  <c r="X48" i="2"/>
  <c r="Y48" i="2"/>
  <c r="T49" i="2"/>
  <c r="U49" i="2"/>
  <c r="Z49" i="2" s="1"/>
  <c r="V49" i="2"/>
  <c r="W49" i="2"/>
  <c r="X49" i="2"/>
  <c r="Y49" i="2"/>
  <c r="T50" i="2"/>
  <c r="Z50" i="2" s="1"/>
  <c r="U50" i="2"/>
  <c r="V50" i="2"/>
  <c r="W50" i="2"/>
  <c r="X50" i="2"/>
  <c r="Y50" i="2"/>
  <c r="T51" i="2"/>
  <c r="Z51" i="2" s="1"/>
  <c r="U51" i="2"/>
  <c r="V51" i="2"/>
  <c r="W51" i="2"/>
  <c r="X51" i="2"/>
  <c r="Y51" i="2"/>
  <c r="T52" i="2"/>
  <c r="U52" i="2"/>
  <c r="V52" i="2"/>
  <c r="Z52" i="2" s="1"/>
  <c r="W52" i="2"/>
  <c r="X52" i="2"/>
  <c r="Y52" i="2"/>
  <c r="T53" i="2"/>
  <c r="Z53" i="2" s="1"/>
  <c r="U53" i="2"/>
  <c r="V53" i="2"/>
  <c r="W53" i="2"/>
  <c r="X53" i="2"/>
  <c r="Y53" i="2"/>
  <c r="T54" i="2"/>
  <c r="Z54" i="2" s="1"/>
  <c r="U54" i="2"/>
  <c r="V54" i="2"/>
  <c r="W54" i="2"/>
  <c r="X54" i="2"/>
  <c r="Y54" i="2"/>
  <c r="T55" i="2"/>
  <c r="Z55" i="2" s="1"/>
  <c r="U55" i="2"/>
  <c r="V55" i="2"/>
  <c r="W55" i="2"/>
  <c r="X55" i="2"/>
  <c r="Y55" i="2"/>
  <c r="T56" i="2"/>
  <c r="Z56" i="2" s="1"/>
  <c r="U56" i="2"/>
  <c r="V56" i="2"/>
  <c r="W56" i="2"/>
  <c r="X56" i="2"/>
  <c r="Y56" i="2"/>
  <c r="T57" i="2"/>
  <c r="U57" i="2"/>
  <c r="Z57" i="2" s="1"/>
  <c r="V57" i="2"/>
  <c r="W57" i="2"/>
  <c r="X57" i="2"/>
  <c r="Y57" i="2"/>
  <c r="T58" i="2"/>
  <c r="Z58" i="2" s="1"/>
  <c r="U58" i="2"/>
  <c r="V58" i="2"/>
  <c r="W58" i="2"/>
  <c r="X58" i="2"/>
  <c r="Y58" i="2"/>
  <c r="T59" i="2"/>
  <c r="Z59" i="2" s="1"/>
  <c r="U59" i="2"/>
  <c r="V59" i="2"/>
  <c r="W59" i="2"/>
  <c r="X59" i="2"/>
  <c r="Y59" i="2"/>
  <c r="T60" i="2"/>
  <c r="U60" i="2"/>
  <c r="V60" i="2"/>
  <c r="Z60" i="2" s="1"/>
  <c r="W60" i="2"/>
  <c r="X60" i="2"/>
  <c r="Y60" i="2"/>
  <c r="T61" i="2"/>
  <c r="Z61" i="2" s="1"/>
  <c r="U61" i="2"/>
  <c r="V61" i="2"/>
  <c r="W61" i="2"/>
  <c r="X61" i="2"/>
  <c r="Y61" i="2"/>
  <c r="T62" i="2"/>
  <c r="Z62" i="2" s="1"/>
  <c r="U62" i="2"/>
  <c r="V62" i="2"/>
  <c r="W62" i="2"/>
  <c r="X62" i="2"/>
  <c r="Y62" i="2"/>
  <c r="AB10" i="2"/>
  <c r="AC10" i="2"/>
  <c r="AD10" i="2"/>
  <c r="AE10" i="2"/>
  <c r="AF10" i="2"/>
  <c r="AA10" i="2"/>
  <c r="U10" i="2"/>
  <c r="V10" i="2"/>
  <c r="W10" i="2"/>
  <c r="X10" i="2"/>
  <c r="Y10" i="2"/>
  <c r="T10" i="2"/>
  <c r="Z10" i="2" s="1"/>
</calcChain>
</file>

<file path=xl/sharedStrings.xml><?xml version="1.0" encoding="utf-8"?>
<sst xmlns="http://schemas.openxmlformats.org/spreadsheetml/2006/main" count="290" uniqueCount="93">
  <si>
    <t>Hypothetical Project Cost - Budget vs. Actual</t>
  </si>
  <si>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</si>
  <si>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</si>
  <si>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</si>
  <si>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</si>
  <si>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</si>
  <si>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</si>
  <si>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</si>
  <si>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</si>
  <si>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</si>
  <si>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</si>
  <si>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</si>
  <si>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</si>
  <si>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</si>
  <si>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</si>
  <si>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</si>
  <si>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</si>
  <si>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</si>
  <si>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</si>
  <si>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</si>
  <si>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</si>
  <si>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</si>
  <si>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</si>
  <si>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</si>
  <si>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</si>
  <si>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</si>
  <si>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</si>
  <si>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</si>
  <si>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</si>
  <si>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</si>
  <si>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</si>
  <si>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</si>
  <si>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</si>
  <si>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</si>
  <si>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</si>
  <si>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</si>
  <si>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</si>
  <si>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</si>
  <si>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</si>
  <si>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</si>
  <si>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</si>
  <si>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</si>
  <si>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</si>
  <si>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</si>
  <si>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Bud hrs Mth1</t>
  </si>
  <si>
    <t>Bud hrs Mth2</t>
  </si>
  <si>
    <t>Bud hrs Mth3</t>
  </si>
  <si>
    <t>Bud hrs Mth4</t>
  </si>
  <si>
    <t>Bud hrs Mth5</t>
  </si>
  <si>
    <t>Bud hrs Mth6</t>
  </si>
  <si>
    <t>Act hrs Mth1</t>
  </si>
  <si>
    <t>Act hrs Mth2</t>
  </si>
  <si>
    <t>Act hrs Mth3</t>
  </si>
  <si>
    <t>Act hrs Mth4</t>
  </si>
  <si>
    <t>Act hrs Mth5</t>
  </si>
  <si>
    <t>Act hrs Mth6</t>
  </si>
  <si>
    <t>Bud Cst Mth1</t>
  </si>
  <si>
    <t>Bud Cst Mth2</t>
  </si>
  <si>
    <t>Bud Cst Mth3</t>
  </si>
  <si>
    <t>Bud Cst Mth4</t>
  </si>
  <si>
    <t>Bud Cst Mth5</t>
  </si>
  <si>
    <t>Bud Cst Mth6</t>
  </si>
  <si>
    <t>Act Cst Mth1</t>
  </si>
  <si>
    <t>Act Cst Mth2</t>
  </si>
  <si>
    <t>Act Cst Mth3</t>
  </si>
  <si>
    <t>Act Cst Mth4</t>
  </si>
  <si>
    <t>Act Cst Mth5</t>
  </si>
  <si>
    <t>Act Cst Mth6</t>
  </si>
  <si>
    <t>Grand Total</t>
  </si>
  <si>
    <t>Values</t>
  </si>
  <si>
    <t>Total Budget hours</t>
  </si>
  <si>
    <t>Total Actual hours</t>
  </si>
  <si>
    <t>Sum of Total Budget hours</t>
  </si>
  <si>
    <t>Sum of Total Actual hours</t>
  </si>
  <si>
    <t>Total Budgetted Cost</t>
  </si>
  <si>
    <t>total Actual cost</t>
  </si>
  <si>
    <t>Sum of Total Budgetted Cost</t>
  </si>
  <si>
    <t>Sum of total Actual cost</t>
  </si>
  <si>
    <t>variance</t>
  </si>
  <si>
    <t>Erica, Inigo, Larry seem to be under budget and least utilized on the project.</t>
  </si>
  <si>
    <t xml:space="preserve">Monique &amp; George are 25% over the budget </t>
  </si>
  <si>
    <t>%</t>
  </si>
  <si>
    <t>Because of offsetting, overall the actual hours are very close to the budget</t>
  </si>
  <si>
    <t>•Project cost starts to taper down from the 4th month of execution to completion.</t>
  </si>
  <si>
    <t>•Whereas the Actual Cost of doing Project B is the lowest, and the Actual Cost of doing Project D is the highest.</t>
  </si>
  <si>
    <t xml:space="preserve">•Actual Project cost for D &amp; E were less by 7% and 21%. </t>
  </si>
  <si>
    <t>•Total Actual cost to execute all 5 Projects, was less by 1% than what was budgeted</t>
  </si>
  <si>
    <t>•Indicates that the budgeting was done well and execution even better.</t>
  </si>
  <si>
    <t xml:space="preserve"> One reason could be that the project team was able to complete the project with fewer resources than initially estimated.</t>
  </si>
  <si>
    <t xml:space="preserve"> Another reason could be that the team was able to negotiate better prices for materials or services required for the project. </t>
  </si>
  <si>
    <t>A possible Risk -  unexpected risk, events or changes in project scope that would have increased costs may not have occurred.</t>
  </si>
  <si>
    <t xml:space="preserve">•Actual Project Cost for the first 3 months was higher by 9%, 3% and 13% respectively Which is common as Project begins. 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</si>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</sst>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70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9" fontId="0" fillId="33" borderId="10" xfId="43" applyFont="1" applyFill="1" applyBorder="1"/>
    <xf numFmtId="0" fontId="16" fillId="33" borderId="10" xfId="0" applyFont="1" applyFill="1" applyBorder="1"/>
    <xf numFmtId="9" fontId="16" fillId="33" borderId="10" xfId="43" applyFont="1" applyFill="1" applyBorder="1"/>
    <xf numFmtId="170" fontId="0" fillId="33" borderId="10" xfId="44" applyNumberFormat="1" applyFont="1" applyFill="1" applyBorder="1"/>
    <xf numFmtId="170" fontId="16" fillId="33" borderId="10" xfId="44" applyNumberFormat="1" applyFont="1" applyFill="1" applyBorder="1"/>
    <xf numFmtId="0" fontId="0" fillId="33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/>
    <xf numFmtId="0" fontId="0" fillId="33" borderId="10" xfId="0" applyNumberFormat="1" applyFill="1" applyBorder="1" applyAlignment="1">
      <alignment horizontal="center"/>
    </xf>
    <xf numFmtId="9" fontId="0" fillId="33" borderId="10" xfId="43" applyFont="1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9" fontId="0" fillId="33" borderId="10" xfId="43" applyFont="1" applyFill="1" applyBorder="1" applyAlignment="1">
      <alignment horizont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alignment wrapText="1"/>
    </dxf>
    <dxf>
      <alignment wrapText="1"/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Analysis.xlsx]Sheet2!PivotTable1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Resource</a:t>
            </a:r>
            <a:r>
              <a:rPr lang="en-IN" baseline="0"/>
              <a:t> budgetted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Sum of Total Budget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C7E-8464-7A2528FF16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Sum of Total 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A-4C7E-8464-7A2528FF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42616"/>
        <c:axId val="575145080"/>
      </c:barChart>
      <c:catAx>
        <c:axId val="5751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5080"/>
        <c:crosses val="autoZero"/>
        <c:auto val="1"/>
        <c:lblAlgn val="ctr"/>
        <c:lblOffset val="100"/>
        <c:noMultiLvlLbl val="0"/>
      </c:catAx>
      <c:valAx>
        <c:axId val="57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Budget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Sheet2!$F$25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Sheet2!$F$26:$F$30</c:f>
              <c:numCache>
                <c:formatCode>_ * #,##0_ ;_ * \-#,##0_ ;_ * "-"??_ ;_ @_ 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501-A01B-02F3095F6A74}"/>
            </c:ext>
          </c:extLst>
        </c:ser>
        <c:ser>
          <c:idx val="1"/>
          <c:order val="1"/>
          <c:tx>
            <c:strRef>
              <c:f>Sheet2!$G$25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Sheet2!$G$26:$G$30</c:f>
              <c:numCache>
                <c:formatCode>_ * #,##0_ ;_ * \-#,##0_ ;_ * "-"??_ ;_ @_ 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501-A01B-02F3095F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45000"/>
        <c:axId val="581245704"/>
      </c:barChart>
      <c:catAx>
        <c:axId val="5812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704"/>
        <c:crosses val="autoZero"/>
        <c:auto val="1"/>
        <c:lblAlgn val="ctr"/>
        <c:lblOffset val="100"/>
        <c:noMultiLvlLbl val="0"/>
      </c:catAx>
      <c:valAx>
        <c:axId val="5812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Progress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Sheet2!$F$44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08-4BB8-9DBC-7503D9F8BE1C}"/>
              </c:ext>
            </c:extLst>
          </c:dPt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Sheet2!$F$45:$F$49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8-4BB8-9DBC-7503D9F8BE1C}"/>
            </c:ext>
          </c:extLst>
        </c:ser>
        <c:ser>
          <c:idx val="1"/>
          <c:order val="1"/>
          <c:tx>
            <c:strRef>
              <c:f>Sheet2!$G$44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Sheet2!$G$45:$G$49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8-4BB8-9DBC-7503D9F8BE1C}"/>
            </c:ext>
          </c:extLst>
        </c:ser>
        <c:ser>
          <c:idx val="2"/>
          <c:order val="2"/>
          <c:tx>
            <c:strRef>
              <c:f>Sheet2!$H$44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8-4BB8-9DBC-7503D9F8BE1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08-4BB8-9DBC-7503D9F8BE1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08-4BB8-9DBC-7503D9F8BE1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08-4BB8-9DBC-7503D9F8BE1C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8-4BB8-9DBC-7503D9F8BE1C}"/>
              </c:ext>
            </c:extLst>
          </c:dPt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Sheet2!$H$45:$H$49</c:f>
              <c:numCache>
                <c:formatCode>General</c:formatCode>
                <c:ptCount val="5"/>
                <c:pt idx="0">
                  <c:v>14550</c:v>
                </c:pt>
                <c:pt idx="1">
                  <c:v>4500</c:v>
                </c:pt>
                <c:pt idx="2">
                  <c:v>27300</c:v>
                </c:pt>
                <c:pt idx="3">
                  <c:v>-19500</c:v>
                </c:pt>
                <c:pt idx="4">
                  <c:v>-36240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75528"/>
        <c:axId val="719174472"/>
      </c:barChart>
      <c:lineChart>
        <c:grouping val="standard"/>
        <c:varyColors val="0"/>
        <c:ser>
          <c:idx val="3"/>
          <c:order val="3"/>
          <c:tx>
            <c:strRef>
              <c:f>Sheet2!$I$44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Sheet2!$I$45:$I$49</c:f>
              <c:numCache>
                <c:formatCode>0%</c:formatCode>
                <c:ptCount val="5"/>
                <c:pt idx="0">
                  <c:v>9.47265625E-2</c:v>
                </c:pt>
                <c:pt idx="1">
                  <c:v>3.4324942791762014E-2</c:v>
                </c:pt>
                <c:pt idx="2">
                  <c:v>0.12638888888888888</c:v>
                </c:pt>
                <c:pt idx="3">
                  <c:v>-6.7010309278350513E-2</c:v>
                </c:pt>
                <c:pt idx="4">
                  <c:v>-0.2077028885832187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73064"/>
        <c:axId val="719172712"/>
      </c:lineChart>
      <c:catAx>
        <c:axId val="7191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4472"/>
        <c:crosses val="autoZero"/>
        <c:auto val="1"/>
        <c:lblAlgn val="ctr"/>
        <c:lblOffset val="100"/>
        <c:noMultiLvlLbl val="0"/>
      </c:catAx>
      <c:valAx>
        <c:axId val="719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5528"/>
        <c:crosses val="autoZero"/>
        <c:crossBetween val="between"/>
      </c:valAx>
      <c:valAx>
        <c:axId val="7191727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3064"/>
        <c:crosses val="max"/>
        <c:crossBetween val="between"/>
      </c:valAx>
      <c:catAx>
        <c:axId val="71917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172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462642</xdr:colOff>
      <xdr:row>2</xdr:row>
      <xdr:rowOff>136072</xdr:rowOff>
    </xdr:from>
    <xdr:to>
      <xdr:col>12</xdr:col>
      <xdr:colOff>1161142</xdr:colOff>
      <xdr:row>16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3894-ABEE-460C-BBBC-14803332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712107</xdr:colOff>
      <xdr:row>21</xdr:row>
      <xdr:rowOff>7257</xdr:rowOff>
    </xdr:from>
    <xdr:to>
      <xdr:col>13</xdr:col>
      <xdr:colOff>149679</xdr:colOff>
      <xdr:row>35</xdr:row>
      <xdr:rowOff>19957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F5074-5670-F5B1-499C-64F74450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338364</xdr:colOff>
      <xdr:row>38</xdr:row>
      <xdr:rowOff>152399</xdr:rowOff>
    </xdr:from>
    <xdr:to>
      <xdr:col>13</xdr:col>
      <xdr:colOff>1632858</xdr:colOff>
      <xdr:row>58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7A07-056A-8F2A-FD5C-BDE21F19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118.73679988426" createdVersion="8" refreshedVersion="8" minRefreshableVersion="3" recordCount="53" xr:uid="{4C807D13-4427-431F-9307-41B609329BF3}">
  <cacheSource type="worksheet">
    <worksheetSource name="Table1"/>
  </cacheSource>
  <cacheFields count="32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Bud hrs Mth1" numFmtId="0">
      <sharedItems containsSemiMixedTypes="0" containsString="0" containsNumber="1" containsInteger="1" minValue="5" maxValue="160"/>
    </cacheField>
    <cacheField name="Bud hrs Mth2" numFmtId="0">
      <sharedItems containsSemiMixedTypes="0" containsString="0" containsNumber="1" containsInteger="1" minValue="5" maxValue="160"/>
    </cacheField>
    <cacheField name="Bud hrs Mth3" numFmtId="0">
      <sharedItems containsSemiMixedTypes="0" containsString="0" containsNumber="1" containsInteger="1" minValue="5" maxValue="160"/>
    </cacheField>
    <cacheField name="Bud hrs Mth4" numFmtId="0">
      <sharedItems containsSemiMixedTypes="0" containsString="0" containsNumber="1" containsInteger="1" minValue="5" maxValue="160"/>
    </cacheField>
    <cacheField name="Bud hrs Mth5" numFmtId="0">
      <sharedItems containsSemiMixedTypes="0" containsString="0" containsNumber="1" containsInteger="1" minValue="5" maxValue="160"/>
    </cacheField>
    <cacheField name="Bud hrs Mth6" numFmtId="0">
      <sharedItems containsSemiMixedTypes="0" containsString="0" containsNumber="1" containsInteger="1" minValue="5" maxValue="160"/>
    </cacheField>
    <cacheField name="Total Budget hours" numFmtId="0">
      <sharedItems containsSemiMixedTypes="0" containsString="0" containsNumber="1" containsInteger="1" minValue="30" maxValue="960"/>
    </cacheField>
    <cacheField name="Act hrs Mth1" numFmtId="0">
      <sharedItems containsSemiMixedTypes="0" containsString="0" containsNumber="1" containsInteger="1" minValue="5" maxValue="160"/>
    </cacheField>
    <cacheField name="Act hrs Mth2" numFmtId="0">
      <sharedItems containsSemiMixedTypes="0" containsString="0" containsNumber="1" containsInteger="1" minValue="5" maxValue="160"/>
    </cacheField>
    <cacheField name="Act hrs Mth3" numFmtId="0">
      <sharedItems containsSemiMixedTypes="0" containsString="0" containsNumber="1" containsInteger="1" minValue="5" maxValue="160"/>
    </cacheField>
    <cacheField name="Act hrs Mth4" numFmtId="0">
      <sharedItems containsSemiMixedTypes="0" containsString="0" containsNumber="1" containsInteger="1" minValue="5" maxValue="160"/>
    </cacheField>
    <cacheField name="Act hrs Mth5" numFmtId="0">
      <sharedItems containsSemiMixedTypes="0" containsString="0" containsNumber="1" containsInteger="1" minValue="5" maxValue="160"/>
    </cacheField>
    <cacheField name="Act hrs Mth6" numFmtId="0">
      <sharedItems containsSemiMixedTypes="0" containsString="0" containsNumber="1" containsInteger="1" minValue="5" maxValue="160"/>
    </cacheField>
    <cacheField name="Total Actual hours" numFmtId="0">
      <sharedItems containsSemiMixedTypes="0" containsString="0" containsNumber="1" containsInteger="1" minValue="30" maxValue="960"/>
    </cacheField>
    <cacheField name="Bud Cst Mth1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2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3" numFmtId="164">
      <sharedItems containsSemiMixedTypes="0" containsString="0" containsNumber="1" containsInteger="1" minValue="250" maxValue="15200"/>
    </cacheField>
    <cacheField name="Bud Cst Mth4" numFmtId="164">
      <sharedItems containsSemiMixedTypes="0" containsString="0" containsNumber="1" containsInteger="1" minValue="250" maxValue="15200"/>
    </cacheField>
    <cacheField name="Bud Cst Mth5" numFmtId="164">
      <sharedItems containsSemiMixedTypes="0" containsString="0" containsNumber="1" containsInteger="1" minValue="250" maxValue="15200"/>
    </cacheField>
    <cacheField name="Bud Cst Mth6" numFmtId="164">
      <sharedItems containsSemiMixedTypes="0" containsString="0" containsNumber="1" containsInteger="1" minValue="250" maxValue="15200"/>
    </cacheField>
    <cacheField name="Total Budgetted Cost" numFmtId="164">
      <sharedItems containsSemiMixedTypes="0" containsString="0" containsNumber="1" containsInteger="1" minValue="1500" maxValue="91200"/>
    </cacheField>
    <cacheField name="Act Cst Mth1" numFmtId="164">
      <sharedItems containsSemiMixedTypes="0" containsString="0" containsNumber="1" containsInteger="1" minValue="250" maxValue="14400"/>
    </cacheField>
    <cacheField name="Act Cst Mth2" numFmtId="164">
      <sharedItems containsSemiMixedTypes="0" containsString="0" containsNumber="1" containsInteger="1" minValue="250" maxValue="14400"/>
    </cacheField>
    <cacheField name="Act Cst Mth3" numFmtId="164">
      <sharedItems containsSemiMixedTypes="0" containsString="0" containsNumber="1" containsInteger="1" minValue="250" maxValue="14400"/>
    </cacheField>
    <cacheField name="Act Cst Mth4" numFmtId="164">
      <sharedItems containsSemiMixedTypes="0" containsString="0" containsNumber="1" containsInteger="1" minValue="250" maxValue="14400"/>
    </cacheField>
    <cacheField name="Act Cst Mth5" numFmtId="164">
      <sharedItems containsSemiMixedTypes="0" containsString="0" containsNumber="1" containsInteger="1" minValue="250" maxValue="14400"/>
    </cacheField>
    <cacheField name="Act Cst Mth6" numFmtId="164">
      <sharedItems containsSemiMixedTypes="0" containsString="0" containsNumber="1" containsInteger="1" minValue="250" maxValue="14400"/>
    </cacheField>
    <cacheField name="total Actual cost" numFmtId="164">
      <sharedItems containsSemiMixedTypes="0" containsString="0" containsNumber="1" containsInteger="1" minValue="1500" maxValue="8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AT1"/>
    <x v="0"/>
    <n v="50"/>
    <n v="20"/>
    <n v="20"/>
    <n v="20"/>
    <n v="20"/>
    <n v="20"/>
    <n v="20"/>
    <n v="120"/>
    <n v="24"/>
    <n v="24"/>
    <n v="24"/>
    <n v="30"/>
    <n v="30"/>
    <n v="30"/>
    <n v="162"/>
    <x v="0"/>
    <x v="0"/>
    <n v="1000"/>
    <n v="1000"/>
    <n v="1000"/>
    <n v="1000"/>
    <n v="6000"/>
    <n v="1200"/>
    <n v="1200"/>
    <n v="1200"/>
    <n v="1500"/>
    <n v="1500"/>
    <n v="1500"/>
    <n v="8100"/>
  </r>
  <r>
    <x v="0"/>
    <s v="AT1"/>
    <x v="1"/>
    <n v="35"/>
    <n v="80"/>
    <n v="80"/>
    <n v="80"/>
    <n v="80"/>
    <n v="80"/>
    <n v="80"/>
    <n v="480"/>
    <n v="80"/>
    <n v="80"/>
    <n v="80"/>
    <n v="90"/>
    <n v="90"/>
    <n v="90"/>
    <n v="510"/>
    <x v="1"/>
    <x v="1"/>
    <n v="2800"/>
    <n v="2800"/>
    <n v="2800"/>
    <n v="2800"/>
    <n v="16800"/>
    <n v="2800"/>
    <n v="2800"/>
    <n v="2800"/>
    <n v="3150"/>
    <n v="3150"/>
    <n v="3150"/>
    <n v="17850"/>
  </r>
  <r>
    <x v="0"/>
    <s v="AT1"/>
    <x v="2"/>
    <n v="75"/>
    <n v="40"/>
    <n v="40"/>
    <n v="40"/>
    <n v="40"/>
    <n v="40"/>
    <n v="40"/>
    <n v="240"/>
    <n v="40"/>
    <n v="40"/>
    <n v="40"/>
    <n v="40"/>
    <n v="40"/>
    <n v="40"/>
    <n v="240"/>
    <x v="2"/>
    <x v="2"/>
    <n v="3000"/>
    <n v="3000"/>
    <n v="3000"/>
    <n v="3000"/>
    <n v="18000"/>
    <n v="3000"/>
    <n v="3000"/>
    <n v="3000"/>
    <n v="3000"/>
    <n v="3000"/>
    <n v="3000"/>
    <n v="18000"/>
  </r>
  <r>
    <x v="0"/>
    <s v="AT1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s v="AT1"/>
    <x v="4"/>
    <n v="90"/>
    <n v="140"/>
    <n v="140"/>
    <n v="140"/>
    <n v="140"/>
    <n v="140"/>
    <n v="140"/>
    <n v="840"/>
    <n v="160"/>
    <n v="160"/>
    <n v="160"/>
    <n v="160"/>
    <n v="160"/>
    <n v="160"/>
    <n v="960"/>
    <x v="4"/>
    <x v="4"/>
    <n v="12600"/>
    <n v="12600"/>
    <n v="12600"/>
    <n v="12600"/>
    <n v="75600"/>
    <n v="14400"/>
    <n v="14400"/>
    <n v="14400"/>
    <n v="14400"/>
    <n v="14400"/>
    <n v="14400"/>
    <n v="86400"/>
  </r>
  <r>
    <x v="0"/>
    <s v="AT2"/>
    <x v="0"/>
    <n v="50"/>
    <n v="10"/>
    <n v="10"/>
    <n v="10"/>
    <n v="10"/>
    <n v="10"/>
    <n v="10"/>
    <n v="60"/>
    <n v="10"/>
    <n v="10"/>
    <n v="10"/>
    <n v="10"/>
    <n v="10"/>
    <n v="10"/>
    <n v="60"/>
    <x v="5"/>
    <x v="5"/>
    <n v="500"/>
    <n v="500"/>
    <n v="500"/>
    <n v="500"/>
    <n v="3000"/>
    <n v="500"/>
    <n v="500"/>
    <n v="500"/>
    <n v="500"/>
    <n v="500"/>
    <n v="500"/>
    <n v="3000"/>
  </r>
  <r>
    <x v="0"/>
    <s v="AT2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s v="AT3"/>
    <x v="0"/>
    <n v="50"/>
    <n v="20"/>
    <n v="20"/>
    <n v="20"/>
    <n v="20"/>
    <n v="20"/>
    <n v="20"/>
    <n v="120"/>
    <n v="20"/>
    <n v="20"/>
    <n v="20"/>
    <n v="20"/>
    <n v="20"/>
    <n v="20"/>
    <n v="120"/>
    <x v="0"/>
    <x v="0"/>
    <n v="1000"/>
    <n v="1000"/>
    <n v="1000"/>
    <n v="1000"/>
    <n v="6000"/>
    <n v="1000"/>
    <n v="1000"/>
    <n v="1000"/>
    <n v="1000"/>
    <n v="1000"/>
    <n v="1000"/>
    <n v="6000"/>
  </r>
  <r>
    <x v="0"/>
    <s v="A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1"/>
    <x v="0"/>
    <n v="50"/>
    <n v="20"/>
    <n v="20"/>
    <n v="20"/>
    <n v="20"/>
    <n v="20"/>
    <n v="20"/>
    <n v="120"/>
    <n v="24"/>
    <n v="24"/>
    <n v="24"/>
    <n v="24"/>
    <n v="24"/>
    <n v="24"/>
    <n v="144"/>
    <x v="0"/>
    <x v="0"/>
    <n v="1000"/>
    <n v="1000"/>
    <n v="1000"/>
    <n v="1000"/>
    <n v="6000"/>
    <n v="1200"/>
    <n v="1200"/>
    <n v="1200"/>
    <n v="1200"/>
    <n v="1200"/>
    <n v="1200"/>
    <n v="7200"/>
  </r>
  <r>
    <x v="1"/>
    <s v="BT1"/>
    <x v="2"/>
    <n v="75"/>
    <n v="40"/>
    <n v="40"/>
    <n v="40"/>
    <n v="40"/>
    <n v="40"/>
    <n v="40"/>
    <n v="240"/>
    <n v="50"/>
    <n v="50"/>
    <n v="50"/>
    <n v="50"/>
    <n v="50"/>
    <n v="50"/>
    <n v="300"/>
    <x v="2"/>
    <x v="2"/>
    <n v="3000"/>
    <n v="3000"/>
    <n v="3000"/>
    <n v="3000"/>
    <n v="18000"/>
    <n v="3750"/>
    <n v="3750"/>
    <n v="3750"/>
    <n v="3750"/>
    <n v="3750"/>
    <n v="3750"/>
    <n v="22500"/>
  </r>
  <r>
    <x v="1"/>
    <s v="BT1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2"/>
    <x v="0"/>
    <n v="50"/>
    <n v="5"/>
    <n v="5"/>
    <n v="5"/>
    <n v="5"/>
    <n v="5"/>
    <n v="5"/>
    <n v="30"/>
    <n v="5"/>
    <n v="5"/>
    <n v="5"/>
    <n v="5"/>
    <n v="5"/>
    <n v="5"/>
    <n v="30"/>
    <x v="6"/>
    <x v="6"/>
    <n v="250"/>
    <n v="250"/>
    <n v="250"/>
    <n v="250"/>
    <n v="1500"/>
    <n v="250"/>
    <n v="250"/>
    <n v="250"/>
    <n v="250"/>
    <n v="250"/>
    <n v="250"/>
    <n v="1500"/>
  </r>
  <r>
    <x v="1"/>
    <s v="BT2"/>
    <x v="3"/>
    <n v="105"/>
    <n v="40"/>
    <n v="40"/>
    <n v="40"/>
    <n v="40"/>
    <n v="40"/>
    <n v="40"/>
    <n v="240"/>
    <n v="40"/>
    <n v="40"/>
    <n v="40"/>
    <n v="40"/>
    <n v="40"/>
    <n v="40"/>
    <n v="240"/>
    <x v="7"/>
    <x v="7"/>
    <n v="4200"/>
    <n v="4200"/>
    <n v="4200"/>
    <n v="4200"/>
    <n v="25200"/>
    <n v="4200"/>
    <n v="4200"/>
    <n v="4200"/>
    <n v="4200"/>
    <n v="4200"/>
    <n v="4200"/>
    <n v="25200"/>
  </r>
  <r>
    <x v="1"/>
    <s v="BT2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1"/>
    <s v="B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3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1"/>
    <s v="BT3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1"/>
    <x v="0"/>
    <n v="50"/>
    <n v="10"/>
    <n v="10"/>
    <n v="10"/>
    <n v="10"/>
    <n v="10"/>
    <n v="10"/>
    <n v="60"/>
    <n v="5"/>
    <n v="5"/>
    <n v="5"/>
    <n v="5"/>
    <n v="5"/>
    <n v="5"/>
    <n v="30"/>
    <x v="5"/>
    <x v="5"/>
    <n v="500"/>
    <n v="500"/>
    <n v="500"/>
    <n v="500"/>
    <n v="3000"/>
    <n v="250"/>
    <n v="250"/>
    <n v="250"/>
    <n v="250"/>
    <n v="250"/>
    <n v="250"/>
    <n v="1500"/>
  </r>
  <r>
    <x v="2"/>
    <s v="CT1"/>
    <x v="1"/>
    <n v="35"/>
    <n v="80"/>
    <n v="80"/>
    <n v="80"/>
    <n v="80"/>
    <n v="80"/>
    <n v="80"/>
    <n v="480"/>
    <n v="80"/>
    <n v="80"/>
    <n v="80"/>
    <n v="80"/>
    <n v="80"/>
    <n v="80"/>
    <n v="480"/>
    <x v="1"/>
    <x v="1"/>
    <n v="2800"/>
    <n v="2800"/>
    <n v="2800"/>
    <n v="2800"/>
    <n v="16800"/>
    <n v="2800"/>
    <n v="2800"/>
    <n v="2800"/>
    <n v="2800"/>
    <n v="2800"/>
    <n v="2800"/>
    <n v="16800"/>
  </r>
  <r>
    <x v="2"/>
    <s v="CT1"/>
    <x v="2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2"/>
    <s v="CT1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2"/>
    <x v="3"/>
    <n v="105"/>
    <n v="80"/>
    <n v="80"/>
    <n v="80"/>
    <n v="80"/>
    <n v="80"/>
    <n v="80"/>
    <n v="480"/>
    <n v="120"/>
    <n v="120"/>
    <n v="120"/>
    <n v="120"/>
    <n v="120"/>
    <n v="120"/>
    <n v="720"/>
    <x v="11"/>
    <x v="11"/>
    <n v="8400"/>
    <n v="8400"/>
    <n v="8400"/>
    <n v="8400"/>
    <n v="50400"/>
    <n v="12600"/>
    <n v="12600"/>
    <n v="12600"/>
    <n v="12600"/>
    <n v="12600"/>
    <n v="12600"/>
    <n v="75600"/>
  </r>
  <r>
    <x v="2"/>
    <s v="C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3"/>
    <x v="0"/>
    <n v="50"/>
    <n v="30"/>
    <n v="30"/>
    <n v="30"/>
    <n v="30"/>
    <n v="30"/>
    <n v="30"/>
    <n v="180"/>
    <n v="30"/>
    <n v="30"/>
    <n v="30"/>
    <n v="30"/>
    <n v="30"/>
    <n v="30"/>
    <n v="180"/>
    <x v="12"/>
    <x v="12"/>
    <n v="1500"/>
    <n v="1500"/>
    <n v="1500"/>
    <n v="1500"/>
    <n v="9000"/>
    <n v="1500"/>
    <n v="1500"/>
    <n v="1500"/>
    <n v="1500"/>
    <n v="1500"/>
    <n v="1500"/>
    <n v="9000"/>
  </r>
  <r>
    <x v="2"/>
    <s v="C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3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4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4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5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5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1"/>
    <x v="4"/>
    <n v="90"/>
    <n v="20"/>
    <n v="20"/>
    <n v="20"/>
    <n v="20"/>
    <n v="20"/>
    <n v="20"/>
    <n v="120"/>
    <n v="15"/>
    <n v="15"/>
    <n v="15"/>
    <n v="15"/>
    <n v="15"/>
    <n v="15"/>
    <n v="90"/>
    <x v="13"/>
    <x v="13"/>
    <n v="1800"/>
    <n v="1800"/>
    <n v="1800"/>
    <n v="1800"/>
    <n v="10800"/>
    <n v="1350"/>
    <n v="1350"/>
    <n v="1350"/>
    <n v="1350"/>
    <n v="1350"/>
    <n v="1350"/>
    <n v="8100"/>
  </r>
  <r>
    <x v="3"/>
    <s v="DT1"/>
    <x v="8"/>
    <n v="95"/>
    <n v="160"/>
    <n v="160"/>
    <n v="160"/>
    <n v="160"/>
    <n v="160"/>
    <n v="160"/>
    <n v="960"/>
    <n v="110"/>
    <n v="110"/>
    <n v="110"/>
    <n v="110"/>
    <n v="110"/>
    <n v="110"/>
    <n v="660"/>
    <x v="14"/>
    <x v="14"/>
    <n v="15200"/>
    <n v="15200"/>
    <n v="15200"/>
    <n v="15200"/>
    <n v="91200"/>
    <n v="10450"/>
    <n v="10450"/>
    <n v="10450"/>
    <n v="10450"/>
    <n v="10450"/>
    <n v="10450"/>
    <n v="62700"/>
  </r>
  <r>
    <x v="3"/>
    <s v="DT1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1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2"/>
    <x v="10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3"/>
    <s v="D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2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3"/>
    <x v="10"/>
    <n v="75"/>
    <n v="80"/>
    <n v="80"/>
    <n v="80"/>
    <n v="80"/>
    <n v="80"/>
    <n v="80"/>
    <n v="480"/>
    <n v="90"/>
    <n v="90"/>
    <n v="90"/>
    <n v="90"/>
    <n v="90"/>
    <n v="90"/>
    <n v="540"/>
    <x v="10"/>
    <x v="10"/>
    <n v="6000"/>
    <n v="6000"/>
    <n v="6000"/>
    <n v="6000"/>
    <n v="36000"/>
    <n v="6750"/>
    <n v="6750"/>
    <n v="6750"/>
    <n v="6750"/>
    <n v="6750"/>
    <n v="6750"/>
    <n v="40500"/>
  </r>
  <r>
    <x v="3"/>
    <s v="D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3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4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4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4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s v="ET1"/>
    <x v="0"/>
    <n v="50"/>
    <n v="40"/>
    <n v="40"/>
    <n v="40"/>
    <n v="40"/>
    <n v="40"/>
    <n v="40"/>
    <n v="240"/>
    <n v="50"/>
    <n v="50"/>
    <n v="50"/>
    <n v="50"/>
    <n v="50"/>
    <n v="50"/>
    <n v="300"/>
    <x v="16"/>
    <x v="16"/>
    <n v="2000"/>
    <n v="2000"/>
    <n v="2000"/>
    <n v="2000"/>
    <n v="12000"/>
    <n v="2500"/>
    <n v="2500"/>
    <n v="2500"/>
    <n v="2500"/>
    <n v="2500"/>
    <n v="2500"/>
    <n v="15000"/>
  </r>
  <r>
    <x v="4"/>
    <s v="ET1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s v="ET1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s v="ET2"/>
    <x v="11"/>
    <n v="45"/>
    <n v="160"/>
    <n v="160"/>
    <n v="160"/>
    <n v="160"/>
    <n v="160"/>
    <n v="160"/>
    <n v="960"/>
    <n v="160"/>
    <n v="160"/>
    <n v="160"/>
    <n v="160"/>
    <n v="160"/>
    <n v="160"/>
    <n v="960"/>
    <x v="17"/>
    <x v="17"/>
    <n v="7200"/>
    <n v="7200"/>
    <n v="7200"/>
    <n v="7200"/>
    <n v="43200"/>
    <n v="7200"/>
    <n v="7200"/>
    <n v="7200"/>
    <n v="7200"/>
    <n v="7200"/>
    <n v="7200"/>
    <n v="43200"/>
  </r>
  <r>
    <x v="4"/>
    <s v="ET2"/>
    <x v="12"/>
    <n v="88"/>
    <n v="160"/>
    <n v="160"/>
    <n v="160"/>
    <n v="160"/>
    <n v="160"/>
    <n v="160"/>
    <n v="960"/>
    <n v="80"/>
    <n v="80"/>
    <n v="80"/>
    <n v="80"/>
    <n v="80"/>
    <n v="80"/>
    <n v="480"/>
    <x v="18"/>
    <x v="18"/>
    <n v="14080"/>
    <n v="14080"/>
    <n v="14080"/>
    <n v="14080"/>
    <n v="84480"/>
    <n v="7040"/>
    <n v="7040"/>
    <n v="7040"/>
    <n v="7040"/>
    <n v="7040"/>
    <n v="7040"/>
    <n v="42240"/>
  </r>
  <r>
    <x v="4"/>
    <s v="E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s v="E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67E4-0766-4D5B-A422-77774E0A73A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43:C50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9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-2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20">
      <pivotArea type="all" dataOnly="0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2E25-C084-409F-8F69-0328B15DE60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24:C31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1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-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ECD56-D60C-4705-85E1-A38233CAFB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5">
  <location ref="A3:C18" firstHeaderRow="1" firstDataRow="2" firstDataCol="1"/>
  <pivotFields count="32">
    <pivotField compact="0" outline="0" showAll="0"/>
    <pivotField compact="0" outline="0" showAll="0"/>
    <pivotField axis="axisRow"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 hours" fld="10" baseField="0" baseItem="0"/>
    <dataField name="Sum of Total Actual hours" fld="17" baseField="0" baseItem="0"/>
  </dataFields>
  <formats count="15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-2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outline="0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3093A-5917-451B-90D4-F58498DC0576}" name="Table1" displayName="Table1" ref="B9:AG62" totalsRowShown="0">
  <autoFilter ref="B9:AG62" xr:uid="{DCC3093A-5917-451B-90D4-F58498DC0576}"/>
  <tableColumns count="32">
    <tableColumn id="1" xr3:uid="{4D8F43FB-942D-4FAA-B0BF-7112B642AFED}" name="Project"/>
    <tableColumn id="2" xr3:uid="{E001D8BB-9E93-495E-B7DB-9E0943D78757}" name="Task"/>
    <tableColumn id="3" xr3:uid="{D430E4A7-543F-4209-8E24-460E107955C4}" name="Resource"/>
    <tableColumn id="4" xr3:uid="{633AD8AA-7154-4004-90F7-51FFD4AF57D7}" name="Cost $ / hr" dataDxfId="61" dataCellStyle="Currency"/>
    <tableColumn id="5" xr3:uid="{B30812DA-2F10-4414-94AD-09108FB5BF38}" name="Bud hrs Mth1"/>
    <tableColumn id="6" xr3:uid="{79304653-1D10-4257-8BFD-F90165CA3BCE}" name="Bud hrs Mth2"/>
    <tableColumn id="7" xr3:uid="{8B945FAE-E4DC-4943-AFEA-74F57E33D09A}" name="Bud hrs Mth3"/>
    <tableColumn id="8" xr3:uid="{74EAFCAF-ABA0-497E-B396-1C95B2834158}" name="Bud hrs Mth4"/>
    <tableColumn id="9" xr3:uid="{F255C150-B221-41DE-A136-52E0750CE7AE}" name="Bud hrs Mth5"/>
    <tableColumn id="10" xr3:uid="{386D483D-FF19-43FB-9B0A-B4EF0427D197}" name="Bud hrs Mth6"/>
    <tableColumn id="29" xr3:uid="{5C63436A-245E-4E9A-BCC5-256668336AE7}" name="Total Budget hours" dataDxfId="60">
      <calculatedColumnFormula>SUM(F10:K10)</calculatedColumnFormula>
    </tableColumn>
    <tableColumn id="11" xr3:uid="{6EECFF08-CFE5-4741-BDB9-507D3E2D64B7}" name="Act hrs Mth1"/>
    <tableColumn id="12" xr3:uid="{71AADCBE-283B-4BD6-A021-E19062F35601}" name="Act hrs Mth2"/>
    <tableColumn id="13" xr3:uid="{68C3B50C-78AE-4CF4-BB6A-958A3A855A53}" name="Act hrs Mth3"/>
    <tableColumn id="14" xr3:uid="{C96F3F16-6078-4B61-9D52-1B05CAF158E0}" name="Act hrs Mth4"/>
    <tableColumn id="15" xr3:uid="{AC045E72-19D7-4D0E-AC86-704F320D0588}" name="Act hrs Mth5"/>
    <tableColumn id="16" xr3:uid="{BCF5A585-A143-4771-9501-AF6C2D31CEB1}" name="Act hrs Mth6"/>
    <tableColumn id="30" xr3:uid="{6BD85595-67A3-4A10-9245-0D209DAB4161}" name="Total Actual hours" dataDxfId="59">
      <calculatedColumnFormula>SUM(M10:R10)</calculatedColumnFormula>
    </tableColumn>
    <tableColumn id="17" xr3:uid="{FF112E9C-8A06-4D7C-BD8B-69A6AEB4024A}" name="Bud Cst Mth1" dataDxfId="58">
      <calculatedColumnFormula>F10*$E10</calculatedColumnFormula>
    </tableColumn>
    <tableColumn id="18" xr3:uid="{7D1C5F32-29AB-45A3-83CC-57131EA3FADB}" name="Bud Cst Mth2" dataDxfId="57">
      <calculatedColumnFormula>G10*$E10</calculatedColumnFormula>
    </tableColumn>
    <tableColumn id="19" xr3:uid="{FBC82F6C-5F25-4427-A861-50F8E2C38B0C}" name="Bud Cst Mth3" dataDxfId="56">
      <calculatedColumnFormula>H10*$E10</calculatedColumnFormula>
    </tableColumn>
    <tableColumn id="20" xr3:uid="{1021F556-489E-4206-B1BE-E1AA33CB7E31}" name="Bud Cst Mth4" dataDxfId="55">
      <calculatedColumnFormula>I10*$E10</calculatedColumnFormula>
    </tableColumn>
    <tableColumn id="21" xr3:uid="{2586D746-BFAF-41A6-8189-37F69EA49A02}" name="Bud Cst Mth5" dataDxfId="54">
      <calculatedColumnFormula>J10*$E10</calculatedColumnFormula>
    </tableColumn>
    <tableColumn id="22" xr3:uid="{E67CF555-7710-4DB7-9D2D-3AF94897FCA3}" name="Bud Cst Mth6" dataDxfId="53">
      <calculatedColumnFormula>K10*$E10</calculatedColumnFormula>
    </tableColumn>
    <tableColumn id="31" xr3:uid="{23179695-B34C-4EBD-B111-EAD2914D946A}" name="Total Budgetted Cost" dataDxfId="52">
      <calculatedColumnFormula>SUM(T10:Y10)</calculatedColumnFormula>
    </tableColumn>
    <tableColumn id="23" xr3:uid="{25E586F1-B897-4996-AB76-744D2C54FEFE}" name="Act Cst Mth1" dataDxfId="51">
      <calculatedColumnFormula>$E10*M10</calculatedColumnFormula>
    </tableColumn>
    <tableColumn id="24" xr3:uid="{1C087632-B26D-4BB0-B9DB-7AECA5014D95}" name="Act Cst Mth2" dataDxfId="50">
      <calculatedColumnFormula>$E10*N10</calculatedColumnFormula>
    </tableColumn>
    <tableColumn id="25" xr3:uid="{6E70F8C3-DCFD-428E-935D-ACFA115432B2}" name="Act Cst Mth3" dataDxfId="49">
      <calculatedColumnFormula>$E10*O10</calculatedColumnFormula>
    </tableColumn>
    <tableColumn id="26" xr3:uid="{2A49616F-328E-4572-BD68-0584884F432D}" name="Act Cst Mth4" dataDxfId="48">
      <calculatedColumnFormula>$E10*P10</calculatedColumnFormula>
    </tableColumn>
    <tableColumn id="27" xr3:uid="{BC1800EC-B7AA-4C6D-A51C-DFD674A6465B}" name="Act Cst Mth5" dataDxfId="47">
      <calculatedColumnFormula>$E10*Q10</calculatedColumnFormula>
    </tableColumn>
    <tableColumn id="28" xr3:uid="{0662C115-4F45-4AC6-9394-96E91254D2C5}" name="Act Cst Mth6" dataDxfId="46">
      <calculatedColumnFormula>$E10*R10</calculatedColumnFormula>
    </tableColumn>
    <tableColumn id="32" xr3:uid="{1C635DF2-7502-43C4-9BB8-8FC33D3BA3F6}" name="total Actual cost" dataDxfId="45">
      <calculatedColumnFormula>SUM(AA10:AF10)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zoomScale="80" zoomScaleNormal="80" workbookViewId="0">
      <selection activeCell="A2" sqref="A2"/>
    </sheetView>
  </sheetViews>
  <sheetFormatPr defaultRowHeight="14.5" x14ac:dyDescent="0.35"/>
  <cols>
    <col min="1" max="1" width="5.453125" customWidth="1"/>
    <col min="2" max="2" width="18.6328125" customWidth="1"/>
    <col min="4" max="4" width="11.453125" customWidth="1"/>
    <col min="5" max="5" width="11.7265625" customWidth="1"/>
    <col min="6" max="12" width="14.453125" customWidth="1"/>
    <col min="13" max="19" width="13.90625" customWidth="1"/>
    <col min="20" max="26" width="14.453125" customWidth="1"/>
    <col min="27" max="29" width="13.90625" customWidth="1"/>
    <col min="30" max="30" width="14" customWidth="1"/>
    <col min="31" max="32" width="13.90625" customWidth="1"/>
    <col min="33" max="33" width="11.08984375" customWidth="1"/>
  </cols>
  <sheetData>
    <row r="1" spans="1:33" ht="18.5" x14ac:dyDescent="0.45">
      <c r="A1" s="1"/>
    </row>
    <row r="2" spans="1:33" ht="18.5" x14ac:dyDescent="0.45">
      <c r="A2" s="1"/>
    </row>
    <row r="3" spans="1:33" ht="18.5" x14ac:dyDescent="0.45">
      <c r="A3" s="1"/>
    </row>
    <row r="4" spans="1:33" ht="18.5" x14ac:dyDescent="0.45">
      <c r="A4" s="1" t="s">
        <v>0</v>
      </c>
    </row>
    <row r="8" spans="1:33" x14ac:dyDescent="0.35">
      <c r="F8" t="s">
        <v>27</v>
      </c>
      <c r="M8" t="s">
        <v>28</v>
      </c>
      <c r="T8" t="s">
        <v>29</v>
      </c>
      <c r="AA8" t="s">
        <v>30</v>
      </c>
    </row>
    <row r="9" spans="1:33" x14ac:dyDescent="0.35"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  <c r="L9" t="s">
        <v>70</v>
      </c>
      <c r="M9" t="s">
        <v>50</v>
      </c>
      <c r="N9" t="s">
        <v>51</v>
      </c>
      <c r="O9" t="s">
        <v>52</v>
      </c>
      <c r="P9" t="s">
        <v>53</v>
      </c>
      <c r="Q9" t="s">
        <v>54</v>
      </c>
      <c r="R9" t="s">
        <v>55</v>
      </c>
      <c r="S9" t="s">
        <v>71</v>
      </c>
      <c r="T9" t="s">
        <v>56</v>
      </c>
      <c r="U9" t="s">
        <v>57</v>
      </c>
      <c r="V9" t="s">
        <v>58</v>
      </c>
      <c r="W9" t="s">
        <v>59</v>
      </c>
      <c r="X9" t="s">
        <v>60</v>
      </c>
      <c r="Y9" t="s">
        <v>61</v>
      </c>
      <c r="Z9" t="s">
        <v>74</v>
      </c>
      <c r="AA9" t="s">
        <v>62</v>
      </c>
      <c r="AB9" t="s">
        <v>63</v>
      </c>
      <c r="AC9" t="s">
        <v>64</v>
      </c>
      <c r="AD9" t="s">
        <v>65</v>
      </c>
      <c r="AE9" t="s">
        <v>66</v>
      </c>
      <c r="AF9" t="s">
        <v>67</v>
      </c>
      <c r="AG9" t="s">
        <v>75</v>
      </c>
    </row>
    <row r="10" spans="1:33" x14ac:dyDescent="0.35">
      <c r="B10" t="s">
        <v>4</v>
      </c>
      <c r="C10" t="s">
        <v>9</v>
      </c>
      <c r="D10" t="s">
        <v>26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f t="shared" ref="L10:L41" si="0">SUM(F10:K10)</f>
        <v>120</v>
      </c>
      <c r="M10">
        <v>24</v>
      </c>
      <c r="N10">
        <v>24</v>
      </c>
      <c r="O10">
        <v>24</v>
      </c>
      <c r="P10">
        <v>30</v>
      </c>
      <c r="Q10">
        <v>30</v>
      </c>
      <c r="R10">
        <v>30</v>
      </c>
      <c r="S10">
        <f t="shared" ref="S10:S41" si="1">SUM(M10:R10)</f>
        <v>162</v>
      </c>
      <c r="T10" s="3">
        <f t="shared" ref="T10:T41" si="2">F10*$E10</f>
        <v>1000</v>
      </c>
      <c r="U10" s="3">
        <f t="shared" ref="U10:U41" si="3">G10*$E10</f>
        <v>1000</v>
      </c>
      <c r="V10" s="3">
        <f t="shared" ref="V10:V41" si="4">H10*$E10</f>
        <v>1000</v>
      </c>
      <c r="W10" s="3">
        <f t="shared" ref="W10:W41" si="5">I10*$E10</f>
        <v>1000</v>
      </c>
      <c r="X10" s="3">
        <f t="shared" ref="X10:X41" si="6">J10*$E10</f>
        <v>1000</v>
      </c>
      <c r="Y10" s="3">
        <f t="shared" ref="Y10:Y41" si="7">K10*$E10</f>
        <v>1000</v>
      </c>
      <c r="Z10" s="3">
        <f t="shared" ref="Z10:Z41" si="8">SUM(T10:Y10)</f>
        <v>6000</v>
      </c>
      <c r="AA10" s="3">
        <f t="shared" ref="AA10:AA41" si="9">$E10*M10</f>
        <v>1200</v>
      </c>
      <c r="AB10" s="3">
        <f t="shared" ref="AB10:AB41" si="10">$E10*N10</f>
        <v>1200</v>
      </c>
      <c r="AC10" s="3">
        <f t="shared" ref="AC10:AC41" si="11">$E10*O10</f>
        <v>1200</v>
      </c>
      <c r="AD10" s="3">
        <f t="shared" ref="AD10:AD41" si="12">$E10*P10</f>
        <v>1500</v>
      </c>
      <c r="AE10" s="3">
        <f t="shared" ref="AE10:AE41" si="13">$E10*Q10</f>
        <v>1500</v>
      </c>
      <c r="AF10" s="3">
        <f t="shared" ref="AF10:AF41" si="14">$E10*R10</f>
        <v>1500</v>
      </c>
      <c r="AG10" s="3">
        <f t="shared" ref="AG10:AG41" si="15">SUM(AA10:AF10)</f>
        <v>8100</v>
      </c>
    </row>
    <row r="11" spans="1:33" x14ac:dyDescent="0.35">
      <c r="B11" t="s">
        <v>4</v>
      </c>
      <c r="C11" t="s">
        <v>9</v>
      </c>
      <c r="D11" t="s">
        <v>31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f t="shared" si="0"/>
        <v>480</v>
      </c>
      <c r="M11">
        <v>80</v>
      </c>
      <c r="N11">
        <v>80</v>
      </c>
      <c r="O11">
        <v>80</v>
      </c>
      <c r="P11">
        <v>90</v>
      </c>
      <c r="Q11">
        <v>90</v>
      </c>
      <c r="R11">
        <v>90</v>
      </c>
      <c r="S11">
        <f t="shared" si="1"/>
        <v>510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16800</v>
      </c>
      <c r="AA11" s="3">
        <f t="shared" si="9"/>
        <v>2800</v>
      </c>
      <c r="AB11" s="3">
        <f t="shared" si="10"/>
        <v>2800</v>
      </c>
      <c r="AC11" s="3">
        <f t="shared" si="11"/>
        <v>2800</v>
      </c>
      <c r="AD11" s="3">
        <f t="shared" si="12"/>
        <v>3150</v>
      </c>
      <c r="AE11" s="3">
        <f t="shared" si="13"/>
        <v>3150</v>
      </c>
      <c r="AF11" s="3">
        <f t="shared" si="14"/>
        <v>3150</v>
      </c>
      <c r="AG11" s="3">
        <f t="shared" si="15"/>
        <v>17850</v>
      </c>
    </row>
    <row r="12" spans="1:33" x14ac:dyDescent="0.35">
      <c r="B12" t="s">
        <v>4</v>
      </c>
      <c r="C12" t="s">
        <v>9</v>
      </c>
      <c r="D12" t="s">
        <v>32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f t="shared" si="0"/>
        <v>240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f t="shared" si="1"/>
        <v>240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18000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  <c r="AD12" s="3">
        <f t="shared" si="12"/>
        <v>3000</v>
      </c>
      <c r="AE12" s="3">
        <f t="shared" si="13"/>
        <v>3000</v>
      </c>
      <c r="AF12" s="3">
        <f t="shared" si="14"/>
        <v>3000</v>
      </c>
      <c r="AG12" s="3">
        <f t="shared" si="15"/>
        <v>18000</v>
      </c>
    </row>
    <row r="13" spans="1:33" x14ac:dyDescent="0.35">
      <c r="B13" t="s">
        <v>4</v>
      </c>
      <c r="C13" t="s">
        <v>9</v>
      </c>
      <c r="D13" t="s">
        <v>33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f t="shared" si="0"/>
        <v>120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f t="shared" si="1"/>
        <v>120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12600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  <c r="AD13" s="3">
        <f t="shared" si="12"/>
        <v>2100</v>
      </c>
      <c r="AE13" s="3">
        <f t="shared" si="13"/>
        <v>2100</v>
      </c>
      <c r="AF13" s="3">
        <f t="shared" si="14"/>
        <v>2100</v>
      </c>
      <c r="AG13" s="3">
        <f t="shared" si="15"/>
        <v>12600</v>
      </c>
    </row>
    <row r="14" spans="1:33" x14ac:dyDescent="0.35">
      <c r="B14" t="s">
        <v>4</v>
      </c>
      <c r="C14" t="s">
        <v>9</v>
      </c>
      <c r="D14" t="s">
        <v>34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f t="shared" si="0"/>
        <v>840</v>
      </c>
      <c r="M14">
        <v>160</v>
      </c>
      <c r="N14">
        <v>160</v>
      </c>
      <c r="O14">
        <v>160</v>
      </c>
      <c r="P14">
        <v>160</v>
      </c>
      <c r="Q14">
        <v>160</v>
      </c>
      <c r="R14">
        <v>160</v>
      </c>
      <c r="S14">
        <f t="shared" si="1"/>
        <v>960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12600</v>
      </c>
      <c r="Y14" s="3">
        <f t="shared" si="7"/>
        <v>12600</v>
      </c>
      <c r="Z14" s="3">
        <f t="shared" si="8"/>
        <v>75600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  <c r="AD14" s="3">
        <f t="shared" si="12"/>
        <v>14400</v>
      </c>
      <c r="AE14" s="3">
        <f t="shared" si="13"/>
        <v>14400</v>
      </c>
      <c r="AF14" s="3">
        <f t="shared" si="14"/>
        <v>14400</v>
      </c>
      <c r="AG14" s="3">
        <f t="shared" si="15"/>
        <v>86400</v>
      </c>
    </row>
    <row r="15" spans="1:33" x14ac:dyDescent="0.35">
      <c r="B15" t="s">
        <v>4</v>
      </c>
      <c r="C15" t="s">
        <v>10</v>
      </c>
      <c r="D15" t="s">
        <v>26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f t="shared" si="0"/>
        <v>60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f t="shared" si="1"/>
        <v>60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3000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  <c r="AD15" s="3">
        <f t="shared" si="12"/>
        <v>500</v>
      </c>
      <c r="AE15" s="3">
        <f t="shared" si="13"/>
        <v>500</v>
      </c>
      <c r="AF15" s="3">
        <f t="shared" si="14"/>
        <v>500</v>
      </c>
      <c r="AG15" s="3">
        <f t="shared" si="15"/>
        <v>3000</v>
      </c>
    </row>
    <row r="16" spans="1:33" x14ac:dyDescent="0.35">
      <c r="B16" t="s">
        <v>4</v>
      </c>
      <c r="C16" t="s">
        <v>10</v>
      </c>
      <c r="D16" t="s">
        <v>33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f t="shared" si="0"/>
        <v>120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f t="shared" si="1"/>
        <v>120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12600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  <c r="AD16" s="3">
        <f t="shared" si="12"/>
        <v>2100</v>
      </c>
      <c r="AE16" s="3">
        <f t="shared" si="13"/>
        <v>2100</v>
      </c>
      <c r="AF16" s="3">
        <f t="shared" si="14"/>
        <v>2100</v>
      </c>
      <c r="AG16" s="3">
        <f t="shared" si="15"/>
        <v>12600</v>
      </c>
    </row>
    <row r="17" spans="2:33" x14ac:dyDescent="0.35">
      <c r="B17" t="s">
        <v>4</v>
      </c>
      <c r="C17" t="s">
        <v>11</v>
      </c>
      <c r="D17" t="s">
        <v>26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f t="shared" si="0"/>
        <v>120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f t="shared" si="1"/>
        <v>120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6000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  <c r="AD17" s="3">
        <f t="shared" si="12"/>
        <v>1000</v>
      </c>
      <c r="AE17" s="3">
        <f t="shared" si="13"/>
        <v>1000</v>
      </c>
      <c r="AF17" s="3">
        <f t="shared" si="14"/>
        <v>1000</v>
      </c>
      <c r="AG17" s="3">
        <f t="shared" si="15"/>
        <v>6000</v>
      </c>
    </row>
    <row r="18" spans="2:33" x14ac:dyDescent="0.35">
      <c r="B18" t="s">
        <v>4</v>
      </c>
      <c r="C18" t="s">
        <v>11</v>
      </c>
      <c r="D18" t="s">
        <v>39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f t="shared" si="0"/>
        <v>60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f t="shared" si="1"/>
        <v>72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500</v>
      </c>
      <c r="Y18" s="3">
        <f t="shared" si="7"/>
        <v>500</v>
      </c>
      <c r="Z18" s="3">
        <f t="shared" si="8"/>
        <v>3000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  <c r="AD18" s="3">
        <f t="shared" si="12"/>
        <v>600</v>
      </c>
      <c r="AE18" s="3">
        <f t="shared" si="13"/>
        <v>600</v>
      </c>
      <c r="AF18" s="3">
        <f t="shared" si="14"/>
        <v>600</v>
      </c>
      <c r="AG18" s="3">
        <f t="shared" si="15"/>
        <v>3600</v>
      </c>
    </row>
    <row r="19" spans="2:33" x14ac:dyDescent="0.35">
      <c r="B19" t="s">
        <v>5</v>
      </c>
      <c r="C19" t="s">
        <v>12</v>
      </c>
      <c r="D19" t="s">
        <v>26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f t="shared" si="0"/>
        <v>120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f t="shared" si="1"/>
        <v>144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1000</v>
      </c>
      <c r="Y19" s="3">
        <f t="shared" si="7"/>
        <v>1000</v>
      </c>
      <c r="Z19" s="3">
        <f t="shared" si="8"/>
        <v>6000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  <c r="AD19" s="3">
        <f t="shared" si="12"/>
        <v>1200</v>
      </c>
      <c r="AE19" s="3">
        <f t="shared" si="13"/>
        <v>1200</v>
      </c>
      <c r="AF19" s="3">
        <f t="shared" si="14"/>
        <v>1200</v>
      </c>
      <c r="AG19" s="3">
        <f t="shared" si="15"/>
        <v>7200</v>
      </c>
    </row>
    <row r="20" spans="2:33" x14ac:dyDescent="0.35">
      <c r="B20" t="s">
        <v>5</v>
      </c>
      <c r="C20" t="s">
        <v>12</v>
      </c>
      <c r="D20" t="s">
        <v>32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f t="shared" si="0"/>
        <v>240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f t="shared" si="1"/>
        <v>300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3000</v>
      </c>
      <c r="Y20" s="3">
        <f t="shared" si="7"/>
        <v>3000</v>
      </c>
      <c r="Z20" s="3">
        <f t="shared" si="8"/>
        <v>18000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  <c r="AD20" s="3">
        <f t="shared" si="12"/>
        <v>3750</v>
      </c>
      <c r="AE20" s="3">
        <f t="shared" si="13"/>
        <v>3750</v>
      </c>
      <c r="AF20" s="3">
        <f t="shared" si="14"/>
        <v>3750</v>
      </c>
      <c r="AG20" s="3">
        <f t="shared" si="15"/>
        <v>22500</v>
      </c>
    </row>
    <row r="21" spans="2:33" x14ac:dyDescent="0.35">
      <c r="B21" t="s">
        <v>5</v>
      </c>
      <c r="C21" t="s">
        <v>12</v>
      </c>
      <c r="D21" t="s">
        <v>39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f t="shared" si="0"/>
        <v>60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f t="shared" si="1"/>
        <v>72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500</v>
      </c>
      <c r="Y21" s="3">
        <f t="shared" si="7"/>
        <v>500</v>
      </c>
      <c r="Z21" s="3">
        <f t="shared" si="8"/>
        <v>3000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  <c r="AD21" s="3">
        <f t="shared" si="12"/>
        <v>600</v>
      </c>
      <c r="AE21" s="3">
        <f t="shared" si="13"/>
        <v>600</v>
      </c>
      <c r="AF21" s="3">
        <f t="shared" si="14"/>
        <v>600</v>
      </c>
      <c r="AG21" s="3">
        <f t="shared" si="15"/>
        <v>3600</v>
      </c>
    </row>
    <row r="22" spans="2:33" x14ac:dyDescent="0.35">
      <c r="B22" t="s">
        <v>5</v>
      </c>
      <c r="C22" t="s">
        <v>13</v>
      </c>
      <c r="D22" t="s">
        <v>26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f t="shared" si="0"/>
        <v>30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f t="shared" si="1"/>
        <v>30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1500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  <c r="AD22" s="3">
        <f t="shared" si="12"/>
        <v>250</v>
      </c>
      <c r="AE22" s="3">
        <f t="shared" si="13"/>
        <v>250</v>
      </c>
      <c r="AF22" s="3">
        <f t="shared" si="14"/>
        <v>250</v>
      </c>
      <c r="AG22" s="3">
        <f t="shared" si="15"/>
        <v>1500</v>
      </c>
    </row>
    <row r="23" spans="2:33" x14ac:dyDescent="0.35">
      <c r="B23" t="s">
        <v>5</v>
      </c>
      <c r="C23" t="s">
        <v>13</v>
      </c>
      <c r="D23" t="s">
        <v>33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f t="shared" si="0"/>
        <v>240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f t="shared" si="1"/>
        <v>240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25200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  <c r="AD23" s="3">
        <f t="shared" si="12"/>
        <v>4200</v>
      </c>
      <c r="AE23" s="3">
        <f t="shared" si="13"/>
        <v>4200</v>
      </c>
      <c r="AF23" s="3">
        <f t="shared" si="14"/>
        <v>4200</v>
      </c>
      <c r="AG23" s="3">
        <f t="shared" si="15"/>
        <v>25200</v>
      </c>
    </row>
    <row r="24" spans="2:33" x14ac:dyDescent="0.35">
      <c r="B24" t="s">
        <v>5</v>
      </c>
      <c r="C24" t="s">
        <v>13</v>
      </c>
      <c r="D24" t="s">
        <v>42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f t="shared" si="0"/>
        <v>240</v>
      </c>
      <c r="M24">
        <v>50</v>
      </c>
      <c r="N24">
        <v>50</v>
      </c>
      <c r="O24">
        <v>50</v>
      </c>
      <c r="P24">
        <v>25</v>
      </c>
      <c r="Q24">
        <v>25</v>
      </c>
      <c r="R24">
        <v>25</v>
      </c>
      <c r="S24">
        <f t="shared" si="1"/>
        <v>225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5600</v>
      </c>
      <c r="Y24" s="3">
        <f t="shared" si="7"/>
        <v>5600</v>
      </c>
      <c r="Z24" s="3">
        <f t="shared" si="8"/>
        <v>33600</v>
      </c>
      <c r="AA24" s="3">
        <f t="shared" si="9"/>
        <v>7000</v>
      </c>
      <c r="AB24" s="3">
        <f t="shared" si="10"/>
        <v>7000</v>
      </c>
      <c r="AC24" s="3">
        <f t="shared" si="11"/>
        <v>7000</v>
      </c>
      <c r="AD24" s="3">
        <f t="shared" si="12"/>
        <v>3500</v>
      </c>
      <c r="AE24" s="3">
        <f t="shared" si="13"/>
        <v>3500</v>
      </c>
      <c r="AF24" s="3">
        <f t="shared" si="14"/>
        <v>3500</v>
      </c>
      <c r="AG24" s="3">
        <f t="shared" si="15"/>
        <v>31500</v>
      </c>
    </row>
    <row r="25" spans="2:33" x14ac:dyDescent="0.35">
      <c r="B25" t="s">
        <v>5</v>
      </c>
      <c r="C25" t="s">
        <v>14</v>
      </c>
      <c r="D25" t="s">
        <v>39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f t="shared" si="0"/>
        <v>60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f t="shared" si="1"/>
        <v>72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500</v>
      </c>
      <c r="Y25" s="3">
        <f t="shared" si="7"/>
        <v>500</v>
      </c>
      <c r="Z25" s="3">
        <f t="shared" si="8"/>
        <v>3000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  <c r="AD25" s="3">
        <f t="shared" si="12"/>
        <v>600</v>
      </c>
      <c r="AE25" s="3">
        <f t="shared" si="13"/>
        <v>600</v>
      </c>
      <c r="AF25" s="3">
        <f t="shared" si="14"/>
        <v>600</v>
      </c>
      <c r="AG25" s="3">
        <f t="shared" si="15"/>
        <v>3600</v>
      </c>
    </row>
    <row r="26" spans="2:33" x14ac:dyDescent="0.35">
      <c r="B26" t="s">
        <v>5</v>
      </c>
      <c r="C26" t="s">
        <v>14</v>
      </c>
      <c r="D26" t="s">
        <v>40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f t="shared" si="0"/>
        <v>120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f t="shared" si="1"/>
        <v>150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1200</v>
      </c>
      <c r="Y26" s="3">
        <f t="shared" si="7"/>
        <v>1200</v>
      </c>
      <c r="Z26" s="3">
        <f t="shared" si="8"/>
        <v>7200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  <c r="AD26" s="3">
        <f t="shared" si="12"/>
        <v>1500</v>
      </c>
      <c r="AE26" s="3">
        <f t="shared" si="13"/>
        <v>1500</v>
      </c>
      <c r="AF26" s="3">
        <f t="shared" si="14"/>
        <v>1500</v>
      </c>
      <c r="AG26" s="3">
        <f t="shared" si="15"/>
        <v>9000</v>
      </c>
    </row>
    <row r="27" spans="2:33" x14ac:dyDescent="0.35">
      <c r="B27" t="s">
        <v>5</v>
      </c>
      <c r="C27" t="s">
        <v>14</v>
      </c>
      <c r="D27" t="s">
        <v>42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f t="shared" si="0"/>
        <v>240</v>
      </c>
      <c r="M27">
        <v>50</v>
      </c>
      <c r="N27">
        <v>50</v>
      </c>
      <c r="O27">
        <v>50</v>
      </c>
      <c r="P27">
        <v>25</v>
      </c>
      <c r="Q27">
        <v>25</v>
      </c>
      <c r="R27">
        <v>25</v>
      </c>
      <c r="S27">
        <f t="shared" si="1"/>
        <v>225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5600</v>
      </c>
      <c r="Y27" s="3">
        <f t="shared" si="7"/>
        <v>5600</v>
      </c>
      <c r="Z27" s="3">
        <f t="shared" si="8"/>
        <v>33600</v>
      </c>
      <c r="AA27" s="3">
        <f t="shared" si="9"/>
        <v>7000</v>
      </c>
      <c r="AB27" s="3">
        <f t="shared" si="10"/>
        <v>7000</v>
      </c>
      <c r="AC27" s="3">
        <f t="shared" si="11"/>
        <v>7000</v>
      </c>
      <c r="AD27" s="3">
        <f t="shared" si="12"/>
        <v>3500</v>
      </c>
      <c r="AE27" s="3">
        <f t="shared" si="13"/>
        <v>3500</v>
      </c>
      <c r="AF27" s="3">
        <f t="shared" si="14"/>
        <v>3500</v>
      </c>
      <c r="AG27" s="3">
        <f t="shared" si="15"/>
        <v>31500</v>
      </c>
    </row>
    <row r="28" spans="2:33" x14ac:dyDescent="0.35">
      <c r="B28" t="s">
        <v>6</v>
      </c>
      <c r="C28" t="s">
        <v>15</v>
      </c>
      <c r="D28" t="s">
        <v>26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f t="shared" si="0"/>
        <v>60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f t="shared" si="1"/>
        <v>30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500</v>
      </c>
      <c r="Y28" s="3">
        <f t="shared" si="7"/>
        <v>500</v>
      </c>
      <c r="Z28" s="3">
        <f t="shared" si="8"/>
        <v>3000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  <c r="AD28" s="3">
        <f t="shared" si="12"/>
        <v>250</v>
      </c>
      <c r="AE28" s="3">
        <f t="shared" si="13"/>
        <v>250</v>
      </c>
      <c r="AF28" s="3">
        <f t="shared" si="14"/>
        <v>250</v>
      </c>
      <c r="AG28" s="3">
        <f t="shared" si="15"/>
        <v>1500</v>
      </c>
    </row>
    <row r="29" spans="2:33" x14ac:dyDescent="0.35">
      <c r="B29" t="s">
        <v>6</v>
      </c>
      <c r="C29" t="s">
        <v>15</v>
      </c>
      <c r="D29" t="s">
        <v>31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f t="shared" si="0"/>
        <v>480</v>
      </c>
      <c r="M29">
        <v>80</v>
      </c>
      <c r="N29">
        <v>80</v>
      </c>
      <c r="O29">
        <v>80</v>
      </c>
      <c r="P29">
        <v>80</v>
      </c>
      <c r="Q29">
        <v>80</v>
      </c>
      <c r="R29">
        <v>80</v>
      </c>
      <c r="S29">
        <f t="shared" si="1"/>
        <v>480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16800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  <c r="AD29" s="3">
        <f t="shared" si="12"/>
        <v>2800</v>
      </c>
      <c r="AE29" s="3">
        <f t="shared" si="13"/>
        <v>2800</v>
      </c>
      <c r="AF29" s="3">
        <f t="shared" si="14"/>
        <v>2800</v>
      </c>
      <c r="AG29" s="3">
        <f t="shared" si="15"/>
        <v>16800</v>
      </c>
    </row>
    <row r="30" spans="2:33" x14ac:dyDescent="0.35">
      <c r="B30" t="s">
        <v>6</v>
      </c>
      <c r="C30" t="s">
        <v>15</v>
      </c>
      <c r="D30" t="s">
        <v>32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f t="shared" si="0"/>
        <v>480</v>
      </c>
      <c r="M30">
        <v>80</v>
      </c>
      <c r="N30">
        <v>80</v>
      </c>
      <c r="O30">
        <v>80</v>
      </c>
      <c r="P30">
        <v>80</v>
      </c>
      <c r="Q30">
        <v>80</v>
      </c>
      <c r="R30">
        <v>80</v>
      </c>
      <c r="S30">
        <f t="shared" si="1"/>
        <v>480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36000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  <c r="AD30" s="3">
        <f t="shared" si="12"/>
        <v>6000</v>
      </c>
      <c r="AE30" s="3">
        <f t="shared" si="13"/>
        <v>6000</v>
      </c>
      <c r="AF30" s="3">
        <f t="shared" si="14"/>
        <v>6000</v>
      </c>
      <c r="AG30" s="3">
        <f t="shared" si="15"/>
        <v>36000</v>
      </c>
    </row>
    <row r="31" spans="2:33" x14ac:dyDescent="0.35">
      <c r="B31" t="s">
        <v>6</v>
      </c>
      <c r="C31" t="s">
        <v>15</v>
      </c>
      <c r="D31" t="s">
        <v>40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f t="shared" si="0"/>
        <v>120</v>
      </c>
      <c r="M31">
        <v>25</v>
      </c>
      <c r="N31">
        <v>25</v>
      </c>
      <c r="O31">
        <v>25</v>
      </c>
      <c r="P31">
        <v>25</v>
      </c>
      <c r="Q31">
        <v>25</v>
      </c>
      <c r="R31">
        <v>25</v>
      </c>
      <c r="S31">
        <f t="shared" si="1"/>
        <v>150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1200</v>
      </c>
      <c r="Y31" s="3">
        <f t="shared" si="7"/>
        <v>1200</v>
      </c>
      <c r="Z31" s="3">
        <f t="shared" si="8"/>
        <v>7200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  <c r="AD31" s="3">
        <f t="shared" si="12"/>
        <v>1500</v>
      </c>
      <c r="AE31" s="3">
        <f t="shared" si="13"/>
        <v>1500</v>
      </c>
      <c r="AF31" s="3">
        <f t="shared" si="14"/>
        <v>1500</v>
      </c>
      <c r="AG31" s="3">
        <f t="shared" si="15"/>
        <v>9000</v>
      </c>
    </row>
    <row r="32" spans="2:33" x14ac:dyDescent="0.35">
      <c r="B32" t="s">
        <v>6</v>
      </c>
      <c r="C32" t="s">
        <v>16</v>
      </c>
      <c r="D32" t="s">
        <v>33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f t="shared" si="0"/>
        <v>480</v>
      </c>
      <c r="M32">
        <v>120</v>
      </c>
      <c r="N32">
        <v>120</v>
      </c>
      <c r="O32">
        <v>120</v>
      </c>
      <c r="P32">
        <v>120</v>
      </c>
      <c r="Q32">
        <v>120</v>
      </c>
      <c r="R32">
        <v>120</v>
      </c>
      <c r="S32">
        <f t="shared" si="1"/>
        <v>720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8400</v>
      </c>
      <c r="Y32" s="3">
        <f t="shared" si="7"/>
        <v>8400</v>
      </c>
      <c r="Z32" s="3">
        <f t="shared" si="8"/>
        <v>50400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  <c r="AD32" s="3">
        <f t="shared" si="12"/>
        <v>12600</v>
      </c>
      <c r="AE32" s="3">
        <f t="shared" si="13"/>
        <v>12600</v>
      </c>
      <c r="AF32" s="3">
        <f t="shared" si="14"/>
        <v>12600</v>
      </c>
      <c r="AG32" s="3">
        <f t="shared" si="15"/>
        <v>75600</v>
      </c>
    </row>
    <row r="33" spans="2:33" x14ac:dyDescent="0.35">
      <c r="B33" t="s">
        <v>6</v>
      </c>
      <c r="C33" t="s">
        <v>16</v>
      </c>
      <c r="D33" t="s">
        <v>39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f t="shared" si="0"/>
        <v>60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f t="shared" si="1"/>
        <v>72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500</v>
      </c>
      <c r="Y33" s="3">
        <f t="shared" si="7"/>
        <v>500</v>
      </c>
      <c r="Z33" s="3">
        <f t="shared" si="8"/>
        <v>3000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  <c r="AD33" s="3">
        <f t="shared" si="12"/>
        <v>600</v>
      </c>
      <c r="AE33" s="3">
        <f t="shared" si="13"/>
        <v>600</v>
      </c>
      <c r="AF33" s="3">
        <f t="shared" si="14"/>
        <v>600</v>
      </c>
      <c r="AG33" s="3">
        <f t="shared" si="15"/>
        <v>3600</v>
      </c>
    </row>
    <row r="34" spans="2:33" x14ac:dyDescent="0.35">
      <c r="B34" t="s">
        <v>6</v>
      </c>
      <c r="C34" t="s">
        <v>16</v>
      </c>
      <c r="D34" t="s">
        <v>40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f t="shared" si="0"/>
        <v>120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f t="shared" si="1"/>
        <v>150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1200</v>
      </c>
      <c r="Y34" s="3">
        <f t="shared" si="7"/>
        <v>1200</v>
      </c>
      <c r="Z34" s="3">
        <f t="shared" si="8"/>
        <v>7200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  <c r="AD34" s="3">
        <f t="shared" si="12"/>
        <v>1500</v>
      </c>
      <c r="AE34" s="3">
        <f t="shared" si="13"/>
        <v>1500</v>
      </c>
      <c r="AF34" s="3">
        <f t="shared" si="14"/>
        <v>1500</v>
      </c>
      <c r="AG34" s="3">
        <f t="shared" si="15"/>
        <v>9000</v>
      </c>
    </row>
    <row r="35" spans="2:33" x14ac:dyDescent="0.35">
      <c r="B35" t="s">
        <v>6</v>
      </c>
      <c r="C35" t="s">
        <v>17</v>
      </c>
      <c r="D35" t="s">
        <v>26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f t="shared" si="0"/>
        <v>180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f t="shared" si="1"/>
        <v>180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9000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  <c r="AD35" s="3">
        <f t="shared" si="12"/>
        <v>1500</v>
      </c>
      <c r="AE35" s="3">
        <f t="shared" si="13"/>
        <v>1500</v>
      </c>
      <c r="AF35" s="3">
        <f t="shared" si="14"/>
        <v>1500</v>
      </c>
      <c r="AG35" s="3">
        <f t="shared" si="15"/>
        <v>9000</v>
      </c>
    </row>
    <row r="36" spans="2:33" x14ac:dyDescent="0.35">
      <c r="B36" t="s">
        <v>6</v>
      </c>
      <c r="C36" t="s">
        <v>17</v>
      </c>
      <c r="D36" t="s">
        <v>39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f t="shared" si="0"/>
        <v>60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f t="shared" si="1"/>
        <v>72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500</v>
      </c>
      <c r="Y36" s="3">
        <f t="shared" si="7"/>
        <v>500</v>
      </c>
      <c r="Z36" s="3">
        <f t="shared" si="8"/>
        <v>3000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  <c r="AD36" s="3">
        <f t="shared" si="12"/>
        <v>600</v>
      </c>
      <c r="AE36" s="3">
        <f t="shared" si="13"/>
        <v>600</v>
      </c>
      <c r="AF36" s="3">
        <f t="shared" si="14"/>
        <v>600</v>
      </c>
      <c r="AG36" s="3">
        <f t="shared" si="15"/>
        <v>3600</v>
      </c>
    </row>
    <row r="37" spans="2:33" x14ac:dyDescent="0.35">
      <c r="B37" t="s">
        <v>6</v>
      </c>
      <c r="C37" t="s">
        <v>17</v>
      </c>
      <c r="D37" t="s">
        <v>42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f t="shared" si="0"/>
        <v>240</v>
      </c>
      <c r="M37">
        <v>50</v>
      </c>
      <c r="N37">
        <v>50</v>
      </c>
      <c r="O37">
        <v>50</v>
      </c>
      <c r="P37">
        <v>25</v>
      </c>
      <c r="Q37">
        <v>25</v>
      </c>
      <c r="R37">
        <v>25</v>
      </c>
      <c r="S37">
        <f t="shared" si="1"/>
        <v>225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5600</v>
      </c>
      <c r="Y37" s="3">
        <f t="shared" si="7"/>
        <v>5600</v>
      </c>
      <c r="Z37" s="3">
        <f t="shared" si="8"/>
        <v>33600</v>
      </c>
      <c r="AA37" s="3">
        <f t="shared" si="9"/>
        <v>7000</v>
      </c>
      <c r="AB37" s="3">
        <f t="shared" si="10"/>
        <v>7000</v>
      </c>
      <c r="AC37" s="3">
        <f t="shared" si="11"/>
        <v>7000</v>
      </c>
      <c r="AD37" s="3">
        <f t="shared" si="12"/>
        <v>3500</v>
      </c>
      <c r="AE37" s="3">
        <f t="shared" si="13"/>
        <v>3500</v>
      </c>
      <c r="AF37" s="3">
        <f t="shared" si="14"/>
        <v>3500</v>
      </c>
      <c r="AG37" s="3">
        <f t="shared" si="15"/>
        <v>31500</v>
      </c>
    </row>
    <row r="38" spans="2:33" x14ac:dyDescent="0.35">
      <c r="B38" t="s">
        <v>6</v>
      </c>
      <c r="C38" t="s">
        <v>18</v>
      </c>
      <c r="D38" t="s">
        <v>39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f t="shared" si="0"/>
        <v>60</v>
      </c>
      <c r="M38">
        <v>12</v>
      </c>
      <c r="N38">
        <v>12</v>
      </c>
      <c r="O38">
        <v>12</v>
      </c>
      <c r="P38">
        <v>12</v>
      </c>
      <c r="Q38">
        <v>12</v>
      </c>
      <c r="R38">
        <v>12</v>
      </c>
      <c r="S38">
        <f t="shared" si="1"/>
        <v>72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500</v>
      </c>
      <c r="Y38" s="3">
        <f t="shared" si="7"/>
        <v>500</v>
      </c>
      <c r="Z38" s="3">
        <f t="shared" si="8"/>
        <v>3000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  <c r="AD38" s="3">
        <f t="shared" si="12"/>
        <v>600</v>
      </c>
      <c r="AE38" s="3">
        <f t="shared" si="13"/>
        <v>600</v>
      </c>
      <c r="AF38" s="3">
        <f t="shared" si="14"/>
        <v>600</v>
      </c>
      <c r="AG38" s="3">
        <f t="shared" si="15"/>
        <v>3600</v>
      </c>
    </row>
    <row r="39" spans="2:33" x14ac:dyDescent="0.35">
      <c r="B39" t="s">
        <v>6</v>
      </c>
      <c r="C39" t="s">
        <v>18</v>
      </c>
      <c r="D39" t="s">
        <v>40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f t="shared" si="0"/>
        <v>120</v>
      </c>
      <c r="M39">
        <v>25</v>
      </c>
      <c r="N39">
        <v>25</v>
      </c>
      <c r="O39">
        <v>25</v>
      </c>
      <c r="P39">
        <v>25</v>
      </c>
      <c r="Q39">
        <v>25</v>
      </c>
      <c r="R39">
        <v>25</v>
      </c>
      <c r="S39">
        <f t="shared" si="1"/>
        <v>150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1200</v>
      </c>
      <c r="Y39" s="3">
        <f t="shared" si="7"/>
        <v>1200</v>
      </c>
      <c r="Z39" s="3">
        <f t="shared" si="8"/>
        <v>7200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  <c r="AD39" s="3">
        <f t="shared" si="12"/>
        <v>1500</v>
      </c>
      <c r="AE39" s="3">
        <f t="shared" si="13"/>
        <v>1500</v>
      </c>
      <c r="AF39" s="3">
        <f t="shared" si="14"/>
        <v>1500</v>
      </c>
      <c r="AG39" s="3">
        <f t="shared" si="15"/>
        <v>9000</v>
      </c>
    </row>
    <row r="40" spans="2:33" x14ac:dyDescent="0.35">
      <c r="B40" t="s">
        <v>6</v>
      </c>
      <c r="C40" t="s">
        <v>19</v>
      </c>
      <c r="D40" t="s">
        <v>42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f t="shared" si="0"/>
        <v>240</v>
      </c>
      <c r="M40">
        <v>50</v>
      </c>
      <c r="N40">
        <v>50</v>
      </c>
      <c r="O40">
        <v>50</v>
      </c>
      <c r="P40">
        <v>25</v>
      </c>
      <c r="Q40">
        <v>25</v>
      </c>
      <c r="R40">
        <v>25</v>
      </c>
      <c r="S40">
        <f t="shared" si="1"/>
        <v>225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5600</v>
      </c>
      <c r="Y40" s="3">
        <f t="shared" si="7"/>
        <v>5600</v>
      </c>
      <c r="Z40" s="3">
        <f t="shared" si="8"/>
        <v>33600</v>
      </c>
      <c r="AA40" s="3">
        <f t="shared" si="9"/>
        <v>7000</v>
      </c>
      <c r="AB40" s="3">
        <f t="shared" si="10"/>
        <v>7000</v>
      </c>
      <c r="AC40" s="3">
        <f t="shared" si="11"/>
        <v>7000</v>
      </c>
      <c r="AD40" s="3">
        <f t="shared" si="12"/>
        <v>3500</v>
      </c>
      <c r="AE40" s="3">
        <f t="shared" si="13"/>
        <v>3500</v>
      </c>
      <c r="AF40" s="3">
        <f t="shared" si="14"/>
        <v>3500</v>
      </c>
      <c r="AG40" s="3">
        <f t="shared" si="15"/>
        <v>31500</v>
      </c>
    </row>
    <row r="41" spans="2:33" x14ac:dyDescent="0.35">
      <c r="B41" t="s">
        <v>6</v>
      </c>
      <c r="C41" t="s">
        <v>19</v>
      </c>
      <c r="D41" t="s">
        <v>39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f t="shared" si="0"/>
        <v>60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f t="shared" si="1"/>
        <v>72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500</v>
      </c>
      <c r="Y41" s="3">
        <f t="shared" si="7"/>
        <v>500</v>
      </c>
      <c r="Z41" s="3">
        <f t="shared" si="8"/>
        <v>3000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  <c r="AD41" s="3">
        <f t="shared" si="12"/>
        <v>600</v>
      </c>
      <c r="AE41" s="3">
        <f t="shared" si="13"/>
        <v>600</v>
      </c>
      <c r="AF41" s="3">
        <f t="shared" si="14"/>
        <v>600</v>
      </c>
      <c r="AG41" s="3">
        <f t="shared" si="15"/>
        <v>3600</v>
      </c>
    </row>
    <row r="42" spans="2:33" x14ac:dyDescent="0.35">
      <c r="B42" t="s">
        <v>7</v>
      </c>
      <c r="C42" t="s">
        <v>20</v>
      </c>
      <c r="D42" t="s">
        <v>34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f t="shared" ref="L42:L62" si="16">SUM(F42:K42)</f>
        <v>120</v>
      </c>
      <c r="M42">
        <v>15</v>
      </c>
      <c r="N42">
        <v>15</v>
      </c>
      <c r="O42">
        <v>15</v>
      </c>
      <c r="P42">
        <v>15</v>
      </c>
      <c r="Q42">
        <v>15</v>
      </c>
      <c r="R42">
        <v>15</v>
      </c>
      <c r="S42">
        <f t="shared" ref="S42:S62" si="17">SUM(M42:R42)</f>
        <v>90</v>
      </c>
      <c r="T42" s="3">
        <f t="shared" ref="T42:T62" si="18">F42*$E42</f>
        <v>1800</v>
      </c>
      <c r="U42" s="3">
        <f t="shared" ref="U42:U62" si="19">G42*$E42</f>
        <v>1800</v>
      </c>
      <c r="V42" s="3">
        <f t="shared" ref="V42:V62" si="20">H42*$E42</f>
        <v>1800</v>
      </c>
      <c r="W42" s="3">
        <f t="shared" ref="W42:W62" si="21">I42*$E42</f>
        <v>1800</v>
      </c>
      <c r="X42" s="3">
        <f t="shared" ref="X42:X62" si="22">J42*$E42</f>
        <v>1800</v>
      </c>
      <c r="Y42" s="3">
        <f t="shared" ref="Y42:Y62" si="23">K42*$E42</f>
        <v>1800</v>
      </c>
      <c r="Z42" s="3">
        <f t="shared" ref="Z42:Z62" si="24">SUM(T42:Y42)</f>
        <v>10800</v>
      </c>
      <c r="AA42" s="3">
        <f t="shared" ref="AA42:AA62" si="25">$E42*M42</f>
        <v>1350</v>
      </c>
      <c r="AB42" s="3">
        <f t="shared" ref="AB42:AB62" si="26">$E42*N42</f>
        <v>1350</v>
      </c>
      <c r="AC42" s="3">
        <f t="shared" ref="AC42:AC62" si="27">$E42*O42</f>
        <v>1350</v>
      </c>
      <c r="AD42" s="3">
        <f t="shared" ref="AD42:AD62" si="28">$E42*P42</f>
        <v>1350</v>
      </c>
      <c r="AE42" s="3">
        <f t="shared" ref="AE42:AE62" si="29">$E42*Q42</f>
        <v>1350</v>
      </c>
      <c r="AF42" s="3">
        <f t="shared" ref="AF42:AF62" si="30">$E42*R42</f>
        <v>1350</v>
      </c>
      <c r="AG42" s="3">
        <f t="shared" ref="AG42:AG62" si="31">SUM(AA42:AF42)</f>
        <v>8100</v>
      </c>
    </row>
    <row r="43" spans="2:33" x14ac:dyDescent="0.35">
      <c r="B43" t="s">
        <v>7</v>
      </c>
      <c r="C43" t="s">
        <v>20</v>
      </c>
      <c r="D43" t="s">
        <v>35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f t="shared" si="16"/>
        <v>960</v>
      </c>
      <c r="M43">
        <v>110</v>
      </c>
      <c r="N43">
        <v>110</v>
      </c>
      <c r="O43">
        <v>110</v>
      </c>
      <c r="P43">
        <v>110</v>
      </c>
      <c r="Q43">
        <v>110</v>
      </c>
      <c r="R43">
        <v>110</v>
      </c>
      <c r="S43">
        <f t="shared" si="17"/>
        <v>660</v>
      </c>
      <c r="T43" s="3">
        <f t="shared" si="18"/>
        <v>15200</v>
      </c>
      <c r="U43" s="3">
        <f t="shared" si="19"/>
        <v>15200</v>
      </c>
      <c r="V43" s="3">
        <f t="shared" si="20"/>
        <v>15200</v>
      </c>
      <c r="W43" s="3">
        <f t="shared" si="21"/>
        <v>15200</v>
      </c>
      <c r="X43" s="3">
        <f t="shared" si="22"/>
        <v>15200</v>
      </c>
      <c r="Y43" s="3">
        <f t="shared" si="23"/>
        <v>15200</v>
      </c>
      <c r="Z43" s="3">
        <f t="shared" si="24"/>
        <v>91200</v>
      </c>
      <c r="AA43" s="3">
        <f t="shared" si="25"/>
        <v>10450</v>
      </c>
      <c r="AB43" s="3">
        <f t="shared" si="26"/>
        <v>10450</v>
      </c>
      <c r="AC43" s="3">
        <f t="shared" si="27"/>
        <v>10450</v>
      </c>
      <c r="AD43" s="3">
        <f t="shared" si="28"/>
        <v>10450</v>
      </c>
      <c r="AE43" s="3">
        <f t="shared" si="29"/>
        <v>10450</v>
      </c>
      <c r="AF43" s="3">
        <f t="shared" si="30"/>
        <v>10450</v>
      </c>
      <c r="AG43" s="3">
        <f t="shared" si="31"/>
        <v>62700</v>
      </c>
    </row>
    <row r="44" spans="2:33" x14ac:dyDescent="0.35">
      <c r="B44" t="s">
        <v>7</v>
      </c>
      <c r="C44" t="s">
        <v>20</v>
      </c>
      <c r="D44" t="s">
        <v>40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f t="shared" si="16"/>
        <v>120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f t="shared" si="17"/>
        <v>150</v>
      </c>
      <c r="T44" s="3">
        <f t="shared" si="18"/>
        <v>1200</v>
      </c>
      <c r="U44" s="3">
        <f t="shared" si="19"/>
        <v>1200</v>
      </c>
      <c r="V44" s="3">
        <f t="shared" si="20"/>
        <v>1200</v>
      </c>
      <c r="W44" s="3">
        <f t="shared" si="21"/>
        <v>1200</v>
      </c>
      <c r="X44" s="3">
        <f t="shared" si="22"/>
        <v>1200</v>
      </c>
      <c r="Y44" s="3">
        <f t="shared" si="23"/>
        <v>1200</v>
      </c>
      <c r="Z44" s="3">
        <f t="shared" si="24"/>
        <v>7200</v>
      </c>
      <c r="AA44" s="3">
        <f t="shared" si="25"/>
        <v>1500</v>
      </c>
      <c r="AB44" s="3">
        <f t="shared" si="26"/>
        <v>1500</v>
      </c>
      <c r="AC44" s="3">
        <f t="shared" si="27"/>
        <v>1500</v>
      </c>
      <c r="AD44" s="3">
        <f t="shared" si="28"/>
        <v>1500</v>
      </c>
      <c r="AE44" s="3">
        <f t="shared" si="29"/>
        <v>1500</v>
      </c>
      <c r="AF44" s="3">
        <f t="shared" si="30"/>
        <v>1500</v>
      </c>
      <c r="AG44" s="3">
        <f t="shared" si="31"/>
        <v>9000</v>
      </c>
    </row>
    <row r="45" spans="2:33" x14ac:dyDescent="0.35">
      <c r="B45" t="s">
        <v>7</v>
      </c>
      <c r="C45" t="s">
        <v>20</v>
      </c>
      <c r="D45" t="s">
        <v>41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f t="shared" si="16"/>
        <v>180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f t="shared" si="17"/>
        <v>180</v>
      </c>
      <c r="T45" s="3">
        <f t="shared" si="18"/>
        <v>3600</v>
      </c>
      <c r="U45" s="3">
        <f t="shared" si="19"/>
        <v>3600</v>
      </c>
      <c r="V45" s="3">
        <f t="shared" si="20"/>
        <v>3600</v>
      </c>
      <c r="W45" s="3">
        <f t="shared" si="21"/>
        <v>3600</v>
      </c>
      <c r="X45" s="3">
        <f t="shared" si="22"/>
        <v>3600</v>
      </c>
      <c r="Y45" s="3">
        <f t="shared" si="23"/>
        <v>3600</v>
      </c>
      <c r="Z45" s="3">
        <f t="shared" si="24"/>
        <v>21600</v>
      </c>
      <c r="AA45" s="3">
        <f t="shared" si="25"/>
        <v>3600</v>
      </c>
      <c r="AB45" s="3">
        <f t="shared" si="26"/>
        <v>3600</v>
      </c>
      <c r="AC45" s="3">
        <f t="shared" si="27"/>
        <v>3600</v>
      </c>
      <c r="AD45" s="3">
        <f t="shared" si="28"/>
        <v>3600</v>
      </c>
      <c r="AE45" s="3">
        <f t="shared" si="29"/>
        <v>3600</v>
      </c>
      <c r="AF45" s="3">
        <f t="shared" si="30"/>
        <v>3600</v>
      </c>
      <c r="AG45" s="3">
        <f t="shared" si="31"/>
        <v>21600</v>
      </c>
    </row>
    <row r="46" spans="2:33" x14ac:dyDescent="0.35">
      <c r="B46" t="s">
        <v>7</v>
      </c>
      <c r="C46" t="s">
        <v>21</v>
      </c>
      <c r="D46" t="s">
        <v>38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f t="shared" si="16"/>
        <v>480</v>
      </c>
      <c r="M46">
        <v>80</v>
      </c>
      <c r="N46">
        <v>80</v>
      </c>
      <c r="O46">
        <v>80</v>
      </c>
      <c r="P46">
        <v>80</v>
      </c>
      <c r="Q46">
        <v>80</v>
      </c>
      <c r="R46">
        <v>80</v>
      </c>
      <c r="S46">
        <f t="shared" si="17"/>
        <v>480</v>
      </c>
      <c r="T46" s="3">
        <f t="shared" si="18"/>
        <v>6000</v>
      </c>
      <c r="U46" s="3">
        <f t="shared" si="19"/>
        <v>6000</v>
      </c>
      <c r="V46" s="3">
        <f t="shared" si="20"/>
        <v>6000</v>
      </c>
      <c r="W46" s="3">
        <f t="shared" si="21"/>
        <v>6000</v>
      </c>
      <c r="X46" s="3">
        <f t="shared" si="22"/>
        <v>6000</v>
      </c>
      <c r="Y46" s="3">
        <f t="shared" si="23"/>
        <v>6000</v>
      </c>
      <c r="Z46" s="3">
        <f t="shared" si="24"/>
        <v>36000</v>
      </c>
      <c r="AA46" s="3">
        <f t="shared" si="25"/>
        <v>6000</v>
      </c>
      <c r="AB46" s="3">
        <f t="shared" si="26"/>
        <v>6000</v>
      </c>
      <c r="AC46" s="3">
        <f t="shared" si="27"/>
        <v>6000</v>
      </c>
      <c r="AD46" s="3">
        <f t="shared" si="28"/>
        <v>6000</v>
      </c>
      <c r="AE46" s="3">
        <f t="shared" si="29"/>
        <v>6000</v>
      </c>
      <c r="AF46" s="3">
        <f t="shared" si="30"/>
        <v>6000</v>
      </c>
      <c r="AG46" s="3">
        <f t="shared" si="31"/>
        <v>36000</v>
      </c>
    </row>
    <row r="47" spans="2:33" x14ac:dyDescent="0.35">
      <c r="B47" t="s">
        <v>7</v>
      </c>
      <c r="C47" t="s">
        <v>21</v>
      </c>
      <c r="D47" t="s">
        <v>39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f t="shared" si="16"/>
        <v>60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f t="shared" si="17"/>
        <v>72</v>
      </c>
      <c r="T47" s="3">
        <f t="shared" si="18"/>
        <v>500</v>
      </c>
      <c r="U47" s="3">
        <f t="shared" si="19"/>
        <v>500</v>
      </c>
      <c r="V47" s="3">
        <f t="shared" si="20"/>
        <v>500</v>
      </c>
      <c r="W47" s="3">
        <f t="shared" si="21"/>
        <v>500</v>
      </c>
      <c r="X47" s="3">
        <f t="shared" si="22"/>
        <v>500</v>
      </c>
      <c r="Y47" s="3">
        <f t="shared" si="23"/>
        <v>500</v>
      </c>
      <c r="Z47" s="3">
        <f t="shared" si="24"/>
        <v>3000</v>
      </c>
      <c r="AA47" s="3">
        <f t="shared" si="25"/>
        <v>600</v>
      </c>
      <c r="AB47" s="3">
        <f t="shared" si="26"/>
        <v>600</v>
      </c>
      <c r="AC47" s="3">
        <f t="shared" si="27"/>
        <v>600</v>
      </c>
      <c r="AD47" s="3">
        <f t="shared" si="28"/>
        <v>600</v>
      </c>
      <c r="AE47" s="3">
        <f t="shared" si="29"/>
        <v>600</v>
      </c>
      <c r="AF47" s="3">
        <f t="shared" si="30"/>
        <v>600</v>
      </c>
      <c r="AG47" s="3">
        <f t="shared" si="31"/>
        <v>3600</v>
      </c>
    </row>
    <row r="48" spans="2:33" x14ac:dyDescent="0.35">
      <c r="B48" t="s">
        <v>7</v>
      </c>
      <c r="C48" t="s">
        <v>21</v>
      </c>
      <c r="D48" t="s">
        <v>40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f t="shared" si="16"/>
        <v>120</v>
      </c>
      <c r="M48">
        <v>25</v>
      </c>
      <c r="N48">
        <v>25</v>
      </c>
      <c r="O48">
        <v>25</v>
      </c>
      <c r="P48">
        <v>25</v>
      </c>
      <c r="Q48">
        <v>25</v>
      </c>
      <c r="R48">
        <v>25</v>
      </c>
      <c r="S48">
        <f t="shared" si="17"/>
        <v>150</v>
      </c>
      <c r="T48" s="3">
        <f t="shared" si="18"/>
        <v>1200</v>
      </c>
      <c r="U48" s="3">
        <f t="shared" si="19"/>
        <v>1200</v>
      </c>
      <c r="V48" s="3">
        <f t="shared" si="20"/>
        <v>1200</v>
      </c>
      <c r="W48" s="3">
        <f t="shared" si="21"/>
        <v>1200</v>
      </c>
      <c r="X48" s="3">
        <f t="shared" si="22"/>
        <v>1200</v>
      </c>
      <c r="Y48" s="3">
        <f t="shared" si="23"/>
        <v>1200</v>
      </c>
      <c r="Z48" s="3">
        <f t="shared" si="24"/>
        <v>7200</v>
      </c>
      <c r="AA48" s="3">
        <f t="shared" si="25"/>
        <v>1500</v>
      </c>
      <c r="AB48" s="3">
        <f t="shared" si="26"/>
        <v>1500</v>
      </c>
      <c r="AC48" s="3">
        <f t="shared" si="27"/>
        <v>1500</v>
      </c>
      <c r="AD48" s="3">
        <f t="shared" si="28"/>
        <v>1500</v>
      </c>
      <c r="AE48" s="3">
        <f t="shared" si="29"/>
        <v>1500</v>
      </c>
      <c r="AF48" s="3">
        <f t="shared" si="30"/>
        <v>1500</v>
      </c>
      <c r="AG48" s="3">
        <f t="shared" si="31"/>
        <v>9000</v>
      </c>
    </row>
    <row r="49" spans="2:33" x14ac:dyDescent="0.35">
      <c r="B49" t="s">
        <v>7</v>
      </c>
      <c r="C49" t="s">
        <v>21</v>
      </c>
      <c r="D49" t="s">
        <v>41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f t="shared" si="16"/>
        <v>180</v>
      </c>
      <c r="M49">
        <v>30</v>
      </c>
      <c r="N49">
        <v>30</v>
      </c>
      <c r="O49">
        <v>30</v>
      </c>
      <c r="P49">
        <v>30</v>
      </c>
      <c r="Q49">
        <v>30</v>
      </c>
      <c r="R49">
        <v>30</v>
      </c>
      <c r="S49">
        <f t="shared" si="17"/>
        <v>180</v>
      </c>
      <c r="T49" s="3">
        <f t="shared" si="18"/>
        <v>3600</v>
      </c>
      <c r="U49" s="3">
        <f t="shared" si="19"/>
        <v>3600</v>
      </c>
      <c r="V49" s="3">
        <f t="shared" si="20"/>
        <v>3600</v>
      </c>
      <c r="W49" s="3">
        <f t="shared" si="21"/>
        <v>3600</v>
      </c>
      <c r="X49" s="3">
        <f t="shared" si="22"/>
        <v>3600</v>
      </c>
      <c r="Y49" s="3">
        <f t="shared" si="23"/>
        <v>3600</v>
      </c>
      <c r="Z49" s="3">
        <f t="shared" si="24"/>
        <v>21600</v>
      </c>
      <c r="AA49" s="3">
        <f t="shared" si="25"/>
        <v>3600</v>
      </c>
      <c r="AB49" s="3">
        <f t="shared" si="26"/>
        <v>3600</v>
      </c>
      <c r="AC49" s="3">
        <f t="shared" si="27"/>
        <v>3600</v>
      </c>
      <c r="AD49" s="3">
        <f t="shared" si="28"/>
        <v>3600</v>
      </c>
      <c r="AE49" s="3">
        <f t="shared" si="29"/>
        <v>3600</v>
      </c>
      <c r="AF49" s="3">
        <f t="shared" si="30"/>
        <v>3600</v>
      </c>
      <c r="AG49" s="3">
        <f t="shared" si="31"/>
        <v>21600</v>
      </c>
    </row>
    <row r="50" spans="2:33" x14ac:dyDescent="0.35">
      <c r="B50" t="s">
        <v>7</v>
      </c>
      <c r="C50" t="s">
        <v>22</v>
      </c>
      <c r="D50" t="s">
        <v>38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f t="shared" si="16"/>
        <v>480</v>
      </c>
      <c r="M50">
        <v>90</v>
      </c>
      <c r="N50">
        <v>90</v>
      </c>
      <c r="O50">
        <v>90</v>
      </c>
      <c r="P50">
        <v>90</v>
      </c>
      <c r="Q50">
        <v>90</v>
      </c>
      <c r="R50">
        <v>90</v>
      </c>
      <c r="S50">
        <f t="shared" si="17"/>
        <v>540</v>
      </c>
      <c r="T50" s="3">
        <f t="shared" si="18"/>
        <v>6000</v>
      </c>
      <c r="U50" s="3">
        <f t="shared" si="19"/>
        <v>6000</v>
      </c>
      <c r="V50" s="3">
        <f t="shared" si="20"/>
        <v>6000</v>
      </c>
      <c r="W50" s="3">
        <f t="shared" si="21"/>
        <v>6000</v>
      </c>
      <c r="X50" s="3">
        <f t="shared" si="22"/>
        <v>6000</v>
      </c>
      <c r="Y50" s="3">
        <f t="shared" si="23"/>
        <v>6000</v>
      </c>
      <c r="Z50" s="3">
        <f t="shared" si="24"/>
        <v>36000</v>
      </c>
      <c r="AA50" s="3">
        <f t="shared" si="25"/>
        <v>6750</v>
      </c>
      <c r="AB50" s="3">
        <f t="shared" si="26"/>
        <v>6750</v>
      </c>
      <c r="AC50" s="3">
        <f t="shared" si="27"/>
        <v>6750</v>
      </c>
      <c r="AD50" s="3">
        <f t="shared" si="28"/>
        <v>6750</v>
      </c>
      <c r="AE50" s="3">
        <f t="shared" si="29"/>
        <v>6750</v>
      </c>
      <c r="AF50" s="3">
        <f t="shared" si="30"/>
        <v>6750</v>
      </c>
      <c r="AG50" s="3">
        <f t="shared" si="31"/>
        <v>40500</v>
      </c>
    </row>
    <row r="51" spans="2:33" x14ac:dyDescent="0.35">
      <c r="B51" t="s">
        <v>7</v>
      </c>
      <c r="C51" t="s">
        <v>22</v>
      </c>
      <c r="D51" t="s">
        <v>39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f t="shared" si="16"/>
        <v>60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f t="shared" si="17"/>
        <v>72</v>
      </c>
      <c r="T51" s="3">
        <f t="shared" si="18"/>
        <v>500</v>
      </c>
      <c r="U51" s="3">
        <f t="shared" si="19"/>
        <v>500</v>
      </c>
      <c r="V51" s="3">
        <f t="shared" si="20"/>
        <v>500</v>
      </c>
      <c r="W51" s="3">
        <f t="shared" si="21"/>
        <v>500</v>
      </c>
      <c r="X51" s="3">
        <f t="shared" si="22"/>
        <v>500</v>
      </c>
      <c r="Y51" s="3">
        <f t="shared" si="23"/>
        <v>500</v>
      </c>
      <c r="Z51" s="3">
        <f t="shared" si="24"/>
        <v>3000</v>
      </c>
      <c r="AA51" s="3">
        <f t="shared" si="25"/>
        <v>600</v>
      </c>
      <c r="AB51" s="3">
        <f t="shared" si="26"/>
        <v>600</v>
      </c>
      <c r="AC51" s="3">
        <f t="shared" si="27"/>
        <v>600</v>
      </c>
      <c r="AD51" s="3">
        <f t="shared" si="28"/>
        <v>600</v>
      </c>
      <c r="AE51" s="3">
        <f t="shared" si="29"/>
        <v>600</v>
      </c>
      <c r="AF51" s="3">
        <f t="shared" si="30"/>
        <v>600</v>
      </c>
      <c r="AG51" s="3">
        <f t="shared" si="31"/>
        <v>3600</v>
      </c>
    </row>
    <row r="52" spans="2:33" x14ac:dyDescent="0.35">
      <c r="B52" t="s">
        <v>7</v>
      </c>
      <c r="C52" t="s">
        <v>22</v>
      </c>
      <c r="D52" t="s">
        <v>41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f t="shared" si="16"/>
        <v>180</v>
      </c>
      <c r="M52">
        <v>30</v>
      </c>
      <c r="N52">
        <v>30</v>
      </c>
      <c r="O52">
        <v>30</v>
      </c>
      <c r="P52">
        <v>30</v>
      </c>
      <c r="Q52">
        <v>30</v>
      </c>
      <c r="R52">
        <v>30</v>
      </c>
      <c r="S52">
        <f t="shared" si="17"/>
        <v>180</v>
      </c>
      <c r="T52" s="3">
        <f t="shared" si="18"/>
        <v>3600</v>
      </c>
      <c r="U52" s="3">
        <f t="shared" si="19"/>
        <v>3600</v>
      </c>
      <c r="V52" s="3">
        <f t="shared" si="20"/>
        <v>3600</v>
      </c>
      <c r="W52" s="3">
        <f t="shared" si="21"/>
        <v>3600</v>
      </c>
      <c r="X52" s="3">
        <f t="shared" si="22"/>
        <v>3600</v>
      </c>
      <c r="Y52" s="3">
        <f t="shared" si="23"/>
        <v>3600</v>
      </c>
      <c r="Z52" s="3">
        <f t="shared" si="24"/>
        <v>21600</v>
      </c>
      <c r="AA52" s="3">
        <f t="shared" si="25"/>
        <v>3600</v>
      </c>
      <c r="AB52" s="3">
        <f t="shared" si="26"/>
        <v>3600</v>
      </c>
      <c r="AC52" s="3">
        <f t="shared" si="27"/>
        <v>3600</v>
      </c>
      <c r="AD52" s="3">
        <f t="shared" si="28"/>
        <v>3600</v>
      </c>
      <c r="AE52" s="3">
        <f t="shared" si="29"/>
        <v>3600</v>
      </c>
      <c r="AF52" s="3">
        <f t="shared" si="30"/>
        <v>3600</v>
      </c>
      <c r="AG52" s="3">
        <f t="shared" si="31"/>
        <v>21600</v>
      </c>
    </row>
    <row r="53" spans="2:33" x14ac:dyDescent="0.35">
      <c r="B53" t="s">
        <v>7</v>
      </c>
      <c r="C53" t="s">
        <v>23</v>
      </c>
      <c r="D53" t="s">
        <v>39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f t="shared" si="16"/>
        <v>60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f t="shared" si="17"/>
        <v>72</v>
      </c>
      <c r="T53" s="3">
        <f t="shared" si="18"/>
        <v>500</v>
      </c>
      <c r="U53" s="3">
        <f t="shared" si="19"/>
        <v>500</v>
      </c>
      <c r="V53" s="3">
        <f t="shared" si="20"/>
        <v>500</v>
      </c>
      <c r="W53" s="3">
        <f t="shared" si="21"/>
        <v>500</v>
      </c>
      <c r="X53" s="3">
        <f t="shared" si="22"/>
        <v>500</v>
      </c>
      <c r="Y53" s="3">
        <f t="shared" si="23"/>
        <v>500</v>
      </c>
      <c r="Z53" s="3">
        <f t="shared" si="24"/>
        <v>3000</v>
      </c>
      <c r="AA53" s="3">
        <f t="shared" si="25"/>
        <v>600</v>
      </c>
      <c r="AB53" s="3">
        <f t="shared" si="26"/>
        <v>600</v>
      </c>
      <c r="AC53" s="3">
        <f t="shared" si="27"/>
        <v>600</v>
      </c>
      <c r="AD53" s="3">
        <f t="shared" si="28"/>
        <v>600</v>
      </c>
      <c r="AE53" s="3">
        <f t="shared" si="29"/>
        <v>600</v>
      </c>
      <c r="AF53" s="3">
        <f t="shared" si="30"/>
        <v>600</v>
      </c>
      <c r="AG53" s="3">
        <f t="shared" si="31"/>
        <v>3600</v>
      </c>
    </row>
    <row r="54" spans="2:33" x14ac:dyDescent="0.35">
      <c r="B54" t="s">
        <v>7</v>
      </c>
      <c r="C54" t="s">
        <v>23</v>
      </c>
      <c r="D54" t="s">
        <v>40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f t="shared" si="16"/>
        <v>120</v>
      </c>
      <c r="M54">
        <v>25</v>
      </c>
      <c r="N54">
        <v>25</v>
      </c>
      <c r="O54">
        <v>25</v>
      </c>
      <c r="P54">
        <v>25</v>
      </c>
      <c r="Q54">
        <v>25</v>
      </c>
      <c r="R54">
        <v>25</v>
      </c>
      <c r="S54">
        <f t="shared" si="17"/>
        <v>150</v>
      </c>
      <c r="T54" s="3">
        <f t="shared" si="18"/>
        <v>1200</v>
      </c>
      <c r="U54" s="3">
        <f t="shared" si="19"/>
        <v>1200</v>
      </c>
      <c r="V54" s="3">
        <f t="shared" si="20"/>
        <v>1200</v>
      </c>
      <c r="W54" s="3">
        <f t="shared" si="21"/>
        <v>1200</v>
      </c>
      <c r="X54" s="3">
        <f t="shared" si="22"/>
        <v>1200</v>
      </c>
      <c r="Y54" s="3">
        <f t="shared" si="23"/>
        <v>1200</v>
      </c>
      <c r="Z54" s="3">
        <f t="shared" si="24"/>
        <v>7200</v>
      </c>
      <c r="AA54" s="3">
        <f t="shared" si="25"/>
        <v>1500</v>
      </c>
      <c r="AB54" s="3">
        <f t="shared" si="26"/>
        <v>1500</v>
      </c>
      <c r="AC54" s="3">
        <f t="shared" si="27"/>
        <v>1500</v>
      </c>
      <c r="AD54" s="3">
        <f t="shared" si="28"/>
        <v>1500</v>
      </c>
      <c r="AE54" s="3">
        <f t="shared" si="29"/>
        <v>1500</v>
      </c>
      <c r="AF54" s="3">
        <f t="shared" si="30"/>
        <v>1500</v>
      </c>
      <c r="AG54" s="3">
        <f t="shared" si="31"/>
        <v>9000</v>
      </c>
    </row>
    <row r="55" spans="2:33" x14ac:dyDescent="0.35">
      <c r="B55" t="s">
        <v>7</v>
      </c>
      <c r="C55" t="s">
        <v>23</v>
      </c>
      <c r="D55" t="s">
        <v>41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f t="shared" si="16"/>
        <v>180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f t="shared" si="17"/>
        <v>180</v>
      </c>
      <c r="T55" s="3">
        <f t="shared" si="18"/>
        <v>3600</v>
      </c>
      <c r="U55" s="3">
        <f t="shared" si="19"/>
        <v>3600</v>
      </c>
      <c r="V55" s="3">
        <f t="shared" si="20"/>
        <v>3600</v>
      </c>
      <c r="W55" s="3">
        <f t="shared" si="21"/>
        <v>3600</v>
      </c>
      <c r="X55" s="3">
        <f t="shared" si="22"/>
        <v>3600</v>
      </c>
      <c r="Y55" s="3">
        <f t="shared" si="23"/>
        <v>3600</v>
      </c>
      <c r="Z55" s="3">
        <f t="shared" si="24"/>
        <v>21600</v>
      </c>
      <c r="AA55" s="3">
        <f t="shared" si="25"/>
        <v>3600</v>
      </c>
      <c r="AB55" s="3">
        <f t="shared" si="26"/>
        <v>3600</v>
      </c>
      <c r="AC55" s="3">
        <f t="shared" si="27"/>
        <v>3600</v>
      </c>
      <c r="AD55" s="3">
        <f t="shared" si="28"/>
        <v>3600</v>
      </c>
      <c r="AE55" s="3">
        <f t="shared" si="29"/>
        <v>3600</v>
      </c>
      <c r="AF55" s="3">
        <f t="shared" si="30"/>
        <v>3600</v>
      </c>
      <c r="AG55" s="3">
        <f t="shared" si="31"/>
        <v>21600</v>
      </c>
    </row>
    <row r="56" spans="2:33" x14ac:dyDescent="0.35">
      <c r="B56" t="s">
        <v>8</v>
      </c>
      <c r="C56" t="s">
        <v>24</v>
      </c>
      <c r="D56" t="s">
        <v>26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f t="shared" si="16"/>
        <v>240</v>
      </c>
      <c r="M56">
        <v>50</v>
      </c>
      <c r="N56">
        <v>50</v>
      </c>
      <c r="O56">
        <v>50</v>
      </c>
      <c r="P56">
        <v>50</v>
      </c>
      <c r="Q56">
        <v>50</v>
      </c>
      <c r="R56">
        <v>50</v>
      </c>
      <c r="S56">
        <f t="shared" si="17"/>
        <v>300</v>
      </c>
      <c r="T56" s="3">
        <f t="shared" si="18"/>
        <v>2000</v>
      </c>
      <c r="U56" s="3">
        <f t="shared" si="19"/>
        <v>2000</v>
      </c>
      <c r="V56" s="3">
        <f t="shared" si="20"/>
        <v>2000</v>
      </c>
      <c r="W56" s="3">
        <f t="shared" si="21"/>
        <v>2000</v>
      </c>
      <c r="X56" s="3">
        <f t="shared" si="22"/>
        <v>2000</v>
      </c>
      <c r="Y56" s="3">
        <f t="shared" si="23"/>
        <v>2000</v>
      </c>
      <c r="Z56" s="3">
        <f t="shared" si="24"/>
        <v>12000</v>
      </c>
      <c r="AA56" s="3">
        <f t="shared" si="25"/>
        <v>2500</v>
      </c>
      <c r="AB56" s="3">
        <f t="shared" si="26"/>
        <v>2500</v>
      </c>
      <c r="AC56" s="3">
        <f t="shared" si="27"/>
        <v>2500</v>
      </c>
      <c r="AD56" s="3">
        <f t="shared" si="28"/>
        <v>2500</v>
      </c>
      <c r="AE56" s="3">
        <f t="shared" si="29"/>
        <v>2500</v>
      </c>
      <c r="AF56" s="3">
        <f t="shared" si="30"/>
        <v>2500</v>
      </c>
      <c r="AG56" s="3">
        <f t="shared" si="31"/>
        <v>15000</v>
      </c>
    </row>
    <row r="57" spans="2:33" x14ac:dyDescent="0.35">
      <c r="B57" t="s">
        <v>8</v>
      </c>
      <c r="C57" t="s">
        <v>24</v>
      </c>
      <c r="D57" t="s">
        <v>39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f t="shared" si="16"/>
        <v>60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f t="shared" si="17"/>
        <v>72</v>
      </c>
      <c r="T57" s="3">
        <f t="shared" si="18"/>
        <v>500</v>
      </c>
      <c r="U57" s="3">
        <f t="shared" si="19"/>
        <v>500</v>
      </c>
      <c r="V57" s="3">
        <f t="shared" si="20"/>
        <v>500</v>
      </c>
      <c r="W57" s="3">
        <f t="shared" si="21"/>
        <v>500</v>
      </c>
      <c r="X57" s="3">
        <f t="shared" si="22"/>
        <v>500</v>
      </c>
      <c r="Y57" s="3">
        <f t="shared" si="23"/>
        <v>500</v>
      </c>
      <c r="Z57" s="3">
        <f t="shared" si="24"/>
        <v>3000</v>
      </c>
      <c r="AA57" s="3">
        <f t="shared" si="25"/>
        <v>600</v>
      </c>
      <c r="AB57" s="3">
        <f t="shared" si="26"/>
        <v>600</v>
      </c>
      <c r="AC57" s="3">
        <f t="shared" si="27"/>
        <v>600</v>
      </c>
      <c r="AD57" s="3">
        <f t="shared" si="28"/>
        <v>600</v>
      </c>
      <c r="AE57" s="3">
        <f t="shared" si="29"/>
        <v>600</v>
      </c>
      <c r="AF57" s="3">
        <f t="shared" si="30"/>
        <v>600</v>
      </c>
      <c r="AG57" s="3">
        <f t="shared" si="31"/>
        <v>3600</v>
      </c>
    </row>
    <row r="58" spans="2:33" x14ac:dyDescent="0.35">
      <c r="B58" t="s">
        <v>8</v>
      </c>
      <c r="C58" t="s">
        <v>24</v>
      </c>
      <c r="D58" t="s">
        <v>41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f t="shared" si="16"/>
        <v>180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f t="shared" si="17"/>
        <v>180</v>
      </c>
      <c r="T58" s="3">
        <f t="shared" si="18"/>
        <v>3600</v>
      </c>
      <c r="U58" s="3">
        <f t="shared" si="19"/>
        <v>3600</v>
      </c>
      <c r="V58" s="3">
        <f t="shared" si="20"/>
        <v>3600</v>
      </c>
      <c r="W58" s="3">
        <f t="shared" si="21"/>
        <v>3600</v>
      </c>
      <c r="X58" s="3">
        <f t="shared" si="22"/>
        <v>3600</v>
      </c>
      <c r="Y58" s="3">
        <f t="shared" si="23"/>
        <v>3600</v>
      </c>
      <c r="Z58" s="3">
        <f t="shared" si="24"/>
        <v>21600</v>
      </c>
      <c r="AA58" s="3">
        <f t="shared" si="25"/>
        <v>3600</v>
      </c>
      <c r="AB58" s="3">
        <f t="shared" si="26"/>
        <v>3600</v>
      </c>
      <c r="AC58" s="3">
        <f t="shared" si="27"/>
        <v>3600</v>
      </c>
      <c r="AD58" s="3">
        <f t="shared" si="28"/>
        <v>3600</v>
      </c>
      <c r="AE58" s="3">
        <f t="shared" si="29"/>
        <v>3600</v>
      </c>
      <c r="AF58" s="3">
        <f t="shared" si="30"/>
        <v>3600</v>
      </c>
      <c r="AG58" s="3">
        <f t="shared" si="31"/>
        <v>21600</v>
      </c>
    </row>
    <row r="59" spans="2:33" x14ac:dyDescent="0.35">
      <c r="B59" t="s">
        <v>8</v>
      </c>
      <c r="C59" t="s">
        <v>25</v>
      </c>
      <c r="D59" t="s">
        <v>36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f t="shared" si="16"/>
        <v>960</v>
      </c>
      <c r="M59">
        <v>160</v>
      </c>
      <c r="N59">
        <v>160</v>
      </c>
      <c r="O59">
        <v>160</v>
      </c>
      <c r="P59">
        <v>160</v>
      </c>
      <c r="Q59">
        <v>160</v>
      </c>
      <c r="R59">
        <v>160</v>
      </c>
      <c r="S59">
        <f t="shared" si="17"/>
        <v>960</v>
      </c>
      <c r="T59" s="3">
        <f t="shared" si="18"/>
        <v>7200</v>
      </c>
      <c r="U59" s="3">
        <f t="shared" si="19"/>
        <v>7200</v>
      </c>
      <c r="V59" s="3">
        <f t="shared" si="20"/>
        <v>7200</v>
      </c>
      <c r="W59" s="3">
        <f t="shared" si="21"/>
        <v>7200</v>
      </c>
      <c r="X59" s="3">
        <f t="shared" si="22"/>
        <v>7200</v>
      </c>
      <c r="Y59" s="3">
        <f t="shared" si="23"/>
        <v>7200</v>
      </c>
      <c r="Z59" s="3">
        <f t="shared" si="24"/>
        <v>43200</v>
      </c>
      <c r="AA59" s="3">
        <f t="shared" si="25"/>
        <v>7200</v>
      </c>
      <c r="AB59" s="3">
        <f t="shared" si="26"/>
        <v>7200</v>
      </c>
      <c r="AC59" s="3">
        <f t="shared" si="27"/>
        <v>7200</v>
      </c>
      <c r="AD59" s="3">
        <f t="shared" si="28"/>
        <v>7200</v>
      </c>
      <c r="AE59" s="3">
        <f t="shared" si="29"/>
        <v>7200</v>
      </c>
      <c r="AF59" s="3">
        <f t="shared" si="30"/>
        <v>7200</v>
      </c>
      <c r="AG59" s="3">
        <f t="shared" si="31"/>
        <v>43200</v>
      </c>
    </row>
    <row r="60" spans="2:33" x14ac:dyDescent="0.35">
      <c r="B60" t="s">
        <v>8</v>
      </c>
      <c r="C60" t="s">
        <v>25</v>
      </c>
      <c r="D60" t="s">
        <v>37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f t="shared" si="16"/>
        <v>960</v>
      </c>
      <c r="M60">
        <v>80</v>
      </c>
      <c r="N60">
        <v>80</v>
      </c>
      <c r="O60">
        <v>80</v>
      </c>
      <c r="P60">
        <v>80</v>
      </c>
      <c r="Q60">
        <v>80</v>
      </c>
      <c r="R60">
        <v>80</v>
      </c>
      <c r="S60">
        <f t="shared" si="17"/>
        <v>480</v>
      </c>
      <c r="T60" s="3">
        <f t="shared" si="18"/>
        <v>14080</v>
      </c>
      <c r="U60" s="3">
        <f t="shared" si="19"/>
        <v>14080</v>
      </c>
      <c r="V60" s="3">
        <f t="shared" si="20"/>
        <v>14080</v>
      </c>
      <c r="W60" s="3">
        <f t="shared" si="21"/>
        <v>14080</v>
      </c>
      <c r="X60" s="3">
        <f t="shared" si="22"/>
        <v>14080</v>
      </c>
      <c r="Y60" s="3">
        <f t="shared" si="23"/>
        <v>14080</v>
      </c>
      <c r="Z60" s="3">
        <f t="shared" si="24"/>
        <v>84480</v>
      </c>
      <c r="AA60" s="3">
        <f t="shared" si="25"/>
        <v>7040</v>
      </c>
      <c r="AB60" s="3">
        <f t="shared" si="26"/>
        <v>7040</v>
      </c>
      <c r="AC60" s="3">
        <f t="shared" si="27"/>
        <v>7040</v>
      </c>
      <c r="AD60" s="3">
        <f t="shared" si="28"/>
        <v>7040</v>
      </c>
      <c r="AE60" s="3">
        <f t="shared" si="29"/>
        <v>7040</v>
      </c>
      <c r="AF60" s="3">
        <f t="shared" si="30"/>
        <v>7040</v>
      </c>
      <c r="AG60" s="3">
        <f t="shared" si="31"/>
        <v>42240</v>
      </c>
    </row>
    <row r="61" spans="2:33" x14ac:dyDescent="0.35">
      <c r="B61" t="s">
        <v>8</v>
      </c>
      <c r="C61" t="s">
        <v>25</v>
      </c>
      <c r="D61" t="s">
        <v>39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f t="shared" si="16"/>
        <v>60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f t="shared" si="17"/>
        <v>72</v>
      </c>
      <c r="T61" s="3">
        <f t="shared" si="18"/>
        <v>500</v>
      </c>
      <c r="U61" s="3">
        <f t="shared" si="19"/>
        <v>500</v>
      </c>
      <c r="V61" s="3">
        <f t="shared" si="20"/>
        <v>500</v>
      </c>
      <c r="W61" s="3">
        <f t="shared" si="21"/>
        <v>500</v>
      </c>
      <c r="X61" s="3">
        <f t="shared" si="22"/>
        <v>500</v>
      </c>
      <c r="Y61" s="3">
        <f t="shared" si="23"/>
        <v>500</v>
      </c>
      <c r="Z61" s="3">
        <f t="shared" si="24"/>
        <v>3000</v>
      </c>
      <c r="AA61" s="3">
        <f t="shared" si="25"/>
        <v>600</v>
      </c>
      <c r="AB61" s="3">
        <f t="shared" si="26"/>
        <v>600</v>
      </c>
      <c r="AC61" s="3">
        <f t="shared" si="27"/>
        <v>600</v>
      </c>
      <c r="AD61" s="3">
        <f t="shared" si="28"/>
        <v>600</v>
      </c>
      <c r="AE61" s="3">
        <f t="shared" si="29"/>
        <v>600</v>
      </c>
      <c r="AF61" s="3">
        <f t="shared" si="30"/>
        <v>600</v>
      </c>
      <c r="AG61" s="3">
        <f t="shared" si="31"/>
        <v>3600</v>
      </c>
    </row>
    <row r="62" spans="2:33" x14ac:dyDescent="0.35">
      <c r="B62" t="s">
        <v>8</v>
      </c>
      <c r="C62" t="s">
        <v>25</v>
      </c>
      <c r="D62" t="s">
        <v>40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f t="shared" si="16"/>
        <v>120</v>
      </c>
      <c r="M62">
        <v>25</v>
      </c>
      <c r="N62">
        <v>25</v>
      </c>
      <c r="O62">
        <v>25</v>
      </c>
      <c r="P62">
        <v>25</v>
      </c>
      <c r="Q62">
        <v>25</v>
      </c>
      <c r="R62">
        <v>25</v>
      </c>
      <c r="S62">
        <f t="shared" si="17"/>
        <v>150</v>
      </c>
      <c r="T62" s="3">
        <f t="shared" si="18"/>
        <v>1200</v>
      </c>
      <c r="U62" s="3">
        <f t="shared" si="19"/>
        <v>1200</v>
      </c>
      <c r="V62" s="3">
        <f t="shared" si="20"/>
        <v>1200</v>
      </c>
      <c r="W62" s="3">
        <f t="shared" si="21"/>
        <v>1200</v>
      </c>
      <c r="X62" s="3">
        <f t="shared" si="22"/>
        <v>1200</v>
      </c>
      <c r="Y62" s="3">
        <f t="shared" si="23"/>
        <v>1200</v>
      </c>
      <c r="Z62" s="3">
        <f t="shared" si="24"/>
        <v>7200</v>
      </c>
      <c r="AA62" s="3">
        <f t="shared" si="25"/>
        <v>1500</v>
      </c>
      <c r="AB62" s="3">
        <f t="shared" si="26"/>
        <v>1500</v>
      </c>
      <c r="AC62" s="3">
        <f t="shared" si="27"/>
        <v>1500</v>
      </c>
      <c r="AD62" s="3">
        <f t="shared" si="28"/>
        <v>1500</v>
      </c>
      <c r="AE62" s="3">
        <f t="shared" si="29"/>
        <v>1500</v>
      </c>
      <c r="AF62" s="3">
        <f t="shared" si="30"/>
        <v>1500</v>
      </c>
      <c r="AG62" s="3">
        <f t="shared" si="31"/>
        <v>9000</v>
      </c>
    </row>
    <row r="63" spans="2:33" x14ac:dyDescent="0.35"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3" x14ac:dyDescent="0.35"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0:32" x14ac:dyDescent="0.35"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0:32" x14ac:dyDescent="0.35"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0:32" x14ac:dyDescent="0.35"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0:32" x14ac:dyDescent="0.35"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0:32" x14ac:dyDescent="0.35"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0:32" x14ac:dyDescent="0.3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0:32" x14ac:dyDescent="0.3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0:32" x14ac:dyDescent="0.35"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0:32" x14ac:dyDescent="0.35"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0:32" x14ac:dyDescent="0.35"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0:32" x14ac:dyDescent="0.35"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0:32" x14ac:dyDescent="0.35"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0:32" x14ac:dyDescent="0.35"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0:32" x14ac:dyDescent="0.35"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0:32" x14ac:dyDescent="0.35"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</sheetData>
  <sortState xmlns:xlrd2="http://schemas.microsoft.com/office/spreadsheetml/2017/richdata2" ref="B6:AA394">
    <sortCondition ref="T6:T394"/>
  </sortState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1EA4-8510-44DD-92FE-1DEE60DB4481}">
  <dimension ref="A3:I53"/>
  <sheetViews>
    <sheetView tabSelected="1" zoomScale="55" zoomScaleNormal="55" workbookViewId="0">
      <selection activeCell="C35" sqref="C35"/>
    </sheetView>
  </sheetViews>
  <sheetFormatPr defaultRowHeight="14.5" x14ac:dyDescent="0.35"/>
  <cols>
    <col min="1" max="1" width="10.7265625" style="4" bestFit="1" customWidth="1"/>
    <col min="2" max="3" width="19.81640625" style="4" customWidth="1"/>
    <col min="4" max="4" width="7.26953125" style="4" customWidth="1"/>
    <col min="5" max="9" width="20.1796875" style="4" customWidth="1"/>
    <col min="10" max="13" width="18.08984375" style="4" bestFit="1" customWidth="1"/>
    <col min="14" max="14" width="25" style="4" bestFit="1" customWidth="1"/>
    <col min="15" max="15" width="20.90625" style="4" bestFit="1" customWidth="1"/>
    <col min="16" max="17" width="18.08984375" style="4" bestFit="1" customWidth="1"/>
    <col min="18" max="16384" width="8.7265625" style="4"/>
  </cols>
  <sheetData>
    <row r="3" spans="1:9" x14ac:dyDescent="0.35">
      <c r="B3" s="4" t="s">
        <v>69</v>
      </c>
      <c r="F3" s="4" t="s">
        <v>69</v>
      </c>
    </row>
    <row r="4" spans="1:9" ht="29" x14ac:dyDescent="0.35">
      <c r="A4" s="6" t="s">
        <v>3</v>
      </c>
      <c r="B4" s="7" t="s">
        <v>72</v>
      </c>
      <c r="C4" s="7" t="s">
        <v>73</v>
      </c>
      <c r="D4" s="5"/>
      <c r="E4" s="7" t="s">
        <v>3</v>
      </c>
      <c r="F4" s="7" t="s">
        <v>72</v>
      </c>
      <c r="G4" s="7" t="s">
        <v>73</v>
      </c>
      <c r="H4" s="7" t="s">
        <v>78</v>
      </c>
      <c r="I4" s="7" t="s">
        <v>81</v>
      </c>
    </row>
    <row r="5" spans="1:9" x14ac:dyDescent="0.35">
      <c r="A5" s="6" t="s">
        <v>41</v>
      </c>
      <c r="B5" s="6">
        <v>900</v>
      </c>
      <c r="C5" s="6">
        <v>900</v>
      </c>
      <c r="E5" s="6" t="s">
        <v>41</v>
      </c>
      <c r="F5" s="6">
        <v>900</v>
      </c>
      <c r="G5" s="6">
        <v>900</v>
      </c>
      <c r="H5" s="6">
        <f>G5-F5</f>
        <v>0</v>
      </c>
      <c r="I5" s="6"/>
    </row>
    <row r="6" spans="1:9" x14ac:dyDescent="0.35">
      <c r="A6" s="6" t="s">
        <v>42</v>
      </c>
      <c r="B6" s="6">
        <v>960</v>
      </c>
      <c r="C6" s="6">
        <v>900</v>
      </c>
      <c r="E6" s="6" t="s">
        <v>42</v>
      </c>
      <c r="F6" s="6">
        <v>960</v>
      </c>
      <c r="G6" s="6">
        <v>900</v>
      </c>
      <c r="H6" s="6">
        <f t="shared" ref="H6:H18" si="0">G6-F6</f>
        <v>-60</v>
      </c>
      <c r="I6" s="8">
        <f>H6/F6</f>
        <v>-6.25E-2</v>
      </c>
    </row>
    <row r="7" spans="1:9" x14ac:dyDescent="0.35">
      <c r="A7" s="6" t="s">
        <v>26</v>
      </c>
      <c r="B7" s="6">
        <v>930</v>
      </c>
      <c r="C7" s="6">
        <v>1026</v>
      </c>
      <c r="E7" s="6" t="s">
        <v>26</v>
      </c>
      <c r="F7" s="6">
        <v>930</v>
      </c>
      <c r="G7" s="6">
        <v>1026</v>
      </c>
      <c r="H7" s="6">
        <f t="shared" si="0"/>
        <v>96</v>
      </c>
      <c r="I7" s="8">
        <f t="shared" ref="I7:I18" si="1">H7/F7</f>
        <v>0.1032258064516129</v>
      </c>
    </row>
    <row r="8" spans="1:9" x14ac:dyDescent="0.35">
      <c r="A8" s="6" t="s">
        <v>40</v>
      </c>
      <c r="B8" s="6">
        <v>960</v>
      </c>
      <c r="C8" s="6">
        <v>1200</v>
      </c>
      <c r="E8" s="6" t="s">
        <v>40</v>
      </c>
      <c r="F8" s="6">
        <v>960</v>
      </c>
      <c r="G8" s="6">
        <v>1200</v>
      </c>
      <c r="H8" s="6">
        <f t="shared" si="0"/>
        <v>240</v>
      </c>
      <c r="I8" s="8">
        <f t="shared" si="1"/>
        <v>0.25</v>
      </c>
    </row>
    <row r="9" spans="1:9" x14ac:dyDescent="0.35">
      <c r="A9" s="6" t="s">
        <v>35</v>
      </c>
      <c r="B9" s="6">
        <v>960</v>
      </c>
      <c r="C9" s="6">
        <v>660</v>
      </c>
      <c r="E9" s="6" t="s">
        <v>35</v>
      </c>
      <c r="F9" s="6">
        <v>960</v>
      </c>
      <c r="G9" s="6">
        <v>660</v>
      </c>
      <c r="H9" s="6">
        <f t="shared" si="0"/>
        <v>-300</v>
      </c>
      <c r="I9" s="8">
        <f t="shared" si="1"/>
        <v>-0.3125</v>
      </c>
    </row>
    <row r="10" spans="1:9" x14ac:dyDescent="0.35">
      <c r="A10" s="6" t="s">
        <v>32</v>
      </c>
      <c r="B10" s="6">
        <v>960</v>
      </c>
      <c r="C10" s="6">
        <v>1020</v>
      </c>
      <c r="E10" s="6" t="s">
        <v>32</v>
      </c>
      <c r="F10" s="6">
        <v>960</v>
      </c>
      <c r="G10" s="6">
        <v>1020</v>
      </c>
      <c r="H10" s="6">
        <f t="shared" si="0"/>
        <v>60</v>
      </c>
      <c r="I10" s="8">
        <f t="shared" si="1"/>
        <v>6.25E-2</v>
      </c>
    </row>
    <row r="11" spans="1:9" x14ac:dyDescent="0.35">
      <c r="A11" s="6" t="s">
        <v>34</v>
      </c>
      <c r="B11" s="6">
        <v>960</v>
      </c>
      <c r="C11" s="6">
        <v>1050</v>
      </c>
      <c r="E11" s="6" t="s">
        <v>34</v>
      </c>
      <c r="F11" s="6">
        <v>960</v>
      </c>
      <c r="G11" s="6">
        <v>1050</v>
      </c>
      <c r="H11" s="6">
        <f t="shared" si="0"/>
        <v>90</v>
      </c>
      <c r="I11" s="8">
        <f t="shared" si="1"/>
        <v>9.375E-2</v>
      </c>
    </row>
    <row r="12" spans="1:9" x14ac:dyDescent="0.35">
      <c r="A12" s="6" t="s">
        <v>37</v>
      </c>
      <c r="B12" s="6">
        <v>960</v>
      </c>
      <c r="C12" s="6">
        <v>480</v>
      </c>
      <c r="E12" s="6" t="s">
        <v>37</v>
      </c>
      <c r="F12" s="6">
        <v>960</v>
      </c>
      <c r="G12" s="6">
        <v>480</v>
      </c>
      <c r="H12" s="6">
        <f t="shared" si="0"/>
        <v>-480</v>
      </c>
      <c r="I12" s="8">
        <f t="shared" si="1"/>
        <v>-0.5</v>
      </c>
    </row>
    <row r="13" spans="1:9" x14ac:dyDescent="0.35">
      <c r="A13" s="6" t="s">
        <v>33</v>
      </c>
      <c r="B13" s="6">
        <v>960</v>
      </c>
      <c r="C13" s="6">
        <v>1200</v>
      </c>
      <c r="E13" s="6" t="s">
        <v>33</v>
      </c>
      <c r="F13" s="6">
        <v>960</v>
      </c>
      <c r="G13" s="6">
        <v>1200</v>
      </c>
      <c r="H13" s="6">
        <f t="shared" si="0"/>
        <v>240</v>
      </c>
      <c r="I13" s="8">
        <f t="shared" si="1"/>
        <v>0.25</v>
      </c>
    </row>
    <row r="14" spans="1:9" x14ac:dyDescent="0.35">
      <c r="A14" s="6" t="s">
        <v>38</v>
      </c>
      <c r="B14" s="6">
        <v>960</v>
      </c>
      <c r="C14" s="6">
        <v>1020</v>
      </c>
      <c r="E14" s="6" t="s">
        <v>38</v>
      </c>
      <c r="F14" s="6">
        <v>960</v>
      </c>
      <c r="G14" s="6">
        <v>1020</v>
      </c>
      <c r="H14" s="6">
        <f t="shared" si="0"/>
        <v>60</v>
      </c>
      <c r="I14" s="8">
        <f t="shared" si="1"/>
        <v>6.25E-2</v>
      </c>
    </row>
    <row r="15" spans="1:9" x14ac:dyDescent="0.35">
      <c r="A15" s="6" t="s">
        <v>36</v>
      </c>
      <c r="B15" s="6">
        <v>960</v>
      </c>
      <c r="C15" s="6">
        <v>960</v>
      </c>
      <c r="E15" s="6" t="s">
        <v>36</v>
      </c>
      <c r="F15" s="6">
        <v>960</v>
      </c>
      <c r="G15" s="6">
        <v>960</v>
      </c>
      <c r="H15" s="6">
        <f t="shared" si="0"/>
        <v>0</v>
      </c>
      <c r="I15" s="8">
        <f t="shared" si="1"/>
        <v>0</v>
      </c>
    </row>
    <row r="16" spans="1:9" x14ac:dyDescent="0.35">
      <c r="A16" s="6" t="s">
        <v>39</v>
      </c>
      <c r="B16" s="6">
        <v>720</v>
      </c>
      <c r="C16" s="6">
        <v>864</v>
      </c>
      <c r="E16" s="6" t="s">
        <v>39</v>
      </c>
      <c r="F16" s="6">
        <v>720</v>
      </c>
      <c r="G16" s="6">
        <v>864</v>
      </c>
      <c r="H16" s="6">
        <f t="shared" si="0"/>
        <v>144</v>
      </c>
      <c r="I16" s="8">
        <f t="shared" si="1"/>
        <v>0.2</v>
      </c>
    </row>
    <row r="17" spans="1:9" x14ac:dyDescent="0.35">
      <c r="A17" s="6" t="s">
        <v>31</v>
      </c>
      <c r="B17" s="6">
        <v>960</v>
      </c>
      <c r="C17" s="6">
        <v>990</v>
      </c>
      <c r="E17" s="6" t="s">
        <v>31</v>
      </c>
      <c r="F17" s="6">
        <v>960</v>
      </c>
      <c r="G17" s="6">
        <v>990</v>
      </c>
      <c r="H17" s="6">
        <f t="shared" si="0"/>
        <v>30</v>
      </c>
      <c r="I17" s="8">
        <f t="shared" si="1"/>
        <v>3.125E-2</v>
      </c>
    </row>
    <row r="18" spans="1:9" x14ac:dyDescent="0.35">
      <c r="A18" s="6" t="s">
        <v>68</v>
      </c>
      <c r="B18" s="6">
        <v>12150</v>
      </c>
      <c r="C18" s="6">
        <v>12270</v>
      </c>
      <c r="E18" s="9" t="s">
        <v>68</v>
      </c>
      <c r="F18" s="9">
        <v>12150</v>
      </c>
      <c r="G18" s="9">
        <v>12270</v>
      </c>
      <c r="H18" s="6">
        <f t="shared" si="0"/>
        <v>120</v>
      </c>
      <c r="I18" s="8">
        <f t="shared" si="1"/>
        <v>9.876543209876543E-3</v>
      </c>
    </row>
    <row r="20" spans="1:9" x14ac:dyDescent="0.35">
      <c r="E20" s="4" t="s">
        <v>79</v>
      </c>
    </row>
    <row r="21" spans="1:9" x14ac:dyDescent="0.35">
      <c r="E21" s="4" t="s">
        <v>80</v>
      </c>
    </row>
    <row r="22" spans="1:9" x14ac:dyDescent="0.35">
      <c r="E22" s="4" t="s">
        <v>82</v>
      </c>
    </row>
    <row r="24" spans="1:9" x14ac:dyDescent="0.35">
      <c r="A24" s="6"/>
      <c r="B24" s="6" t="s">
        <v>69</v>
      </c>
      <c r="C24" s="6"/>
      <c r="E24" s="6"/>
      <c r="F24" s="6" t="s">
        <v>69</v>
      </c>
      <c r="G24" s="6"/>
      <c r="H24" s="6"/>
      <c r="I24" s="6"/>
    </row>
    <row r="25" spans="1:9" ht="29" x14ac:dyDescent="0.35">
      <c r="A25" s="6" t="s">
        <v>1</v>
      </c>
      <c r="B25" s="7" t="s">
        <v>76</v>
      </c>
      <c r="C25" s="7" t="s">
        <v>77</v>
      </c>
      <c r="D25" s="5"/>
      <c r="E25" s="7" t="s">
        <v>1</v>
      </c>
      <c r="F25" s="7" t="s">
        <v>76</v>
      </c>
      <c r="G25" s="7" t="s">
        <v>77</v>
      </c>
      <c r="H25" s="7" t="s">
        <v>78</v>
      </c>
      <c r="I25" s="7" t="s">
        <v>81</v>
      </c>
    </row>
    <row r="26" spans="1:9" x14ac:dyDescent="0.35">
      <c r="A26" s="6" t="s">
        <v>4</v>
      </c>
      <c r="B26" s="6">
        <v>153600</v>
      </c>
      <c r="C26" s="6">
        <v>168150</v>
      </c>
      <c r="E26" s="6" t="s">
        <v>4</v>
      </c>
      <c r="F26" s="11">
        <v>153600</v>
      </c>
      <c r="G26" s="11">
        <v>168150</v>
      </c>
      <c r="H26" s="11">
        <f>G26-F26</f>
        <v>14550</v>
      </c>
      <c r="I26" s="8">
        <f>H26/F26</f>
        <v>9.47265625E-2</v>
      </c>
    </row>
    <row r="27" spans="1:9" x14ac:dyDescent="0.35">
      <c r="A27" s="6" t="s">
        <v>5</v>
      </c>
      <c r="B27" s="6">
        <v>131100</v>
      </c>
      <c r="C27" s="6">
        <v>135600</v>
      </c>
      <c r="E27" s="6" t="s">
        <v>5</v>
      </c>
      <c r="F27" s="11">
        <v>131100</v>
      </c>
      <c r="G27" s="11">
        <v>135600</v>
      </c>
      <c r="H27" s="11">
        <f t="shared" ref="H27:H31" si="2">G27-F27</f>
        <v>4500</v>
      </c>
      <c r="I27" s="8">
        <f t="shared" ref="I27:I31" si="3">H27/F27</f>
        <v>3.4324942791762014E-2</v>
      </c>
    </row>
    <row r="28" spans="1:9" x14ac:dyDescent="0.35">
      <c r="A28" s="6" t="s">
        <v>6</v>
      </c>
      <c r="B28" s="6">
        <v>216000</v>
      </c>
      <c r="C28" s="6">
        <v>243300</v>
      </c>
      <c r="E28" s="6" t="s">
        <v>6</v>
      </c>
      <c r="F28" s="11">
        <v>216000</v>
      </c>
      <c r="G28" s="11">
        <v>243300</v>
      </c>
      <c r="H28" s="11">
        <f t="shared" si="2"/>
        <v>27300</v>
      </c>
      <c r="I28" s="8">
        <f t="shared" si="3"/>
        <v>0.12638888888888888</v>
      </c>
    </row>
    <row r="29" spans="1:9" x14ac:dyDescent="0.35">
      <c r="A29" s="6" t="s">
        <v>7</v>
      </c>
      <c r="B29" s="6">
        <v>291000</v>
      </c>
      <c r="C29" s="6">
        <v>271500</v>
      </c>
      <c r="E29" s="6" t="s">
        <v>7</v>
      </c>
      <c r="F29" s="11">
        <v>291000</v>
      </c>
      <c r="G29" s="11">
        <v>271500</v>
      </c>
      <c r="H29" s="11">
        <f t="shared" si="2"/>
        <v>-19500</v>
      </c>
      <c r="I29" s="8">
        <f t="shared" si="3"/>
        <v>-6.7010309278350513E-2</v>
      </c>
    </row>
    <row r="30" spans="1:9" x14ac:dyDescent="0.35">
      <c r="A30" s="6" t="s">
        <v>8</v>
      </c>
      <c r="B30" s="6">
        <v>174480</v>
      </c>
      <c r="C30" s="6">
        <v>138240</v>
      </c>
      <c r="E30" s="6" t="s">
        <v>8</v>
      </c>
      <c r="F30" s="11">
        <v>174480</v>
      </c>
      <c r="G30" s="11">
        <v>138240</v>
      </c>
      <c r="H30" s="11">
        <f t="shared" si="2"/>
        <v>-36240</v>
      </c>
      <c r="I30" s="8">
        <f t="shared" si="3"/>
        <v>-0.2077028885832187</v>
      </c>
    </row>
    <row r="31" spans="1:9" x14ac:dyDescent="0.35">
      <c r="A31" s="6" t="s">
        <v>68</v>
      </c>
      <c r="B31" s="6">
        <v>966180</v>
      </c>
      <c r="C31" s="6">
        <v>956790</v>
      </c>
      <c r="E31" s="9" t="s">
        <v>68</v>
      </c>
      <c r="F31" s="12">
        <v>966180</v>
      </c>
      <c r="G31" s="12">
        <v>956790</v>
      </c>
      <c r="H31" s="12">
        <f t="shared" si="2"/>
        <v>-9390</v>
      </c>
      <c r="I31" s="10">
        <f t="shared" si="3"/>
        <v>-9.718685959138048E-3</v>
      </c>
    </row>
    <row r="33" spans="1:9" x14ac:dyDescent="0.35">
      <c r="E33" s="4" t="s">
        <v>84</v>
      </c>
    </row>
    <row r="34" spans="1:9" x14ac:dyDescent="0.35">
      <c r="E34" s="4" t="s">
        <v>85</v>
      </c>
    </row>
    <row r="35" spans="1:9" x14ac:dyDescent="0.35">
      <c r="E35" s="4" t="s">
        <v>86</v>
      </c>
    </row>
    <row r="36" spans="1:9" x14ac:dyDescent="0.35">
      <c r="E36" s="4" t="s">
        <v>87</v>
      </c>
    </row>
    <row r="37" spans="1:9" x14ac:dyDescent="0.35">
      <c r="E37" s="4" t="s">
        <v>88</v>
      </c>
    </row>
    <row r="38" spans="1:9" x14ac:dyDescent="0.35">
      <c r="E38" s="4" t="s">
        <v>89</v>
      </c>
    </row>
    <row r="39" spans="1:9" x14ac:dyDescent="0.35">
      <c r="E39" s="4" t="s">
        <v>90</v>
      </c>
    </row>
    <row r="43" spans="1:9" x14ac:dyDescent="0.35">
      <c r="A43" s="6"/>
      <c r="B43" s="6" t="s">
        <v>69</v>
      </c>
      <c r="C43" s="6"/>
      <c r="E43" s="15"/>
      <c r="F43" s="15" t="s">
        <v>69</v>
      </c>
      <c r="G43" s="15"/>
    </row>
    <row r="44" spans="1:9" ht="29" x14ac:dyDescent="0.35">
      <c r="A44" s="6" t="s">
        <v>1</v>
      </c>
      <c r="B44" s="7" t="s">
        <v>76</v>
      </c>
      <c r="C44" s="7" t="s">
        <v>77</v>
      </c>
      <c r="D44" s="5"/>
      <c r="E44" s="18" t="s">
        <v>1</v>
      </c>
      <c r="F44" s="18" t="s">
        <v>76</v>
      </c>
      <c r="G44" s="18" t="s">
        <v>77</v>
      </c>
      <c r="H44" s="18" t="s">
        <v>78</v>
      </c>
      <c r="I44" s="19" t="s">
        <v>92</v>
      </c>
    </row>
    <row r="45" spans="1:9" x14ac:dyDescent="0.35">
      <c r="A45" s="6" t="s">
        <v>4</v>
      </c>
      <c r="B45" s="13">
        <v>153600</v>
      </c>
      <c r="C45" s="13">
        <v>168150</v>
      </c>
      <c r="E45" s="14" t="s">
        <v>4</v>
      </c>
      <c r="F45" s="16">
        <v>153600</v>
      </c>
      <c r="G45" s="16">
        <v>168150</v>
      </c>
      <c r="H45" s="14">
        <f>G45-F45</f>
        <v>14550</v>
      </c>
      <c r="I45" s="17">
        <f>H45/F45</f>
        <v>9.47265625E-2</v>
      </c>
    </row>
    <row r="46" spans="1:9" x14ac:dyDescent="0.35">
      <c r="A46" s="6" t="s">
        <v>5</v>
      </c>
      <c r="B46" s="13">
        <v>131100</v>
      </c>
      <c r="C46" s="13">
        <v>135600</v>
      </c>
      <c r="E46" s="14" t="s">
        <v>5</v>
      </c>
      <c r="F46" s="16">
        <v>131100</v>
      </c>
      <c r="G46" s="16">
        <v>135600</v>
      </c>
      <c r="H46" s="14">
        <f>G46-F46</f>
        <v>4500</v>
      </c>
      <c r="I46" s="17">
        <f>H46/F46</f>
        <v>3.4324942791762014E-2</v>
      </c>
    </row>
    <row r="47" spans="1:9" x14ac:dyDescent="0.35">
      <c r="A47" s="6" t="s">
        <v>6</v>
      </c>
      <c r="B47" s="13">
        <v>216000</v>
      </c>
      <c r="C47" s="13">
        <v>243300</v>
      </c>
      <c r="E47" s="14" t="s">
        <v>6</v>
      </c>
      <c r="F47" s="16">
        <v>216000</v>
      </c>
      <c r="G47" s="16">
        <v>243300</v>
      </c>
      <c r="H47" s="14">
        <f>G47-F47</f>
        <v>27300</v>
      </c>
      <c r="I47" s="17">
        <f>H47/F47</f>
        <v>0.12638888888888888</v>
      </c>
    </row>
    <row r="48" spans="1:9" x14ac:dyDescent="0.35">
      <c r="A48" s="6" t="s">
        <v>7</v>
      </c>
      <c r="B48" s="13">
        <v>291000</v>
      </c>
      <c r="C48" s="13">
        <v>271500</v>
      </c>
      <c r="E48" s="14" t="s">
        <v>7</v>
      </c>
      <c r="F48" s="16">
        <v>291000</v>
      </c>
      <c r="G48" s="16">
        <v>271500</v>
      </c>
      <c r="H48" s="14">
        <f>G48-F48</f>
        <v>-19500</v>
      </c>
      <c r="I48" s="17">
        <f>H48/F48</f>
        <v>-6.7010309278350513E-2</v>
      </c>
    </row>
    <row r="49" spans="1:9" x14ac:dyDescent="0.35">
      <c r="A49" s="6" t="s">
        <v>8</v>
      </c>
      <c r="B49" s="13">
        <v>174480</v>
      </c>
      <c r="C49" s="13">
        <v>138240</v>
      </c>
      <c r="E49" s="14" t="s">
        <v>8</v>
      </c>
      <c r="F49" s="16">
        <v>174480</v>
      </c>
      <c r="G49" s="16">
        <v>138240</v>
      </c>
      <c r="H49" s="14">
        <f>G49-F49</f>
        <v>-36240</v>
      </c>
      <c r="I49" s="17">
        <f>H49/F49</f>
        <v>-0.2077028885832187</v>
      </c>
    </row>
    <row r="50" spans="1:9" x14ac:dyDescent="0.35">
      <c r="A50" s="6" t="s">
        <v>68</v>
      </c>
      <c r="B50" s="13">
        <v>966180</v>
      </c>
      <c r="C50" s="13">
        <v>956790</v>
      </c>
      <c r="E50" s="14" t="s">
        <v>68</v>
      </c>
      <c r="F50" s="16">
        <v>966180</v>
      </c>
      <c r="G50" s="16">
        <v>956790</v>
      </c>
      <c r="H50" s="14">
        <f>G50-F50</f>
        <v>-9390</v>
      </c>
      <c r="I50" s="17">
        <f>H50/F50</f>
        <v>-9.718685959138048E-3</v>
      </c>
    </row>
    <row r="52" spans="1:9" x14ac:dyDescent="0.35">
      <c r="E52" s="4" t="s">
        <v>91</v>
      </c>
    </row>
    <row r="53" spans="1:9" x14ac:dyDescent="0.35">
      <c r="E53" s="4" t="s">
        <v>83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Meenakshi Ganesh</cp:lastModifiedBy>
  <dcterms:created xsi:type="dcterms:W3CDTF">2022-02-10T22:10:14Z</dcterms:created>
  <dcterms:modified xsi:type="dcterms:W3CDTF">2023-07-12T03:48:43Z</dcterms:modified>
</cp:coreProperties>
</file>