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C:\Users\Meenakshi Ganesh\Downloads\Github-Excel\"/>
    </mc:Choice>
  </mc:AlternateContent>
  <xr:revisionPtr revIDLastSave="0" documentId="13_ncr:1_{97414F9E-2AF1-4B47-A376-C52A5A5DD841}" xr6:coauthVersionLast="47" xr6:coauthVersionMax="47" xr10:uidLastSave="{00000000-0000-0000-0000-000000000000}"/>
  <bookViews>
    <workbookView xWindow="-110" yWindow="-110" windowWidth="19420" windowHeight="10300" xr2:uid="{00000000-000D-0000-FFFF-FFFF00000000}"/>
  </bookViews>
  <sheets>
    <sheet name="Raw Data" sheetId="10" r:id="rId1"/>
    <sheet name="Cost of Hire" sheetId="11" r:id="rId2"/>
    <sheet name="Cleaned Data" sheetId="2" r:id="rId3"/>
    <sheet name="Pivot" sheetId="3" r:id="rId4"/>
    <sheet name="Dashboard" sheetId="12" r:id="rId5"/>
  </sheets>
  <definedNames>
    <definedName name="_xlcn.WorksheetConnection_TimeCostQualityofHirev1.01Copy.xlsxOriginalData1" hidden="1">OriginalData[]</definedName>
    <definedName name="_xlcn.WorksheetConnection_TimeCostQualityofHirev1.01Copy.xlsxRawData1" hidden="1">RawData[]</definedName>
    <definedName name="ExternalData_1" localSheetId="2" hidden="1">'Cleaned Data'!$B$1:$G$65</definedName>
    <definedName name="ExternalData_1" localSheetId="0" hidden="1">'Raw Data'!$B$11:$N$75</definedName>
    <definedName name="Slicer_Department">#N/A</definedName>
    <definedName name="Slicer_Department1">#N/A</definedName>
    <definedName name="Slicer_Department2">#N/A</definedName>
    <definedName name="Slicer_Department3">#N/A</definedName>
    <definedName name="Slicer_PerformanceScore">#N/A</definedName>
    <definedName name="Slicer_PerformanceScore1">#N/A</definedName>
    <definedName name="solver_adj" localSheetId="2" hidden="1">'Cleaned Data'!$AS$24:$AS$29</definedName>
    <definedName name="solver_eng" localSheetId="2" hidden="1">1</definedName>
    <definedName name="solver_neg" localSheetId="2" hidden="1">2</definedName>
    <definedName name="solver_num" localSheetId="2" hidden="1">0</definedName>
    <definedName name="solver_opt" localSheetId="2" hidden="1">'Cleaned Data'!$AV$23</definedName>
    <definedName name="solver_typ" localSheetId="2" hidden="1">1</definedName>
    <definedName name="solver_val" localSheetId="2" hidden="1">0</definedName>
    <definedName name="solver_ver" localSheetId="2" hidden="1">3</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st of Hire_446d04b7-6c43-4e3e-acc5-986044bdc9c8" name="Cost of Hire" connection="Excel Time-Cost-Quality of Hire - v1.01"/>
          <x15:modelTable id="Raw Data_e0a32e76-6a21-40de-8eb7-f4fdace80130" name="Raw Data" connection="Excel Time-Cost-Quality of Hire - v1.01"/>
          <x15:modelTable id="RawData" name="RawData" connection="WorksheetConnection_Time-Cost-Quality of Hire - v1.01 - Copy.xlsx!RawData"/>
          <x15:modelTable id="OriginalData" name="OriginalData" connection="WorksheetConnection_Time-Cost-Quality of Hire - v1.01 - Copy.xlsx!OriginalData"/>
        </x15:modelTables>
        <x15:modelRelationships>
          <x15:modelRelationship fromTable="Raw Data" fromColumn="Source of Hire" toTable="Cost of Hire" toColumn="Source of Hire"/>
        </x15:modelRelationships>
      </x15:dataModel>
    </ext>
  </extLst>
</workbook>
</file>

<file path=xl/calcChain.xml><?xml version="1.0" encoding="utf-8"?>
<calcChain xmlns="http://schemas.openxmlformats.org/spreadsheetml/2006/main">
  <c r="M75" i="10" l="1"/>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AE5" i="2" l="1"/>
  <c r="C5" i="11"/>
  <c r="C6" i="11"/>
  <c r="AE6" i="2"/>
  <c r="K2" i="2"/>
  <c r="K3" i="2"/>
  <c r="K4" i="2"/>
  <c r="K5" i="2"/>
  <c r="K6" i="2"/>
  <c r="K7" i="2"/>
  <c r="K8" i="2"/>
  <c r="K9" i="2"/>
  <c r="K10" i="2"/>
  <c r="K11" i="2"/>
  <c r="K12" i="2"/>
  <c r="K14" i="2"/>
  <c r="K15" i="2"/>
  <c r="K16" i="2"/>
  <c r="K17" i="2"/>
  <c r="K18" i="2"/>
  <c r="K19" i="2"/>
  <c r="K20" i="2"/>
  <c r="K21" i="2"/>
  <c r="K13"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AE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D62C06-99BC-4311-8074-B07E9F3AC171}" name="Excel Time-Cost-Quality of Hire - v1.01" type="100" refreshedVersion="7">
    <extLst>
      <ext xmlns:x15="http://schemas.microsoft.com/office/spreadsheetml/2010/11/main" uri="{DE250136-89BD-433C-8126-D09CA5730AF9}">
        <x15:connection id="cf2de03d-a155-4f29-bdf7-2f0eab29c285"/>
      </ext>
    </extLst>
  </connection>
  <connection id="2" xr16:uid="{DD00E68F-9522-4365-B665-FE16F1A2D715}" keepAlive="1" name="Query - position-fill-time-detail-data-set-1" description="Connection to the 'position-fill-time-detail-data-set-1' query in the workbook." type="5" refreshedVersion="6" background="1" saveData="1">
    <dbPr connection="Provider=Microsoft.Mashup.OleDb.1;Data Source=$Workbook$;Location=position-fill-time-detail-data-set-1;Extended Properties=&quot;&quot;" command="SELECT * FROM [position-fill-time-detail-data-set-1]"/>
  </connection>
  <connection id="3" xr16:uid="{6F7BF41F-41F4-48A1-B4B7-BA66DB725473}" keepAlive="1" name="Query - position-fill-time-detail-data-set-1 (2)" description="Connection to the 'position-fill-time-detail-data-set-1 (2)' query in the workbook." type="5" refreshedVersion="6" background="1" saveData="1">
    <dbPr connection="Provider=Microsoft.Mashup.OleDb.1;Data Source=$Workbook$;Location=&quot;position-fill-time-detail-data-set-1 (2)&quot;;Extended Properties=&quot;&quot;" command="SELECT * FROM [position-fill-time-detail-data-set-1 (2)]"/>
  </connection>
  <connection id="4" xr16:uid="{A9619283-DCCD-4E6B-B16F-0B75DAD3502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277B0DA-61B1-4ACD-9EA2-FFCB281B667F}" name="WorksheetConnection_Time-Cost-Quality of Hire - v1.01 - Copy.xlsx!OriginalData" type="102" refreshedVersion="8" minRefreshableVersion="5">
    <extLst>
      <ext xmlns:x15="http://schemas.microsoft.com/office/spreadsheetml/2010/11/main" uri="{DE250136-89BD-433C-8126-D09CA5730AF9}">
        <x15:connection id="OriginalData">
          <x15:rangePr sourceName="_xlcn.WorksheetConnection_TimeCostQualityofHirev1.01Copy.xlsxOriginalData1"/>
        </x15:connection>
      </ext>
    </extLst>
  </connection>
  <connection id="6" xr16:uid="{7DC77D14-F7CE-4779-B579-D23152A9571E}" name="WorksheetConnection_Time-Cost-Quality of Hire - v1.01 - Copy.xlsx!RawData" type="102" refreshedVersion="7" minRefreshableVersion="5">
    <extLst>
      <ext xmlns:x15="http://schemas.microsoft.com/office/spreadsheetml/2010/11/main" uri="{DE250136-89BD-433C-8126-D09CA5730AF9}">
        <x15:connection id="RawData">
          <x15:rangePr sourceName="_xlcn.WorksheetConnection_TimeCostQualityofHirev1.01Copy.xlsxRawData1"/>
        </x15:connection>
      </ext>
    </extLst>
  </connection>
</connections>
</file>

<file path=xl/sharedStrings.xml><?xml version="1.0" encoding="utf-8"?>
<sst xmlns="http://schemas.openxmlformats.org/spreadsheetml/2006/main" count="862" uniqueCount="79">
  <si>
    <t>Fiscal Year</t>
  </si>
  <si>
    <t>Quarter</t>
  </si>
  <si>
    <t>Department</t>
  </si>
  <si>
    <t>Job</t>
  </si>
  <si>
    <t>IT</t>
  </si>
  <si>
    <t>Sales</t>
  </si>
  <si>
    <t>Marketing</t>
  </si>
  <si>
    <t>Time to Hire (Days)</t>
  </si>
  <si>
    <t>Job Open Date</t>
  </si>
  <si>
    <t>Hire Date</t>
  </si>
  <si>
    <t>LinkedIn</t>
  </si>
  <si>
    <t>Employee Referral</t>
  </si>
  <si>
    <t>Source of Hire</t>
  </si>
  <si>
    <t>Job Boards</t>
  </si>
  <si>
    <t>Career Portal</t>
  </si>
  <si>
    <t>Production Technician I</t>
  </si>
  <si>
    <t>Software Engineer</t>
  </si>
  <si>
    <t>Sr. Network Engineer</t>
  </si>
  <si>
    <t>IT Manager - Support</t>
  </si>
  <si>
    <t>Production Manager</t>
  </si>
  <si>
    <t>PerformanceScore</t>
  </si>
  <si>
    <t>Fully Meets</t>
  </si>
  <si>
    <t>Exceeds</t>
  </si>
  <si>
    <t>Needs Improvement</t>
  </si>
  <si>
    <t>PIP</t>
  </si>
  <si>
    <t>Sex</t>
  </si>
  <si>
    <t>F</t>
  </si>
  <si>
    <t xml:space="preserve">M </t>
  </si>
  <si>
    <t>Sl. No</t>
  </si>
  <si>
    <t>Yearly PayScale</t>
  </si>
  <si>
    <t>Sr. Sales Engineer</t>
  </si>
  <si>
    <t>Marketing Analyst</t>
  </si>
  <si>
    <t>Type of Hire</t>
  </si>
  <si>
    <t>Agency</t>
  </si>
  <si>
    <t>Cost</t>
  </si>
  <si>
    <t>Remarks</t>
  </si>
  <si>
    <t>External</t>
  </si>
  <si>
    <t>Annual Fee</t>
  </si>
  <si>
    <t>Annual Fee for Server</t>
  </si>
  <si>
    <t>Internal</t>
  </si>
  <si>
    <t>10000 per employee</t>
  </si>
  <si>
    <t>Total</t>
  </si>
  <si>
    <t>1=Agency, 2=Career Portal, 3=Employee Referral,4=Job Boards,5=LinkedIn</t>
  </si>
  <si>
    <t>Source of Hire Code</t>
  </si>
  <si>
    <t>Type of Hire Code</t>
  </si>
  <si>
    <t>Gender Code</t>
  </si>
  <si>
    <t>Gender</t>
  </si>
  <si>
    <t>12 % of offered CTC</t>
  </si>
  <si>
    <t>PayScale Code</t>
  </si>
  <si>
    <t>Job Code</t>
  </si>
  <si>
    <t>Time to Hire</t>
  </si>
  <si>
    <t>1=Exceeds,2=Fully Meets,3=Needs Improvement,4=PIP</t>
  </si>
  <si>
    <t>Ramp Up Time</t>
  </si>
  <si>
    <t>Culture Fit (%)</t>
  </si>
  <si>
    <t>Engagement</t>
  </si>
  <si>
    <t>Quality of Hire</t>
  </si>
  <si>
    <t>Time of Hire</t>
  </si>
  <si>
    <t>1=Production, 2=Marketing, 3 =Sales, 4=IT</t>
  </si>
  <si>
    <t>FullyMeets Dummy</t>
  </si>
  <si>
    <t>Exceeds Dummy</t>
  </si>
  <si>
    <t>NeedsImprovement Dummy</t>
  </si>
  <si>
    <t>Production</t>
  </si>
  <si>
    <t>Dept Code</t>
  </si>
  <si>
    <t>0=Male,1=Female</t>
  </si>
  <si>
    <t>0=Internal, 1=External</t>
  </si>
  <si>
    <t>Cost of Hire</t>
  </si>
  <si>
    <t>Row Labels</t>
  </si>
  <si>
    <t>Grand Total</t>
  </si>
  <si>
    <t>Column Labels</t>
  </si>
  <si>
    <t>Average of Time to Hire</t>
  </si>
  <si>
    <t>Count of Sl. No</t>
  </si>
  <si>
    <t>Average of Yearly PayScale</t>
  </si>
  <si>
    <t>Job Title</t>
  </si>
  <si>
    <t>ctrl + shift + l</t>
  </si>
  <si>
    <t xml:space="preserve">ctrl + T </t>
  </si>
  <si>
    <t>create Table - toggle</t>
  </si>
  <si>
    <t>filter - toggle</t>
  </si>
  <si>
    <t>you can make pivots, totals, graphs</t>
  </si>
  <si>
    <t>ctrl + up/down/right left arrows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</si>
</sst>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double">
        <color indexed="64"/>
      </top>
      <bottom style="thin">
        <color indexed="64"/>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top style="thin">
        <color indexed="64"/>
      </top>
      <bottom/>
      <diagonal/>
    </border>
    <border>
      <left style="thin">
        <color indexed="8"/>
      </left>
      <right style="thin">
        <color indexed="8"/>
      </right>
      <top/>
      <bottom style="thick">
        <color auto="1"/>
      </bottom>
      <diagonal/>
    </border>
    <border>
      <left style="thin">
        <color indexed="8"/>
      </left>
      <right/>
      <top/>
      <bottom style="thick">
        <color auto="1"/>
      </bottom>
      <diagonal/>
    </border>
    <border>
      <left/>
      <right style="thin">
        <color indexed="8"/>
      </right>
      <top/>
      <bottom style="thick">
        <color auto="1"/>
      </bottom>
      <diagonal/>
    </border>
    <border>
      <left/>
      <right/>
      <top style="thin">
        <color auto="1"/>
      </top>
      <bottom/>
      <diagonal/>
    </border>
  </borders>
  <cellStyleXfs count="1">
    <xf numFmtId="0" fontId="0" fillId="0" borderId="0"/>
  </cellStyleXfs>
  <cellXfs count="41">
    <xf numFmtId="0" fontId="0" fillId="0" borderId="0" xfId="0"/>
    <xf numFmtId="14" fontId="0" fillId="0" borderId="0" xfId="0" applyNumberFormat="1"/>
    <xf numFmtId="164" fontId="0" fillId="0" borderId="0" xfId="0" applyNumberFormat="1"/>
    <xf numFmtId="0" fontId="0" fillId="0" borderId="1" xfId="0" applyBorder="1"/>
    <xf numFmtId="0" fontId="2" fillId="2" borderId="2" xfId="0" applyFont="1" applyFill="1" applyBorder="1"/>
    <xf numFmtId="0" fontId="2" fillId="2" borderId="3" xfId="0" applyFont="1" applyFill="1" applyBorder="1"/>
    <xf numFmtId="0" fontId="2" fillId="2" borderId="4" xfId="0" applyFont="1" applyFill="1" applyBorder="1"/>
    <xf numFmtId="0" fontId="0" fillId="0" borderId="5" xfId="0" applyBorder="1"/>
    <xf numFmtId="164" fontId="0" fillId="0" borderId="1"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3" fontId="0" fillId="0" borderId="0" xfId="0" applyNumberFormat="1"/>
    <xf numFmtId="0" fontId="0" fillId="0" borderId="0" xfId="0" applyAlignment="1">
      <alignment horizontal="center"/>
    </xf>
    <xf numFmtId="1" fontId="0" fillId="0" borderId="0" xfId="0" applyNumberFormat="1"/>
    <xf numFmtId="0" fontId="3" fillId="0" borderId="0" xfId="0" applyFont="1" applyAlignment="1">
      <alignment horizontal="center"/>
    </xf>
    <xf numFmtId="0" fontId="0" fillId="0" borderId="0" xfId="0" applyAlignment="1">
      <alignment horizontal="right"/>
    </xf>
    <xf numFmtId="2" fontId="0" fillId="0" borderId="0" xfId="0" applyNumberFormat="1"/>
    <xf numFmtId="0" fontId="0" fillId="0" borderId="10" xfId="0" applyBorder="1"/>
    <xf numFmtId="0" fontId="3" fillId="0" borderId="11" xfId="0" applyFont="1" applyBorder="1" applyAlignment="1">
      <alignment horizontal="center"/>
    </xf>
    <xf numFmtId="0" fontId="3" fillId="0" borderId="13" xfId="0" applyFont="1" applyBorder="1" applyAlignment="1">
      <alignment horizontal="center"/>
    </xf>
    <xf numFmtId="0" fontId="0" fillId="0" borderId="14" xfId="0" applyBorder="1"/>
    <xf numFmtId="0" fontId="0" fillId="0" borderId="13" xfId="0" applyBorder="1"/>
    <xf numFmtId="0" fontId="3" fillId="0" borderId="14" xfId="0" applyFont="1" applyBorder="1" applyAlignment="1">
      <alignment horizontal="center"/>
    </xf>
    <xf numFmtId="0" fontId="0" fillId="0" borderId="15" xfId="0" applyBorder="1"/>
    <xf numFmtId="0" fontId="0" fillId="0" borderId="16" xfId="0" applyBorder="1"/>
    <xf numFmtId="0" fontId="3" fillId="0" borderId="12" xfId="0" applyFont="1" applyBorder="1" applyAlignment="1">
      <alignment horizontal="center"/>
    </xf>
    <xf numFmtId="0" fontId="0" fillId="0" borderId="17" xfId="0" applyBorder="1"/>
    <xf numFmtId="3" fontId="0" fillId="0" borderId="0" xfId="0" applyNumberFormat="1" applyAlignment="1">
      <alignment horizontal="left"/>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2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57">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3" formatCode="#,##0"/>
    </dxf>
    <dxf>
      <numFmt numFmtId="1" formatCode="0"/>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0" formatCode="General"/>
    </dxf>
    <dxf>
      <numFmt numFmtId="19" formatCode="dd/mm/yyyy"/>
    </dxf>
    <dxf>
      <numFmt numFmtId="19" formatCode="dd/mm/yyyy"/>
    </dxf>
    <dxf>
      <numFmt numFmtId="19" formatCode="dd/mm/yyyy"/>
    </dxf>
    <dxf>
      <numFmt numFmtId="19" formatCode="dd/mm/yyyy"/>
    </dxf>
    <dxf>
      <numFmt numFmtId="19" formatCode="dd/mm/yyyy"/>
      <alignment horizontal="left" vertical="bottom" textRotation="0" wrapText="0" indent="0" justifyLastLine="0" shrinkToFit="0" readingOrder="0"/>
    </dxf>
    <dxf>
      <numFmt numFmtId="0" formatCode="General"/>
    </dxf>
    <dxf>
      <numFmt numFmtId="19" formatCode="dd/mm/yyyy"/>
    </dxf>
    <dxf>
      <numFmt numFmtId="0" formatCode="General"/>
    </dxf>
    <dxf>
      <numFmt numFmtId="3" formatCode="#,##0"/>
      <border diagonalUp="0" diagonalDown="0">
        <left style="thin">
          <color indexed="64"/>
        </left>
        <right/>
        <top style="thin">
          <color indexed="64"/>
        </top>
        <bottom style="thin">
          <color indexed="64"/>
        </bottom>
        <vertical/>
        <horizontal/>
      </border>
    </dxf>
    <dxf>
      <numFmt numFmtId="164" formatCode="&quot;₹&quot;\ #,##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92D050"/>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 formatCode="0"/>
    </dxf>
    <dxf>
      <numFmt numFmtId="0" formatCode="General"/>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[Hiring-dashboard.xlsx]Pivot!PivotTable1</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Time of Hire : Department and Job Wise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Pivot!$A$2:$A$13</c:f>
              <c:multiLvlStrCache>
                <c:ptCount val="7"/>
                <c:lvl>
                  <c:pt idx="0">
                    <c:v>IT Manager - Support</c:v>
                  </c:pt>
                  <c:pt idx="1">
                    <c:v>Software Engineer</c:v>
                  </c:pt>
                  <c:pt idx="2">
                    <c:v>Sr. Network Engineer</c:v>
                  </c:pt>
                  <c:pt idx="3">
                    <c:v>Marketing Analyst</c:v>
                  </c:pt>
                  <c:pt idx="4">
                    <c:v>Production Manager</c:v>
                  </c:pt>
                  <c:pt idx="5">
                    <c:v>Production Technician I</c:v>
                  </c:pt>
                  <c:pt idx="6">
                    <c:v>Sr. Sales Engineer</c:v>
                  </c:pt>
                </c:lvl>
                <c:lvl>
                  <c:pt idx="0">
                    <c:v>IT</c:v>
                  </c:pt>
                  <c:pt idx="3">
                    <c:v>Marketing</c:v>
                  </c:pt>
                  <c:pt idx="4">
                    <c:v>Production</c:v>
                  </c:pt>
                  <c:pt idx="6">
                    <c:v>Sales</c:v>
                  </c:pt>
                </c:lvl>
              </c:multiLvlStrCache>
            </c:multiLvlStrRef>
          </c:cat>
          <c:val>
            <c:numRef>
              <c:f>Pivot!$B$2:$B$13</c:f>
              <c:numCache>
                <c:formatCode>0.00</c:formatCode>
                <c:ptCount val="7"/>
                <c:pt idx="0">
                  <c:v>40.25</c:v>
                </c:pt>
                <c:pt idx="1">
                  <c:v>36</c:v>
                </c:pt>
                <c:pt idx="2">
                  <c:v>46.6</c:v>
                </c:pt>
                <c:pt idx="3">
                  <c:v>34.333333333333336</c:v>
                </c:pt>
                <c:pt idx="4">
                  <c:v>37.5</c:v>
                </c:pt>
                <c:pt idx="5">
                  <c:v>32</c:v>
                </c:pt>
                <c:pt idx="6">
                  <c:v>43.75</c:v>
                </c:pt>
              </c:numCache>
            </c:numRef>
          </c:val>
          <c:smooth val="0"/>
          <c:extLst>
            <c:ext xmlns:c16="http://schemas.microsoft.com/office/drawing/2014/chart" uri="{C3380CC4-5D6E-409C-BE32-E72D297353CC}">
              <c16:uniqueId val="{00000000-A53A-4A0A-A74F-02871BE67A38}"/>
            </c:ext>
          </c:extLst>
        </c:ser>
        <c:dLbls>
          <c:dLblPos val="t"/>
          <c:showLegendKey val="0"/>
          <c:showVal val="1"/>
          <c:showCatName val="0"/>
          <c:showSerName val="0"/>
          <c:showPercent val="0"/>
          <c:showBubbleSize val="0"/>
        </c:dLbls>
        <c:marker val="1"/>
        <c:smooth val="0"/>
        <c:axId val="1404476448"/>
        <c:axId val="1404473952"/>
      </c:lineChart>
      <c:catAx>
        <c:axId val="140447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04473952"/>
        <c:crosses val="autoZero"/>
        <c:auto val="1"/>
        <c:lblAlgn val="ctr"/>
        <c:lblOffset val="100"/>
        <c:noMultiLvlLbl val="0"/>
      </c:catAx>
      <c:valAx>
        <c:axId val="1404473952"/>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76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Quality of Hire : Department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s>
    <c:plotArea>
      <c:layout/>
      <c:barChart>
        <c:barDir val="col"/>
        <c:grouping val="stacked"/>
        <c:varyColors val="0"/>
        <c:ser>
          <c:idx val="0"/>
          <c:order val="0"/>
          <c:tx>
            <c:strRef>
              <c:f>Pivot!$L$1:$L$2</c:f>
              <c:strCache>
                <c:ptCount val="1"/>
                <c:pt idx="0">
                  <c:v>Fully Meets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Pivot!$K$3:$K$7</c:f>
              <c:strCache>
                <c:ptCount val="4"/>
                <c:pt idx="0">
                  <c:v>IT</c:v>
                </c:pt>
                <c:pt idx="1">
                  <c:v>Marketing</c:v>
                </c:pt>
                <c:pt idx="2">
                  <c:v>Production</c:v>
                </c:pt>
                <c:pt idx="3">
                  <c:v>Sales</c:v>
                </c:pt>
              </c:strCache>
            </c:strRef>
          </c:cat>
          <c:val>
            <c:numRef>
              <c:f>Pivot!$L$3:$L$7</c:f>
              <c:numCache>
                <c:formatCode>General</c:formatCode>
                <c:ptCount val="4"/>
                <c:pt idx="0">
                  <c:v>11</c:v>
                </c:pt>
                <c:pt idx="1">
                  <c:v>10</c:v>
                </c:pt>
                <c:pt idx="2">
                  <c:v>22</c:v>
                </c:pt>
                <c:pt idx="3">
                  <c:v>3</c:v>
                </c:pt>
              </c:numCache>
            </c:numRef>
          </c:val>
          <c:extLst>
            <c:ext xmlns:c16="http://schemas.microsoft.com/office/drawing/2014/chart" uri="{C3380CC4-5D6E-409C-BE32-E72D297353CC}">
              <c16:uniqueId val="{00000000-3F58-49D5-908A-37AB0F849EB9}"/>
            </c:ext>
          </c:extLst>
        </c:ser>
        <c:dLbls>
          <c:dLblPos val="ctr"/>
          <c:showLegendKey val="0"/>
          <c:showVal val="1"/>
          <c:showCatName val="0"/>
          <c:showSerName val="0"/>
          <c:showPercent val="0"/>
          <c:showBubbleSize val="0"/>
        </c:dLbls>
        <c:gapWidth val="150"/>
        <c:overlap val="100"/>
        <c:axId val="2101449488"/>
        <c:axId val="2101440336"/>
      </c:barChart>
      <c:catAx>
        <c:axId val="210144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1440336"/>
        <c:crosses val="autoZero"/>
        <c:auto val="1"/>
        <c:lblAlgn val="ctr"/>
        <c:lblOffset val="100"/>
        <c:noMultiLvlLbl val="0"/>
      </c:catAx>
      <c:valAx>
        <c:axId val="2101440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01449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a:t>
            </a:r>
            <a:r>
              <a:rPr lang="en-IN" baseline="0"/>
              <a:t> of Hire : Department and Source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Pivot!$E$1:$E$2</c:f>
              <c:strCache>
                <c:ptCount val="1"/>
                <c:pt idx="0">
                  <c:v>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Pivot!$E$3:$E$8</c:f>
              <c:numCache>
                <c:formatCode>General</c:formatCode>
                <c:ptCount val="5"/>
                <c:pt idx="0">
                  <c:v>527040</c:v>
                </c:pt>
                <c:pt idx="1">
                  <c:v>10000</c:v>
                </c:pt>
                <c:pt idx="2">
                  <c:v>10000</c:v>
                </c:pt>
                <c:pt idx="3">
                  <c:v>10500</c:v>
                </c:pt>
                <c:pt idx="4">
                  <c:v>12000</c:v>
                </c:pt>
              </c:numCache>
            </c:numRef>
          </c:val>
          <c:extLst>
            <c:ext xmlns:c16="http://schemas.microsoft.com/office/drawing/2014/chart" uri="{C3380CC4-5D6E-409C-BE32-E72D297353CC}">
              <c16:uniqueId val="{00000000-4D0F-4CCF-9627-EF0662D3F4AD}"/>
            </c:ext>
          </c:extLst>
        </c:ser>
        <c:ser>
          <c:idx val="1"/>
          <c:order val="1"/>
          <c:tx>
            <c:strRef>
              <c:f>Pivot!$F$1:$F$2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Pivot!$F$3:$F$8</c:f>
              <c:numCache>
                <c:formatCode>General</c:formatCode>
                <c:ptCount val="5"/>
                <c:pt idx="2">
                  <c:v>30000</c:v>
                </c:pt>
                <c:pt idx="3">
                  <c:v>5250</c:v>
                </c:pt>
                <c:pt idx="4">
                  <c:v>28000</c:v>
                </c:pt>
              </c:numCache>
            </c:numRef>
          </c:val>
          <c:extLst>
            <c:ext xmlns:c16="http://schemas.microsoft.com/office/drawing/2014/chart" uri="{C3380CC4-5D6E-409C-BE32-E72D297353CC}">
              <c16:uniqueId val="{00000001-63BE-4CAE-AA95-C35C26A425AE}"/>
            </c:ext>
          </c:extLst>
        </c:ser>
        <c:ser>
          <c:idx val="2"/>
          <c:order val="2"/>
          <c:tx>
            <c:strRef>
              <c:f>Pivot!$G$1:$G$2</c:f>
              <c:strCache>
                <c:ptCount val="1"/>
                <c:pt idx="0">
                  <c:v>Production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Pivot!$G$3:$G$8</c:f>
              <c:numCache>
                <c:formatCode>General</c:formatCode>
                <c:ptCount val="5"/>
                <c:pt idx="0">
                  <c:v>89280</c:v>
                </c:pt>
                <c:pt idx="1">
                  <c:v>50000</c:v>
                </c:pt>
                <c:pt idx="2">
                  <c:v>140000</c:v>
                </c:pt>
                <c:pt idx="3">
                  <c:v>23625</c:v>
                </c:pt>
                <c:pt idx="4">
                  <c:v>20000</c:v>
                </c:pt>
              </c:numCache>
            </c:numRef>
          </c:val>
          <c:extLst>
            <c:ext xmlns:c16="http://schemas.microsoft.com/office/drawing/2014/chart" uri="{C3380CC4-5D6E-409C-BE32-E72D297353CC}">
              <c16:uniqueId val="{00000002-63BE-4CAE-AA95-C35C26A425AE}"/>
            </c:ext>
          </c:extLst>
        </c:ser>
        <c:ser>
          <c:idx val="3"/>
          <c:order val="3"/>
          <c:tx>
            <c:strRef>
              <c:f>Pivot!$H$1:$H$2</c:f>
              <c:strCache>
                <c:ptCount val="1"/>
                <c:pt idx="0">
                  <c:v>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Pivot!$D$3:$D$8</c:f>
              <c:strCache>
                <c:ptCount val="5"/>
                <c:pt idx="0">
                  <c:v>Agency</c:v>
                </c:pt>
                <c:pt idx="1">
                  <c:v>Career Portal</c:v>
                </c:pt>
                <c:pt idx="2">
                  <c:v>Employee Referral</c:v>
                </c:pt>
                <c:pt idx="3">
                  <c:v>Job Boards</c:v>
                </c:pt>
                <c:pt idx="4">
                  <c:v>LinkedIn</c:v>
                </c:pt>
              </c:strCache>
            </c:strRef>
          </c:cat>
          <c:val>
            <c:numRef>
              <c:f>Pivot!$H$3:$H$8</c:f>
              <c:numCache>
                <c:formatCode>General</c:formatCode>
                <c:ptCount val="5"/>
                <c:pt idx="0">
                  <c:v>185760</c:v>
                </c:pt>
                <c:pt idx="1">
                  <c:v>10000</c:v>
                </c:pt>
                <c:pt idx="3">
                  <c:v>2625</c:v>
                </c:pt>
              </c:numCache>
            </c:numRef>
          </c:val>
          <c:extLst>
            <c:ext xmlns:c16="http://schemas.microsoft.com/office/drawing/2014/chart" uri="{C3380CC4-5D6E-409C-BE32-E72D297353CC}">
              <c16:uniqueId val="{00000000-49D4-45BE-8DB5-8968E4B75115}"/>
            </c:ext>
          </c:extLst>
        </c:ser>
        <c:dLbls>
          <c:showLegendKey val="0"/>
          <c:showVal val="0"/>
          <c:showCatName val="0"/>
          <c:showSerName val="0"/>
          <c:showPercent val="0"/>
          <c:showBubbleSize val="0"/>
        </c:dLbls>
        <c:gapWidth val="100"/>
        <c:overlap val="-24"/>
        <c:axId val="751469680"/>
        <c:axId val="751470096"/>
      </c:barChart>
      <c:catAx>
        <c:axId val="751469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70096"/>
        <c:crosses val="autoZero"/>
        <c:auto val="1"/>
        <c:lblAlgn val="ctr"/>
        <c:lblOffset val="100"/>
        <c:noMultiLvlLbl val="0"/>
      </c:catAx>
      <c:valAx>
        <c:axId val="751470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46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Source of Hire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Pivot!$B$15</c:f>
              <c:strCache>
                <c:ptCount val="1"/>
                <c:pt idx="0">
                  <c:v>Total</c:v>
                </c:pt>
              </c:strCache>
            </c:strRef>
          </c:tx>
          <c:explosion val="1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3B-48FF-B7F5-C64EE84D36B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3B-48FF-B7F5-C64EE84D36B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A3B-48FF-B7F5-C64EE84D36B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A3B-48FF-B7F5-C64EE84D36B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A3B-48FF-B7F5-C64EE84D36B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Pivot!$A$16:$A$21</c:f>
              <c:strCache>
                <c:ptCount val="5"/>
                <c:pt idx="0">
                  <c:v>Agency</c:v>
                </c:pt>
                <c:pt idx="1">
                  <c:v>Career Portal</c:v>
                </c:pt>
                <c:pt idx="2">
                  <c:v>Employee Referral</c:v>
                </c:pt>
                <c:pt idx="3">
                  <c:v>Job Boards</c:v>
                </c:pt>
                <c:pt idx="4">
                  <c:v>LinkedIn</c:v>
                </c:pt>
              </c:strCache>
            </c:strRef>
          </c:cat>
          <c:val>
            <c:numRef>
              <c:f>Pivot!$B$16:$B$21</c:f>
              <c:numCache>
                <c:formatCode>General</c:formatCode>
                <c:ptCount val="5"/>
                <c:pt idx="0">
                  <c:v>8</c:v>
                </c:pt>
                <c:pt idx="1">
                  <c:v>7</c:v>
                </c:pt>
                <c:pt idx="2">
                  <c:v>18</c:v>
                </c:pt>
                <c:pt idx="3">
                  <c:v>16</c:v>
                </c:pt>
                <c:pt idx="4">
                  <c:v>15</c:v>
                </c:pt>
              </c:numCache>
            </c:numRef>
          </c:val>
          <c:extLst>
            <c:ext xmlns:c16="http://schemas.microsoft.com/office/drawing/2014/chart" uri="{C3380CC4-5D6E-409C-BE32-E72D297353CC}">
              <c16:uniqueId val="{0000000A-BA3B-48FF-B7F5-C64EE84D36B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[Hiring-dashboard.xlsx]Pivot!PivotTable6</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Department Wise Hire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Pivot!$E$11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3F8-417E-81EC-A2D27BF97A5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3F8-417E-81EC-A2D27BF97A5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3F8-417E-81EC-A2D27BF97A5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3F8-417E-81EC-A2D27BF97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Pivot!$D$12:$D$16</c:f>
              <c:strCache>
                <c:ptCount val="4"/>
                <c:pt idx="0">
                  <c:v>IT</c:v>
                </c:pt>
                <c:pt idx="1">
                  <c:v>Marketing</c:v>
                </c:pt>
                <c:pt idx="2">
                  <c:v>Production</c:v>
                </c:pt>
                <c:pt idx="3">
                  <c:v>Sales</c:v>
                </c:pt>
              </c:strCache>
            </c:strRef>
          </c:cat>
          <c:val>
            <c:numRef>
              <c:f>Pivot!$E$12:$E$16</c:f>
              <c:numCache>
                <c:formatCode>General</c:formatCode>
                <c:ptCount val="4"/>
                <c:pt idx="0">
                  <c:v>14</c:v>
                </c:pt>
                <c:pt idx="1">
                  <c:v>12</c:v>
                </c:pt>
                <c:pt idx="2">
                  <c:v>34</c:v>
                </c:pt>
                <c:pt idx="3">
                  <c:v>4</c:v>
                </c:pt>
              </c:numCache>
            </c:numRef>
          </c:val>
          <c:extLst>
            <c:ext xmlns:c16="http://schemas.microsoft.com/office/drawing/2014/chart" uri="{C3380CC4-5D6E-409C-BE32-E72D297353CC}">
              <c16:uniqueId val="{00000008-F3F8-417E-81EC-A2D27BF97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[Hiring-dashboard.xlsx]Pivot!PivotTable7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Payscale : Position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Pivot!$G$12:$G$19</c:f>
              <c:strCache>
                <c:ptCount val="7"/>
                <c:pt idx="0">
                  <c:v>IT Manager - Support</c:v>
                </c:pt>
                <c:pt idx="1">
                  <c:v>Marketing Analyst</c:v>
                </c:pt>
                <c:pt idx="2">
                  <c:v>Production Manager</c:v>
                </c:pt>
                <c:pt idx="3">
                  <c:v>Production Technician I</c:v>
                </c:pt>
                <c:pt idx="4">
                  <c:v>Software Engineer</c:v>
                </c:pt>
                <c:pt idx="5">
                  <c:v>Sr. Network Engineer</c:v>
                </c:pt>
                <c:pt idx="6">
                  <c:v>Sr. Sales Engineer</c:v>
                </c:pt>
              </c:strCache>
            </c:strRef>
          </c:cat>
          <c:val>
            <c:numRef>
              <c:f>Pivot!$H$12:$H$19</c:f>
              <c:numCache>
                <c:formatCode>General</c:formatCode>
                <c:ptCount val="7"/>
                <c:pt idx="0">
                  <c:v>531000</c:v>
                </c:pt>
                <c:pt idx="1">
                  <c:v>415650</c:v>
                </c:pt>
                <c:pt idx="2">
                  <c:v>510000</c:v>
                </c:pt>
                <c:pt idx="3">
                  <c:v>399521.25</c:v>
                </c:pt>
                <c:pt idx="4">
                  <c:v>756000</c:v>
                </c:pt>
                <c:pt idx="5">
                  <c:v>813600</c:v>
                </c:pt>
                <c:pt idx="6">
                  <c:v>672000</c:v>
                </c:pt>
              </c:numCache>
            </c:numRef>
          </c:val>
          <c:extLst>
            <c:ext xmlns:c16="http://schemas.microsoft.com/office/drawing/2014/chart" uri="{C3380CC4-5D6E-409C-BE32-E72D297353CC}">
              <c16:uniqueId val="{00000000-519F-445C-9C46-353B79BDEB9B}"/>
            </c:ext>
          </c:extLst>
        </c:ser>
        <c:dLbls>
          <c:dLblPos val="outEnd"/>
          <c:showLegendKey val="0"/>
          <c:showVal val="1"/>
          <c:showCatName val="0"/>
          <c:showSerName val="0"/>
          <c:showPercent val="0"/>
          <c:showBubbleSize val="0"/>
        </c:dLbls>
        <c:gapWidth val="100"/>
        <c:axId val="127659551"/>
        <c:axId val="127664127"/>
      </c:barChart>
      <c:catAx>
        <c:axId val="12765955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64127"/>
        <c:crosses val="autoZero"/>
        <c:auto val="1"/>
        <c:lblAlgn val="ctr"/>
        <c:lblOffset val="100"/>
        <c:noMultiLvlLbl val="0"/>
      </c:catAx>
      <c:valAx>
        <c:axId val="12766412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677822</xdr:colOff>
      <xdr:row>0</xdr:row>
      <xdr:rowOff>133024</xdr:rowOff>
    </xdr:from>
    <xdr:to>
      <xdr:col>5</xdr:col>
      <xdr:colOff>381814</xdr:colOff>
      <xdr:row>8</xdr:row>
      <xdr:rowOff>81410</xdr:rowOff>
    </xdr:to>
    <mc:AlternateContent xmlns:mc="http://schemas.openxmlformats.org/markup-compatibility/2006" xmlns:sle15="http://schemas.microsoft.com/office/drawing/2012/slicer">
      <mc:Choice Requires="sle15">
        <xdr:graphicFrame macro="">
          <xdr:nvGraphicFramePr>
            <xdr:cNvPr id="6" name="PerformanceScore">
              <a:extLst>
                <a:ext uri="{FF2B5EF4-FFF2-40B4-BE49-F238E27FC236}">
                  <a16:creationId xmlns:a16="http://schemas.microsoft.com/office/drawing/2014/main" id="{F4F4EA04-C305-2F7E-C21B-7BF98D4EACB2}"/>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2875899" y="133024"/>
              <a:ext cx="1828800" cy="144633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32563</xdr:colOff>
      <xdr:row>0</xdr:row>
      <xdr:rowOff>130258</xdr:rowOff>
    </xdr:from>
    <xdr:to>
      <xdr:col>3</xdr:col>
      <xdr:colOff>333781</xdr:colOff>
      <xdr:row>8</xdr:row>
      <xdr:rowOff>130257</xdr:rowOff>
    </xdr:to>
    <mc:AlternateContent xmlns:mc="http://schemas.openxmlformats.org/markup-compatibility/2006" xmlns:sle15="http://schemas.microsoft.com/office/drawing/2012/slicer">
      <mc:Choice Requires="sle15">
        <xdr:graphicFrame macro="">
          <xdr:nvGraphicFramePr>
            <xdr:cNvPr id="8" name="Department 3">
              <a:extLst>
                <a:ext uri="{FF2B5EF4-FFF2-40B4-BE49-F238E27FC236}">
                  <a16:creationId xmlns:a16="http://schemas.microsoft.com/office/drawing/2014/main" id="{CEA6068E-0E83-482B-A499-3D4942A25D2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634999" y="130258"/>
              <a:ext cx="1896859" cy="149794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281100</xdr:colOff>
      <xdr:row>18</xdr:row>
      <xdr:rowOff>101228</xdr:rowOff>
    </xdr:from>
    <xdr:to>
      <xdr:col>17</xdr:col>
      <xdr:colOff>588207</xdr:colOff>
      <xdr:row>33</xdr:row>
      <xdr:rowOff>126023</xdr:rowOff>
    </xdr:to>
    <xdr:graphicFrame macro="">
      <xdr:nvGraphicFramePr>
        <xdr:cNvPr id="18" name="Chart 17">
          <a:extLst>
            <a:ext uri="{FF2B5EF4-FFF2-40B4-BE49-F238E27FC236}">
              <a16:creationId xmlns:a16="http://schemas.microsoft.com/office/drawing/2014/main" id="{EB481F1B-90E0-44CF-9B90-A2639B01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305154</xdr:colOff>
      <xdr:row>0</xdr:row>
      <xdr:rowOff>105482</xdr:rowOff>
    </xdr:from>
    <xdr:to>
      <xdr:col>18</xdr:col>
      <xdr:colOff>351</xdr:colOff>
      <xdr:row>16</xdr:row>
      <xdr:rowOff>39158</xdr:rowOff>
    </xdr:to>
    <xdr:graphicFrame macro="">
      <xdr:nvGraphicFramePr>
        <xdr:cNvPr id="19" name="Chart 18">
          <a:extLst>
            <a:ext uri="{FF2B5EF4-FFF2-40B4-BE49-F238E27FC236}">
              <a16:creationId xmlns:a16="http://schemas.microsoft.com/office/drawing/2014/main" id="{518975CC-4DCD-4E6A-9797-39D839888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341841</xdr:colOff>
      <xdr:row>0</xdr:row>
      <xdr:rowOff>68791</xdr:rowOff>
    </xdr:from>
    <xdr:to>
      <xdr:col>31</xdr:col>
      <xdr:colOff>452100</xdr:colOff>
      <xdr:row>15</xdr:row>
      <xdr:rowOff>173084</xdr:rowOff>
    </xdr:to>
    <xdr:graphicFrame macro="">
      <xdr:nvGraphicFramePr>
        <xdr:cNvPr id="20" name="Chart 19">
          <a:extLst>
            <a:ext uri="{FF2B5EF4-FFF2-40B4-BE49-F238E27FC236}">
              <a16:creationId xmlns:a16="http://schemas.microsoft.com/office/drawing/2014/main" id="{80C6849D-1FDC-4B86-9400-8F1B377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317501</xdr:colOff>
      <xdr:row>18</xdr:row>
      <xdr:rowOff>60581</xdr:rowOff>
    </xdr:from>
    <xdr:to>
      <xdr:col>30</xdr:col>
      <xdr:colOff>105833</xdr:colOff>
      <xdr:row>34</xdr:row>
      <xdr:rowOff>14271</xdr:rowOff>
    </xdr:to>
    <xdr:graphicFrame macro="">
      <xdr:nvGraphicFramePr>
        <xdr:cNvPr id="21" name="Chart 20">
          <a:extLst>
            <a:ext uri="{FF2B5EF4-FFF2-40B4-BE49-F238E27FC236}">
              <a16:creationId xmlns:a16="http://schemas.microsoft.com/office/drawing/2014/main" id="{839EF044-95D8-4DF4-9F18-896EAEEDF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241301</xdr:colOff>
      <xdr:row>0</xdr:row>
      <xdr:rowOff>67732</xdr:rowOff>
    </xdr:from>
    <xdr:to>
      <xdr:col>7</xdr:col>
      <xdr:colOff>21167</xdr:colOff>
      <xdr:row>15</xdr:row>
      <xdr:rowOff>59265</xdr:rowOff>
    </xdr:to>
    <xdr:graphicFrame macro="">
      <xdr:nvGraphicFramePr>
        <xdr:cNvPr id="22" name="Chart 21">
          <a:extLst>
            <a:ext uri="{FF2B5EF4-FFF2-40B4-BE49-F238E27FC236}">
              <a16:creationId xmlns:a16="http://schemas.microsoft.com/office/drawing/2014/main" id="{F7BBEAD4-0444-470C-9930-65F9355F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161637</xdr:colOff>
      <xdr:row>18</xdr:row>
      <xdr:rowOff>10102</xdr:rowOff>
    </xdr:from>
    <xdr:to>
      <xdr:col>8</xdr:col>
      <xdr:colOff>246304</xdr:colOff>
      <xdr:row>33</xdr:row>
      <xdr:rowOff>77834</xdr:rowOff>
    </xdr:to>
    <xdr:graphicFrame macro="">
      <xdr:nvGraphicFramePr>
        <xdr:cNvPr id="23" name="Chart 22">
          <a:extLst>
            <a:ext uri="{FF2B5EF4-FFF2-40B4-BE49-F238E27FC236}">
              <a16:creationId xmlns:a16="http://schemas.microsoft.com/office/drawing/2014/main" id="{B5A19957-B307-40D4-A7C0-F8A463EBD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113600</xdr:colOff>
      <xdr:row>25</xdr:row>
      <xdr:rowOff>55050</xdr:rowOff>
    </xdr:from>
    <xdr:to>
      <xdr:col>21</xdr:col>
      <xdr:colOff>119043</xdr:colOff>
      <xdr:row>33</xdr:row>
      <xdr:rowOff>118548</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983E6A47-D7B0-4C9A-AC13-FA12B6B76A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127964" y="4673232"/>
              <a:ext cx="1841170" cy="154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197096</xdr:colOff>
      <xdr:row>20</xdr:row>
      <xdr:rowOff>127412</xdr:rowOff>
    </xdr:from>
    <xdr:to>
      <xdr:col>33</xdr:col>
      <xdr:colOff>202539</xdr:colOff>
      <xdr:row>28</xdr:row>
      <xdr:rowOff>118340</xdr:rowOff>
    </xdr:to>
    <mc:AlternateContent xmlns:mc="http://schemas.openxmlformats.org/markup-compatibility/2006" xmlns:a14="http://schemas.microsoft.com/office/drawing/2010/main">
      <mc:Choice Requires="a14">
        <xdr:graphicFrame macro="">
          <xdr:nvGraphicFramePr>
            <xdr:cNvPr id="6" name="Department 1">
              <a:extLst>
                <a:ext uri="{FF2B5EF4-FFF2-40B4-BE49-F238E27FC236}">
                  <a16:creationId xmlns:a16="http://schemas.microsoft.com/office/drawing/2014/main" id="{BEF778B6-D1B1-44A1-BC0D-AFFB8788B3B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8554369" y="3821957"/>
              <a:ext cx="1841170" cy="1468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94426</xdr:colOff>
      <xdr:row>1</xdr:row>
      <xdr:rowOff>49688</xdr:rowOff>
    </xdr:from>
    <xdr:to>
      <xdr:col>35</xdr:col>
      <xdr:colOff>99869</xdr:colOff>
      <xdr:row>9</xdr:row>
      <xdr:rowOff>31546</xdr:rowOff>
    </xdr:to>
    <mc:AlternateContent xmlns:mc="http://schemas.openxmlformats.org/markup-compatibility/2006" xmlns:a14="http://schemas.microsoft.com/office/drawing/2010/main">
      <mc:Choice Requires="a14">
        <xdr:graphicFrame macro="">
          <xdr:nvGraphicFramePr>
            <xdr:cNvPr id="7" name="Department 2">
              <a:extLst>
                <a:ext uri="{FF2B5EF4-FFF2-40B4-BE49-F238E27FC236}">
                  <a16:creationId xmlns:a16="http://schemas.microsoft.com/office/drawing/2014/main" id="{4F0DA64B-7E44-4CC6-B070-E1821C19FF8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9675517" y="234415"/>
              <a:ext cx="1841170" cy="145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150090</xdr:colOff>
      <xdr:row>0</xdr:row>
      <xdr:rowOff>164935</xdr:rowOff>
    </xdr:from>
    <xdr:to>
      <xdr:col>21</xdr:col>
      <xdr:colOff>155533</xdr:colOff>
      <xdr:row>8</xdr:row>
      <xdr:rowOff>174007</xdr:rowOff>
    </xdr:to>
    <mc:AlternateContent xmlns:mc="http://schemas.openxmlformats.org/markup-compatibility/2006" xmlns:a14="http://schemas.microsoft.com/office/drawing/2010/main">
      <mc:Choice Requires="a14">
        <xdr:graphicFrame macro="">
          <xdr:nvGraphicFramePr>
            <xdr:cNvPr id="2" name="PerformanceScore 1">
              <a:extLst>
                <a:ext uri="{FF2B5EF4-FFF2-40B4-BE49-F238E27FC236}">
                  <a16:creationId xmlns:a16="http://schemas.microsoft.com/office/drawing/2014/main" id="{BA9E256B-FAAB-4DAF-826E-633B17B1A437}"/>
                </a:ext>
              </a:extLst>
            </xdr:cNvPr>
            <xdr:cNvGraphicFramePr/>
          </xdr:nvGraphicFramePr>
          <xdr:xfrm>
            <a:off x="0" y="0"/>
            <a:ext cx="0" cy="0"/>
          </xdr:xfrm>
          <a:graphic>
            <a:graphicData uri="http://schemas.microsoft.com/office/drawing/2010/slicer">
              <sle:slicer xmlns:sle="http://schemas.microsoft.com/office/drawing/2010/slicer" name="PerformanceScore 1"/>
            </a:graphicData>
          </a:graphic>
        </xdr:graphicFrame>
      </mc:Choice>
      <mc:Fallback xmlns="">
        <xdr:sp macro="" textlink="">
          <xdr:nvSpPr>
            <xdr:cNvPr id="0" name=""/>
            <xdr:cNvSpPr>
              <a:spLocks noTextEdit="1"/>
            </xdr:cNvSpPr>
          </xdr:nvSpPr>
          <xdr:spPr>
            <a:xfrm>
              <a:off x="11164454" y="164935"/>
              <a:ext cx="1841170" cy="148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5578706" createdVersion="7" refreshedVersion="8" minRefreshableVersion="3" recordCount="0" supportSubquery="1" supportAdvancedDrill="1" xr:uid="{F4171827-CA20-48FE-9F3A-EDEEEF175882}">
  <cacheSource type="external" connectionId="4"/>
  <cacheFields count="2">
    <cacheField name="[Measures].[Average of Yearly PayScale]" caption="Average of Yearly PayScale" numFmtId="0" hierarchy="97" level="32767"/>
    <cacheField name="[OriginalData].[Job Title].[Job Title]" caption="Job Title" numFmtId="0" hierarchy="10" level="1">
      <sharedItems count="7">
        <s v="IT Manager - Support"/>
        <s v="Marketing Analyst"/>
        <s v="Production Manager"/>
        <s v="Production Technician I"/>
        <s v="Software Engineer"/>
        <s v="Sr. Network Engineer"/>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0"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1"/>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6851853" createdVersion="7" refreshedVersion="8" minRefreshableVersion="3" recordCount="0" supportSubquery="1" supportAdvancedDrill="1" xr:uid="{CD0E18B5-F2AB-44C8-964E-68A7DFEF7C6F}">
  <cacheSource type="external" connectionId="4"/>
  <cacheFields count="2">
    <cacheField name="[OriginalData].[Department].[Department]" caption="Department" numFmtId="0" hierarchy="7" level="1">
      <sharedItems count="4">
        <s v="IT"/>
        <s v="Marketing"/>
        <s v="Production"/>
        <s v="Sales"/>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02.677145601854" createdVersion="7" refreshedVersion="8" minRefreshableVersion="3" recordCount="0" supportSubquery="1" supportAdvancedDrill="1" xr:uid="{CFD266EF-E720-4654-BB3B-2E1788067140}">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OriginalData].[Department].[Department]" caption="Department" numFmtId="0" hierarchy="7" level="1">
      <sharedItems count="4">
        <s v="IT"/>
        <s v="Marketing"/>
        <s v="Production"/>
        <s v="Sales"/>
      </sharedItems>
    </cacheField>
    <cacheField name="[Measures].[Sum of Cost of Hire 2]" caption="Sum of Cost of Hire 2" numFmtId="0" hierarchy="89"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391782406" createdVersion="7" refreshedVersion="8" minRefreshableVersion="3" recordCount="0" supportSubquery="1" supportAdvancedDrill="1" xr:uid="{1D5815A1-FF01-4E54-BAE2-5F1B6775EAF4}">
  <cacheSource type="external" connectionId="4"/>
  <cacheFields count="3">
    <cacheField name="[OriginalData].[Department].[Department]" caption="Department" numFmtId="0" hierarchy="7" level="1">
      <sharedItems count="4">
        <s v="IT"/>
        <s v="Marketing"/>
        <s v="Production"/>
        <s v="Sales"/>
      </sharedItems>
    </cacheField>
    <cacheField name="[OriginalData].[PerformanceScore].[PerformanceScore]" caption="PerformanceScore" numFmtId="0" hierarchy="13" level="1">
      <sharedItems count="4">
        <s v="Fully Meets"/>
        <s v="Exceeds" u="1"/>
        <s v="Needs Improvement" u="1"/>
        <s v="PIP" u="1"/>
      </sharedItems>
    </cacheField>
    <cacheField name="[Measures].[Count of Sl. No]" caption="Count of Sl. No" numFmtId="0" hierarchy="95" level="32767"/>
  </cacheFields>
  <cacheHierarchies count="98">
    <cacheHierarchy uniqueName="[Cost of Hire].[Type of Hire]" caption="Type of Hire" attribute="1" defaultMemberUniqueName="[Cost of Hire].[Type of Hire].[All]" allUniqueName="[Cost of Hire].[Type of Hire].[All]" dimensionUniqueName="[Cost of Hire]" displayFolder="" count="2" memberValueDatatype="130" unbalanced="0"/>
    <cacheHierarchy uniqueName="[Cost of Hire].[Source of Hire]" caption="Source of Hire" attribute="1" defaultMemberUniqueName="[Cost of Hire].[Source of Hire].[All]" allUniqueName="[Cost of Hire].[Source of Hire].[All]" dimensionUniqueName="[Cost of Hire]" displayFolder="" count="2" memberValueDatatype="130" unbalanced="0"/>
    <cacheHierarchy uniqueName="[Cost of Hire].[Cost]" caption="Cost" attribute="1" defaultMemberUniqueName="[Cost of Hire].[Cost].[All]" allUniqueName="[Cost of Hire].[Cost].[All]" dimensionUniqueName="[Cost of Hire]" displayFolder="" count="2" memberValueDatatype="5" unbalanced="0"/>
    <cacheHierarchy uniqueName="[Cost of Hire].[Remarks]" caption="Remarks" attribute="1" defaultMemberUniqueName="[Cost of Hire].[Remarks].[All]" allUniqueName="[Cost of Hire].[Remarks].[All]" dimensionUniqueName="[Cost of Hire]" displayFolder="" count="2" memberValueDatatype="130" unbalanced="0"/>
    <cacheHierarchy uniqueName="[OriginalData].[Sl. No]" caption="Sl. No" attribute="1" defaultMemberUniqueName="[OriginalData].[Sl. No].[All]" allUniqueName="[OriginalData].[Sl. No].[All]" dimensionUniqueName="[OriginalData]" displayFolder="" count="2" memberValueDatatype="20" unbalanced="0"/>
    <cacheHierarchy uniqueName="[OriginalData].[Fiscal Year]" caption="Fiscal Year" attribute="1" defaultMemberUniqueName="[OriginalData].[Fiscal Year].[All]" allUniqueName="[OriginalData].[Fiscal Year].[All]" dimensionUniqueName="[OriginalData]" displayFolder="" count="2" memberValueDatatype="20" unbalanced="0"/>
    <cacheHierarchy uniqueName="[OriginalData].[Quarter]" caption="Quarter" attribute="1" defaultMemberUniqueName="[OriginalData].[Quarter].[All]" allUniqueName="[OriginalData].[Quarter].[All]" dimensionUniqueName="[OriginalData]" displayFolder="" count="2"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0"/>
      </fieldsUsage>
    </cacheHierarchy>
    <cacheHierarchy uniqueName="[OriginalData].[Job Open Date]" caption="Job Open Date" attribute="1" time="1" defaultMemberUniqueName="[OriginalData].[Job Open Date].[All]" allUniqueName="[OriginalData].[Job Open Date].[All]" dimensionUniqueName="[OriginalData]" displayFolder="" count="2" memberValueDatatype="7" unbalanced="0"/>
    <cacheHierarchy uniqueName="[OriginalData].[Hire Date]" caption="Hire Date" attribute="1" time="1" defaultMemberUniqueName="[OriginalData].[Hire Date].[All]" allUniqueName="[OriginalData].[Hire Date].[All]" dimensionUniqueName="[OriginalData]" displayFolder="" count="2"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cacheHierarchy uniqueName="[OriginalData].[Type of Hire]" caption="Type of Hire" attribute="1" defaultMemberUniqueName="[OriginalData].[Type of Hire].[All]" allUniqueName="[OriginalData].[Type of Hire].[All]" dimensionUniqueName="[OriginalData]" displayFolder="" count="2"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fieldsUsage count="2">
        <fieldUsage x="-1"/>
        <fieldUsage x="1"/>
      </fieldsUsage>
    </cacheHierarchy>
    <cacheHierarchy uniqueName="[OriginalData].[Sex]" caption="Sex" attribute="1" defaultMemberUniqueName="[OriginalData].[Sex].[All]" allUniqueName="[OriginalData].[Sex].[All]" dimensionUniqueName="[OriginalData]" displayFolder="" count="2" memberValueDatatype="130" unbalanced="0"/>
    <cacheHierarchy uniqueName="[OriginalData].[Yearly PayScale]" caption="Yearly PayScale" attribute="1" defaultMemberUniqueName="[OriginalData].[Yearly PayScale].[All]" allUniqueName="[OriginalData].[Yearly PayScale].[All]" dimensionUniqueName="[OriginalData]" displayFolder="" count="2"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2" memberValueDatatype="20" unbalanced="0"/>
    <cacheHierarchy uniqueName="[OriginalData].[Quality of Hire]" caption="Quality of Hire" attribute="1" defaultMemberUniqueName="[OriginalData].[Quality of Hire].[All]" allUniqueName="[OriginalData].[Quality of Hire].[All]" dimensionUniqueName="[OriginalData]" displayFolder="" count="2" memberValueDatatype="5" unbalanced="0"/>
    <cacheHierarchy uniqueName="[OriginalData].[Engagement]" caption="Engagement" attribute="1" defaultMemberUniqueName="[OriginalData].[Engagement].[All]" allUniqueName="[OriginalData].[Engagement].[All]" dimensionUniqueName="[OriginalData]" displayFolder="" count="2" memberValueDatatype="5" unbalanced="0"/>
    <cacheHierarchy uniqueName="[OriginalData].[Ramp Up Time]" caption="Ramp Up Time" attribute="1" defaultMemberUniqueName="[OriginalData].[Ramp Up Time].[All]" allUniqueName="[OriginalData].[Ramp Up Time].[All]" dimensionUniqueName="[OriginalData]" displayFolder="" count="2" memberValueDatatype="20" unbalanced="0"/>
    <cacheHierarchy uniqueName="[OriginalData].[Culture Fit (%)]" caption="Culture Fit (%)" attribute="1" defaultMemberUniqueName="[OriginalData].[Culture Fit (%)].[All]" allUniqueName="[OriginalData].[Culture Fit (%)].[All]" dimensionUniqueName="[OriginalData]" displayFolder="" count="2" memberValueDatatype="20" unbalanced="0"/>
    <cacheHierarchy uniqueName="[Raw Data].[Sl# No]" caption="Sl# No" attribute="1" defaultMemberUniqueName="[Raw Data].[Sl# No].[All]" allUniqueName="[Raw Data].[Sl# No].[All]" dimensionUniqueName="[Raw Data]" displayFolder="" count="2" memberValueDatatype="5" unbalanced="0"/>
    <cacheHierarchy uniqueName="[Raw Data].[Fiscal Year]" caption="Fiscal Year" attribute="1" defaultMemberUniqueName="[Raw Data].[Fiscal Year].[All]" allUniqueName="[Raw Data].[Fiscal Year].[All]" dimensionUniqueName="[Raw Data]" displayFolder="" count="2" memberValueDatatype="5" unbalanced="0"/>
    <cacheHierarchy uniqueName="[Raw Data].[Quarter]" caption="Quarter" attribute="1" defaultMemberUniqueName="[Raw Data].[Quarter].[All]" allUniqueName="[Raw Data].[Quarter].[All]" dimensionUniqueName="[Raw Data]" displayFolder="" count="2" memberValueDatatype="5" unbalanced="0"/>
    <cacheHierarchy uniqueName="[Raw Data].[Department]" caption="Department" attribute="1" defaultMemberUniqueName="[Raw Data].[Department].[All]" allUniqueName="[Raw Data].[Department].[All]" dimensionUniqueName="[Raw Data]" displayFolder="" count="2" memberValueDatatype="130" unbalanced="0"/>
    <cacheHierarchy uniqueName="[Raw Data].[Job Open Date]" caption="Job Open Date" attribute="1" time="1" defaultMemberUniqueName="[Raw Data].[Job Open Date].[All]" allUniqueName="[Raw Data].[Job Open Date].[All]" dimensionUniqueName="[Raw Data]" displayFolder="" count="2" memberValueDatatype="7" unbalanced="0"/>
    <cacheHierarchy uniqueName="[Raw Data].[Hire Date]" caption="Hire Date" attribute="1" time="1" defaultMemberUniqueName="[Raw Data].[Hire Date].[All]" allUniqueName="[Raw Data].[Hire Date].[All]" dimensionUniqueName="[Raw Data]" displayFolder="" count="2" memberValueDatatype="7" unbalanced="0"/>
    <cacheHierarchy uniqueName="[Raw Data].[Job]" caption="Job" attribute="1" defaultMemberUniqueName="[Raw Data].[Job].[All]" allUniqueName="[Raw Data].[Job].[All]" dimensionUniqueName="[Raw Data]" displayFolder="" count="2" memberValueDatatype="130" unbalanced="0"/>
    <cacheHierarchy uniqueName="[Raw Data].[Source of Hire]" caption="Source of Hire" attribute="1" defaultMemberUniqueName="[Raw Data].[Source of Hire].[All]" allUniqueName="[Raw Data].[Source of Hire].[All]" dimensionUniqueName="[Raw Data]" displayFolder="" count="2" memberValueDatatype="130" unbalanced="0"/>
    <cacheHierarchy uniqueName="[Raw Data].[Type of Hire]" caption="Type of Hire" attribute="1" defaultMemberUniqueName="[Raw Data].[Type of Hire].[All]" allUniqueName="[Raw Data].[Type of Hire].[All]" dimensionUniqueName="[Raw Data]" displayFolder="" count="2" memberValueDatatype="130" unbalanced="0"/>
    <cacheHierarchy uniqueName="[Raw Data].[PerformanceScore]" caption="PerformanceScore" attribute="1" defaultMemberUniqueName="[Raw Data].[PerformanceScore].[All]" allUniqueName="[Raw Data].[PerformanceScore].[All]" dimensionUniqueName="[Raw Data]" displayFolder="" count="2" memberValueDatatype="130" unbalanced="0"/>
    <cacheHierarchy uniqueName="[Raw Data].[Sex]" caption="Sex" attribute="1" defaultMemberUniqueName="[Raw Data].[Sex].[All]" allUniqueName="[Raw Data].[Sex].[All]" dimensionUniqueName="[Raw Data]" displayFolder="" count="2" memberValueDatatype="130" unbalanced="0"/>
    <cacheHierarchy uniqueName="[Raw Data].[Yearly PayScale]" caption="Yearly PayScale" attribute="1" defaultMemberUniqueName="[Raw Data].[Yearly PayScale].[All]" allUniqueName="[Raw Data].[Yearly PayScale].[All]" dimensionUniqueName="[Raw Data]" displayFolder="" count="2" memberValueDatatype="5" unbalanced="0"/>
    <cacheHierarchy uniqueName="[Raw Data].[Time to Hire (Days)]" caption="Time to Hire (Days)" attribute="1" defaultMemberUniqueName="[Raw Data].[Time to Hire (Days)].[All]" allUniqueName="[Raw Data].[Time to Hire (Days)].[All]" dimensionUniqueName="[Raw Data]" displayFolder="" count="2" memberValueDatatype="5" unbalanced="0"/>
    <cacheHierarchy uniqueName="[Raw Data].[Engagement]" caption="Engagement" attribute="1" defaultMemberUniqueName="[Raw Data].[Engagement].[All]" allUniqueName="[Raw Data].[Engagement].[All]" dimensionUniqueName="[Raw Data]" displayFolder="" count="2" memberValueDatatype="5" unbalanced="0"/>
    <cacheHierarchy uniqueName="[Raw Data].[Ramp Up Time]" caption="Ramp Up Time" attribute="1" defaultMemberUniqueName="[Raw Data].[Ramp Up Time].[All]" allUniqueName="[Raw Data].[Ramp Up Time].[All]" dimensionUniqueName="[Raw Data]" displayFolder="" count="2" memberValueDatatype="5" unbalanced="0"/>
    <cacheHierarchy uniqueName="[Raw Data].[Culture Fit (%)]" caption="Culture Fit (%)" attribute="1" defaultMemberUniqueName="[Raw Data].[Culture Fit (%)].[All]" allUniqueName="[Raw Data].[Culture Fit (%)].[All]" dimensionUniqueName="[Raw Data]" displayFolder="" count="2" memberValueDatatype="5" unbalanced="0"/>
    <cacheHierarchy uniqueName="[Raw Data].[Quality of Hire]" caption="Quality of Hire" attribute="1" defaultMemberUniqueName="[Raw Data].[Quality of Hire].[All]" allUniqueName="[Raw Data].[Quality of Hire].[All]" dimensionUniqueName="[Raw Data]" displayFolder="" count="2" memberValueDatatype="5" unbalanced="0"/>
    <cacheHierarchy uniqueName="[RawData].[Sl. No]" caption="Sl. No" attribute="1" defaultMemberUniqueName="[RawData].[Sl. No].[All]" allUniqueName="[RawData].[Sl. No].[All]" dimensionUniqueName="[RawData]" displayFolder="" count="2" memberValueDatatype="20" unbalanced="0"/>
    <cacheHierarchy uniqueName="[RawData].[Fiscal Year]" caption="Fiscal Year" attribute="1" defaultMemberUniqueName="[RawData].[Fiscal Year].[All]" allUniqueName="[RawData].[Fiscal Year].[All]" dimensionUniqueName="[RawData]" displayFolder="" count="2" memberValueDatatype="20" unbalanced="0"/>
    <cacheHierarchy uniqueName="[RawData].[Quarter]" caption="Quarter" attribute="1" defaultMemberUniqueName="[RawData].[Quarter].[All]" allUniqueName="[RawData].[Quarter].[All]" dimensionUniqueName="[RawData]" displayFolder="" count="2" memberValueDatatype="20" unbalanced="0"/>
    <cacheHierarchy uniqueName="[RawData].[Job Open Date]" caption="Job Open Date" attribute="1" time="1" defaultMemberUniqueName="[RawData].[Job Open Date].[All]" allUniqueName="[RawData].[Job Open Date].[All]" dimensionUniqueName="[RawData]" displayFolder="" count="2" memberValueDatatype="7" unbalanced="0"/>
    <cacheHierarchy uniqueName="[RawData].[Hire Date]" caption="Hire Date" attribute="1" time="1" defaultMemberUniqueName="[RawData].[Hire Date].[All]" allUniqueName="[RawData].[Hire Date].[All]" dimensionUniqueName="[RawData]" displayFolder="" count="2" memberValueDatatype="7" unbalanced="0"/>
    <cacheHierarchy uniqueName="[RawData].[Department]" caption="Department" attribute="1" defaultMemberUniqueName="[RawData].[Department].[All]" allUniqueName="[RawData].[Department].[All]" dimensionUniqueName="[RawData]" displayFolder="" count="2" memberValueDatatype="130" unbalanced="0"/>
    <cacheHierarchy uniqueName="[RawData].[Job]" caption="Job" attribute="1" defaultMemberUniqueName="[RawData].[Job].[All]" allUniqueName="[RawData].[Job].[All]" dimensionUniqueName="[RawData]" displayFolder="" count="2" memberValueDatatype="130" unbalanced="0"/>
    <cacheHierarchy uniqueName="[RawData].[Gender]" caption="Gender" attribute="1" defaultMemberUniqueName="[RawData].[Gender].[All]" allUniqueName="[RawData].[Gender].[All]" dimensionUniqueName="[RawData]" displayFolder="" count="2" memberValueDatatype="130" unbalanced="0"/>
    <cacheHierarchy uniqueName="[RawData].[PerformanceScore]" caption="PerformanceScore" attribute="1" defaultMemberUniqueName="[RawData].[PerformanceScore].[All]" allUniqueName="[RawData].[PerformanceScore].[All]" dimensionUniqueName="[RawData]" displayFolder="" count="2" memberValueDatatype="130" unbalanced="0"/>
    <cacheHierarchy uniqueName="[RawData].[Source of Hire]" caption="Source of Hire" attribute="1" defaultMemberUniqueName="[RawData].[Source of Hire].[All]" allUniqueName="[RawData].[Source of Hire].[All]" dimensionUniqueName="[RawData]" displayFolder="" count="2" memberValueDatatype="130" unbalanced="0"/>
    <cacheHierarchy uniqueName="[RawData].[Type of Hire]" caption="Type of Hire" attribute="1" defaultMemberUniqueName="[RawData].[Type of Hire].[All]" allUniqueName="[RawData].[Type of Hire].[All]" dimensionUniqueName="[RawData]" displayFolder="" count="2" memberValueDatatype="130" unbalanced="0"/>
    <cacheHierarchy uniqueName="[RawData].[Yearly PayScale]" caption="Yearly PayScale" attribute="1" defaultMemberUniqueName="[RawData].[Yearly PayScale].[All]" allUniqueName="[RawData].[Yearly PayScale].[All]" dimensionUniqueName="[RawData]" displayFolder="" count="2" memberValueDatatype="20" unbalanced="0"/>
    <cacheHierarchy uniqueName="[RawData].[Dept Code]" caption="Dept Code" attribute="1" defaultMemberUniqueName="[RawData].[Dept Code].[All]" allUniqueName="[RawData].[Dept Code].[All]" dimensionUniqueName="[RawData]" displayFolder="" count="2" memberValueDatatype="20" unbalanced="0"/>
    <cacheHierarchy uniqueName="[RawData].[Job Code]" caption="Job Code" attribute="1" defaultMemberUniqueName="[RawData].[Job Code].[All]" allUniqueName="[RawData].[Job Code].[All]" dimensionUniqueName="[RawData]" displayFolder="" count="2" memberValueDatatype="20" unbalanced="0"/>
    <cacheHierarchy uniqueName="[RawData].[Source of Hire Code]" caption="Source of Hire Code" attribute="1" defaultMemberUniqueName="[RawData].[Source of Hire Code].[All]" allUniqueName="[RawData].[Source of Hire Code].[All]" dimensionUniqueName="[RawData]" displayFolder="" count="2" memberValueDatatype="20" unbalanced="0"/>
    <cacheHierarchy uniqueName="[RawData].[Gender Code]" caption="Gender Code" attribute="1" defaultMemberUniqueName="[RawData].[Gender Code].[All]" allUniqueName="[RawData].[Gender Code].[All]" dimensionUniqueName="[RawData]" displayFolder="" count="2" memberValueDatatype="20" unbalanced="0"/>
    <cacheHierarchy uniqueName="[RawData].[Time to Hire]" caption="Time to Hire" attribute="1" defaultMemberUniqueName="[RawData].[Time to Hire].[All]" allUniqueName="[RawData].[Time to Hire].[All]" dimensionUniqueName="[RawData]" displayFolder="" count="2" memberValueDatatype="20" unbalanced="0"/>
    <cacheHierarchy uniqueName="[RawData].[IT Dummy]" caption="IT Dummy" attribute="1" defaultMemberUniqueName="[RawData].[IT Dummy].[All]" allUniqueName="[RawData].[IT Dummy].[All]" dimensionUniqueName="[RawData]" displayFolder="" count="2" memberValueDatatype="20" unbalanced="0"/>
    <cacheHierarchy uniqueName="[RawData].[Sales Dummy]" caption="Sales Dummy" attribute="1" defaultMemberUniqueName="[RawData].[Sales Dummy].[All]" allUniqueName="[RawData].[Sales Dummy].[All]" dimensionUniqueName="[RawData]" displayFolder="" count="2" memberValueDatatype="20" unbalanced="0"/>
    <cacheHierarchy uniqueName="[RawData].[Marketing Dummy]" caption="Marketing Dummy" attribute="1" defaultMemberUniqueName="[RawData].[Marketing Dummy].[All]" allUniqueName="[RawData].[Marketing Dummy].[All]" dimensionUniqueName="[RawData]" displayFolder="" count="2" memberValueDatatype="20" unbalanced="0"/>
    <cacheHierarchy uniqueName="[RawData].[ER Dummy]" caption="ER Dummy" attribute="1" defaultMemberUniqueName="[RawData].[ER Dummy].[All]" allUniqueName="[RawData].[ER Dummy].[All]" dimensionUniqueName="[RawData]" displayFolder="" count="2" memberValueDatatype="20" unbalanced="0"/>
    <cacheHierarchy uniqueName="[RawData].[JB Dummy]" caption="JB Dummy" attribute="1" defaultMemberUniqueName="[RawData].[JB Dummy].[All]" allUniqueName="[RawData].[JB Dummy].[All]" dimensionUniqueName="[RawData]" displayFolder="" count="2" memberValueDatatype="20" unbalanced="0"/>
    <cacheHierarchy uniqueName="[RawData].[Agency Dummy]" caption="Agency Dummy" attribute="1" defaultMemberUniqueName="[RawData].[Agency Dummy].[All]" allUniqueName="[RawData].[Agency Dummy].[All]" dimensionUniqueName="[RawData]" displayFolder="" count="2" memberValueDatatype="20" unbalanced="0"/>
    <cacheHierarchy uniqueName="[RawData].[LI Dummy]" caption="LI Dummy" attribute="1" defaultMemberUniqueName="[RawData].[LI Dummy].[All]" allUniqueName="[RawData].[LI Dummy].[All]" dimensionUniqueName="[RawData]" displayFolder="" count="2" memberValueDatatype="20" unbalanced="0"/>
    <cacheHierarchy uniqueName="[RawData].[PT 1 Dummy]" caption="PT 1 Dummy" attribute="1" defaultMemberUniqueName="[RawData].[PT 1 Dummy].[All]" allUniqueName="[RawData].[PT 1 Dummy].[All]" dimensionUniqueName="[RawData]" displayFolder="" count="2" memberValueDatatype="20" unbalanced="0"/>
    <cacheHierarchy uniqueName="[RawData].[PM Dummy]" caption="PM Dummy" attribute="1" defaultMemberUniqueName="[RawData].[PM Dummy].[All]" allUniqueName="[RawData].[PM Dummy].[All]" dimensionUniqueName="[RawData]" displayFolder="" count="2" memberValueDatatype="20" unbalanced="0"/>
    <cacheHierarchy uniqueName="[RawData].[MA Dummy]" caption="MA Dummy" attribute="1" defaultMemberUniqueName="[RawData].[MA Dummy].[All]" allUniqueName="[RawData].[MA Dummy].[All]" dimensionUniqueName="[RawData]" displayFolder="" count="2" memberValueDatatype="20" unbalanced="0"/>
    <cacheHierarchy uniqueName="[RawData].[SSE Dummy]" caption="SSE Dummy" attribute="1" defaultMemberUniqueName="[RawData].[SSE Dummy].[All]" allUniqueName="[RawData].[SSE Dummy].[All]" dimensionUniqueName="[RawData]" displayFolder="" count="2" memberValueDatatype="20" unbalanced="0"/>
    <cacheHierarchy uniqueName="[RawData].[SE Dummy]" caption="SE Dummy" attribute="1" defaultMemberUniqueName="[RawData].[SE Dummy].[All]" allUniqueName="[RawData].[SE Dummy].[All]" dimensionUniqueName="[RawData]" displayFolder="" count="2" memberValueDatatype="20" unbalanced="0"/>
    <cacheHierarchy uniqueName="[RawData].[SNE Dummy]" caption="SNE Dummy" attribute="1" defaultMemberUniqueName="[RawData].[SNE Dummy].[All]" allUniqueName="[RawData].[SNE Dummy].[All]" dimensionUniqueName="[RawData]" displayFolder="" count="2" memberValueDatatype="20" unbalanced="0"/>
    <cacheHierarchy uniqueName="[RawData].[PayScale Code]" caption="PayScale Code" attribute="1" defaultMemberUniqueName="[RawData].[PayScale Code].[All]" allUniqueName="[RawData].[PayScale Code].[All]" dimensionUniqueName="[RawData]" displayFolder="" count="2" memberValueDatatype="5" unbalanced="0"/>
    <cacheHierarchy uniqueName="[RawData].[Type of Hire Code]" caption="Type of Hire Code" attribute="1" defaultMemberUniqueName="[RawData].[Type of Hire Code].[All]" allUniqueName="[RawData].[Type of Hire Code].[All]" dimensionUniqueName="[RawData]" displayFolder="" count="2" memberValueDatatype="20" unbalanced="0"/>
    <cacheHierarchy uniqueName="[RawData].[Cost of Hire]" caption="Cost of Hire" attribute="1" defaultMemberUniqueName="[RawData].[Cost of Hire].[All]" allUniqueName="[RawData].[Cost of Hire].[All]" dimensionUniqueName="[RawData]" displayFolder="" count="2" memberValueDatatype="20" unbalanced="0"/>
    <cacheHierarchy uniqueName="[RawData].[Exceeds Dummy]" caption="Exceeds Dummy" attribute="1" defaultMemberUniqueName="[RawData].[Exceeds Dummy].[All]" allUniqueName="[RawData].[Exceeds Dummy].[All]" dimensionUniqueName="[RawData]" displayFolder="" count="2" memberValueDatatype="20" unbalanced="0"/>
    <cacheHierarchy uniqueName="[RawData].[FullyMeets Dummy]" caption="FullyMeets Dummy" attribute="1" defaultMemberUniqueName="[RawData].[FullyMeets Dummy].[All]" allUniqueName="[RawData].[FullyMeets Dummy].[All]" dimensionUniqueName="[RawData]" displayFolder="" count="2" memberValueDatatype="20" unbalanced="0"/>
    <cacheHierarchy uniqueName="[RawData].[NeedsImprovement Dummy]" caption="NeedsImprovement Dummy" attribute="1" defaultMemberUniqueName="[RawData].[NeedsImprovement Dummy].[All]" allUniqueName="[RawData].[NeedsImprovement Dummy].[All]" dimensionUniqueName="[RawData]" displayFolder="" count="2" memberValueDatatype="20" unbalanced="0"/>
    <cacheHierarchy uniqueName="[RawData].[Engagement]" caption="Engagement" attribute="1" defaultMemberUniqueName="[RawData].[Engagement].[All]" allUniqueName="[RawData].[Engagement].[All]" dimensionUniqueName="[RawData]" displayFolder="" count="2" memberValueDatatype="5" unbalanced="0"/>
    <cacheHierarchy uniqueName="[RawData].[Ramp Up Time]" caption="Ramp Up Time" attribute="1" defaultMemberUniqueName="[RawData].[Ramp Up Time].[All]" allUniqueName="[RawData].[Ramp Up Time].[All]" dimensionUniqueName="[RawData]" displayFolder="" count="2" memberValueDatatype="20" unbalanced="0"/>
    <cacheHierarchy uniqueName="[RawData].[Culture Fit (%)]" caption="Culture Fit (%)" attribute="1" defaultMemberUniqueName="[RawData].[Culture Fit (%)].[All]" allUniqueName="[RawData].[Culture Fit (%)].[All]" dimensionUniqueName="[RawData]" displayFolder="" count="2" memberValueDatatype="20" unbalanced="0"/>
    <cacheHierarchy uniqueName="[RawData].[Quality of Hire]" caption="Quality of Hire" attribute="1" defaultMemberUniqueName="[RawData].[Quality of Hire].[All]" allUniqueName="[RawData].[Quality of Hire].[All]" dimensionUniqueName="[RawData]" displayFolder="" count="2"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0979745367" createdVersion="5" refreshedVersion="8" minRefreshableVersion="3" recordCount="0" supportSubquery="1" supportAdvancedDrill="1" xr:uid="{4955D2E7-6A2D-42BA-8148-B1D126FD55B5}">
  <cacheSource type="external" connectionId="4"/>
  <cacheFields count="3">
    <cacheField name="[Measures].[Average of Time to Hire (Days)]" caption="Average of Time to Hire (Days)" numFmtId="0" hierarchy="85" level="32767"/>
    <cacheField name="[OriginalData].[Department].[Department]" caption="Department" numFmtId="0" hierarchy="7" level="1">
      <sharedItems count="4">
        <s v="IT"/>
        <s v="Marketing"/>
        <s v="Production"/>
        <s v="Sales"/>
      </sharedItems>
    </cacheField>
    <cacheField name="[OriginalData].[Job Title].[Job Title]" caption="Job Title" numFmtId="0" hierarchy="10" level="1">
      <sharedItems count="7">
        <s v="IT Manager - Support"/>
        <s v="Software Engineer"/>
        <s v="Sr. Network Engineer"/>
        <s v="Marketing Analyst"/>
        <s v="Production Manager"/>
        <s v="Production Technician I"/>
        <s v="Sr. Sales Engineer"/>
      </sharedItems>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1"/>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2" memberValueDatatype="130" unbalanced="0">
      <fieldsUsage count="2">
        <fieldUsage x="-1"/>
        <fieldUsage x="2"/>
      </fieldsUsage>
    </cacheHierarchy>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5059.641099421293" createdVersion="7" refreshedVersion="8" minRefreshableVersion="3" recordCount="0" supportSubquery="1" supportAdvancedDrill="1" xr:uid="{D3074559-EC3B-4676-8E6B-4CE409A10BC4}">
  <cacheSource type="external" connectionId="4"/>
  <cacheFields count="3">
    <cacheField name="[OriginalData].[Source of Hire].[Source of Hire]" caption="Source of Hire" numFmtId="0" hierarchy="11" level="1">
      <sharedItems count="5">
        <s v="Agency"/>
        <s v="Career Portal"/>
        <s v="Employee Referral"/>
        <s v="Job Boards"/>
        <s v="LinkedIn"/>
      </sharedItems>
    </cacheField>
    <cacheField name="[Measures].[Count of Sl. No]" caption="Count of Sl. No" numFmtId="0" hierarchy="95" level="32767"/>
    <cacheField name="[OriginalData].[Department].[Department]" caption="Department" numFmtId="0" hierarchy="7" level="1">
      <sharedItems containsSemiMixedTypes="0" containsNonDate="0" containsString="0"/>
    </cacheField>
  </cacheFields>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fieldsUsage count="2">
        <fieldUsage x="-1"/>
        <fieldUsage x="2"/>
      </fieldsUsage>
    </cacheHierarchy>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2" memberValueDatatype="130" unbalanced="0">
      <fieldsUsage count="2">
        <fieldUsage x="-1"/>
        <fieldUsage x="0"/>
      </fieldsUsage>
    </cacheHierarchy>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dimensions count="5">
    <dimension name="Cost of Hire" uniqueName="[Cost of Hire]" caption="Cost of Hire"/>
    <dimension measure="1" name="Measures" uniqueName="[Measures]" caption="Measures"/>
    <dimension name="OriginalData" uniqueName="[OriginalData]" caption="OriginalData"/>
    <dimension name="Raw Data" uniqueName="[Raw Data]" caption="Raw Data"/>
    <dimension name="RawData" uniqueName="[RawData]" caption="RawData"/>
  </dimensions>
  <measureGroups count="4">
    <measureGroup name="Cost of Hire" caption="Cost of Hire"/>
    <measureGroup name="OriginalData" caption="OriginalData"/>
    <measureGroup name="Raw Data" caption="Raw Data"/>
    <measureGroup name="RawData" caption="RawData"/>
  </measureGroups>
  <maps count="5">
    <map measureGroup="0" dimension="0"/>
    <map measureGroup="1" dimension="2"/>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63078705" createdVersion="3" refreshedVersion="8" minRefreshableVersion="3" recordCount="0" supportSubquery="1" supportAdvancedDrill="1" xr:uid="{0E950651-AA42-47FD-AA48-909FBC2B7841}">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2"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290353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5872337965" createdVersion="3" refreshedVersion="8" minRefreshableVersion="3" recordCount="0" supportSubquery="1" supportAdvancedDrill="1" xr:uid="{21E0123A-F020-42BE-AA1C-E8422EEA2FE9}">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0"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269255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nakshi Ganesh" refreshedDate="44999.806267476852" createdVersion="3" refreshedVersion="8" minRefreshableVersion="3" recordCount="0" supportSubquery="1" supportAdvancedDrill="1" xr:uid="{91BAEEF0-D29D-424B-AFF6-5703F76E155E}">
  <cacheSource type="external" connectionId="4">
    <extLst>
      <ext xmlns:x14="http://schemas.microsoft.com/office/spreadsheetml/2009/9/main" uri="{F057638F-6D5F-4e77-A914-E7F072B9BCA8}">
        <x14:sourceConnection name="ThisWorkbookDataModel"/>
      </ext>
    </extLst>
  </cacheSource>
  <cacheFields count="0"/>
  <cacheHierarchies count="98">
    <cacheHierarchy uniqueName="[Cost of Hire].[Type of Hire]" caption="Type of Hire" attribute="1" defaultMemberUniqueName="[Cost of Hire].[Type of Hire].[All]" allUniqueName="[Cost of Hire].[Type of Hire].[All]" dimensionUniqueName="[Cost of Hire]" displayFolder="" count="0" memberValueDatatype="130" unbalanced="0"/>
    <cacheHierarchy uniqueName="[Cost of Hire].[Source of Hire]" caption="Source of Hire" attribute="1" defaultMemberUniqueName="[Cost of Hire].[Source of Hire].[All]" allUniqueName="[Cost of Hire].[Source of Hire].[All]" dimensionUniqueName="[Cost of Hire]" displayFolder="" count="0" memberValueDatatype="130" unbalanced="0"/>
    <cacheHierarchy uniqueName="[Cost of Hire].[Cost]" caption="Cost" attribute="1" defaultMemberUniqueName="[Cost of Hire].[Cost].[All]" allUniqueName="[Cost of Hire].[Cost].[All]" dimensionUniqueName="[Cost of Hire]" displayFolder="" count="0" memberValueDatatype="5" unbalanced="0"/>
    <cacheHierarchy uniqueName="[Cost of Hire].[Remarks]" caption="Remarks" attribute="1" defaultMemberUniqueName="[Cost of Hire].[Remarks].[All]" allUniqueName="[Cost of Hire].[Remarks].[All]" dimensionUniqueName="[Cost of Hire]" displayFolder="" count="0" memberValueDatatype="130" unbalanced="0"/>
    <cacheHierarchy uniqueName="[OriginalData].[Sl. No]" caption="Sl. No" attribute="1" defaultMemberUniqueName="[OriginalData].[Sl. No].[All]" allUniqueName="[OriginalData].[Sl. No].[All]" dimensionUniqueName="[OriginalData]" displayFolder="" count="0" memberValueDatatype="20" unbalanced="0"/>
    <cacheHierarchy uniqueName="[OriginalData].[Fiscal Year]" caption="Fiscal Year" attribute="1" defaultMemberUniqueName="[OriginalData].[Fiscal Year].[All]" allUniqueName="[OriginalData].[Fiscal Year].[All]" dimensionUniqueName="[OriginalData]" displayFolder="" count="0" memberValueDatatype="20" unbalanced="0"/>
    <cacheHierarchy uniqueName="[OriginalData].[Quarter]" caption="Quarter" attribute="1" defaultMemberUniqueName="[OriginalData].[Quarter].[All]" allUniqueName="[OriginalData].[Quarter].[All]" dimensionUniqueName="[OriginalData]" displayFolder="" count="0" memberValueDatatype="20" unbalanced="0"/>
    <cacheHierarchy uniqueName="[OriginalData].[Department]" caption="Department" attribute="1" defaultMemberUniqueName="[OriginalData].[Department].[All]" allUniqueName="[OriginalData].[Department].[All]" dimensionUniqueName="[OriginalData]" displayFolder="" count="2" memberValueDatatype="130" unbalanced="0"/>
    <cacheHierarchy uniqueName="[OriginalData].[Job Open Date]" caption="Job Open Date" attribute="1" time="1" defaultMemberUniqueName="[OriginalData].[Job Open Date].[All]" allUniqueName="[OriginalData].[Job Open Date].[All]" dimensionUniqueName="[OriginalData]" displayFolder="" count="0" memberValueDatatype="7" unbalanced="0"/>
    <cacheHierarchy uniqueName="[OriginalData].[Hire Date]" caption="Hire Date" attribute="1" time="1" defaultMemberUniqueName="[OriginalData].[Hire Date].[All]" allUniqueName="[OriginalData].[Hire Date].[All]" dimensionUniqueName="[OriginalData]" displayFolder="" count="0" memberValueDatatype="7" unbalanced="0"/>
    <cacheHierarchy uniqueName="[OriginalData].[Job Title]" caption="Job Title" attribute="1" defaultMemberUniqueName="[OriginalData].[Job Title].[All]" allUniqueName="[OriginalData].[Job Title].[All]" dimensionUniqueName="[OriginalData]" displayFolder="" count="0" memberValueDatatype="130" unbalanced="0"/>
    <cacheHierarchy uniqueName="[OriginalData].[Source of Hire]" caption="Source of Hire" attribute="1" defaultMemberUniqueName="[OriginalData].[Source of Hire].[All]" allUniqueName="[OriginalData].[Source of Hire].[All]" dimensionUniqueName="[OriginalData]" displayFolder="" count="0" memberValueDatatype="130" unbalanced="0"/>
    <cacheHierarchy uniqueName="[OriginalData].[Type of Hire]" caption="Type of Hire" attribute="1" defaultMemberUniqueName="[OriginalData].[Type of Hire].[All]" allUniqueName="[OriginalData].[Type of Hire].[All]" dimensionUniqueName="[OriginalData]" displayFolder="" count="0" memberValueDatatype="130" unbalanced="0"/>
    <cacheHierarchy uniqueName="[OriginalData].[PerformanceScore]" caption="PerformanceScore" attribute="1" defaultMemberUniqueName="[OriginalData].[PerformanceScore].[All]" allUniqueName="[OriginalData].[PerformanceScore].[All]" dimensionUniqueName="[OriginalData]" displayFolder="" count="0" memberValueDatatype="130" unbalanced="0"/>
    <cacheHierarchy uniqueName="[OriginalData].[Sex]" caption="Sex" attribute="1" defaultMemberUniqueName="[OriginalData].[Sex].[All]" allUniqueName="[OriginalData].[Sex].[All]" dimensionUniqueName="[OriginalData]" displayFolder="" count="0" memberValueDatatype="130" unbalanced="0"/>
    <cacheHierarchy uniqueName="[OriginalData].[Yearly PayScale]" caption="Yearly PayScale" attribute="1" defaultMemberUniqueName="[OriginalData].[Yearly PayScale].[All]" allUniqueName="[OriginalData].[Yearly PayScale].[All]" dimensionUniqueName="[OriginalData]" displayFolder="" count="0" memberValueDatatype="20" unbalanced="0"/>
    <cacheHierarchy uniqueName="[OriginalData].[Cost of Hire]" caption="Cost of Hire" attribute="1" defaultMemberUniqueName="[OriginalData].[Cost of Hire].[All]" allUniqueName="[OriginalData].[Cost of Hire].[All]" dimensionUniqueName="[OriginalData]" displayFolder="" count="2" memberValueDatatype="20" unbalanced="0"/>
    <cacheHierarchy uniqueName="[OriginalData].[Time to Hire (Days)]" caption="Time to Hire (Days)" attribute="1" defaultMemberUniqueName="[OriginalData].[Time to Hire (Days)].[All]" allUniqueName="[OriginalData].[Time to Hire (Days)].[All]" dimensionUniqueName="[OriginalData]" displayFolder="" count="0" memberValueDatatype="20" unbalanced="0"/>
    <cacheHierarchy uniqueName="[OriginalData].[Quality of Hire]" caption="Quality of Hire" attribute="1" defaultMemberUniqueName="[OriginalData].[Quality of Hire].[All]" allUniqueName="[OriginalData].[Quality of Hire].[All]" dimensionUniqueName="[OriginalData]" displayFolder="" count="0" memberValueDatatype="5" unbalanced="0"/>
    <cacheHierarchy uniqueName="[OriginalData].[Engagement]" caption="Engagement" attribute="1" defaultMemberUniqueName="[OriginalData].[Engagement].[All]" allUniqueName="[OriginalData].[Engagement].[All]" dimensionUniqueName="[OriginalData]" displayFolder="" count="0" memberValueDatatype="5" unbalanced="0"/>
    <cacheHierarchy uniqueName="[OriginalData].[Ramp Up Time]" caption="Ramp Up Time" attribute="1" defaultMemberUniqueName="[OriginalData].[Ramp Up Time].[All]" allUniqueName="[OriginalData].[Ramp Up Time].[All]" dimensionUniqueName="[OriginalData]" displayFolder="" count="0" memberValueDatatype="20" unbalanced="0"/>
    <cacheHierarchy uniqueName="[OriginalData].[Culture Fit (%)]" caption="Culture Fit (%)" attribute="1" defaultMemberUniqueName="[OriginalData].[Culture Fit (%)].[All]" allUniqueName="[OriginalData].[Culture Fit (%)].[All]" dimensionUniqueName="[OriginalData]" displayFolder="" count="0" memberValueDatatype="20" unbalanced="0"/>
    <cacheHierarchy uniqueName="[Raw Data].[Sl# No]" caption="Sl# No" attribute="1" defaultMemberUniqueName="[Raw Data].[Sl# No].[All]" allUniqueName="[Raw Data].[Sl# No].[All]" dimensionUniqueName="[Raw Data]" displayFolder="" count="0" memberValueDatatype="5" unbalanced="0"/>
    <cacheHierarchy uniqueName="[Raw Data].[Fiscal Year]" caption="Fiscal Year" attribute="1" defaultMemberUniqueName="[Raw Data].[Fiscal Year].[All]" allUniqueName="[Raw Data].[Fiscal Year].[All]" dimensionUniqueName="[Raw Data]" displayFolder="" count="0" memberValueDatatype="5" unbalanced="0"/>
    <cacheHierarchy uniqueName="[Raw Data].[Quarter]" caption="Quarter" attribute="1" defaultMemberUniqueName="[Raw Data].[Quarter].[All]" allUniqueName="[Raw Data].[Quarter].[All]" dimensionUniqueName="[Raw Data]" displayFolder="" count="0" memberValueDatatype="5" unbalanced="0"/>
    <cacheHierarchy uniqueName="[Raw Data].[Department]" caption="Department" attribute="1" defaultMemberUniqueName="[Raw Data].[Department].[All]" allUniqueName="[Raw Data].[Department].[All]" dimensionUniqueName="[Raw Data]" displayFolder="" count="0" memberValueDatatype="130" unbalanced="0"/>
    <cacheHierarchy uniqueName="[Raw Data].[Job Open Date]" caption="Job Open Date" attribute="1" time="1" defaultMemberUniqueName="[Raw Data].[Job Open Date].[All]" allUniqueName="[Raw Data].[Job Open Date].[All]" dimensionUniqueName="[Raw Data]" displayFolder="" count="0" memberValueDatatype="7" unbalanced="0"/>
    <cacheHierarchy uniqueName="[Raw Data].[Hire Date]" caption="Hire Date" attribute="1" time="1" defaultMemberUniqueName="[Raw Data].[Hire Date].[All]" allUniqueName="[Raw Data].[Hire Date].[All]" dimensionUniqueName="[Raw Data]" displayFolder="" count="0" memberValueDatatype="7" unbalanced="0"/>
    <cacheHierarchy uniqueName="[Raw Data].[Job]" caption="Job" attribute="1" defaultMemberUniqueName="[Raw Data].[Job].[All]" allUniqueName="[Raw Data].[Job].[All]" dimensionUniqueName="[Raw Data]" displayFolder="" count="0" memberValueDatatype="130" unbalanced="0"/>
    <cacheHierarchy uniqueName="[Raw Data].[Source of Hire]" caption="Source of Hire" attribute="1" defaultMemberUniqueName="[Raw Data].[Source of Hire].[All]" allUniqueName="[Raw Data].[Source of Hire].[All]" dimensionUniqueName="[Raw Data]" displayFolder="" count="0" memberValueDatatype="130" unbalanced="0"/>
    <cacheHierarchy uniqueName="[Raw Data].[Type of Hire]" caption="Type of Hire" attribute="1" defaultMemberUniqueName="[Raw Data].[Type of Hire].[All]" allUniqueName="[Raw Data].[Type of Hire].[All]" dimensionUniqueName="[Raw Data]" displayFolder="" count="0" memberValueDatatype="130" unbalanced="0"/>
    <cacheHierarchy uniqueName="[Raw Data].[PerformanceScore]" caption="PerformanceScore" attribute="1" defaultMemberUniqueName="[Raw Data].[PerformanceScore].[All]" allUniqueName="[Raw Data].[PerformanceScore].[All]" dimensionUniqueName="[Raw Data]" displayFolder="" count="0" memberValueDatatype="130" unbalanced="0"/>
    <cacheHierarchy uniqueName="[Raw Data].[Sex]" caption="Sex" attribute="1" defaultMemberUniqueName="[Raw Data].[Sex].[All]" allUniqueName="[Raw Data].[Sex].[All]" dimensionUniqueName="[Raw Data]" displayFolder="" count="0" memberValueDatatype="130" unbalanced="0"/>
    <cacheHierarchy uniqueName="[Raw Data].[Yearly PayScale]" caption="Yearly PayScale" attribute="1" defaultMemberUniqueName="[Raw Data].[Yearly PayScale].[All]" allUniqueName="[Raw Data].[Yearly PayScale].[All]" dimensionUniqueName="[Raw Data]" displayFolder="" count="0" memberValueDatatype="5" unbalanced="0"/>
    <cacheHierarchy uniqueName="[Raw Data].[Time to Hire (Days)]" caption="Time to Hire (Days)" attribute="1" defaultMemberUniqueName="[Raw Data].[Time to Hire (Days)].[All]" allUniqueName="[Raw Data].[Time to Hire (Days)].[All]" dimensionUniqueName="[Raw Data]" displayFolder="" count="0" memberValueDatatype="5" unbalanced="0"/>
    <cacheHierarchy uniqueName="[Raw Data].[Engagement]" caption="Engagement" attribute="1" defaultMemberUniqueName="[Raw Data].[Engagement].[All]" allUniqueName="[Raw Data].[Engagement].[All]" dimensionUniqueName="[Raw Data]" displayFolder="" count="0" memberValueDatatype="5" unbalanced="0"/>
    <cacheHierarchy uniqueName="[Raw Data].[Ramp Up Time]" caption="Ramp Up Time" attribute="1" defaultMemberUniqueName="[Raw Data].[Ramp Up Time].[All]" allUniqueName="[Raw Data].[Ramp Up Time].[All]" dimensionUniqueName="[Raw Data]" displayFolder="" count="0" memberValueDatatype="5" unbalanced="0"/>
    <cacheHierarchy uniqueName="[Raw Data].[Culture Fit (%)]" caption="Culture Fit (%)" attribute="1" defaultMemberUniqueName="[Raw Data].[Culture Fit (%)].[All]" allUniqueName="[Raw Data].[Culture Fit (%)].[All]" dimensionUniqueName="[Raw Data]" displayFolder="" count="0" memberValueDatatype="5" unbalanced="0"/>
    <cacheHierarchy uniqueName="[Raw Data].[Quality of Hire]" caption="Quality of Hire" attribute="1" defaultMemberUniqueName="[Raw Data].[Quality of Hire].[All]" allUniqueName="[Raw Data].[Quality of Hire].[All]" dimensionUniqueName="[Raw Data]" displayFolder="" count="0" memberValueDatatype="5" unbalanced="0"/>
    <cacheHierarchy uniqueName="[RawData].[Sl. No]" caption="Sl. No" attribute="1" defaultMemberUniqueName="[RawData].[Sl. No].[All]" allUniqueName="[RawData].[Sl. No].[All]" dimensionUniqueName="[RawData]" displayFolder="" count="0" memberValueDatatype="20" unbalanced="0"/>
    <cacheHierarchy uniqueName="[RawData].[Fiscal Year]" caption="Fiscal Year" attribute="1" defaultMemberUniqueName="[RawData].[Fiscal Year].[All]" allUniqueName="[RawData].[Fiscal Year].[All]" dimensionUniqueName="[RawData]" displayFolder="" count="0" memberValueDatatype="20" unbalanced="0"/>
    <cacheHierarchy uniqueName="[RawData].[Quarter]" caption="Quarter" attribute="1" defaultMemberUniqueName="[RawData].[Quarter].[All]" allUniqueName="[RawData].[Quarter].[All]" dimensionUniqueName="[RawData]" displayFolder="" count="0" memberValueDatatype="20" unbalanced="0"/>
    <cacheHierarchy uniqueName="[RawData].[Job Open Date]" caption="Job Open Date" attribute="1" time="1" defaultMemberUniqueName="[RawData].[Job Open Date].[All]" allUniqueName="[RawData].[Job Open Date].[All]" dimensionUniqueName="[RawData]" displayFolder="" count="0" memberValueDatatype="7" unbalanced="0"/>
    <cacheHierarchy uniqueName="[RawData].[Hire Date]" caption="Hire Date" attribute="1" time="1" defaultMemberUniqueName="[RawData].[Hire Date].[All]" allUniqueName="[RawData].[Hire Date].[All]" dimensionUniqueName="[RawData]" displayFolder="" count="0" memberValueDatatype="7" unbalanced="0"/>
    <cacheHierarchy uniqueName="[RawData].[Department]" caption="Department" attribute="1" defaultMemberUniqueName="[RawData].[Department].[All]" allUniqueName="[RawData].[Department].[All]" dimensionUniqueName="[RawData]" displayFolder="" count="0" memberValueDatatype="130" unbalanced="0"/>
    <cacheHierarchy uniqueName="[RawData].[Job]" caption="Job" attribute="1" defaultMemberUniqueName="[RawData].[Job].[All]" allUniqueName="[RawData].[Job].[All]" dimensionUniqueName="[RawData]" displayFolder="" count="0" memberValueDatatype="130" unbalanced="0"/>
    <cacheHierarchy uniqueName="[RawData].[Gender]" caption="Gender" attribute="1" defaultMemberUniqueName="[RawData].[Gender].[All]" allUniqueName="[RawData].[Gender].[All]" dimensionUniqueName="[RawData]" displayFolder="" count="0" memberValueDatatype="130" unbalanced="0"/>
    <cacheHierarchy uniqueName="[RawData].[PerformanceScore]" caption="PerformanceScore" attribute="1" defaultMemberUniqueName="[RawData].[PerformanceScore].[All]" allUniqueName="[RawData].[PerformanceScore].[All]" dimensionUniqueName="[RawData]" displayFolder="" count="0" memberValueDatatype="130" unbalanced="0"/>
    <cacheHierarchy uniqueName="[RawData].[Source of Hire]" caption="Source of Hire" attribute="1" defaultMemberUniqueName="[RawData].[Source of Hire].[All]" allUniqueName="[RawData].[Source of Hire].[All]" dimensionUniqueName="[RawData]" displayFolder="" count="0" memberValueDatatype="130" unbalanced="0"/>
    <cacheHierarchy uniqueName="[RawData].[Type of Hire]" caption="Type of Hire" attribute="1" defaultMemberUniqueName="[RawData].[Type of Hire].[All]" allUniqueName="[RawData].[Type of Hire].[All]" dimensionUniqueName="[RawData]" displayFolder="" count="0" memberValueDatatype="130" unbalanced="0"/>
    <cacheHierarchy uniqueName="[RawData].[Yearly PayScale]" caption="Yearly PayScale" attribute="1" defaultMemberUniqueName="[RawData].[Yearly PayScale].[All]" allUniqueName="[RawData].[Yearly PayScale].[All]" dimensionUniqueName="[RawData]" displayFolder="" count="0" memberValueDatatype="20" unbalanced="0"/>
    <cacheHierarchy uniqueName="[RawData].[Dept Code]" caption="Dept Code" attribute="1" defaultMemberUniqueName="[RawData].[Dept Code].[All]" allUniqueName="[RawData].[Dept Code].[All]" dimensionUniqueName="[RawData]" displayFolder="" count="0" memberValueDatatype="20" unbalanced="0"/>
    <cacheHierarchy uniqueName="[RawData].[Job Code]" caption="Job Code" attribute="1" defaultMemberUniqueName="[RawData].[Job Code].[All]" allUniqueName="[RawData].[Job Code].[All]" dimensionUniqueName="[RawData]" displayFolder="" count="0" memberValueDatatype="20" unbalanced="0"/>
    <cacheHierarchy uniqueName="[RawData].[Source of Hire Code]" caption="Source of Hire Code" attribute="1" defaultMemberUniqueName="[RawData].[Source of Hire Code].[All]" allUniqueName="[RawData].[Source of Hire Code].[All]" dimensionUniqueName="[RawData]" displayFolder="" count="0" memberValueDatatype="20" unbalanced="0"/>
    <cacheHierarchy uniqueName="[RawData].[Gender Code]" caption="Gender Code" attribute="1" defaultMemberUniqueName="[RawData].[Gender Code].[All]" allUniqueName="[RawData].[Gender Code].[All]" dimensionUniqueName="[RawData]" displayFolder="" count="0" memberValueDatatype="20" unbalanced="0"/>
    <cacheHierarchy uniqueName="[RawData].[Time to Hire]" caption="Time to Hire" attribute="1" defaultMemberUniqueName="[RawData].[Time to Hire].[All]" allUniqueName="[RawData].[Time to Hire].[All]" dimensionUniqueName="[RawData]" displayFolder="" count="0" memberValueDatatype="20" unbalanced="0"/>
    <cacheHierarchy uniqueName="[RawData].[IT Dummy]" caption="IT Dummy" attribute="1" defaultMemberUniqueName="[RawData].[IT Dummy].[All]" allUniqueName="[RawData].[IT Dummy].[All]" dimensionUniqueName="[RawData]" displayFolder="" count="0" memberValueDatatype="20" unbalanced="0"/>
    <cacheHierarchy uniqueName="[RawData].[Sales Dummy]" caption="Sales Dummy" attribute="1" defaultMemberUniqueName="[RawData].[Sales Dummy].[All]" allUniqueName="[RawData].[Sales Dummy].[All]" dimensionUniqueName="[RawData]" displayFolder="" count="0" memberValueDatatype="20" unbalanced="0"/>
    <cacheHierarchy uniqueName="[RawData].[Marketing Dummy]" caption="Marketing Dummy" attribute="1" defaultMemberUniqueName="[RawData].[Marketing Dummy].[All]" allUniqueName="[RawData].[Marketing Dummy].[All]" dimensionUniqueName="[RawData]" displayFolder="" count="0" memberValueDatatype="20" unbalanced="0"/>
    <cacheHierarchy uniqueName="[RawData].[ER Dummy]" caption="ER Dummy" attribute="1" defaultMemberUniqueName="[RawData].[ER Dummy].[All]" allUniqueName="[RawData].[ER Dummy].[All]" dimensionUniqueName="[RawData]" displayFolder="" count="0" memberValueDatatype="20" unbalanced="0"/>
    <cacheHierarchy uniqueName="[RawData].[JB Dummy]" caption="JB Dummy" attribute="1" defaultMemberUniqueName="[RawData].[JB Dummy].[All]" allUniqueName="[RawData].[JB Dummy].[All]" dimensionUniqueName="[RawData]" displayFolder="" count="0" memberValueDatatype="20" unbalanced="0"/>
    <cacheHierarchy uniqueName="[RawData].[Agency Dummy]" caption="Agency Dummy" attribute="1" defaultMemberUniqueName="[RawData].[Agency Dummy].[All]" allUniqueName="[RawData].[Agency Dummy].[All]" dimensionUniqueName="[RawData]" displayFolder="" count="0" memberValueDatatype="20" unbalanced="0"/>
    <cacheHierarchy uniqueName="[RawData].[LI Dummy]" caption="LI Dummy" attribute="1" defaultMemberUniqueName="[RawData].[LI Dummy].[All]" allUniqueName="[RawData].[LI Dummy].[All]" dimensionUniqueName="[RawData]" displayFolder="" count="0" memberValueDatatype="20" unbalanced="0"/>
    <cacheHierarchy uniqueName="[RawData].[PT 1 Dummy]" caption="PT 1 Dummy" attribute="1" defaultMemberUniqueName="[RawData].[PT 1 Dummy].[All]" allUniqueName="[RawData].[PT 1 Dummy].[All]" dimensionUniqueName="[RawData]" displayFolder="" count="0" memberValueDatatype="20" unbalanced="0"/>
    <cacheHierarchy uniqueName="[RawData].[PM Dummy]" caption="PM Dummy" attribute="1" defaultMemberUniqueName="[RawData].[PM Dummy].[All]" allUniqueName="[RawData].[PM Dummy].[All]" dimensionUniqueName="[RawData]" displayFolder="" count="0" memberValueDatatype="20" unbalanced="0"/>
    <cacheHierarchy uniqueName="[RawData].[MA Dummy]" caption="MA Dummy" attribute="1" defaultMemberUniqueName="[RawData].[MA Dummy].[All]" allUniqueName="[RawData].[MA Dummy].[All]" dimensionUniqueName="[RawData]" displayFolder="" count="0" memberValueDatatype="20" unbalanced="0"/>
    <cacheHierarchy uniqueName="[RawData].[SSE Dummy]" caption="SSE Dummy" attribute="1" defaultMemberUniqueName="[RawData].[SSE Dummy].[All]" allUniqueName="[RawData].[SSE Dummy].[All]" dimensionUniqueName="[RawData]" displayFolder="" count="0" memberValueDatatype="20" unbalanced="0"/>
    <cacheHierarchy uniqueName="[RawData].[SE Dummy]" caption="SE Dummy" attribute="1" defaultMemberUniqueName="[RawData].[SE Dummy].[All]" allUniqueName="[RawData].[SE Dummy].[All]" dimensionUniqueName="[RawData]" displayFolder="" count="0" memberValueDatatype="20" unbalanced="0"/>
    <cacheHierarchy uniqueName="[RawData].[SNE Dummy]" caption="SNE Dummy" attribute="1" defaultMemberUniqueName="[RawData].[SNE Dummy].[All]" allUniqueName="[RawData].[SNE Dummy].[All]" dimensionUniqueName="[RawData]" displayFolder="" count="0" memberValueDatatype="20" unbalanced="0"/>
    <cacheHierarchy uniqueName="[RawData].[PayScale Code]" caption="PayScale Code" attribute="1" defaultMemberUniqueName="[RawData].[PayScale Code].[All]" allUniqueName="[RawData].[PayScale Code].[All]" dimensionUniqueName="[RawData]" displayFolder="" count="0" memberValueDatatype="5" unbalanced="0"/>
    <cacheHierarchy uniqueName="[RawData].[Type of Hire Code]" caption="Type of Hire Code" attribute="1" defaultMemberUniqueName="[RawData].[Type of Hire Code].[All]" allUniqueName="[RawData].[Type of Hire Code].[All]" dimensionUniqueName="[RawData]" displayFolder="" count="0" memberValueDatatype="20" unbalanced="0"/>
    <cacheHierarchy uniqueName="[RawData].[Cost of Hire]" caption="Cost of Hire" attribute="1" defaultMemberUniqueName="[RawData].[Cost of Hire].[All]" allUniqueName="[RawData].[Cost of Hire].[All]" dimensionUniqueName="[RawData]" displayFolder="" count="0" memberValueDatatype="20" unbalanced="0"/>
    <cacheHierarchy uniqueName="[RawData].[Exceeds Dummy]" caption="Exceeds Dummy" attribute="1" defaultMemberUniqueName="[RawData].[Exceeds Dummy].[All]" allUniqueName="[RawData].[Exceeds Dummy].[All]" dimensionUniqueName="[RawData]" displayFolder="" count="0" memberValueDatatype="20" unbalanced="0"/>
    <cacheHierarchy uniqueName="[RawData].[FullyMeets Dummy]" caption="FullyMeets Dummy" attribute="1" defaultMemberUniqueName="[RawData].[FullyMeets Dummy].[All]" allUniqueName="[RawData].[FullyMeets Dummy].[All]" dimensionUniqueName="[RawData]" displayFolder="" count="0" memberValueDatatype="20" unbalanced="0"/>
    <cacheHierarchy uniqueName="[RawData].[NeedsImprovement Dummy]" caption="NeedsImprovement Dummy" attribute="1" defaultMemberUniqueName="[RawData].[NeedsImprovement Dummy].[All]" allUniqueName="[RawData].[NeedsImprovement Dummy].[All]" dimensionUniqueName="[RawData]" displayFolder="" count="0" memberValueDatatype="20" unbalanced="0"/>
    <cacheHierarchy uniqueName="[RawData].[Engagement]" caption="Engagement" attribute="1" defaultMemberUniqueName="[RawData].[Engagement].[All]" allUniqueName="[RawData].[Engagement].[All]" dimensionUniqueName="[RawData]" displayFolder="" count="0" memberValueDatatype="5" unbalanced="0"/>
    <cacheHierarchy uniqueName="[RawData].[Ramp Up Time]" caption="Ramp Up Time" attribute="1" defaultMemberUniqueName="[RawData].[Ramp Up Time].[All]" allUniqueName="[RawData].[Ramp Up Time].[All]" dimensionUniqueName="[RawData]" displayFolder="" count="0" memberValueDatatype="20" unbalanced="0"/>
    <cacheHierarchy uniqueName="[RawData].[Culture Fit (%)]" caption="Culture Fit (%)" attribute="1" defaultMemberUniqueName="[RawData].[Culture Fit (%)].[All]" allUniqueName="[RawData].[Culture Fit (%)].[All]" dimensionUniqueName="[RawData]" displayFolder="" count="0" memberValueDatatype="20" unbalanced="0"/>
    <cacheHierarchy uniqueName="[RawData].[Quality of Hire]" caption="Quality of Hire" attribute="1" defaultMemberUniqueName="[RawData].[Quality of Hire].[All]" allUniqueName="[RawData].[Quality of Hire].[All]" dimensionUniqueName="[RawData]" displayFolder="" count="0" memberValueDatatype="5" unbalanced="0"/>
    <cacheHierarchy uniqueName="[Measures].[__XL_Count Cost of Hire]" caption="__XL_Count Cost of Hire" measure="1" displayFolder="" measureGroup="Cost of Hire" count="0" hidden="1"/>
    <cacheHierarchy uniqueName="[Measures].[__XL_Count Raw Data]" caption="__XL_Count Raw Data" measure="1" displayFolder="" measureGroup="Raw Data" count="0" hidden="1"/>
    <cacheHierarchy uniqueName="[Measures].[__XL_Count OriginalData]" caption="__XL_Count OriginalData" measure="1" displayFolder="" measureGroup="OriginalData" count="0" hidden="1"/>
    <cacheHierarchy uniqueName="[Measures].[__XL_Count RawData]" caption="__XL_Count RawData" measure="1" displayFolder="" measureGroup="RawData" count="0" hidden="1"/>
    <cacheHierarchy uniqueName="[Measures].[__No measures defined]" caption="__No measures defined" measure="1" displayFolder="" count="0" hidden="1"/>
    <cacheHierarchy uniqueName="[Measures].[Sum of Time to Hire (Days)]" caption="Sum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Average of Time to Hire (Days)]" caption="Average of Time to Hire (Days)" measure="1" displayFolder="" measureGroup="OriginalData" count="0" hidden="1">
      <extLst>
        <ext xmlns:x15="http://schemas.microsoft.com/office/spreadsheetml/2010/11/main" uri="{B97F6D7D-B522-45F9-BDA1-12C45D357490}">
          <x15:cacheHierarchy aggregatedColumn="17"/>
        </ext>
      </extLst>
    </cacheHierarchy>
    <cacheHierarchy uniqueName="[Measures].[Sum of Cost of Hire]" caption="Sum of Cost of Hire" measure="1" displayFolder="" measureGroup="RawData" count="0" hidden="1">
      <extLst>
        <ext xmlns:x15="http://schemas.microsoft.com/office/spreadsheetml/2010/11/main" uri="{B97F6D7D-B522-45F9-BDA1-12C45D357490}">
          <x15:cacheHierarchy aggregatedColumn="71"/>
        </ext>
      </extLst>
    </cacheHierarchy>
    <cacheHierarchy uniqueName="[Measures].[Average of Cost of Hire]" caption="Average of Cost of Hire" measure="1" displayFolder="" measureGroup="RawData" count="0" hidden="1">
      <extLst>
        <ext xmlns:x15="http://schemas.microsoft.com/office/spreadsheetml/2010/11/main" uri="{B97F6D7D-B522-45F9-BDA1-12C45D357490}">
          <x15:cacheHierarchy aggregatedColumn="71"/>
        </ext>
      </extLst>
    </cacheHierarchy>
    <cacheHierarchy uniqueName="[Measures].[Count of Cost of Hire]" caption="Count of Cost of Hire" measure="1" displayFolder="" measureGroup="RawData" count="0" hidden="1">
      <extLst>
        <ext xmlns:x15="http://schemas.microsoft.com/office/spreadsheetml/2010/11/main" uri="{B97F6D7D-B522-45F9-BDA1-12C45D357490}">
          <x15:cacheHierarchy aggregatedColumn="71"/>
        </ext>
      </extLst>
    </cacheHierarchy>
    <cacheHierarchy uniqueName="[Measures].[Sum of Cost of Hire 2]" caption="Sum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Average of Cost of Hire 2]" caption="Average of Cost of Hire 2" measure="1" displayFolder="" measureGroup="OriginalData" count="0" hidden="1">
      <extLst>
        <ext xmlns:x15="http://schemas.microsoft.com/office/spreadsheetml/2010/11/main" uri="{B97F6D7D-B522-45F9-BDA1-12C45D357490}">
          <x15:cacheHierarchy aggregatedColumn="16"/>
        </ext>
      </extLst>
    </cacheHierarchy>
    <cacheHierarchy uniqueName="[Measures].[Sum of Quality of Hire]" caption="Sum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Average of Quality of Hire]" caption="Average of Quality of Hire" measure="1" displayFolder="" measureGroup="OriginalData" count="0" hidden="1">
      <extLst>
        <ext xmlns:x15="http://schemas.microsoft.com/office/spreadsheetml/2010/11/main" uri="{B97F6D7D-B522-45F9-BDA1-12C45D357490}">
          <x15:cacheHierarchy aggregatedColumn="18"/>
        </ext>
      </extLst>
    </cacheHierarchy>
    <cacheHierarchy uniqueName="[Measures].[Count of PerformanceScore]" caption="Count of PerformanceScore" measure="1" displayFolder="" measureGroup="OriginalData" count="0" hidden="1">
      <extLst>
        <ext xmlns:x15="http://schemas.microsoft.com/office/spreadsheetml/2010/11/main" uri="{B97F6D7D-B522-45F9-BDA1-12C45D357490}">
          <x15:cacheHierarchy aggregatedColumn="13"/>
        </ext>
      </extLst>
    </cacheHierarchy>
    <cacheHierarchy uniqueName="[Measures].[Sum of Sl. No]" caption="Sum of Sl. No" measure="1" displayFolder="" measureGroup="OriginalData" count="0" hidden="1">
      <extLst>
        <ext xmlns:x15="http://schemas.microsoft.com/office/spreadsheetml/2010/11/main" uri="{B97F6D7D-B522-45F9-BDA1-12C45D357490}">
          <x15:cacheHierarchy aggregatedColumn="4"/>
        </ext>
      </extLst>
    </cacheHierarchy>
    <cacheHierarchy uniqueName="[Measures].[Count of Sl. No]" caption="Count of Sl. No" measure="1" displayFolder="" measureGroup="OriginalData" count="0" hidden="1">
      <extLst>
        <ext xmlns:x15="http://schemas.microsoft.com/office/spreadsheetml/2010/11/main" uri="{B97F6D7D-B522-45F9-BDA1-12C45D357490}">
          <x15:cacheHierarchy aggregatedColumn="4"/>
        </ext>
      </extLst>
    </cacheHierarchy>
    <cacheHierarchy uniqueName="[Measures].[Sum of Yearly PayScale]" caption="Sum of Yearly PayScale" measure="1" displayFolder="" measureGroup="OriginalData" count="0" hidden="1">
      <extLst>
        <ext xmlns:x15="http://schemas.microsoft.com/office/spreadsheetml/2010/11/main" uri="{B97F6D7D-B522-45F9-BDA1-12C45D357490}">
          <x15:cacheHierarchy aggregatedColumn="15"/>
        </ext>
      </extLst>
    </cacheHierarchy>
    <cacheHierarchy uniqueName="[Measures].[Average of Yearly PayScale]" caption="Average of Yearly PayScale" measure="1" displayFolder="" measureGroup="Original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94057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23D73-10A1-486B-866D-07B56A5845A4}" name="PivotTable1" cacheId="4" applyNumberFormats="0" applyBorderFormats="0" applyFontFormats="0" applyPatternFormats="0" applyAlignmentFormats="0" applyWidthHeightFormats="1" dataCaption="Values" tag="7c3c4d1e-04b6-4b9a-a7a9-19ed0df2b35c" updatedVersion="8" minRefreshableVersion="3" useAutoFormatting="1" subtotalHiddenItems="1" itemPrintTitles="1" createdVersion="5" indent="0" outline="1" outlineData="1" multipleFieldFilters="0" chartFormat="8" rowHeaderCaption="Time of Hire">
  <location ref="A1:B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2">
    <i>
      <x/>
    </i>
    <i r="1">
      <x/>
    </i>
    <i r="1">
      <x v="1"/>
    </i>
    <i r="1">
      <x v="2"/>
    </i>
    <i>
      <x v="1"/>
    </i>
    <i r="1">
      <x v="3"/>
    </i>
    <i>
      <x v="2"/>
    </i>
    <i r="1">
      <x v="4"/>
    </i>
    <i r="1">
      <x v="5"/>
    </i>
    <i>
      <x v="3"/>
    </i>
    <i r="1">
      <x v="6"/>
    </i>
    <i t="grand">
      <x/>
    </i>
  </rowItems>
  <colItems count="1">
    <i/>
  </colItems>
  <dataFields count="1">
    <dataField name="Average of Time to Hire" fld="0" subtotal="average" baseField="2" baseItem="0" numFmtId="2"/>
  </dataFields>
  <chartFormats count="1">
    <chartFormat chart="7" format="4"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Time to Hi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42CF0-1DDD-4042-926B-2A440B7D1A67}" name="PivotTable7" cacheId="0" applyNumberFormats="0" applyBorderFormats="0" applyFontFormats="0" applyPatternFormats="0" applyAlignmentFormats="0" applyWidthHeightFormats="1" dataCaption="Values" tag="7fe2c9a9-c5c5-4597-bd04-d63f7d34805b" updatedVersion="8" minRefreshableVersion="3" useAutoFormatting="1" subtotalHiddenItems="1" itemPrintTitles="1" createdVersion="7" indent="0" outline="1" outlineData="1" multipleFieldFilters="0" chartFormat="3">
  <location ref="G11:H1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Average of Yearly PayScale" fld="0"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ly PayScal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45A82-4AB8-4EE9-B6B6-A04B5E5D2C10}" name="PivotTable6" cacheId="1" applyNumberFormats="0" applyBorderFormats="0" applyFontFormats="0" applyPatternFormats="0" applyAlignmentFormats="0" applyWidthHeightFormats="1" dataCaption="Values" tag="17e10b68-f3c0-43ac-afad-4e663585861e" updatedVersion="8" minRefreshableVersion="3" useAutoFormatting="1" subtotalHiddenItems="1" itemPrintTitles="1" createdVersion="7" indent="0" outline="1" outlineData="1" multipleFieldFilters="0" chartFormat="3">
  <location ref="D11:E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Sl. No"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5D9480-DEA3-4E37-88A0-41A16094BC44}" name="PivotTable5" cacheId="5" applyNumberFormats="0" applyBorderFormats="0" applyFontFormats="0" applyPatternFormats="0" applyAlignmentFormats="0" applyWidthHeightFormats="1" dataCaption="Values" tag="8dd039ee-a941-4a20-b38f-b5bbddb0970a" updatedVersion="8" minRefreshableVersion="3" useAutoFormatting="1" subtotalHiddenItems="1" itemPrintTitles="1" createdVersion="7" indent="0" outline="1" outlineData="1" multipleFieldFilters="0" chartFormat="3">
  <location ref="A15:B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Sl. No" fld="1"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B81371-9D62-4955-92BB-0A05C28651CF}" name="PivotTable4" cacheId="3" applyNumberFormats="0" applyBorderFormats="0" applyFontFormats="0" applyPatternFormats="0" applyAlignmentFormats="0" applyWidthHeightFormats="1" dataCaption="Values" tag="a142cdfb-3749-49ec-a065-ac972925137d" updatedVersion="8" minRefreshableVersion="3" useAutoFormatting="1" subtotalHiddenItems="1" itemPrintTitles="1" createdVersion="7" indent="0" outline="1" outlineData="1" multipleFieldFilters="0" chartFormat="3">
  <location ref="K1:M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Count of Sl. No" fld="2" subtotal="count" baseField="0" baseItem="0"/>
  </dataFields>
  <chartFormats count="5">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Quality of Hire"/>
    <pivotHierarchy dragToData="1"/>
    <pivotHierarchy dragToData="1"/>
    <pivotHierarchy dragToData="1" caption="Count of Sl. No"/>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6F71B7-0DF2-4527-9486-57EE62D49AF3}" name="PivotTable3" cacheId="2" applyNumberFormats="0" applyBorderFormats="0" applyFontFormats="0" applyPatternFormats="0" applyAlignmentFormats="0" applyWidthHeightFormats="1" dataCaption="Values" tag="5caeb1cf-5608-4ac9-8331-b8c54f5c72fb" updatedVersion="8" minRefreshableVersion="3" useAutoFormatting="1" subtotalHiddenItems="1" itemPrintTitles="1" createdVersion="7" indent="0" outline="1" outlineData="1" multipleFieldFilters="0" chartFormat="3">
  <location ref="D1:I8"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6">
    <i>
      <x/>
    </i>
    <i>
      <x v="1"/>
    </i>
    <i>
      <x v="2"/>
    </i>
    <i>
      <x v="3"/>
    </i>
    <i>
      <x v="4"/>
    </i>
    <i t="grand">
      <x/>
    </i>
  </rowItems>
  <colFields count="1">
    <field x="1"/>
  </colFields>
  <colItems count="5">
    <i>
      <x/>
    </i>
    <i>
      <x v="1"/>
    </i>
    <i>
      <x v="2"/>
    </i>
    <i>
      <x v="3"/>
    </i>
    <i t="grand">
      <x/>
    </i>
  </colItems>
  <dataFields count="1">
    <dataField name="Cost of Hir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98">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st of Hire"/>
    <pivotHierarchy dragToData="1" caption="Average of Cost of Hi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2D60E56D-C16A-4B58-89EE-57CA8F2694E3}" autoFormatId="16" applyNumberFormats="0" applyBorderFormats="0" applyFontFormats="0" applyPatternFormats="0" applyAlignmentFormats="0" applyWidthHeightFormats="0">
  <queryTableRefresh nextId="27" unboundColumnsLeft="1" unboundColumnsRight="4">
    <queryTableFields count="18">
      <queryTableField id="16" dataBound="0" tableColumnId="13"/>
      <queryTableField id="1" name="Fiscal Year" tableColumnId="1"/>
      <queryTableField id="2" name="Quarter" tableColumnId="2"/>
      <queryTableField id="3" name="Department" tableColumnId="3"/>
      <queryTableField id="4" name="Start Date" tableColumnId="4"/>
      <queryTableField id="5" name="Recruitment Date" tableColumnId="5"/>
      <queryTableField id="7" name="Job" tableColumnId="7"/>
      <queryTableField id="13" dataBound="0" tableColumnId="6"/>
      <queryTableField id="19" dataBound="0" tableColumnId="9"/>
      <queryTableField id="14" dataBound="0" tableColumnId="11"/>
      <queryTableField id="15" dataBound="0" tableColumnId="12"/>
      <queryTableField id="18" dataBound="0" tableColumnId="14"/>
      <queryTableField id="25" dataBound="0" tableColumnId="18"/>
      <queryTableField id="8" name="# Days to Complete Recruitment" tableColumnId="8"/>
      <queryTableField id="23" dataBound="0" tableColumnId="17"/>
      <queryTableField id="20" dataBound="0" tableColumnId="10"/>
      <queryTableField id="21" dataBound="0" tableColumnId="15"/>
      <queryTableField id="22" dataBound="0" tableColumnId="16"/>
    </queryTableFields>
    <queryTableDeletedFields count="4">
      <deletedField name="Exam Number"/>
      <deletedField name="Successful Recruitment (Y/N)"/>
      <deletedField name="Position Type"/>
      <deletedField name="Goal for type of posi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6E9A885-29AD-4134-AD19-D8AC1BEFBCBC}" autoFormatId="16" applyNumberFormats="0" applyBorderFormats="0" applyFontFormats="0" applyPatternFormats="0" applyAlignmentFormats="0" applyWidthHeightFormats="0">
  <queryTableRefresh nextId="138" unboundColumnsLeft="1" unboundColumnsRight="20">
    <queryTableFields count="27">
      <queryTableField id="16" dataBound="0" tableColumnId="13"/>
      <queryTableField id="1" name="Fiscal Year" tableColumnId="1"/>
      <queryTableField id="2" name="Quarter" tableColumnId="2"/>
      <queryTableField id="4" name="Start Date" tableColumnId="4"/>
      <queryTableField id="5" name="Recruitment Date" tableColumnId="5"/>
      <queryTableField id="86" dataBound="0" tableColumnId="29"/>
      <queryTableField id="7" name="Job" tableColumnId="7"/>
      <queryTableField id="15" dataBound="0" tableColumnId="12"/>
      <queryTableField id="14" dataBound="0" tableColumnId="11"/>
      <queryTableField id="13" dataBound="0" tableColumnId="6"/>
      <queryTableField id="19" dataBound="0" tableColumnId="9"/>
      <queryTableField id="18" dataBound="0" tableColumnId="14"/>
      <queryTableField id="111" dataBound="0" tableColumnId="37"/>
      <queryTableField id="112" dataBound="0" tableColumnId="38"/>
      <queryTableField id="97" dataBound="0" tableColumnId="35"/>
      <queryTableField id="49" dataBound="0" tableColumnId="32"/>
      <queryTableField id="48" dataBound="0" tableColumnId="31"/>
      <queryTableField id="32" dataBound="0" tableColumnId="20"/>
      <queryTableField id="35" dataBound="0" tableColumnId="23"/>
      <queryTableField id="133" dataBound="0" tableColumnId="3"/>
      <queryTableField id="74" dataBound="0" tableColumnId="19"/>
      <queryTableField id="73" dataBound="0" tableColumnId="18"/>
      <queryTableField id="75" dataBound="0" tableColumnId="21"/>
      <queryTableField id="53" dataBound="0" tableColumnId="8"/>
      <queryTableField id="54" dataBound="0" tableColumnId="10"/>
      <queryTableField id="55" dataBound="0" tableColumnId="15"/>
      <queryTableField id="57" dataBound="0" tableColumnId="16"/>
    </queryTableFields>
    <queryTableDeletedFields count="6">
      <deletedField name="Exam Number"/>
      <deletedField name="Successful Recruitment (Y/N)"/>
      <deletedField name="Position Type"/>
      <deletedField name="Goal for type of position"/>
      <deletedField name="# Days to Complete Recruitment"/>
      <deletedField name="Departme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F719A8F-6F0A-4143-A783-82B371A06215}" sourceName="[OriginalData].[Department]">
  <pivotTables>
    <pivotTable tabId="3" name="PivotTable1"/>
  </pivotTables>
  <data>
    <olap pivotCacheId="926925585">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7A2707C-7243-4FD2-A347-2C6921F4BEFD}" sourceName="[OriginalData].[Department]">
  <pivotTables>
    <pivotTable tabId="3" name="PivotTable5"/>
  </pivotTables>
  <data>
    <olap pivotCacheId="116290353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81303B6C-6D98-4BED-89D2-CB477C249585}" sourceName="[OriginalData].[Department]">
  <pivotTables>
    <pivotTable tabId="3" name="PivotTable3"/>
  </pivotTables>
  <data>
    <olap pivotCacheId="2094057729">
      <levels count="2">
        <level uniqueName="[OriginalData].[Department].[(All)]" sourceCaption="(All)" count="0"/>
        <level uniqueName="[OriginalData].[Department].[Department]" sourceCaption="Department" count="4">
          <ranges>
            <range startItem="0">
              <i n="[OriginalData].[Department].&amp;[IT]" c="IT"/>
              <i n="[OriginalData].[Department].&amp;[Marketing]" c="Marketing"/>
              <i n="[OriginalData].[Department].&amp;[Production]" c="Production"/>
              <i n="[OriginalData].[Department].&amp;[Sales]" c="Sales"/>
            </range>
          </ranges>
        </level>
      </levels>
      <selections count="1">
        <selection n="[Original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1" xr10:uid="{F88FDEF3-1D4F-41C5-BC62-17CCA989EB67}" sourceName="[OriginalData].[PerformanceScore]">
  <pivotTables>
    <pivotTable tabId="3" name="PivotTable4"/>
  </pivotTables>
  <data>
    <olap pivotCacheId="1162903539">
      <levels count="2">
        <level uniqueName="[OriginalData].[PerformanceScore].[(All)]" sourceCaption="(All)" count="0"/>
        <level uniqueName="[OriginalData].[PerformanceScore].[PerformanceScore]" sourceCaption="PerformanceScore" count="4">
          <ranges>
            <range startItem="0">
              <i n="[OriginalData].[PerformanceScore].&amp;[Exceeds]" c="Exceeds"/>
              <i n="[OriginalData].[PerformanceScore].&amp;[Fully Meets]" c="Fully Meets"/>
              <i n="[OriginalData].[PerformanceScore].&amp;[Needs Improvement]" c="Needs Improvement"/>
              <i n="[OriginalData].[PerformanceScore].&amp;[PIP]" c="PIP"/>
            </range>
          </ranges>
        </level>
      </levels>
      <selections count="1">
        <selection n="[OriginalData].[PerformanceScore].&amp;[Fully Meet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FE35B00F-A23D-4DF7-9E0D-AF7003BB6C4C}" sourceName="PerformanceScore">
  <extLst>
    <x:ext xmlns:x15="http://schemas.microsoft.com/office/spreadsheetml/2010/11/main" uri="{2F2917AC-EB37-4324-AD4E-5DD8C200BD13}">
      <x15:tableSlicerCache tableId="5" column="1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BBB49D45-8B11-43CE-8F2D-8D998EA19B97}" sourceName="Departm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Score" xr10:uid="{A01FB587-0DA7-48A6-882C-BC6FDA92213F}" cache="Slicer_PerformanceScore" caption="PerformanceScore" rowHeight="241300"/>
  <slicer name="Department 3" xr10:uid="{30DDF727-C3D0-41C6-A228-E63924740079}" cache="Slicer_Department3"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BA9D767-A2D9-4C6B-A840-1391653CF11B}" cache="Slicer_Department" caption="Time to hire" level="1" rowHeight="241300"/>
  <slicer name="Department 1" xr10:uid="{A4E08D58-9477-4BCA-BDDF-A07DF871F4D8}" cache="Slicer_Department1" caption="source of hire" level="1" rowHeight="241300"/>
  <slicer name="Department 2" xr10:uid="{2DE5E1CD-14D8-4EB5-95ED-D2AEC7F91340}" cache="Slicer_Department2" caption="Cost of hire" level="1" rowHeight="241300"/>
  <slicer name="PerformanceScore 1" xr10:uid="{9359B4F8-EA70-4CFE-A1FB-006C4056BC01}" cache="Slicer_PerformanceScore1" caption="PerformanceScor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0A569B-D1E9-48BC-9442-0EA27F3FD4F7}" name="OriginalData" displayName="OriginalData" ref="A11:R75" tableType="queryTable" totalsRowShown="0">
  <autoFilter ref="A11:R75" xr:uid="{690A569B-D1E9-48BC-9442-0EA27F3FD4F7}"/>
  <sortState xmlns:xlrd2="http://schemas.microsoft.com/office/spreadsheetml/2017/richdata2" ref="A12:L75">
    <sortCondition ref="A11:A75"/>
  </sortState>
  <tableColumns count="18">
    <tableColumn id="13" xr3:uid="{D47781B0-3797-4D4F-A102-CBE14454E9CC}" uniqueName="13" name="Sl. No" queryTableFieldId="16"/>
    <tableColumn id="1" xr3:uid="{F0E4B1E5-45A3-4C33-AAE7-C457F466E4D4}" uniqueName="1" name="Fiscal Year" queryTableFieldId="1"/>
    <tableColumn id="2" xr3:uid="{A8A6A9E3-6980-4F5C-A5A1-69E324B64999}" uniqueName="2" name="Quarter" queryTableFieldId="2" dataDxfId="56"/>
    <tableColumn id="3" xr3:uid="{DF039C44-A87D-4EF7-9BC8-2A6C3B39681D}" uniqueName="3" name="Department" queryTableFieldId="3" dataDxfId="55"/>
    <tableColumn id="4" xr3:uid="{3B0DAED8-8BC0-4A36-8335-1B3F2FED11D7}" uniqueName="4" name="Job Open Date" queryTableFieldId="4" dataDxfId="54"/>
    <tableColumn id="5" xr3:uid="{E3631C0B-DA53-46D9-AAD7-925ACCB343FD}" uniqueName="5" name="Hire Date" queryTableFieldId="5" dataDxfId="53"/>
    <tableColumn id="7" xr3:uid="{B37C1BB9-B3C7-4CD0-86C4-6125DDB9F120}" uniqueName="7" name="Job Title" queryTableFieldId="7" dataDxfId="52"/>
    <tableColumn id="6" xr3:uid="{51844760-8CC1-44F8-BC77-5CC41279D608}" uniqueName="6" name="Source of Hire" queryTableFieldId="13" dataDxfId="51"/>
    <tableColumn id="9" xr3:uid="{ADAE9205-5ADB-40CD-8C61-462E05E12BEF}" uniqueName="9" name="Type of Hire" queryTableFieldId="19" dataDxfId="50"/>
    <tableColumn id="11" xr3:uid="{64821578-8596-48F5-BE55-AB940EF54236}" uniqueName="11" name="PerformanceScore" queryTableFieldId="14" dataDxfId="49"/>
    <tableColumn id="12" xr3:uid="{61A527A1-2C23-4E1F-AAB6-9F02D7889120}" uniqueName="12" name="Sex" queryTableFieldId="15" dataDxfId="48"/>
    <tableColumn id="14" xr3:uid="{05CDBBE8-6437-4168-A505-D99D372A9637}" uniqueName="14" name="Yearly PayScale" queryTableFieldId="18" dataDxfId="47"/>
    <tableColumn id="18" xr3:uid="{49095F3C-C202-4961-80E8-E02F1AD2979B}" uniqueName="18" name="Cost of Hire" queryTableFieldId="25" dataDxfId="46">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8" xr3:uid="{1E7E7F1E-02FF-4A2E-B3F9-88930CEA7689}" uniqueName="8" name="Time to Hire (Days)" queryTableFieldId="8" dataDxfId="45"/>
    <tableColumn id="17" xr3:uid="{ED882C77-A1FF-417C-BDC1-B7029AC2FCF9}" uniqueName="17" name="Quality of Hire" queryTableFieldId="23" dataDxfId="44"/>
    <tableColumn id="10" xr3:uid="{04DF2E30-D79D-4E8E-A514-B3AC4FAE2364}" uniqueName="10" name="Engagement" queryTableFieldId="20" dataDxfId="43"/>
    <tableColumn id="15" xr3:uid="{E0F7FFE5-614C-4CF5-B2B0-0222A13BC3F9}" uniqueName="15" name="Ramp Up Time" queryTableFieldId="21" dataDxfId="42"/>
    <tableColumn id="16" xr3:uid="{DA1A56AA-76D1-430B-8832-C10BA2954B86}" uniqueName="16" name="Culture Fit (%)" queryTableFieldId="22" dataDxfId="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F9714F-6B33-4E88-95E3-17C091AB07F7}" name="CoHDef" displayName="CoHDef" ref="A1:D6" totalsRowShown="0" headerRowDxfId="40" headerRowBorderDxfId="39" tableBorderDxfId="38" totalsRowBorderDxfId="37">
  <autoFilter ref="A1:D6" xr:uid="{35F9714F-6B33-4E88-95E3-17C091AB07F7}"/>
  <tableColumns count="4">
    <tableColumn id="1" xr3:uid="{EA1141D8-C3D1-471A-AC9B-3CD36B9E19AD}" name="Type of Hire" dataDxfId="36"/>
    <tableColumn id="2" xr3:uid="{A2D0E2B2-BBA4-4449-A9BA-2922539664CC}" name="Source of Hire" dataDxfId="35"/>
    <tableColumn id="3" xr3:uid="{58F3A533-3B70-47F6-B34D-C8317F772524}" name="Cost" dataDxfId="34"/>
    <tableColumn id="4" xr3:uid="{CD3B7DB3-76C8-4A47-AB28-5D1FCB7E6CAE}" name="Remark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0DB4A-3E23-4764-8C5C-32652FCE0518}" name="RawData" displayName="RawData" ref="A1:AA65" tableType="queryTable" totalsRowShown="0">
  <sortState xmlns:xlrd2="http://schemas.microsoft.com/office/spreadsheetml/2017/richdata2" ref="A2:Z65">
    <sortCondition ref="D1:D65"/>
  </sortState>
  <tableColumns count="27">
    <tableColumn id="13" xr3:uid="{E5DFBD66-2BC4-4A74-B437-47367A40CC1E}" uniqueName="13" name="Sl. No" queryTableFieldId="16"/>
    <tableColumn id="1" xr3:uid="{72948789-14A1-4CFD-A9FA-6B410AABB51C}" uniqueName="1" name="Fiscal Year" queryTableFieldId="1"/>
    <tableColumn id="2" xr3:uid="{9053CA21-EA9E-409F-8222-0F2BAFF7DF20}" uniqueName="2" name="Quarter" queryTableFieldId="2" dataDxfId="32"/>
    <tableColumn id="4" xr3:uid="{FEDC830B-5411-48C9-8D6A-656952DEABC1}" uniqueName="4" name="Job Open Date" queryTableFieldId="4" dataDxfId="31"/>
    <tableColumn id="5" xr3:uid="{E73216D7-4863-487F-9182-847EB2FE245E}" uniqueName="5" name="Hire Date" queryTableFieldId="5" dataDxfId="30"/>
    <tableColumn id="29" xr3:uid="{F937AA5E-5E94-4906-8E4D-FFE652499363}" uniqueName="29" name="Department" queryTableFieldId="86" dataDxfId="29"/>
    <tableColumn id="7" xr3:uid="{2E85B922-3847-45C7-A534-88928D54D0F3}" uniqueName="7" name="Job" queryTableFieldId="7" dataDxfId="28"/>
    <tableColumn id="12" xr3:uid="{C508D25F-0E87-40AA-BECB-9E5232DD82D6}" uniqueName="12" name="Gender" queryTableFieldId="15" dataDxfId="27"/>
    <tableColumn id="11" xr3:uid="{077B0CD2-0CB7-44A9-8E5A-9EC852D69E87}" uniqueName="11" name="PerformanceScore" queryTableFieldId="14" dataDxfId="26"/>
    <tableColumn id="6" xr3:uid="{B15C4131-320E-40DD-BA50-853B221D1689}" uniqueName="6" name="Source of Hire" queryTableFieldId="13" dataDxfId="25"/>
    <tableColumn id="9" xr3:uid="{4E242277-9B0C-4467-AD15-CC8BFFEF8DAF}" uniqueName="9" name="Type of Hire" queryTableFieldId="19" dataDxfId="24">
      <calculatedColumnFormula>IF(OR(J2="Internal Hire",J2="Employee Referral"),"Internal","External")</calculatedColumnFormula>
    </tableColumn>
    <tableColumn id="14" xr3:uid="{B21DD575-FEFD-49BD-9A24-6DF8B8A86C02}" uniqueName="14" name="Yearly PayScale" queryTableFieldId="18" dataDxfId="23"/>
    <tableColumn id="37" xr3:uid="{F9EF9BD7-DD5A-4013-B0FB-C616E828ED71}" uniqueName="37" name="Dept Code" queryTableFieldId="111" dataDxfId="22"/>
    <tableColumn id="38" xr3:uid="{1F476612-5EB8-4ADE-ACEF-621B344CC11B}" uniqueName="38" name="Job Code" queryTableFieldId="112" dataDxfId="21"/>
    <tableColumn id="35" xr3:uid="{6BCD4FFB-7BC7-4639-A560-949DB6CF3C06}" uniqueName="35" name="Source of Hire Code" queryTableFieldId="97" dataDxfId="20"/>
    <tableColumn id="32" xr3:uid="{C36A19FF-2FB9-4B30-854D-A5905539B613}" uniqueName="32" name="Gender Code" queryTableFieldId="49" dataDxfId="19"/>
    <tableColumn id="31" xr3:uid="{D023401D-326E-49C9-BE5B-A6BBEDD2799D}" uniqueName="31" name="Time to Hire" queryTableFieldId="48" dataDxfId="18"/>
    <tableColumn id="20" xr3:uid="{D497F3A8-471F-4F69-B421-DCB0F7B31E70}" uniqueName="20" name="PayScale Code" queryTableFieldId="32" dataDxfId="17"/>
    <tableColumn id="23" xr3:uid="{C04F6A3B-1D37-4DBA-BC4B-393D18E73925}" uniqueName="23" name="Type of Hire Code" queryTableFieldId="35" dataDxfId="16"/>
    <tableColumn id="3" xr3:uid="{68FC0E2B-3966-4481-AC36-FDE39428AFDA}" uniqueName="3" name="Cost of Hire" queryTableFieldId="133" dataDxfId="15">
      <calculatedColumnFormula>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calculatedColumnFormula>
    </tableColumn>
    <tableColumn id="19" xr3:uid="{953DAE6F-4DE3-44FC-9EF4-B95112B01368}" uniqueName="19" name="Exceeds Dummy" queryTableFieldId="74" dataDxfId="14">
      <calculatedColumnFormula>IF(RawData[[#This Row],[PerformanceScore]]="Exceeds",1,0)</calculatedColumnFormula>
    </tableColumn>
    <tableColumn id="18" xr3:uid="{1E80031B-B457-4E09-9463-D191258B4502}" uniqueName="18" name="FullyMeets Dummy" queryTableFieldId="73" dataDxfId="13">
      <calculatedColumnFormula>IF(RawData[[#This Row],[PerformanceScore]]="Fully Meets",1,0)</calculatedColumnFormula>
    </tableColumn>
    <tableColumn id="21" xr3:uid="{98964E2C-D23F-4B8B-9A61-54321A8DCB63}" uniqueName="21" name="NeedsImprovement Dummy" queryTableFieldId="75" dataDxfId="12">
      <calculatedColumnFormula>IF(RawData[[#This Row],[PerformanceScore]]="Needs Improvement",1,0)</calculatedColumnFormula>
    </tableColumn>
    <tableColumn id="8" xr3:uid="{52F943C6-14CA-415A-A9E8-A77BCCEEB74C}" uniqueName="8" name="Engagement" queryTableFieldId="53" dataDxfId="11"/>
    <tableColumn id="10" xr3:uid="{E94772FA-DA42-493F-B3C0-EF7C333DB687}" uniqueName="10" name="Ramp Up Time" queryTableFieldId="54" dataDxfId="10"/>
    <tableColumn id="15" xr3:uid="{59D81F92-A859-4E66-B530-90AF073E0B46}" uniqueName="15" name="Culture Fit (%)" queryTableFieldId="55" dataDxfId="9"/>
    <tableColumn id="16" xr3:uid="{4705F319-25F1-443F-9789-A17FE7D2C1F2}" uniqueName="16" name="Quality of Hire" queryTableFieldId="57"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B8BBD2-C08D-436E-8711-39CD91F4A39F}" name="CostOfHireNew" displayName="CostOfHireNew" ref="AC1:AF7" totalsRowShown="0" headerRowDxfId="7" headerRowBorderDxfId="6" tableBorderDxfId="5" totalsRowBorderDxfId="4">
  <autoFilter ref="AC1:AF7" xr:uid="{2BB8BBD2-C08D-436E-8711-39CD91F4A39F}"/>
  <tableColumns count="4">
    <tableColumn id="1" xr3:uid="{A9BC44AD-EC22-437B-807B-DE207454F704}" name="Type of Hire" dataDxfId="3"/>
    <tableColumn id="2" xr3:uid="{AA469FC6-AD64-4CB3-80DE-8B33475B20E8}" name="Source of Hire" dataDxfId="2"/>
    <tableColumn id="3" xr3:uid="{3052BF48-CCD0-4ECC-9334-7028F1FE0BDC}" name="Cost" dataDxfId="1"/>
    <tableColumn id="4" xr3:uid="{258F948F-936C-41C1-B173-0A3C8FF0F2FB}"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1E7E4255-AA4F-4433-812A-E8235D62B46F}">
  <we:reference id="wa104100404" version="3.0.0.1" store="en-US" storeType="OMEX"/>
  <we:alternateReferences>
    <we:reference id="wa104100404" version="3.0.0.1" store="WA104100404" storeType="OMEX"/>
  </we:alternateReferences>
  <we:properties>
    <we:property name="UniqueID" value="&quot;20219311635668599187&quot;"/>
    <we:property name="MR4nVx5eSBwqJg==" value="&quot;RjxmAw==&quot;"/>
    <we:property name="MR4nVx5eSCAnIB4dKjgIGgU=" value="&quot;JSQF&quot;"/>
    <we:property name="MR4nVx5eSB4pNCURNg==" value="&quot;Uw==&quot;"/>
    <we:property name="MR4nVx5eSAUpPgEZOgsIBw==" value="&quot;RjdmAFBJL3d6&quot;"/>
    <we:property name="MR4nVx5eSCAnIB4dKjgDEQU=" value="&quot;Uw==&quot;"/>
    <we:property name="MR4nVx5eSCAnIB4dKjgdBgc=" value="&quot;UlhyAlpdWWI=&quot;"/>
    <we:property name="MR4nVx5eSCAnIB4dKjgeFw4=" value="&quot;Uw==&quot;"/>
    <we:property name="MR4nVx5eSCAnIB4dKjgfGBo=" value="&quot;Uw==&quot;"/>
    <we:property name="MR4nVx5eSCAnIB4dKjgZGw4=" value="&quot;UlhyAlpc&quot;"/>
    <we:property name="MR4nVx5eSCAnIB4dKjgOAgU=" value="&quot;UlhyAlpc&quot;"/>
    <we:property name="MR4nVx5eSCAnIB4dKjgABw4=" value="&quot;Ug==&quot;"/>
    <we:property name="MR4nVx5eSCAnIB4dKjgeBxg=" value="&quot;U0Zy&quot;"/>
    <we:property name="MR4nVx5eSCAnIB4dKjgfBwY=" value="&quot;Ug==&quot;"/>
    <we:property name="MR4nVx5eSCAnIB4dKjgABhY=" value="&quot;UlhyBV8=&quot;"/>
    <we:property name="MR4nVx5eSCAnIB4dKjgAGgs=" value="&quot;UUY=&quot;"/>
    <we:property name="MR4nVx5eSCAnIB4dKjgfFhQ=" value="&quot;Uw==&quot;"/>
    <we:property name="MR4nVx5eSCAnIB4dKjgDABA=" value="&quot;UA==&quot;"/>
    <we:property name="MR4nVx5eSCAnIB4dKjgMFwE=" value="&quot;UlhyAls=&quot;"/>
    <we:property name="MR4nVx5eSCAnIB4dKjgfERE=" value="&quot;Vw==&quot;"/>
    <we:property name="MR4nVx5eSCAnIB4dKjgMBhE=" value="&quot;Uw==&quot;"/>
    <we:property name="MR4nVx5eSCAnIB4dKjgeAAM=" value="&quot;Ug==&quot;"/>
    <we:property name="MR4nVx5eSCAnIB4dKjgAERY=" value="&quot;UA==&quot;"/>
    <we:property name="MR4nVx5eSCAnIB4dKjgeGwE=" value="&quot;Ug==&quot;"/>
    <we:property name="MR4nVx5eSCAnIB4dKjgBBBY=" value="&quot;Ug==&quot;"/>
    <we:property name="MR4nVx5eSCAnIB4dKjgBBBI=" value="&quot;Ug==&quot;"/>
    <we:property name="MR4nVx5eSCAnIB4dKjgKFRI=" value="&quot;UlhyAlpdWWI=&quot;"/>
    <we:property name="MR4nVx5eSCAnIB4dKjgEBBE=" value="&quot;Ulh7Cw==&quot;"/>
    <we:property name="MR4nVx5eSCAnIB4dKjgLEQM=" value="&quot;UlhyAlpdWWI=&quot;"/>
    <we:property name="MR4nVx5eSCAnIB4dKjgEBAs=" value="&quot;Uw==&quot;"/>
    <we:property name="MR4nVx5eSCAnIB4dKjgEBAY=" value="&quot;UQ==&quot;"/>
  </we:properties>
  <we:bindings>
    <we:binding id="refEdit" type="matrix" appref="{DBB78B8F-A9B3-4C91-8703-D235BF3C4BB1}"/>
    <we:binding id="Worker" type="matrix" appref="{53371C50-59D3-4E70-9EAF-C995306FF37D}"/>
    <we:binding id="Obj" type="matrix" appref="{CFF7CE2B-96B2-4B1B-91FB-EE9EEC29B96A}"/>
    <we:binding id="Var0" type="matrix" appref="{6826EAAB-0DBC-4197-AE1A-7FBA29A058C1}"/>
  </we:bindings>
  <we:snapshot xmlns:r="http://schemas.openxmlformats.org/officeDocument/2006/relationships"/>
</we:webextension>
</file>

<file path=xl/webextensions/webextension2.xml><?xml version="1.0" encoding="utf-8"?>
<we:webextension xmlns:we="http://schemas.microsoft.com/office/webextensions/webextension/2010/11" id="{0B1173EC-A97A-4778-AD1E-4CEAE44A1842}">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B21AA286-BC6A-4BEA-B5F7-1BD171D3404B}">
  <we:reference id="wa104379190" version="2.0.0.0" store="en-US" storeType="OMEX"/>
  <we:alternateReferences>
    <we:reference id="wa104379190" version="2.0.0.0" store="WA104379190" storeType="OMEX"/>
  </we:alternateReferences>
  <we:properties/>
  <we:bindings>
    <we:binding id="RangeSelect" type="matrix" appref="{EFF5A2AA-FD98-46F8-A1EC-E8C1CB104D17}"/>
    <we:binding id="InputY" type="matrix" appref="{B4251FD2-5D58-4F7D-9880-3095307681EE}"/>
    <we:binding id="InputX" type="matrix" appref="{998B5633-6CC0-4211-8032-0C6C402CD843}"/>
    <we:binding id="Output" type="matrix" appref="{CB06BB17-BA05-49BB-9015-DC3F0297F19B}"/>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DB01-9A79-4C63-9C7C-AD0700046E08}">
  <sheetPr codeName="Sheet1"/>
  <dimension ref="A11:R75"/>
  <sheetViews>
    <sheetView tabSelected="1" zoomScale="78" zoomScaleNormal="78" workbookViewId="0">
      <selection activeCell="N4" sqref="N4"/>
    </sheetView>
  </sheetViews>
  <sheetFormatPr defaultRowHeight="14.5" x14ac:dyDescent="0.35"/>
  <cols>
    <col min="1" max="1" width="8.6328125" bestFit="1" customWidth="1"/>
    <col min="2" max="2" width="12.36328125" bestFit="1" customWidth="1"/>
    <col min="3" max="3" width="10.54296875" bestFit="1" customWidth="1"/>
    <col min="4" max="4" width="14.08984375" bestFit="1" customWidth="1"/>
    <col min="5" max="5" width="16.36328125" bestFit="1" customWidth="1"/>
    <col min="6" max="6" width="11.6328125" bestFit="1" customWidth="1"/>
    <col min="7" max="7" width="20.1796875" bestFit="1" customWidth="1"/>
    <col min="8" max="8" width="16.08984375" bestFit="1" customWidth="1"/>
    <col min="9" max="9" width="13.90625" bestFit="1" customWidth="1"/>
    <col min="10" max="10" width="19.36328125" bestFit="1" customWidth="1"/>
    <col min="11" max="11" width="6.6328125" bestFit="1" customWidth="1"/>
    <col min="12" max="12" width="16.81640625" bestFit="1" customWidth="1"/>
    <col min="13" max="13" width="13.54296875" bestFit="1" customWidth="1"/>
    <col min="14" max="14" width="19.81640625" bestFit="1" customWidth="1"/>
    <col min="15" max="15" width="16.08984375" bestFit="1" customWidth="1"/>
    <col min="16" max="16" width="14.36328125" bestFit="1" customWidth="1"/>
    <col min="17" max="17" width="16.08984375" bestFit="1" customWidth="1"/>
    <col min="18" max="18" width="15.36328125" bestFit="1" customWidth="1"/>
  </cols>
  <sheetData>
    <row r="11" spans="1:18" x14ac:dyDescent="0.35">
      <c r="A11" t="s">
        <v>28</v>
      </c>
      <c r="B11" t="s">
        <v>0</v>
      </c>
      <c r="C11" t="s">
        <v>1</v>
      </c>
      <c r="D11" t="s">
        <v>2</v>
      </c>
      <c r="E11" t="s">
        <v>8</v>
      </c>
      <c r="F11" t="s">
        <v>9</v>
      </c>
      <c r="G11" t="s">
        <v>72</v>
      </c>
      <c r="H11" t="s">
        <v>12</v>
      </c>
      <c r="I11" t="s">
        <v>32</v>
      </c>
      <c r="J11" t="s">
        <v>20</v>
      </c>
      <c r="K11" t="s">
        <v>25</v>
      </c>
      <c r="L11" t="s">
        <v>29</v>
      </c>
      <c r="M11" t="s">
        <v>65</v>
      </c>
      <c r="N11" t="s">
        <v>7</v>
      </c>
      <c r="O11" s="19" t="s">
        <v>55</v>
      </c>
      <c r="P11" s="19" t="s">
        <v>54</v>
      </c>
      <c r="Q11" t="s">
        <v>52</v>
      </c>
      <c r="R11" t="s">
        <v>53</v>
      </c>
    </row>
    <row r="12" spans="1:18" x14ac:dyDescent="0.35">
      <c r="A12">
        <v>1</v>
      </c>
      <c r="B12">
        <v>2018</v>
      </c>
      <c r="C12">
        <v>1</v>
      </c>
      <c r="D12" t="s">
        <v>61</v>
      </c>
      <c r="E12" s="1">
        <v>43104</v>
      </c>
      <c r="F12" s="1">
        <v>43134</v>
      </c>
      <c r="G12" t="s">
        <v>15</v>
      </c>
      <c r="H12" t="s">
        <v>13</v>
      </c>
      <c r="I12" t="s">
        <v>36</v>
      </c>
      <c r="J12" t="s">
        <v>21</v>
      </c>
      <c r="K12" t="s">
        <v>26</v>
      </c>
      <c r="L12" s="2">
        <v>744000</v>
      </c>
      <c r="M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N12" s="16">
        <v>30</v>
      </c>
      <c r="O12">
        <v>41</v>
      </c>
      <c r="P12">
        <v>45</v>
      </c>
      <c r="Q12">
        <v>95</v>
      </c>
      <c r="R12">
        <v>47</v>
      </c>
    </row>
    <row r="13" spans="1:18" x14ac:dyDescent="0.35">
      <c r="A13">
        <v>2</v>
      </c>
      <c r="B13">
        <v>2018</v>
      </c>
      <c r="C13">
        <v>1</v>
      </c>
      <c r="D13" t="s">
        <v>61</v>
      </c>
      <c r="E13" s="1">
        <v>43105</v>
      </c>
      <c r="F13" s="1">
        <v>43133</v>
      </c>
      <c r="G13" t="s">
        <v>15</v>
      </c>
      <c r="H13" t="s">
        <v>33</v>
      </c>
      <c r="I13" t="s">
        <v>36</v>
      </c>
      <c r="J13" t="s">
        <v>21</v>
      </c>
      <c r="K13" t="s">
        <v>26</v>
      </c>
      <c r="L13" s="2">
        <v>744000</v>
      </c>
      <c r="M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3" s="16">
        <v>28</v>
      </c>
      <c r="O13">
        <v>41</v>
      </c>
      <c r="P13">
        <v>82</v>
      </c>
      <c r="Q13">
        <v>95</v>
      </c>
      <c r="R13">
        <v>47</v>
      </c>
    </row>
    <row r="14" spans="1:18" x14ac:dyDescent="0.35">
      <c r="A14">
        <v>3</v>
      </c>
      <c r="B14">
        <v>2018</v>
      </c>
      <c r="C14">
        <v>1</v>
      </c>
      <c r="D14" t="s">
        <v>61</v>
      </c>
      <c r="E14" s="1">
        <v>43135</v>
      </c>
      <c r="F14" s="1">
        <v>43195</v>
      </c>
      <c r="G14" t="s">
        <v>15</v>
      </c>
      <c r="H14" t="s">
        <v>10</v>
      </c>
      <c r="I14" t="s">
        <v>36</v>
      </c>
      <c r="J14" t="s">
        <v>22</v>
      </c>
      <c r="K14" t="s">
        <v>26</v>
      </c>
      <c r="L14" s="2">
        <v>660000</v>
      </c>
      <c r="M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14" s="16">
        <v>60</v>
      </c>
      <c r="O14">
        <v>41</v>
      </c>
      <c r="P14">
        <v>26</v>
      </c>
      <c r="Q14">
        <v>85</v>
      </c>
      <c r="R14">
        <v>48</v>
      </c>
    </row>
    <row r="15" spans="1:18" x14ac:dyDescent="0.35">
      <c r="A15">
        <v>4</v>
      </c>
      <c r="B15">
        <v>2018</v>
      </c>
      <c r="C15">
        <v>1</v>
      </c>
      <c r="D15" t="s">
        <v>4</v>
      </c>
      <c r="E15" s="1">
        <v>43135</v>
      </c>
      <c r="F15" s="1">
        <v>43162</v>
      </c>
      <c r="G15" t="s">
        <v>16</v>
      </c>
      <c r="H15" t="s">
        <v>33</v>
      </c>
      <c r="I15" t="s">
        <v>36</v>
      </c>
      <c r="J15" t="s">
        <v>21</v>
      </c>
      <c r="K15" t="s">
        <v>26</v>
      </c>
      <c r="L15" s="2">
        <v>960000</v>
      </c>
      <c r="M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5" s="16">
        <v>27</v>
      </c>
      <c r="O15">
        <v>41</v>
      </c>
      <c r="P15">
        <v>28.000000000000004</v>
      </c>
      <c r="Q15">
        <v>85</v>
      </c>
      <c r="R15">
        <v>48</v>
      </c>
    </row>
    <row r="16" spans="1:18" x14ac:dyDescent="0.35">
      <c r="A16">
        <v>5</v>
      </c>
      <c r="B16">
        <v>2018</v>
      </c>
      <c r="C16">
        <v>1</v>
      </c>
      <c r="D16" t="s">
        <v>61</v>
      </c>
      <c r="E16" s="1">
        <v>43135</v>
      </c>
      <c r="F16" s="1">
        <v>43163</v>
      </c>
      <c r="G16" t="s">
        <v>15</v>
      </c>
      <c r="H16" t="s">
        <v>14</v>
      </c>
      <c r="I16" t="s">
        <v>36</v>
      </c>
      <c r="J16" t="s">
        <v>21</v>
      </c>
      <c r="K16" t="s">
        <v>27</v>
      </c>
      <c r="L16" s="2">
        <v>660000</v>
      </c>
      <c r="M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6" s="16">
        <v>28</v>
      </c>
      <c r="O16">
        <v>41</v>
      </c>
      <c r="P16">
        <v>34</v>
      </c>
      <c r="Q16">
        <v>93</v>
      </c>
      <c r="R16">
        <v>51</v>
      </c>
    </row>
    <row r="17" spans="1:18" x14ac:dyDescent="0.35">
      <c r="A17">
        <v>6</v>
      </c>
      <c r="B17">
        <v>2018</v>
      </c>
      <c r="C17">
        <v>1</v>
      </c>
      <c r="D17" t="s">
        <v>61</v>
      </c>
      <c r="E17" s="1">
        <v>43135</v>
      </c>
      <c r="F17" s="1">
        <v>43192</v>
      </c>
      <c r="G17" t="s">
        <v>15</v>
      </c>
      <c r="H17" t="s">
        <v>10</v>
      </c>
      <c r="I17" t="s">
        <v>36</v>
      </c>
      <c r="J17" t="s">
        <v>21</v>
      </c>
      <c r="K17" t="s">
        <v>27</v>
      </c>
      <c r="L17" s="2">
        <v>589200</v>
      </c>
      <c r="M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7" s="16">
        <v>57</v>
      </c>
      <c r="O17">
        <v>41</v>
      </c>
      <c r="P17">
        <v>81</v>
      </c>
      <c r="Q17">
        <v>93</v>
      </c>
      <c r="R17">
        <v>51</v>
      </c>
    </row>
    <row r="18" spans="1:18" x14ac:dyDescent="0.35">
      <c r="A18">
        <v>7</v>
      </c>
      <c r="B18">
        <v>2018</v>
      </c>
      <c r="C18">
        <v>1</v>
      </c>
      <c r="D18" t="s">
        <v>6</v>
      </c>
      <c r="E18" s="1">
        <v>43136</v>
      </c>
      <c r="F18" s="1">
        <v>43167</v>
      </c>
      <c r="G18" t="s">
        <v>31</v>
      </c>
      <c r="H18" t="s">
        <v>11</v>
      </c>
      <c r="I18" t="s">
        <v>39</v>
      </c>
      <c r="J18" t="s">
        <v>21</v>
      </c>
      <c r="K18" t="s">
        <v>26</v>
      </c>
      <c r="L18" s="2">
        <v>582000</v>
      </c>
      <c r="M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18" s="16">
        <v>31</v>
      </c>
      <c r="O18">
        <v>47</v>
      </c>
      <c r="P18">
        <v>90</v>
      </c>
      <c r="Q18">
        <v>89</v>
      </c>
      <c r="R18">
        <v>53</v>
      </c>
    </row>
    <row r="19" spans="1:18" x14ac:dyDescent="0.35">
      <c r="A19">
        <v>8</v>
      </c>
      <c r="B19">
        <v>2018</v>
      </c>
      <c r="C19">
        <v>1</v>
      </c>
      <c r="D19" t="s">
        <v>61</v>
      </c>
      <c r="E19" s="1">
        <v>43137</v>
      </c>
      <c r="F19" s="1">
        <v>43160</v>
      </c>
      <c r="G19" t="s">
        <v>15</v>
      </c>
      <c r="H19" t="s">
        <v>11</v>
      </c>
      <c r="I19" t="s">
        <v>39</v>
      </c>
      <c r="J19" t="s">
        <v>21</v>
      </c>
      <c r="K19" t="s">
        <v>26</v>
      </c>
      <c r="L19" s="2">
        <v>564000</v>
      </c>
      <c r="M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19" s="16">
        <v>23</v>
      </c>
      <c r="O19">
        <v>47</v>
      </c>
      <c r="P19">
        <v>91</v>
      </c>
      <c r="Q19">
        <v>90</v>
      </c>
      <c r="R19">
        <v>53</v>
      </c>
    </row>
    <row r="20" spans="1:18" x14ac:dyDescent="0.35">
      <c r="A20">
        <v>9</v>
      </c>
      <c r="B20">
        <v>2018</v>
      </c>
      <c r="C20">
        <v>1</v>
      </c>
      <c r="D20" t="s">
        <v>61</v>
      </c>
      <c r="E20" s="1">
        <v>43140</v>
      </c>
      <c r="F20" s="1">
        <v>43168</v>
      </c>
      <c r="G20" t="s">
        <v>15</v>
      </c>
      <c r="H20" t="s">
        <v>10</v>
      </c>
      <c r="I20" t="s">
        <v>36</v>
      </c>
      <c r="J20" t="s">
        <v>23</v>
      </c>
      <c r="K20" t="s">
        <v>27</v>
      </c>
      <c r="L20" s="2">
        <v>540000</v>
      </c>
      <c r="M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0" s="16">
        <v>28</v>
      </c>
      <c r="O20">
        <v>55.000000000000007</v>
      </c>
      <c r="P20">
        <v>33</v>
      </c>
      <c r="Q20">
        <v>31</v>
      </c>
      <c r="R20">
        <v>95</v>
      </c>
    </row>
    <row r="21" spans="1:18" x14ac:dyDescent="0.35">
      <c r="A21">
        <v>10</v>
      </c>
      <c r="B21">
        <v>2018</v>
      </c>
      <c r="C21">
        <v>1</v>
      </c>
      <c r="D21" t="s">
        <v>61</v>
      </c>
      <c r="E21" s="1">
        <v>43141</v>
      </c>
      <c r="F21" s="1">
        <v>43191</v>
      </c>
      <c r="G21" t="s">
        <v>19</v>
      </c>
      <c r="H21" t="s">
        <v>13</v>
      </c>
      <c r="I21" t="s">
        <v>36</v>
      </c>
      <c r="J21" t="s">
        <v>22</v>
      </c>
      <c r="K21" t="s">
        <v>27</v>
      </c>
      <c r="L21" s="2">
        <v>540000</v>
      </c>
      <c r="M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1" s="16">
        <v>50</v>
      </c>
      <c r="O21">
        <v>55.000000000000007</v>
      </c>
      <c r="P21">
        <v>26</v>
      </c>
      <c r="Q21">
        <v>31</v>
      </c>
      <c r="R21">
        <v>95</v>
      </c>
    </row>
    <row r="22" spans="1:18" x14ac:dyDescent="0.35">
      <c r="A22">
        <v>11</v>
      </c>
      <c r="B22">
        <v>2018</v>
      </c>
      <c r="C22">
        <v>1</v>
      </c>
      <c r="D22" t="s">
        <v>4</v>
      </c>
      <c r="E22" s="1">
        <v>43141</v>
      </c>
      <c r="F22" s="1">
        <v>43192</v>
      </c>
      <c r="G22" t="s">
        <v>17</v>
      </c>
      <c r="H22" t="s">
        <v>33</v>
      </c>
      <c r="I22" t="s">
        <v>36</v>
      </c>
      <c r="J22" t="s">
        <v>21</v>
      </c>
      <c r="K22" t="s">
        <v>27</v>
      </c>
      <c r="L22" s="2">
        <v>840000</v>
      </c>
      <c r="M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2" s="16">
        <v>51</v>
      </c>
      <c r="O22">
        <v>66</v>
      </c>
      <c r="P22">
        <v>41</v>
      </c>
      <c r="Q22">
        <v>24</v>
      </c>
      <c r="R22">
        <v>95</v>
      </c>
    </row>
    <row r="23" spans="1:18" x14ac:dyDescent="0.35">
      <c r="A23">
        <v>12</v>
      </c>
      <c r="B23">
        <v>2018</v>
      </c>
      <c r="C23">
        <v>2</v>
      </c>
      <c r="D23" t="s">
        <v>6</v>
      </c>
      <c r="E23" s="1">
        <v>43191</v>
      </c>
      <c r="F23" s="1">
        <v>43222</v>
      </c>
      <c r="G23" t="s">
        <v>31</v>
      </c>
      <c r="H23" t="s">
        <v>11</v>
      </c>
      <c r="I23" t="s">
        <v>39</v>
      </c>
      <c r="J23" t="s">
        <v>21</v>
      </c>
      <c r="K23" t="s">
        <v>26</v>
      </c>
      <c r="L23" s="2">
        <v>492000</v>
      </c>
      <c r="M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3" s="16">
        <v>31</v>
      </c>
      <c r="O23">
        <v>66</v>
      </c>
      <c r="P23">
        <v>75</v>
      </c>
      <c r="Q23">
        <v>24</v>
      </c>
      <c r="R23">
        <v>94</v>
      </c>
    </row>
    <row r="24" spans="1:18" x14ac:dyDescent="0.35">
      <c r="A24">
        <v>13</v>
      </c>
      <c r="B24">
        <v>2018</v>
      </c>
      <c r="C24">
        <v>2</v>
      </c>
      <c r="D24" t="s">
        <v>4</v>
      </c>
      <c r="E24" s="1">
        <v>43194</v>
      </c>
      <c r="F24" s="1">
        <v>43225</v>
      </c>
      <c r="G24" t="s">
        <v>17</v>
      </c>
      <c r="H24" t="s">
        <v>10</v>
      </c>
      <c r="I24" t="s">
        <v>36</v>
      </c>
      <c r="J24" t="s">
        <v>21</v>
      </c>
      <c r="K24" t="s">
        <v>26</v>
      </c>
      <c r="L24" s="2">
        <v>768000</v>
      </c>
      <c r="M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4" s="16">
        <v>31</v>
      </c>
      <c r="O24">
        <v>70</v>
      </c>
      <c r="P24">
        <v>96</v>
      </c>
      <c r="Q24">
        <v>26</v>
      </c>
      <c r="R24">
        <v>95</v>
      </c>
    </row>
    <row r="25" spans="1:18" x14ac:dyDescent="0.35">
      <c r="A25">
        <v>14</v>
      </c>
      <c r="B25">
        <v>2018</v>
      </c>
      <c r="C25">
        <v>2</v>
      </c>
      <c r="D25" t="s">
        <v>6</v>
      </c>
      <c r="E25" s="1">
        <v>43194</v>
      </c>
      <c r="F25" s="1">
        <v>43224</v>
      </c>
      <c r="G25" t="s">
        <v>31</v>
      </c>
      <c r="H25" t="s">
        <v>11</v>
      </c>
      <c r="I25" t="s">
        <v>39</v>
      </c>
      <c r="J25" t="s">
        <v>21</v>
      </c>
      <c r="K25" t="s">
        <v>26</v>
      </c>
      <c r="L25" s="2">
        <v>516000</v>
      </c>
      <c r="M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25" s="16">
        <v>30</v>
      </c>
      <c r="O25">
        <v>70</v>
      </c>
      <c r="P25">
        <v>36</v>
      </c>
      <c r="Q25">
        <v>26</v>
      </c>
      <c r="R25">
        <v>95</v>
      </c>
    </row>
    <row r="26" spans="1:18" x14ac:dyDescent="0.35">
      <c r="A26">
        <v>15</v>
      </c>
      <c r="B26">
        <v>2018</v>
      </c>
      <c r="C26">
        <v>2</v>
      </c>
      <c r="D26" t="s">
        <v>4</v>
      </c>
      <c r="E26" s="1">
        <v>43194</v>
      </c>
      <c r="F26" s="1">
        <v>43221</v>
      </c>
      <c r="G26" t="s">
        <v>18</v>
      </c>
      <c r="H26" t="s">
        <v>13</v>
      </c>
      <c r="I26" t="s">
        <v>36</v>
      </c>
      <c r="J26" t="s">
        <v>22</v>
      </c>
      <c r="K26" t="s">
        <v>27</v>
      </c>
      <c r="L26" s="2">
        <v>624000</v>
      </c>
      <c r="M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N26" s="16">
        <v>27</v>
      </c>
      <c r="O26">
        <v>71</v>
      </c>
      <c r="P26">
        <v>80</v>
      </c>
      <c r="Q26">
        <v>30</v>
      </c>
      <c r="R26">
        <v>95</v>
      </c>
    </row>
    <row r="27" spans="1:18" x14ac:dyDescent="0.35">
      <c r="A27">
        <v>16</v>
      </c>
      <c r="B27">
        <v>2018</v>
      </c>
      <c r="C27">
        <v>2</v>
      </c>
      <c r="D27" t="s">
        <v>61</v>
      </c>
      <c r="E27" s="1">
        <v>43194</v>
      </c>
      <c r="F27" s="1">
        <v>43227</v>
      </c>
      <c r="G27" t="s">
        <v>15</v>
      </c>
      <c r="H27" t="s">
        <v>11</v>
      </c>
      <c r="I27" t="s">
        <v>39</v>
      </c>
      <c r="J27" t="s">
        <v>21</v>
      </c>
      <c r="K27" t="s">
        <v>26</v>
      </c>
      <c r="L27" s="2">
        <v>516000</v>
      </c>
      <c r="M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27" s="16">
        <v>33</v>
      </c>
      <c r="O27">
        <v>71</v>
      </c>
      <c r="P27">
        <v>90</v>
      </c>
      <c r="Q27">
        <v>30</v>
      </c>
      <c r="R27">
        <v>95</v>
      </c>
    </row>
    <row r="28" spans="1:18" x14ac:dyDescent="0.35">
      <c r="A28">
        <v>17</v>
      </c>
      <c r="B28">
        <v>2018</v>
      </c>
      <c r="C28">
        <v>2</v>
      </c>
      <c r="D28" t="s">
        <v>61</v>
      </c>
      <c r="E28" s="1">
        <v>43221</v>
      </c>
      <c r="F28" s="1">
        <v>43253</v>
      </c>
      <c r="G28" t="s">
        <v>15</v>
      </c>
      <c r="H28" t="s">
        <v>11</v>
      </c>
      <c r="I28" t="s">
        <v>39</v>
      </c>
      <c r="J28" t="s">
        <v>23</v>
      </c>
      <c r="K28" t="s">
        <v>27</v>
      </c>
      <c r="L28" s="2">
        <v>513000</v>
      </c>
      <c r="M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8" s="16">
        <v>32</v>
      </c>
      <c r="O28">
        <v>85</v>
      </c>
      <c r="P28">
        <v>61</v>
      </c>
      <c r="Q28">
        <v>89</v>
      </c>
      <c r="R28">
        <v>86</v>
      </c>
    </row>
    <row r="29" spans="1:18" x14ac:dyDescent="0.35">
      <c r="A29">
        <v>18</v>
      </c>
      <c r="B29">
        <v>2018</v>
      </c>
      <c r="C29">
        <v>2</v>
      </c>
      <c r="D29" t="s">
        <v>4</v>
      </c>
      <c r="E29" s="1">
        <v>43221</v>
      </c>
      <c r="F29" s="1">
        <v>43262</v>
      </c>
      <c r="G29" t="s">
        <v>16</v>
      </c>
      <c r="H29" t="s">
        <v>13</v>
      </c>
      <c r="I29" t="s">
        <v>36</v>
      </c>
      <c r="J29" t="s">
        <v>23</v>
      </c>
      <c r="K29" t="s">
        <v>26</v>
      </c>
      <c r="L29" s="2">
        <v>780000</v>
      </c>
      <c r="M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29" s="16">
        <v>41</v>
      </c>
      <c r="O29">
        <v>85</v>
      </c>
      <c r="P29">
        <v>28.000000000000004</v>
      </c>
      <c r="Q29">
        <v>89</v>
      </c>
      <c r="R29">
        <v>86</v>
      </c>
    </row>
    <row r="30" spans="1:18" x14ac:dyDescent="0.35">
      <c r="A30">
        <v>19</v>
      </c>
      <c r="B30">
        <v>2018</v>
      </c>
      <c r="C30">
        <v>2</v>
      </c>
      <c r="D30" t="s">
        <v>61</v>
      </c>
      <c r="E30" s="1">
        <v>43221</v>
      </c>
      <c r="F30" s="1">
        <v>43253</v>
      </c>
      <c r="G30" t="s">
        <v>15</v>
      </c>
      <c r="H30" t="s">
        <v>11</v>
      </c>
      <c r="I30" t="s">
        <v>39</v>
      </c>
      <c r="J30" t="s">
        <v>21</v>
      </c>
      <c r="K30" t="s">
        <v>26</v>
      </c>
      <c r="L30" s="2">
        <v>506400</v>
      </c>
      <c r="M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0" s="16">
        <v>32</v>
      </c>
      <c r="O30">
        <v>85</v>
      </c>
      <c r="P30">
        <v>94</v>
      </c>
      <c r="Q30">
        <v>95</v>
      </c>
      <c r="R30">
        <v>87</v>
      </c>
    </row>
    <row r="31" spans="1:18" x14ac:dyDescent="0.35">
      <c r="A31">
        <v>20</v>
      </c>
      <c r="B31">
        <v>2018</v>
      </c>
      <c r="C31">
        <v>2</v>
      </c>
      <c r="D31" t="s">
        <v>61</v>
      </c>
      <c r="E31" s="1">
        <v>43221</v>
      </c>
      <c r="F31" s="1">
        <v>43253</v>
      </c>
      <c r="G31" t="s">
        <v>15</v>
      </c>
      <c r="H31" t="s">
        <v>13</v>
      </c>
      <c r="I31" t="s">
        <v>36</v>
      </c>
      <c r="J31" t="s">
        <v>24</v>
      </c>
      <c r="K31" t="s">
        <v>27</v>
      </c>
      <c r="L31" s="2">
        <v>504000</v>
      </c>
      <c r="M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1" s="16">
        <v>32</v>
      </c>
      <c r="O31">
        <v>85</v>
      </c>
      <c r="P31">
        <v>75</v>
      </c>
      <c r="Q31">
        <v>95</v>
      </c>
      <c r="R31">
        <v>87</v>
      </c>
    </row>
    <row r="32" spans="1:18" x14ac:dyDescent="0.35">
      <c r="A32">
        <v>21</v>
      </c>
      <c r="B32">
        <v>2018</v>
      </c>
      <c r="C32">
        <v>2</v>
      </c>
      <c r="D32" t="s">
        <v>5</v>
      </c>
      <c r="E32" s="1">
        <v>43227</v>
      </c>
      <c r="F32" s="1">
        <v>43254</v>
      </c>
      <c r="G32" t="s">
        <v>30</v>
      </c>
      <c r="H32" t="s">
        <v>14</v>
      </c>
      <c r="I32" t="s">
        <v>36</v>
      </c>
      <c r="J32" t="s">
        <v>21</v>
      </c>
      <c r="K32" t="s">
        <v>26</v>
      </c>
      <c r="L32" s="2">
        <v>384000</v>
      </c>
      <c r="M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N32" s="16">
        <v>27</v>
      </c>
      <c r="O32">
        <v>85</v>
      </c>
      <c r="P32">
        <v>32</v>
      </c>
      <c r="Q32">
        <v>88</v>
      </c>
      <c r="R32">
        <v>84</v>
      </c>
    </row>
    <row r="33" spans="1:18" x14ac:dyDescent="0.35">
      <c r="A33">
        <v>22</v>
      </c>
      <c r="B33">
        <v>2018</v>
      </c>
      <c r="C33">
        <v>2</v>
      </c>
      <c r="D33" t="s">
        <v>4</v>
      </c>
      <c r="E33" s="1">
        <v>43227</v>
      </c>
      <c r="F33" s="1">
        <v>43258</v>
      </c>
      <c r="G33" t="s">
        <v>18</v>
      </c>
      <c r="H33" t="s">
        <v>10</v>
      </c>
      <c r="I33" t="s">
        <v>36</v>
      </c>
      <c r="J33" t="s">
        <v>21</v>
      </c>
      <c r="K33" t="s">
        <v>26</v>
      </c>
      <c r="L33" s="2">
        <v>372000</v>
      </c>
      <c r="M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3" s="16">
        <v>31</v>
      </c>
      <c r="O33">
        <v>85</v>
      </c>
      <c r="P33">
        <v>35</v>
      </c>
      <c r="Q33">
        <v>88</v>
      </c>
      <c r="R33">
        <v>84</v>
      </c>
    </row>
    <row r="34" spans="1:18" x14ac:dyDescent="0.35">
      <c r="A34">
        <v>23</v>
      </c>
      <c r="B34">
        <v>2018</v>
      </c>
      <c r="C34">
        <v>2</v>
      </c>
      <c r="D34" t="s">
        <v>6</v>
      </c>
      <c r="E34" s="1">
        <v>43227</v>
      </c>
      <c r="F34" s="1">
        <v>43253</v>
      </c>
      <c r="G34" t="s">
        <v>31</v>
      </c>
      <c r="H34" t="s">
        <v>10</v>
      </c>
      <c r="I34" t="s">
        <v>36</v>
      </c>
      <c r="J34" t="s">
        <v>21</v>
      </c>
      <c r="K34" t="s">
        <v>26</v>
      </c>
      <c r="L34" s="2">
        <v>481200</v>
      </c>
      <c r="M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N34" s="16">
        <v>26</v>
      </c>
      <c r="O34">
        <v>85</v>
      </c>
      <c r="P34">
        <v>83</v>
      </c>
      <c r="Q34">
        <v>73</v>
      </c>
      <c r="R34">
        <v>85</v>
      </c>
    </row>
    <row r="35" spans="1:18" x14ac:dyDescent="0.35">
      <c r="A35">
        <v>24</v>
      </c>
      <c r="B35">
        <v>2018</v>
      </c>
      <c r="C35">
        <v>2</v>
      </c>
      <c r="D35" t="s">
        <v>61</v>
      </c>
      <c r="E35" s="1">
        <v>43227</v>
      </c>
      <c r="F35" s="1">
        <v>43252</v>
      </c>
      <c r="G35" t="s">
        <v>19</v>
      </c>
      <c r="H35" t="s">
        <v>11</v>
      </c>
      <c r="I35" t="s">
        <v>39</v>
      </c>
      <c r="J35" t="s">
        <v>21</v>
      </c>
      <c r="K35" t="s">
        <v>27</v>
      </c>
      <c r="L35" s="2">
        <v>480000</v>
      </c>
      <c r="M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35" s="16">
        <v>25</v>
      </c>
      <c r="O35">
        <v>85</v>
      </c>
      <c r="P35">
        <v>65</v>
      </c>
      <c r="Q35">
        <v>75</v>
      </c>
      <c r="R35">
        <v>87</v>
      </c>
    </row>
    <row r="36" spans="1:18" x14ac:dyDescent="0.35">
      <c r="A36">
        <v>25</v>
      </c>
      <c r="B36">
        <v>2018</v>
      </c>
      <c r="C36">
        <v>2</v>
      </c>
      <c r="D36" t="s">
        <v>5</v>
      </c>
      <c r="E36" s="1">
        <v>43227</v>
      </c>
      <c r="F36" s="1">
        <v>43254</v>
      </c>
      <c r="G36" t="s">
        <v>30</v>
      </c>
      <c r="H36" t="s">
        <v>33</v>
      </c>
      <c r="I36" t="s">
        <v>36</v>
      </c>
      <c r="J36" t="s">
        <v>21</v>
      </c>
      <c r="K36" t="s">
        <v>27</v>
      </c>
      <c r="L36" s="2">
        <v>780000</v>
      </c>
      <c r="M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6" s="16">
        <v>27</v>
      </c>
      <c r="O36">
        <v>85</v>
      </c>
      <c r="P36">
        <v>71</v>
      </c>
      <c r="Q36">
        <v>73</v>
      </c>
      <c r="R36">
        <v>85</v>
      </c>
    </row>
    <row r="37" spans="1:18" x14ac:dyDescent="0.35">
      <c r="A37">
        <v>26</v>
      </c>
      <c r="B37">
        <v>2018</v>
      </c>
      <c r="C37">
        <v>2</v>
      </c>
      <c r="D37" t="s">
        <v>6</v>
      </c>
      <c r="E37" s="1">
        <v>43252</v>
      </c>
      <c r="F37" s="1">
        <v>43282</v>
      </c>
      <c r="G37" t="s">
        <v>31</v>
      </c>
      <c r="H37" t="s">
        <v>10</v>
      </c>
      <c r="I37" t="s">
        <v>36</v>
      </c>
      <c r="J37" t="s">
        <v>21</v>
      </c>
      <c r="K37" t="s">
        <v>27</v>
      </c>
      <c r="L37" s="2">
        <v>474600</v>
      </c>
      <c r="M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7" s="16">
        <v>30</v>
      </c>
      <c r="O37">
        <v>85</v>
      </c>
      <c r="P37">
        <v>77</v>
      </c>
      <c r="Q37">
        <v>75</v>
      </c>
      <c r="R37">
        <v>87</v>
      </c>
    </row>
    <row r="38" spans="1:18" x14ac:dyDescent="0.35">
      <c r="A38">
        <v>27</v>
      </c>
      <c r="B38">
        <v>2018</v>
      </c>
      <c r="C38">
        <v>3</v>
      </c>
      <c r="D38" t="s">
        <v>61</v>
      </c>
      <c r="E38" s="1">
        <v>43282</v>
      </c>
      <c r="F38" s="1">
        <v>43313</v>
      </c>
      <c r="G38" t="s">
        <v>15</v>
      </c>
      <c r="H38" t="s">
        <v>13</v>
      </c>
      <c r="I38" t="s">
        <v>36</v>
      </c>
      <c r="J38" t="s">
        <v>21</v>
      </c>
      <c r="K38" t="s">
        <v>26</v>
      </c>
      <c r="L38" s="2">
        <v>468000</v>
      </c>
      <c r="M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38" s="16">
        <v>31</v>
      </c>
      <c r="O38">
        <v>85</v>
      </c>
      <c r="P38">
        <v>94</v>
      </c>
      <c r="Q38">
        <v>91</v>
      </c>
      <c r="R38">
        <v>85</v>
      </c>
    </row>
    <row r="39" spans="1:18" x14ac:dyDescent="0.35">
      <c r="A39">
        <v>28</v>
      </c>
      <c r="B39">
        <v>2018</v>
      </c>
      <c r="C39">
        <v>3</v>
      </c>
      <c r="D39" t="s">
        <v>4</v>
      </c>
      <c r="E39" s="1">
        <v>43282</v>
      </c>
      <c r="F39" s="1">
        <v>43345</v>
      </c>
      <c r="G39" t="s">
        <v>17</v>
      </c>
      <c r="H39" t="s">
        <v>13</v>
      </c>
      <c r="I39" t="s">
        <v>36</v>
      </c>
      <c r="J39" t="s">
        <v>21</v>
      </c>
      <c r="K39" t="s">
        <v>26</v>
      </c>
      <c r="L39" s="2">
        <v>696000</v>
      </c>
      <c r="M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39" s="16">
        <v>63</v>
      </c>
      <c r="O39">
        <v>85</v>
      </c>
      <c r="P39">
        <v>65</v>
      </c>
      <c r="Q39">
        <v>91</v>
      </c>
      <c r="R39">
        <v>85</v>
      </c>
    </row>
    <row r="40" spans="1:18" x14ac:dyDescent="0.35">
      <c r="A40">
        <v>29</v>
      </c>
      <c r="B40">
        <v>2018</v>
      </c>
      <c r="C40">
        <v>3</v>
      </c>
      <c r="D40" t="s">
        <v>6</v>
      </c>
      <c r="E40" s="1">
        <v>43283</v>
      </c>
      <c r="F40" s="1">
        <v>43315</v>
      </c>
      <c r="G40" t="s">
        <v>31</v>
      </c>
      <c r="H40" t="s">
        <v>10</v>
      </c>
      <c r="I40" t="s">
        <v>36</v>
      </c>
      <c r="J40" t="s">
        <v>22</v>
      </c>
      <c r="K40" t="s">
        <v>26</v>
      </c>
      <c r="L40" s="2">
        <v>444000</v>
      </c>
      <c r="M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0" s="16">
        <v>32</v>
      </c>
      <c r="O40">
        <v>85</v>
      </c>
      <c r="P40">
        <v>45</v>
      </c>
      <c r="Q40">
        <v>90</v>
      </c>
      <c r="R40">
        <v>87</v>
      </c>
    </row>
    <row r="41" spans="1:18" x14ac:dyDescent="0.35">
      <c r="A41">
        <v>30</v>
      </c>
      <c r="B41">
        <v>2018</v>
      </c>
      <c r="C41">
        <v>3</v>
      </c>
      <c r="D41" t="s">
        <v>61</v>
      </c>
      <c r="E41" s="1">
        <v>43284</v>
      </c>
      <c r="F41" s="1">
        <v>43314</v>
      </c>
      <c r="G41" t="s">
        <v>15</v>
      </c>
      <c r="H41" t="s">
        <v>13</v>
      </c>
      <c r="I41" t="s">
        <v>36</v>
      </c>
      <c r="J41" t="s">
        <v>21</v>
      </c>
      <c r="K41" t="s">
        <v>26</v>
      </c>
      <c r="L41" s="2">
        <v>426000</v>
      </c>
      <c r="M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1" s="16">
        <v>30</v>
      </c>
      <c r="O41">
        <v>85</v>
      </c>
      <c r="P41">
        <v>43</v>
      </c>
      <c r="Q41">
        <v>90</v>
      </c>
      <c r="R41">
        <v>87</v>
      </c>
    </row>
    <row r="42" spans="1:18" x14ac:dyDescent="0.35">
      <c r="A42">
        <v>31</v>
      </c>
      <c r="B42">
        <v>2018</v>
      </c>
      <c r="C42">
        <v>3</v>
      </c>
      <c r="D42" t="s">
        <v>4</v>
      </c>
      <c r="E42" s="1">
        <v>43288</v>
      </c>
      <c r="F42" s="1">
        <v>43344</v>
      </c>
      <c r="G42" t="s">
        <v>17</v>
      </c>
      <c r="H42" t="s">
        <v>33</v>
      </c>
      <c r="I42" t="s">
        <v>36</v>
      </c>
      <c r="J42" t="s">
        <v>21</v>
      </c>
      <c r="K42" t="s">
        <v>27</v>
      </c>
      <c r="L42" s="2">
        <v>756000</v>
      </c>
      <c r="M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42" s="16">
        <v>56</v>
      </c>
      <c r="O42">
        <v>85</v>
      </c>
      <c r="P42">
        <v>82</v>
      </c>
      <c r="Q42">
        <v>83</v>
      </c>
      <c r="R42">
        <v>82</v>
      </c>
    </row>
    <row r="43" spans="1:18" x14ac:dyDescent="0.35">
      <c r="A43">
        <v>32</v>
      </c>
      <c r="B43">
        <v>2018</v>
      </c>
      <c r="C43">
        <v>3</v>
      </c>
      <c r="D43" t="s">
        <v>61</v>
      </c>
      <c r="E43" s="1">
        <v>43292</v>
      </c>
      <c r="F43" s="1">
        <v>43314</v>
      </c>
      <c r="G43" t="s">
        <v>15</v>
      </c>
      <c r="H43" t="s">
        <v>10</v>
      </c>
      <c r="I43" t="s">
        <v>36</v>
      </c>
      <c r="J43" t="s">
        <v>21</v>
      </c>
      <c r="K43" t="s">
        <v>27</v>
      </c>
      <c r="L43" s="2">
        <v>419400</v>
      </c>
      <c r="M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3" s="16">
        <v>22</v>
      </c>
      <c r="O43">
        <v>85</v>
      </c>
      <c r="P43">
        <v>36</v>
      </c>
      <c r="Q43">
        <v>105</v>
      </c>
      <c r="R43">
        <v>82</v>
      </c>
    </row>
    <row r="44" spans="1:18" x14ac:dyDescent="0.35">
      <c r="A44">
        <v>33</v>
      </c>
      <c r="B44">
        <v>2018</v>
      </c>
      <c r="C44">
        <v>3</v>
      </c>
      <c r="D44" t="s">
        <v>4</v>
      </c>
      <c r="E44" s="1">
        <v>43292</v>
      </c>
      <c r="F44" s="1">
        <v>43345</v>
      </c>
      <c r="G44" t="s">
        <v>16</v>
      </c>
      <c r="H44" t="s">
        <v>33</v>
      </c>
      <c r="I44" t="s">
        <v>36</v>
      </c>
      <c r="J44" t="s">
        <v>21</v>
      </c>
      <c r="K44" t="s">
        <v>26</v>
      </c>
      <c r="L44" s="2">
        <v>828000</v>
      </c>
      <c r="M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4" s="16">
        <v>53</v>
      </c>
      <c r="O44">
        <v>85</v>
      </c>
      <c r="P44">
        <v>71</v>
      </c>
      <c r="Q44">
        <v>105</v>
      </c>
      <c r="R44">
        <v>82</v>
      </c>
    </row>
    <row r="45" spans="1:18" x14ac:dyDescent="0.35">
      <c r="A45">
        <v>34</v>
      </c>
      <c r="B45">
        <v>2018</v>
      </c>
      <c r="C45">
        <v>3</v>
      </c>
      <c r="D45" t="s">
        <v>61</v>
      </c>
      <c r="E45" s="1">
        <v>43292</v>
      </c>
      <c r="F45" s="1">
        <v>43313</v>
      </c>
      <c r="G45" t="s">
        <v>15</v>
      </c>
      <c r="H45" t="s">
        <v>13</v>
      </c>
      <c r="I45" t="s">
        <v>36</v>
      </c>
      <c r="J45" t="s">
        <v>24</v>
      </c>
      <c r="K45" t="s">
        <v>26</v>
      </c>
      <c r="L45" s="2">
        <v>419400</v>
      </c>
      <c r="M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5" s="16">
        <v>21</v>
      </c>
      <c r="O45">
        <v>85</v>
      </c>
      <c r="P45">
        <v>39</v>
      </c>
      <c r="Q45">
        <v>83</v>
      </c>
      <c r="R45">
        <v>82</v>
      </c>
    </row>
    <row r="46" spans="1:18" x14ac:dyDescent="0.35">
      <c r="A46">
        <v>35</v>
      </c>
      <c r="B46">
        <v>2018</v>
      </c>
      <c r="C46">
        <v>3</v>
      </c>
      <c r="D46" t="s">
        <v>6</v>
      </c>
      <c r="E46" s="1">
        <v>43319</v>
      </c>
      <c r="F46" s="1">
        <v>43344</v>
      </c>
      <c r="G46" t="s">
        <v>31</v>
      </c>
      <c r="H46" t="s">
        <v>10</v>
      </c>
      <c r="I46" t="s">
        <v>36</v>
      </c>
      <c r="J46" t="s">
        <v>21</v>
      </c>
      <c r="K46" t="s">
        <v>26</v>
      </c>
      <c r="L46" s="2">
        <v>408000</v>
      </c>
      <c r="M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6" s="16">
        <v>25</v>
      </c>
      <c r="O46">
        <v>86</v>
      </c>
      <c r="P46">
        <v>28.999999999999996</v>
      </c>
      <c r="Q46">
        <v>81</v>
      </c>
      <c r="R46">
        <v>84</v>
      </c>
    </row>
    <row r="47" spans="1:18" x14ac:dyDescent="0.35">
      <c r="A47">
        <v>36</v>
      </c>
      <c r="B47">
        <v>2018</v>
      </c>
      <c r="C47">
        <v>3</v>
      </c>
      <c r="D47" t="s">
        <v>61</v>
      </c>
      <c r="E47" s="1">
        <v>43319</v>
      </c>
      <c r="F47" s="1">
        <v>43349</v>
      </c>
      <c r="G47" t="s">
        <v>15</v>
      </c>
      <c r="H47" t="s">
        <v>14</v>
      </c>
      <c r="I47" t="s">
        <v>36</v>
      </c>
      <c r="J47" t="s">
        <v>22</v>
      </c>
      <c r="K47" t="s">
        <v>26</v>
      </c>
      <c r="L47" s="2">
        <v>376800</v>
      </c>
      <c r="M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N47" s="16">
        <v>30</v>
      </c>
      <c r="O47">
        <v>86</v>
      </c>
      <c r="P47">
        <v>36</v>
      </c>
      <c r="Q47">
        <v>81</v>
      </c>
      <c r="R47">
        <v>84</v>
      </c>
    </row>
    <row r="48" spans="1:18" x14ac:dyDescent="0.35">
      <c r="A48">
        <v>37</v>
      </c>
      <c r="B48">
        <v>2018</v>
      </c>
      <c r="C48">
        <v>3</v>
      </c>
      <c r="D48" t="s">
        <v>6</v>
      </c>
      <c r="E48" s="1">
        <v>43319</v>
      </c>
      <c r="F48" s="1">
        <v>43374</v>
      </c>
      <c r="G48" t="s">
        <v>31</v>
      </c>
      <c r="H48" t="s">
        <v>10</v>
      </c>
      <c r="I48" t="s">
        <v>36</v>
      </c>
      <c r="J48" t="s">
        <v>21</v>
      </c>
      <c r="K48" t="s">
        <v>26</v>
      </c>
      <c r="L48" s="2">
        <v>376800</v>
      </c>
      <c r="M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48" s="16">
        <v>55</v>
      </c>
      <c r="O48">
        <v>87</v>
      </c>
      <c r="P48">
        <v>48</v>
      </c>
      <c r="Q48">
        <v>75</v>
      </c>
      <c r="R48">
        <v>85</v>
      </c>
    </row>
    <row r="49" spans="1:18" x14ac:dyDescent="0.35">
      <c r="A49">
        <v>38</v>
      </c>
      <c r="B49">
        <v>2018</v>
      </c>
      <c r="C49">
        <v>3</v>
      </c>
      <c r="D49" t="s">
        <v>61</v>
      </c>
      <c r="E49" s="1">
        <v>43319</v>
      </c>
      <c r="F49" s="1">
        <v>43345</v>
      </c>
      <c r="G49" t="s">
        <v>15</v>
      </c>
      <c r="H49" t="s">
        <v>14</v>
      </c>
      <c r="I49" t="s">
        <v>36</v>
      </c>
      <c r="J49" t="s">
        <v>21</v>
      </c>
      <c r="K49" t="s">
        <v>26</v>
      </c>
      <c r="L49" s="2">
        <v>362400</v>
      </c>
      <c r="M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49" s="16">
        <v>26</v>
      </c>
      <c r="O49">
        <v>87</v>
      </c>
      <c r="P49">
        <v>35</v>
      </c>
      <c r="Q49">
        <v>75</v>
      </c>
      <c r="R49">
        <v>85</v>
      </c>
    </row>
    <row r="50" spans="1:18" x14ac:dyDescent="0.35">
      <c r="A50">
        <v>39</v>
      </c>
      <c r="B50">
        <v>2018</v>
      </c>
      <c r="C50">
        <v>3</v>
      </c>
      <c r="D50" t="s">
        <v>6</v>
      </c>
      <c r="E50" s="1">
        <v>43344</v>
      </c>
      <c r="F50" s="1">
        <v>43374</v>
      </c>
      <c r="G50" t="s">
        <v>31</v>
      </c>
      <c r="H50" t="s">
        <v>10</v>
      </c>
      <c r="I50" t="s">
        <v>36</v>
      </c>
      <c r="J50" t="s">
        <v>21</v>
      </c>
      <c r="K50" t="s">
        <v>27</v>
      </c>
      <c r="L50" s="2">
        <v>348000</v>
      </c>
      <c r="M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0" s="16">
        <v>30</v>
      </c>
      <c r="O50">
        <v>88</v>
      </c>
      <c r="P50">
        <v>51</v>
      </c>
      <c r="Q50">
        <v>92</v>
      </c>
      <c r="R50">
        <v>86</v>
      </c>
    </row>
    <row r="51" spans="1:18" x14ac:dyDescent="0.35">
      <c r="A51">
        <v>40</v>
      </c>
      <c r="B51">
        <v>2018</v>
      </c>
      <c r="C51">
        <v>3</v>
      </c>
      <c r="D51" t="s">
        <v>61</v>
      </c>
      <c r="E51" s="1">
        <v>43344</v>
      </c>
      <c r="F51" s="1">
        <v>43378</v>
      </c>
      <c r="G51" t="s">
        <v>15</v>
      </c>
      <c r="H51" t="s">
        <v>11</v>
      </c>
      <c r="I51" t="s">
        <v>39</v>
      </c>
      <c r="J51" t="s">
        <v>21</v>
      </c>
      <c r="K51" t="s">
        <v>27</v>
      </c>
      <c r="L51" s="2">
        <v>347880</v>
      </c>
      <c r="M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1" s="16">
        <v>34</v>
      </c>
      <c r="O51">
        <v>88</v>
      </c>
      <c r="P51">
        <v>43</v>
      </c>
      <c r="Q51">
        <v>92</v>
      </c>
      <c r="R51">
        <v>86</v>
      </c>
    </row>
    <row r="52" spans="1:18" x14ac:dyDescent="0.35">
      <c r="A52">
        <v>41</v>
      </c>
      <c r="B52">
        <v>2018</v>
      </c>
      <c r="C52">
        <v>3</v>
      </c>
      <c r="D52" t="s">
        <v>61</v>
      </c>
      <c r="E52" s="1">
        <v>43344</v>
      </c>
      <c r="F52" s="1">
        <v>43375</v>
      </c>
      <c r="G52" t="s">
        <v>15</v>
      </c>
      <c r="H52" t="s">
        <v>10</v>
      </c>
      <c r="I52" t="s">
        <v>36</v>
      </c>
      <c r="J52" t="s">
        <v>21</v>
      </c>
      <c r="K52" t="s">
        <v>26</v>
      </c>
      <c r="L52" s="2">
        <v>342000</v>
      </c>
      <c r="M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52" s="16">
        <v>31</v>
      </c>
      <c r="O52">
        <v>88</v>
      </c>
      <c r="P52">
        <v>40</v>
      </c>
      <c r="Q52">
        <v>90</v>
      </c>
      <c r="R52">
        <v>85</v>
      </c>
    </row>
    <row r="53" spans="1:18" x14ac:dyDescent="0.35">
      <c r="A53">
        <v>42</v>
      </c>
      <c r="B53">
        <v>2018</v>
      </c>
      <c r="C53">
        <v>3</v>
      </c>
      <c r="D53" t="s">
        <v>61</v>
      </c>
      <c r="E53" s="1">
        <v>43344</v>
      </c>
      <c r="F53" s="1">
        <v>43374</v>
      </c>
      <c r="G53" t="s">
        <v>15</v>
      </c>
      <c r="H53" t="s">
        <v>11</v>
      </c>
      <c r="I53" t="s">
        <v>39</v>
      </c>
      <c r="J53" t="s">
        <v>21</v>
      </c>
      <c r="K53" t="s">
        <v>26</v>
      </c>
      <c r="L53" s="2">
        <v>336000</v>
      </c>
      <c r="M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3" s="16">
        <v>30</v>
      </c>
      <c r="O53">
        <v>88</v>
      </c>
      <c r="P53">
        <v>32</v>
      </c>
      <c r="Q53">
        <v>90</v>
      </c>
      <c r="R53">
        <v>85</v>
      </c>
    </row>
    <row r="54" spans="1:18" x14ac:dyDescent="0.35">
      <c r="A54">
        <v>43</v>
      </c>
      <c r="B54">
        <v>2018</v>
      </c>
      <c r="C54">
        <v>3</v>
      </c>
      <c r="D54" t="s">
        <v>61</v>
      </c>
      <c r="E54" s="1">
        <v>43344</v>
      </c>
      <c r="F54" s="1">
        <v>43374</v>
      </c>
      <c r="G54" t="s">
        <v>15</v>
      </c>
      <c r="H54" t="s">
        <v>11</v>
      </c>
      <c r="I54" t="s">
        <v>39</v>
      </c>
      <c r="J54" t="s">
        <v>23</v>
      </c>
      <c r="K54" t="s">
        <v>27</v>
      </c>
      <c r="L54" s="2">
        <v>329880</v>
      </c>
      <c r="M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N54" s="16">
        <v>30</v>
      </c>
      <c r="O54">
        <v>88</v>
      </c>
      <c r="P54">
        <v>26</v>
      </c>
      <c r="Q54">
        <v>59</v>
      </c>
      <c r="R54">
        <v>85</v>
      </c>
    </row>
    <row r="55" spans="1:18" x14ac:dyDescent="0.35">
      <c r="A55">
        <v>44</v>
      </c>
      <c r="B55">
        <v>2018</v>
      </c>
      <c r="C55">
        <v>3</v>
      </c>
      <c r="D55" t="s">
        <v>6</v>
      </c>
      <c r="E55" s="1">
        <v>43344</v>
      </c>
      <c r="F55" s="1">
        <v>43379</v>
      </c>
      <c r="G55" t="s">
        <v>31</v>
      </c>
      <c r="H55" t="s">
        <v>13</v>
      </c>
      <c r="I55" t="s">
        <v>36</v>
      </c>
      <c r="J55" t="s">
        <v>23</v>
      </c>
      <c r="K55" t="s">
        <v>26</v>
      </c>
      <c r="L55" s="2">
        <v>324000</v>
      </c>
      <c r="M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5" s="16">
        <v>35</v>
      </c>
      <c r="O55">
        <v>88</v>
      </c>
      <c r="P55">
        <v>27</v>
      </c>
      <c r="Q55">
        <v>59</v>
      </c>
      <c r="R55">
        <v>85</v>
      </c>
    </row>
    <row r="56" spans="1:18" x14ac:dyDescent="0.35">
      <c r="A56">
        <v>45</v>
      </c>
      <c r="B56">
        <v>2018</v>
      </c>
      <c r="C56">
        <v>3</v>
      </c>
      <c r="D56" t="s">
        <v>4</v>
      </c>
      <c r="E56" s="1">
        <v>43350</v>
      </c>
      <c r="F56" s="1">
        <v>43375</v>
      </c>
      <c r="G56" t="s">
        <v>16</v>
      </c>
      <c r="H56" t="s">
        <v>11</v>
      </c>
      <c r="I56" t="s">
        <v>39</v>
      </c>
      <c r="J56" t="s">
        <v>22</v>
      </c>
      <c r="K56" t="s">
        <v>26</v>
      </c>
      <c r="L56" s="2">
        <v>504000</v>
      </c>
      <c r="M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6" s="16">
        <v>25</v>
      </c>
      <c r="O56">
        <v>88</v>
      </c>
      <c r="P56">
        <v>39</v>
      </c>
      <c r="Q56">
        <v>100</v>
      </c>
      <c r="R56">
        <v>87</v>
      </c>
    </row>
    <row r="57" spans="1:18" x14ac:dyDescent="0.35">
      <c r="A57">
        <v>46</v>
      </c>
      <c r="B57">
        <v>2018</v>
      </c>
      <c r="C57">
        <v>3</v>
      </c>
      <c r="D57" t="s">
        <v>5</v>
      </c>
      <c r="E57" s="1">
        <v>43374</v>
      </c>
      <c r="F57" s="1">
        <v>43407</v>
      </c>
      <c r="G57" t="s">
        <v>30</v>
      </c>
      <c r="H57" t="s">
        <v>33</v>
      </c>
      <c r="I57" t="s">
        <v>36</v>
      </c>
      <c r="J57" t="s">
        <v>21</v>
      </c>
      <c r="K57" t="s">
        <v>26</v>
      </c>
      <c r="L57" s="2">
        <v>768000</v>
      </c>
      <c r="M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7" s="16">
        <v>33</v>
      </c>
      <c r="O57">
        <v>88</v>
      </c>
      <c r="P57">
        <v>41</v>
      </c>
      <c r="Q57">
        <v>100</v>
      </c>
      <c r="R57">
        <v>87</v>
      </c>
    </row>
    <row r="58" spans="1:18" x14ac:dyDescent="0.35">
      <c r="A58">
        <v>47</v>
      </c>
      <c r="B58">
        <v>2018</v>
      </c>
      <c r="C58">
        <v>4</v>
      </c>
      <c r="D58" t="s">
        <v>61</v>
      </c>
      <c r="E58" s="1">
        <v>43374</v>
      </c>
      <c r="F58" s="1">
        <v>43406</v>
      </c>
      <c r="G58" t="s">
        <v>15</v>
      </c>
      <c r="H58" t="s">
        <v>11</v>
      </c>
      <c r="I58" t="s">
        <v>39</v>
      </c>
      <c r="J58" t="s">
        <v>21</v>
      </c>
      <c r="K58" t="s">
        <v>27</v>
      </c>
      <c r="L58" s="2">
        <v>312000</v>
      </c>
      <c r="M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58" s="16">
        <v>32</v>
      </c>
      <c r="O58">
        <v>89</v>
      </c>
      <c r="P58">
        <v>56.999999999999993</v>
      </c>
      <c r="Q58">
        <v>75</v>
      </c>
      <c r="R58">
        <v>85</v>
      </c>
    </row>
    <row r="59" spans="1:18" x14ac:dyDescent="0.35">
      <c r="A59">
        <v>48</v>
      </c>
      <c r="B59">
        <v>2018</v>
      </c>
      <c r="C59">
        <v>4</v>
      </c>
      <c r="D59" t="s">
        <v>4</v>
      </c>
      <c r="E59" s="1">
        <v>43374</v>
      </c>
      <c r="F59" s="1">
        <v>43408</v>
      </c>
      <c r="G59" t="s">
        <v>16</v>
      </c>
      <c r="H59" t="s">
        <v>13</v>
      </c>
      <c r="I59" t="s">
        <v>36</v>
      </c>
      <c r="J59" t="s">
        <v>21</v>
      </c>
      <c r="K59" t="s">
        <v>26</v>
      </c>
      <c r="L59" s="2">
        <v>708000</v>
      </c>
      <c r="M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59" s="16">
        <v>34</v>
      </c>
      <c r="O59">
        <v>89</v>
      </c>
      <c r="P59">
        <v>35</v>
      </c>
      <c r="Q59">
        <v>75</v>
      </c>
      <c r="R59">
        <v>85</v>
      </c>
    </row>
    <row r="60" spans="1:18" x14ac:dyDescent="0.35">
      <c r="A60">
        <v>49</v>
      </c>
      <c r="B60">
        <v>2018</v>
      </c>
      <c r="C60">
        <v>4</v>
      </c>
      <c r="D60" t="s">
        <v>6</v>
      </c>
      <c r="E60" s="1">
        <v>43374</v>
      </c>
      <c r="F60" s="1">
        <v>43405</v>
      </c>
      <c r="G60" t="s">
        <v>31</v>
      </c>
      <c r="H60" t="s">
        <v>13</v>
      </c>
      <c r="I60" t="s">
        <v>36</v>
      </c>
      <c r="J60" t="s">
        <v>21</v>
      </c>
      <c r="K60" t="s">
        <v>27</v>
      </c>
      <c r="L60" s="2">
        <v>276000</v>
      </c>
      <c r="M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0" s="16">
        <v>31</v>
      </c>
      <c r="O60">
        <v>89</v>
      </c>
      <c r="P60">
        <v>33</v>
      </c>
      <c r="Q60">
        <v>105</v>
      </c>
      <c r="R60">
        <v>84</v>
      </c>
    </row>
    <row r="61" spans="1:18" x14ac:dyDescent="0.35">
      <c r="A61">
        <v>50</v>
      </c>
      <c r="B61">
        <v>2018</v>
      </c>
      <c r="C61">
        <v>4</v>
      </c>
      <c r="D61" t="s">
        <v>61</v>
      </c>
      <c r="E61" s="1">
        <v>43374</v>
      </c>
      <c r="F61" s="1">
        <v>43408</v>
      </c>
      <c r="G61" t="s">
        <v>15</v>
      </c>
      <c r="H61" t="s">
        <v>13</v>
      </c>
      <c r="I61" t="s">
        <v>36</v>
      </c>
      <c r="J61" t="s">
        <v>21</v>
      </c>
      <c r="K61" t="s">
        <v>27</v>
      </c>
      <c r="L61" s="2">
        <v>258000</v>
      </c>
      <c r="M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N61" s="16">
        <v>34</v>
      </c>
      <c r="O61">
        <v>89</v>
      </c>
      <c r="P61">
        <v>36</v>
      </c>
      <c r="Q61">
        <v>105</v>
      </c>
      <c r="R61">
        <v>84</v>
      </c>
    </row>
    <row r="62" spans="1:18" x14ac:dyDescent="0.35">
      <c r="A62">
        <v>51</v>
      </c>
      <c r="B62">
        <v>2018</v>
      </c>
      <c r="C62">
        <v>4</v>
      </c>
      <c r="D62" t="s">
        <v>61</v>
      </c>
      <c r="E62" s="1">
        <v>43374</v>
      </c>
      <c r="F62" s="1">
        <v>43406</v>
      </c>
      <c r="G62" t="s">
        <v>15</v>
      </c>
      <c r="H62" t="s">
        <v>13</v>
      </c>
      <c r="I62" t="s">
        <v>36</v>
      </c>
      <c r="J62" t="s">
        <v>23</v>
      </c>
      <c r="K62" t="s">
        <v>26</v>
      </c>
      <c r="L62" s="2">
        <v>252000</v>
      </c>
      <c r="M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N62" s="16">
        <v>32</v>
      </c>
      <c r="O62">
        <v>91</v>
      </c>
      <c r="P62">
        <v>32</v>
      </c>
      <c r="Q62">
        <v>105</v>
      </c>
      <c r="R62">
        <v>85</v>
      </c>
    </row>
    <row r="63" spans="1:18" x14ac:dyDescent="0.35">
      <c r="A63">
        <v>52</v>
      </c>
      <c r="B63">
        <v>2018</v>
      </c>
      <c r="C63">
        <v>4</v>
      </c>
      <c r="D63" t="s">
        <v>61</v>
      </c>
      <c r="E63" s="1">
        <v>43374</v>
      </c>
      <c r="F63" s="1">
        <v>43405</v>
      </c>
      <c r="G63" t="s">
        <v>15</v>
      </c>
      <c r="H63" t="s">
        <v>11</v>
      </c>
      <c r="I63" t="s">
        <v>39</v>
      </c>
      <c r="J63" t="s">
        <v>22</v>
      </c>
      <c r="K63" t="s">
        <v>27</v>
      </c>
      <c r="L63" s="2">
        <v>246000</v>
      </c>
      <c r="M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3" s="16">
        <v>31</v>
      </c>
      <c r="O63">
        <v>91</v>
      </c>
      <c r="P63">
        <v>35</v>
      </c>
      <c r="Q63">
        <v>105</v>
      </c>
      <c r="R63">
        <v>85</v>
      </c>
    </row>
    <row r="64" spans="1:18" x14ac:dyDescent="0.35">
      <c r="A64">
        <v>53</v>
      </c>
      <c r="B64">
        <v>2018</v>
      </c>
      <c r="C64">
        <v>4</v>
      </c>
      <c r="D64" t="s">
        <v>4</v>
      </c>
      <c r="E64" s="1">
        <v>43374</v>
      </c>
      <c r="F64" s="1">
        <v>43406</v>
      </c>
      <c r="G64" t="s">
        <v>17</v>
      </c>
      <c r="H64" t="s">
        <v>33</v>
      </c>
      <c r="I64" t="s">
        <v>36</v>
      </c>
      <c r="J64" t="s">
        <v>21</v>
      </c>
      <c r="K64" t="s">
        <v>26</v>
      </c>
      <c r="L64" s="2">
        <v>1008000</v>
      </c>
      <c r="M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4" s="16">
        <v>32</v>
      </c>
      <c r="O64">
        <v>91</v>
      </c>
      <c r="P64">
        <v>43</v>
      </c>
      <c r="Q64">
        <v>89</v>
      </c>
      <c r="R64">
        <v>85</v>
      </c>
    </row>
    <row r="65" spans="1:18" x14ac:dyDescent="0.35">
      <c r="A65">
        <v>54</v>
      </c>
      <c r="B65">
        <v>2018</v>
      </c>
      <c r="C65">
        <v>4</v>
      </c>
      <c r="D65" t="s">
        <v>61</v>
      </c>
      <c r="E65" s="1">
        <v>43379</v>
      </c>
      <c r="F65" s="1">
        <v>43406</v>
      </c>
      <c r="G65" t="s">
        <v>15</v>
      </c>
      <c r="H65" t="s">
        <v>11</v>
      </c>
      <c r="I65" t="s">
        <v>39</v>
      </c>
      <c r="J65" t="s">
        <v>21</v>
      </c>
      <c r="K65" t="s">
        <v>27</v>
      </c>
      <c r="L65" s="2">
        <v>198720</v>
      </c>
      <c r="M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N65" s="16">
        <v>27</v>
      </c>
      <c r="O65">
        <v>91</v>
      </c>
      <c r="P65">
        <v>39</v>
      </c>
      <c r="Q65">
        <v>89</v>
      </c>
      <c r="R65">
        <v>85</v>
      </c>
    </row>
    <row r="66" spans="1:18" x14ac:dyDescent="0.35">
      <c r="A66">
        <v>55</v>
      </c>
      <c r="B66">
        <v>2018</v>
      </c>
      <c r="C66">
        <v>4</v>
      </c>
      <c r="D66" t="s">
        <v>4</v>
      </c>
      <c r="E66" s="1">
        <v>43384</v>
      </c>
      <c r="F66" s="1">
        <v>43435</v>
      </c>
      <c r="G66" t="s">
        <v>18</v>
      </c>
      <c r="H66" t="s">
        <v>14</v>
      </c>
      <c r="I66" t="s">
        <v>36</v>
      </c>
      <c r="J66" t="s">
        <v>21</v>
      </c>
      <c r="K66" t="s">
        <v>27</v>
      </c>
      <c r="L66" s="2">
        <v>696000</v>
      </c>
      <c r="M66"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6" s="16">
        <v>51</v>
      </c>
      <c r="O66">
        <v>91</v>
      </c>
      <c r="P66">
        <v>41</v>
      </c>
      <c r="Q66">
        <v>83</v>
      </c>
      <c r="R66">
        <v>87</v>
      </c>
    </row>
    <row r="67" spans="1:18" x14ac:dyDescent="0.35">
      <c r="A67">
        <v>56</v>
      </c>
      <c r="B67">
        <v>2018</v>
      </c>
      <c r="C67">
        <v>4</v>
      </c>
      <c r="D67" t="s">
        <v>61</v>
      </c>
      <c r="E67" s="1">
        <v>43384</v>
      </c>
      <c r="F67" s="1">
        <v>43435</v>
      </c>
      <c r="G67" t="s">
        <v>15</v>
      </c>
      <c r="H67" t="s">
        <v>11</v>
      </c>
      <c r="I67" t="s">
        <v>39</v>
      </c>
      <c r="J67" t="s">
        <v>21</v>
      </c>
      <c r="K67" t="s">
        <v>27</v>
      </c>
      <c r="L67" s="2">
        <v>210000</v>
      </c>
      <c r="M67"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7" s="16">
        <v>51</v>
      </c>
      <c r="O67">
        <v>91</v>
      </c>
      <c r="P67">
        <v>76</v>
      </c>
      <c r="Q67">
        <v>56</v>
      </c>
      <c r="R67">
        <v>87</v>
      </c>
    </row>
    <row r="68" spans="1:18" x14ac:dyDescent="0.35">
      <c r="A68">
        <v>57</v>
      </c>
      <c r="B68">
        <v>2018</v>
      </c>
      <c r="C68">
        <v>4</v>
      </c>
      <c r="D68" t="s">
        <v>4</v>
      </c>
      <c r="E68" s="1">
        <v>43384</v>
      </c>
      <c r="F68" s="1">
        <v>43436</v>
      </c>
      <c r="G68" t="s">
        <v>18</v>
      </c>
      <c r="H68" t="s">
        <v>10</v>
      </c>
      <c r="I68" t="s">
        <v>36</v>
      </c>
      <c r="J68" t="s">
        <v>21</v>
      </c>
      <c r="K68" t="s">
        <v>26</v>
      </c>
      <c r="L68" s="2">
        <v>432000</v>
      </c>
      <c r="M68"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8" s="16">
        <v>52</v>
      </c>
      <c r="O68">
        <v>91</v>
      </c>
      <c r="P68">
        <v>35</v>
      </c>
      <c r="Q68">
        <v>83</v>
      </c>
      <c r="R68">
        <v>87</v>
      </c>
    </row>
    <row r="69" spans="1:18" x14ac:dyDescent="0.35">
      <c r="A69">
        <v>58</v>
      </c>
      <c r="B69">
        <v>2018</v>
      </c>
      <c r="C69">
        <v>4</v>
      </c>
      <c r="D69" t="s">
        <v>61</v>
      </c>
      <c r="E69" s="1">
        <v>43384</v>
      </c>
      <c r="F69" s="1">
        <v>43405</v>
      </c>
      <c r="G69" t="s">
        <v>15</v>
      </c>
      <c r="H69" t="s">
        <v>11</v>
      </c>
      <c r="I69" t="s">
        <v>39</v>
      </c>
      <c r="J69" t="s">
        <v>21</v>
      </c>
      <c r="K69" t="s">
        <v>26</v>
      </c>
      <c r="L69" s="2">
        <v>187200</v>
      </c>
      <c r="M69"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69" s="16">
        <v>21</v>
      </c>
      <c r="O69">
        <v>91</v>
      </c>
      <c r="P69">
        <v>32</v>
      </c>
      <c r="Q69">
        <v>56</v>
      </c>
      <c r="R69">
        <v>87</v>
      </c>
    </row>
    <row r="70" spans="1:18" x14ac:dyDescent="0.35">
      <c r="A70">
        <v>59</v>
      </c>
      <c r="B70">
        <v>2018</v>
      </c>
      <c r="C70">
        <v>4</v>
      </c>
      <c r="D70" t="s">
        <v>61</v>
      </c>
      <c r="E70" s="1">
        <v>43384</v>
      </c>
      <c r="F70" s="1">
        <v>43405</v>
      </c>
      <c r="G70" t="s">
        <v>15</v>
      </c>
      <c r="H70" t="s">
        <v>13</v>
      </c>
      <c r="I70" t="s">
        <v>36</v>
      </c>
      <c r="J70" t="s">
        <v>24</v>
      </c>
      <c r="K70" t="s">
        <v>26</v>
      </c>
      <c r="L70" s="2">
        <v>196800</v>
      </c>
      <c r="M70"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0" s="16">
        <v>21</v>
      </c>
      <c r="O70">
        <v>92</v>
      </c>
      <c r="P70">
        <v>28.999999999999996</v>
      </c>
      <c r="Q70">
        <v>59</v>
      </c>
      <c r="R70">
        <v>87</v>
      </c>
    </row>
    <row r="71" spans="1:18" x14ac:dyDescent="0.35">
      <c r="A71">
        <v>60</v>
      </c>
      <c r="B71">
        <v>2018</v>
      </c>
      <c r="C71">
        <v>4</v>
      </c>
      <c r="D71" t="s">
        <v>5</v>
      </c>
      <c r="E71" s="1">
        <v>43409</v>
      </c>
      <c r="F71" s="1">
        <v>43497</v>
      </c>
      <c r="G71" t="s">
        <v>30</v>
      </c>
      <c r="H71" t="s">
        <v>13</v>
      </c>
      <c r="I71" t="s">
        <v>36</v>
      </c>
      <c r="J71" t="s">
        <v>22</v>
      </c>
      <c r="K71" t="s">
        <v>27</v>
      </c>
      <c r="L71" s="2">
        <v>756000</v>
      </c>
      <c r="M71"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1" s="16">
        <v>88</v>
      </c>
      <c r="O71">
        <v>92</v>
      </c>
      <c r="P71">
        <v>46</v>
      </c>
      <c r="Q71">
        <v>59</v>
      </c>
      <c r="R71">
        <v>87</v>
      </c>
    </row>
    <row r="72" spans="1:18" x14ac:dyDescent="0.35">
      <c r="A72">
        <v>61</v>
      </c>
      <c r="B72">
        <v>2018</v>
      </c>
      <c r="C72">
        <v>4</v>
      </c>
      <c r="D72" t="s">
        <v>6</v>
      </c>
      <c r="E72" s="1">
        <v>43411</v>
      </c>
      <c r="F72" s="1">
        <v>43467</v>
      </c>
      <c r="G72" t="s">
        <v>31</v>
      </c>
      <c r="H72" t="s">
        <v>10</v>
      </c>
      <c r="I72" t="s">
        <v>36</v>
      </c>
      <c r="J72" t="s">
        <v>21</v>
      </c>
      <c r="K72" t="s">
        <v>26</v>
      </c>
      <c r="L72" s="2">
        <v>265200</v>
      </c>
      <c r="M72"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2" s="16">
        <v>56</v>
      </c>
      <c r="O72">
        <v>92</v>
      </c>
      <c r="P72">
        <v>46</v>
      </c>
      <c r="Q72">
        <v>56</v>
      </c>
      <c r="R72">
        <v>85</v>
      </c>
    </row>
    <row r="73" spans="1:18" x14ac:dyDescent="0.35">
      <c r="A73">
        <v>62</v>
      </c>
      <c r="B73">
        <v>2018</v>
      </c>
      <c r="C73">
        <v>4</v>
      </c>
      <c r="D73" t="s">
        <v>61</v>
      </c>
      <c r="E73" s="1">
        <v>43411</v>
      </c>
      <c r="F73" s="1">
        <v>43470</v>
      </c>
      <c r="G73" t="s">
        <v>15</v>
      </c>
      <c r="H73" t="s">
        <v>11</v>
      </c>
      <c r="I73" t="s">
        <v>39</v>
      </c>
      <c r="J73" t="s">
        <v>21</v>
      </c>
      <c r="K73" t="s">
        <v>26</v>
      </c>
      <c r="L73" s="2">
        <v>213600</v>
      </c>
      <c r="M73"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3" s="16">
        <v>59</v>
      </c>
      <c r="O73">
        <v>92</v>
      </c>
      <c r="P73">
        <v>35</v>
      </c>
      <c r="Q73">
        <v>56</v>
      </c>
      <c r="R73">
        <v>85</v>
      </c>
    </row>
    <row r="74" spans="1:18" x14ac:dyDescent="0.35">
      <c r="A74">
        <v>63</v>
      </c>
      <c r="B74">
        <v>2018</v>
      </c>
      <c r="C74">
        <v>4</v>
      </c>
      <c r="D74" t="s">
        <v>61</v>
      </c>
      <c r="E74" s="1">
        <v>43415</v>
      </c>
      <c r="F74" s="1">
        <v>43435</v>
      </c>
      <c r="G74" t="s">
        <v>15</v>
      </c>
      <c r="H74" t="s">
        <v>14</v>
      </c>
      <c r="I74" t="s">
        <v>36</v>
      </c>
      <c r="J74" t="s">
        <v>21</v>
      </c>
      <c r="K74" t="s">
        <v>26</v>
      </c>
      <c r="L74" s="2">
        <v>174000</v>
      </c>
      <c r="M74"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4" s="16">
        <v>20</v>
      </c>
      <c r="O74">
        <v>94</v>
      </c>
      <c r="P74">
        <v>36</v>
      </c>
      <c r="Q74">
        <v>70</v>
      </c>
      <c r="R74">
        <v>87</v>
      </c>
    </row>
    <row r="75" spans="1:18" x14ac:dyDescent="0.35">
      <c r="A75">
        <v>64</v>
      </c>
      <c r="B75">
        <v>2018</v>
      </c>
      <c r="C75">
        <v>4</v>
      </c>
      <c r="D75" t="s">
        <v>61</v>
      </c>
      <c r="E75" s="1">
        <v>43439</v>
      </c>
      <c r="F75" s="1">
        <v>43467</v>
      </c>
      <c r="G75" t="s">
        <v>15</v>
      </c>
      <c r="H75" t="s">
        <v>14</v>
      </c>
      <c r="I75" t="s">
        <v>36</v>
      </c>
      <c r="J75" t="s">
        <v>24</v>
      </c>
      <c r="K75" t="s">
        <v>27</v>
      </c>
      <c r="L75" s="2">
        <v>168000</v>
      </c>
      <c r="M75" t="e">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#VALUE!</v>
      </c>
      <c r="N75" s="16">
        <v>28</v>
      </c>
      <c r="O75">
        <v>94</v>
      </c>
      <c r="P75">
        <v>32</v>
      </c>
      <c r="Q75">
        <v>71</v>
      </c>
      <c r="R75">
        <v>87</v>
      </c>
    </row>
  </sheetData>
  <pageMargins left="0.7" right="0.7" top="0.75" bottom="0.75" header="0.3" footer="0.3"/>
  <pageSetup orientation="portrait" r:id="rId1"/>
  <drawing r:id="rId2"/>
  <tableParts count="1">
    <tablePart r:id="rId3"/>
  </tableParts>
  <extLst>
    <ext xmlns:x15="http://schemas.microsoft.com/office/spreadsheetml/2010/11/main" uri="{F7C9EE02-42E1-4005-9D12-6889AFFD525C}">
      <x15:webExtensions xmlns:xm="http://schemas.microsoft.com/office/excel/2006/main">
        <x15:webExtension appRef="{DBB78B8F-A9B3-4C91-8703-D235BF3C4BB1}">
          <xm:f>#REF!</xm:f>
        </x15:webExtension>
        <x15:webExtension appRef="{53371C50-59D3-4E70-9EAF-C995306FF37D}">
          <xm:f>#REF!</xm:f>
        </x15:webExtension>
        <x15:webExtension appRef="{CFF7CE2B-96B2-4B1B-91FB-EE9EEC29B96A}">
          <xm:f>#REF!</xm:f>
        </x15:webExtension>
        <x15:webExtension appRef="{6826EAAB-0DBC-4197-AE1A-7FBA29A058C1}">
          <xm:f>#REF!</xm:f>
        </x15:webExtension>
        <x15:webExtension appRef="{EFF5A2AA-FD98-46F8-A1EC-E8C1CB104D17}">
          <xm:f>#REF!</xm:f>
        </x15:webExtension>
        <x15:webExtension appRef="{B4251FD2-5D58-4F7D-9880-3095307681EE}">
          <xm:f>#REF!</xm:f>
        </x15:webExtension>
        <x15:webExtension appRef="{998B5633-6CC0-4211-8032-0C6C402CD843}">
          <xm:f>#REF!</xm:f>
        </x15:webExtension>
        <x15:webExtension appRef="{CB06BB17-BA05-49BB-9015-DC3F0297F19B}">
          <xm:f>#REF!</xm:f>
        </x15:webExtension>
      </x15:webExtens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EF54C-0C8E-4751-8D5B-9032D7D33330}">
  <sheetPr codeName="Sheet10"/>
  <dimension ref="A1:D6"/>
  <sheetViews>
    <sheetView workbookViewId="0">
      <selection sqref="A1:D6"/>
    </sheetView>
  </sheetViews>
  <sheetFormatPr defaultRowHeight="14.5" x14ac:dyDescent="0.35"/>
  <cols>
    <col min="1" max="1" width="13.36328125" bestFit="1" customWidth="1"/>
    <col min="2" max="2" width="16.08984375" bestFit="1" customWidth="1"/>
    <col min="3" max="3" width="10.36328125" bestFit="1" customWidth="1"/>
    <col min="4" max="4" width="18.54296875" bestFit="1" customWidth="1"/>
  </cols>
  <sheetData>
    <row r="1" spans="1:4" x14ac:dyDescent="0.35">
      <c r="A1" s="4" t="s">
        <v>32</v>
      </c>
      <c r="B1" s="5" t="s">
        <v>12</v>
      </c>
      <c r="C1" s="5" t="s">
        <v>34</v>
      </c>
      <c r="D1" s="6" t="s">
        <v>35</v>
      </c>
    </row>
    <row r="2" spans="1:4" x14ac:dyDescent="0.35">
      <c r="A2" s="7" t="s">
        <v>36</v>
      </c>
      <c r="B2" s="3" t="s">
        <v>13</v>
      </c>
      <c r="C2" s="8">
        <v>42000</v>
      </c>
      <c r="D2" s="9" t="s">
        <v>37</v>
      </c>
    </row>
    <row r="3" spans="1:4" x14ac:dyDescent="0.35">
      <c r="A3" s="7" t="s">
        <v>36</v>
      </c>
      <c r="B3" s="3" t="s">
        <v>10</v>
      </c>
      <c r="C3" s="8">
        <v>60000</v>
      </c>
      <c r="D3" s="9" t="s">
        <v>37</v>
      </c>
    </row>
    <row r="4" spans="1:4" x14ac:dyDescent="0.35">
      <c r="A4" s="7" t="s">
        <v>36</v>
      </c>
      <c r="B4" s="3" t="s">
        <v>14</v>
      </c>
      <c r="C4" s="8">
        <v>70000</v>
      </c>
      <c r="D4" s="9" t="s">
        <v>38</v>
      </c>
    </row>
    <row r="5" spans="1:4" x14ac:dyDescent="0.35">
      <c r="A5" s="7" t="s">
        <v>36</v>
      </c>
      <c r="B5" s="3" t="s">
        <v>33</v>
      </c>
      <c r="C5" s="8">
        <f>SUMIFS(RawData[Yearly PayScale],RawData[Source of Hire],"Agency")*(12/100)</f>
        <v>802080</v>
      </c>
      <c r="D5" s="9" t="s">
        <v>47</v>
      </c>
    </row>
    <row r="6" spans="1:4" x14ac:dyDescent="0.35">
      <c r="A6" s="10" t="s">
        <v>39</v>
      </c>
      <c r="B6" s="11" t="s">
        <v>11</v>
      </c>
      <c r="C6" s="12">
        <f>COUNTIF(RawData[Source of Hire],"Employee Referral")*10000</f>
        <v>180000</v>
      </c>
      <c r="D6" s="13" t="s">
        <v>40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ED2-60A3-4DA9-95D5-2E32F70785CE}">
  <sheetPr codeName="Sheet11"/>
  <dimension ref="A1:CC95"/>
  <sheetViews>
    <sheetView topLeftCell="A53" zoomScale="70" zoomScaleNormal="70" workbookViewId="0">
      <selection activeCell="F90" sqref="F90"/>
    </sheetView>
  </sheetViews>
  <sheetFormatPr defaultColWidth="8.90625" defaultRowHeight="14.5" x14ac:dyDescent="0.35"/>
  <cols>
    <col min="1" max="1" width="8.08984375" bestFit="1" customWidth="1"/>
    <col min="2" max="2" width="11.81640625" bestFit="1" customWidth="1"/>
    <col min="3" max="3" width="9.6328125" bestFit="1" customWidth="1"/>
    <col min="4" max="4" width="15.54296875" bestFit="1" customWidth="1"/>
    <col min="5" max="5" width="10.90625" bestFit="1" customWidth="1"/>
    <col min="6" max="6" width="13.36328125" bestFit="1" customWidth="1"/>
    <col min="7" max="7" width="20.1796875" bestFit="1" customWidth="1"/>
    <col min="8" max="8" width="9.36328125" bestFit="1" customWidth="1"/>
    <col min="9" max="9" width="18.90625" bestFit="1" customWidth="1"/>
    <col min="10" max="10" width="16.08984375" bestFit="1" customWidth="1"/>
    <col min="11" max="11" width="13.36328125" bestFit="1" customWidth="1"/>
    <col min="12" max="12" width="16.36328125" bestFit="1" customWidth="1"/>
    <col min="13" max="13" width="12" bestFit="1" customWidth="1"/>
    <col min="14" max="14" width="10.90625" bestFit="1" customWidth="1"/>
    <col min="15" max="15" width="20" bestFit="1" customWidth="1"/>
    <col min="16" max="16" width="14.08984375" bestFit="1" customWidth="1"/>
    <col min="17" max="17" width="13.36328125" bestFit="1" customWidth="1"/>
    <col min="18" max="18" width="15.54296875" bestFit="1" customWidth="1"/>
    <col min="19" max="19" width="18.1796875" bestFit="1" customWidth="1"/>
    <col min="20" max="20" width="12.90625" bestFit="1" customWidth="1"/>
    <col min="21" max="21" width="8.7265625"/>
    <col min="22" max="22" width="17.08984375" bestFit="1" customWidth="1"/>
    <col min="23" max="23" width="19.6328125" bestFit="1" customWidth="1"/>
    <col min="24" max="24" width="27.453125" bestFit="1" customWidth="1"/>
    <col min="25" max="25" width="13.81640625" bestFit="1" customWidth="1"/>
    <col min="26" max="26" width="15.6328125" bestFit="1" customWidth="1"/>
    <col min="27" max="27" width="15" bestFit="1" customWidth="1"/>
    <col min="28" max="28" width="15.36328125" bestFit="1" customWidth="1"/>
    <col min="29" max="29" width="13.81640625" bestFit="1" customWidth="1"/>
    <col min="30" max="30" width="15.6328125" bestFit="1" customWidth="1"/>
    <col min="31" max="31" width="15" bestFit="1" customWidth="1"/>
    <col min="32" max="32" width="15.36328125" bestFit="1" customWidth="1"/>
    <col min="33" max="33" width="19.08984375" bestFit="1" customWidth="1"/>
    <col min="34" max="34" width="16.08984375" bestFit="1" customWidth="1"/>
    <col min="35" max="35" width="10.36328125" bestFit="1" customWidth="1"/>
    <col min="36" max="36" width="18.54296875" bestFit="1" customWidth="1"/>
    <col min="37" max="37" width="15.6328125" bestFit="1" customWidth="1"/>
    <col min="38" max="38" width="15" bestFit="1" customWidth="1"/>
    <col min="39" max="39" width="19.08984375" bestFit="1" customWidth="1"/>
    <col min="40" max="40" width="41.1796875" bestFit="1" customWidth="1"/>
    <col min="41" max="41" width="16.08984375" bestFit="1" customWidth="1"/>
    <col min="42" max="42" width="19.1796875" bestFit="1" customWidth="1"/>
    <col min="43" max="43" width="18.54296875" bestFit="1" customWidth="1"/>
    <col min="44" max="44" width="16.6328125" bestFit="1" customWidth="1"/>
    <col min="45" max="45" width="15.1796875" bestFit="1" customWidth="1"/>
    <col min="46" max="46" width="9.90625" bestFit="1" customWidth="1"/>
    <col min="47" max="47" width="12.453125" bestFit="1" customWidth="1"/>
    <col min="48" max="48" width="17" bestFit="1" customWidth="1"/>
    <col min="49" max="49" width="12.81640625" bestFit="1" customWidth="1"/>
    <col min="50" max="50" width="8.81640625" bestFit="1" customWidth="1"/>
    <col min="51" max="51" width="3.453125" bestFit="1" customWidth="1"/>
    <col min="52" max="52" width="9.36328125" bestFit="1" customWidth="1"/>
    <col min="53" max="53" width="8.7265625"/>
    <col min="54" max="54" width="27" bestFit="1" customWidth="1"/>
    <col min="55" max="58" width="2.6328125" bestFit="1" customWidth="1"/>
    <col min="59" max="59" width="5.54296875" bestFit="1" customWidth="1"/>
    <col min="60" max="60" width="5" bestFit="1" customWidth="1"/>
    <col min="61" max="61" width="2.6328125" bestFit="1" customWidth="1"/>
    <col min="62" max="62" width="16.08984375" bestFit="1" customWidth="1"/>
    <col min="63" max="63" width="8.1796875" bestFit="1" customWidth="1"/>
    <col min="64" max="64" width="8.08984375" bestFit="1" customWidth="1"/>
    <col min="65" max="65" width="16.36328125" bestFit="1" customWidth="1"/>
    <col min="66" max="66" width="14.54296875" bestFit="1" customWidth="1"/>
    <col min="67" max="67" width="8.08984375" bestFit="1" customWidth="1"/>
    <col min="68" max="68" width="16.08984375" bestFit="1" customWidth="1"/>
    <col min="69" max="69" width="13.36328125" bestFit="1" customWidth="1"/>
    <col min="70" max="70" width="20.1796875" bestFit="1" customWidth="1"/>
    <col min="71" max="71" width="19.6328125" customWidth="1"/>
    <col min="72" max="72" width="18.54296875" bestFit="1" customWidth="1"/>
    <col min="73" max="73" width="18.90625" bestFit="1" customWidth="1"/>
    <col min="74" max="74" width="16.08984375" bestFit="1" customWidth="1"/>
    <col min="75" max="77" width="13.36328125" bestFit="1" customWidth="1"/>
    <col min="78" max="78" width="16.08984375" bestFit="1" customWidth="1"/>
    <col min="79" max="79" width="10.36328125" bestFit="1" customWidth="1"/>
    <col min="80" max="80" width="18.54296875" bestFit="1" customWidth="1"/>
    <col min="81" max="81" width="16.36328125" bestFit="1" customWidth="1"/>
    <col min="82" max="82" width="12" bestFit="1" customWidth="1"/>
    <col min="83" max="83" width="35.54296875" bestFit="1" customWidth="1"/>
    <col min="84" max="85" width="17.453125" bestFit="1" customWidth="1"/>
    <col min="86" max="86" width="18.54296875" bestFit="1" customWidth="1"/>
  </cols>
  <sheetData>
    <row r="1" spans="1:57" x14ac:dyDescent="0.35">
      <c r="A1" t="s">
        <v>28</v>
      </c>
      <c r="B1" t="s">
        <v>0</v>
      </c>
      <c r="C1" t="s">
        <v>1</v>
      </c>
      <c r="D1" t="s">
        <v>8</v>
      </c>
      <c r="E1" t="s">
        <v>9</v>
      </c>
      <c r="F1" t="s">
        <v>2</v>
      </c>
      <c r="G1" t="s">
        <v>3</v>
      </c>
      <c r="H1" t="s">
        <v>46</v>
      </c>
      <c r="I1" t="s">
        <v>20</v>
      </c>
      <c r="J1" t="s">
        <v>12</v>
      </c>
      <c r="K1" t="s">
        <v>32</v>
      </c>
      <c r="L1" t="s">
        <v>29</v>
      </c>
      <c r="M1" t="s">
        <v>62</v>
      </c>
      <c r="N1" t="s">
        <v>49</v>
      </c>
      <c r="O1" t="s">
        <v>43</v>
      </c>
      <c r="P1" t="s">
        <v>45</v>
      </c>
      <c r="Q1" t="s">
        <v>50</v>
      </c>
      <c r="R1" t="s">
        <v>48</v>
      </c>
      <c r="S1" t="s">
        <v>44</v>
      </c>
      <c r="T1" t="s">
        <v>65</v>
      </c>
      <c r="U1" t="s">
        <v>59</v>
      </c>
      <c r="V1" t="s">
        <v>58</v>
      </c>
      <c r="W1" t="s">
        <v>60</v>
      </c>
      <c r="X1" s="19" t="s">
        <v>54</v>
      </c>
      <c r="Y1" t="s">
        <v>52</v>
      </c>
      <c r="Z1" t="s">
        <v>53</v>
      </c>
      <c r="AA1" s="19" t="s">
        <v>55</v>
      </c>
      <c r="AC1" s="4" t="s">
        <v>32</v>
      </c>
      <c r="AD1" s="5" t="s">
        <v>12</v>
      </c>
      <c r="AE1" s="5" t="s">
        <v>34</v>
      </c>
      <c r="AF1" s="6" t="s">
        <v>35</v>
      </c>
    </row>
    <row r="2" spans="1:57" x14ac:dyDescent="0.35">
      <c r="A2">
        <v>1</v>
      </c>
      <c r="B2">
        <v>2018</v>
      </c>
      <c r="C2">
        <v>1</v>
      </c>
      <c r="D2" s="1">
        <v>43104</v>
      </c>
      <c r="E2" s="1">
        <v>43134</v>
      </c>
      <c r="F2" t="s">
        <v>61</v>
      </c>
      <c r="G2" t="s">
        <v>15</v>
      </c>
      <c r="H2" t="s">
        <v>26</v>
      </c>
      <c r="I2" t="s">
        <v>21</v>
      </c>
      <c r="J2" t="s">
        <v>13</v>
      </c>
      <c r="K2" t="str">
        <f t="shared" ref="K2:K33" si="0">IF(OR(J2="Internal Hire",J2="Employee Referral"),"Internal","External")</f>
        <v>External</v>
      </c>
      <c r="L2" s="30">
        <v>744000</v>
      </c>
      <c r="M2">
        <v>1</v>
      </c>
      <c r="N2">
        <v>1</v>
      </c>
      <c r="O2">
        <v>4</v>
      </c>
      <c r="P2">
        <v>1</v>
      </c>
      <c r="Q2" s="16">
        <v>30</v>
      </c>
      <c r="R2" s="14">
        <v>7.44</v>
      </c>
      <c r="S2">
        <v>1</v>
      </c>
      <c r="T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
        <f>IF(RawData[[#This Row],[PerformanceScore]]="Exceeds",1,0)</f>
        <v>0</v>
      </c>
      <c r="V2">
        <f>IF(RawData[[#This Row],[PerformanceScore]]="Fully Meets",1,0)</f>
        <v>1</v>
      </c>
      <c r="W2">
        <f>IF(RawData[[#This Row],[PerformanceScore]]="Needs Improvement",1,0)</f>
        <v>0</v>
      </c>
      <c r="X2">
        <v>45</v>
      </c>
      <c r="Y2">
        <v>95</v>
      </c>
      <c r="Z2">
        <v>47</v>
      </c>
      <c r="AA2">
        <v>41</v>
      </c>
      <c r="AC2" s="7" t="s">
        <v>36</v>
      </c>
      <c r="AD2" s="3" t="s">
        <v>13</v>
      </c>
      <c r="AE2" s="8">
        <v>42000</v>
      </c>
      <c r="AF2" s="9" t="s">
        <v>37</v>
      </c>
    </row>
    <row r="3" spans="1:57" x14ac:dyDescent="0.35">
      <c r="A3">
        <v>2</v>
      </c>
      <c r="B3">
        <v>2018</v>
      </c>
      <c r="C3">
        <v>1</v>
      </c>
      <c r="D3" s="1">
        <v>43105</v>
      </c>
      <c r="E3" s="1">
        <v>43133</v>
      </c>
      <c r="F3" t="s">
        <v>61</v>
      </c>
      <c r="G3" t="s">
        <v>15</v>
      </c>
      <c r="H3" t="s">
        <v>26</v>
      </c>
      <c r="I3" t="s">
        <v>21</v>
      </c>
      <c r="J3" t="s">
        <v>33</v>
      </c>
      <c r="K3" t="str">
        <f t="shared" si="0"/>
        <v>External</v>
      </c>
      <c r="L3" s="30">
        <v>744000</v>
      </c>
      <c r="M3">
        <v>1</v>
      </c>
      <c r="N3">
        <v>1</v>
      </c>
      <c r="O3">
        <v>2</v>
      </c>
      <c r="P3">
        <v>1</v>
      </c>
      <c r="Q3" s="16">
        <v>28</v>
      </c>
      <c r="R3" s="14">
        <v>7.44</v>
      </c>
      <c r="S3">
        <v>1</v>
      </c>
      <c r="T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89280</v>
      </c>
      <c r="U3">
        <f>IF(RawData[[#This Row],[PerformanceScore]]="Exceeds",1,0)</f>
        <v>0</v>
      </c>
      <c r="V3">
        <f>IF(RawData[[#This Row],[PerformanceScore]]="Fully Meets",1,0)</f>
        <v>1</v>
      </c>
      <c r="W3">
        <f>IF(RawData[[#This Row],[PerformanceScore]]="Needs Improvement",1,0)</f>
        <v>0</v>
      </c>
      <c r="X3">
        <v>82</v>
      </c>
      <c r="Y3">
        <v>95</v>
      </c>
      <c r="Z3">
        <v>47</v>
      </c>
      <c r="AA3">
        <v>41</v>
      </c>
      <c r="AC3" s="7" t="s">
        <v>36</v>
      </c>
      <c r="AD3" s="3" t="s">
        <v>10</v>
      </c>
      <c r="AE3" s="8">
        <v>60000</v>
      </c>
      <c r="AF3" s="9" t="s">
        <v>37</v>
      </c>
    </row>
    <row r="4" spans="1:57" x14ac:dyDescent="0.35">
      <c r="A4">
        <v>3</v>
      </c>
      <c r="B4">
        <v>2018</v>
      </c>
      <c r="C4">
        <v>1</v>
      </c>
      <c r="D4" s="1">
        <v>43135</v>
      </c>
      <c r="E4" s="1">
        <v>43195</v>
      </c>
      <c r="F4" t="s">
        <v>61</v>
      </c>
      <c r="G4" t="s">
        <v>15</v>
      </c>
      <c r="H4" t="s">
        <v>26</v>
      </c>
      <c r="I4" t="s">
        <v>22</v>
      </c>
      <c r="J4" t="s">
        <v>10</v>
      </c>
      <c r="K4" t="str">
        <f t="shared" si="0"/>
        <v>External</v>
      </c>
      <c r="L4" s="30">
        <v>660000</v>
      </c>
      <c r="M4">
        <v>1</v>
      </c>
      <c r="N4">
        <v>1</v>
      </c>
      <c r="O4">
        <v>5</v>
      </c>
      <c r="P4">
        <v>1</v>
      </c>
      <c r="Q4" s="16">
        <v>60</v>
      </c>
      <c r="R4" s="14">
        <v>6.6</v>
      </c>
      <c r="S4">
        <v>1</v>
      </c>
      <c r="T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
        <f>IF(RawData[[#This Row],[PerformanceScore]]="Exceeds",1,0)</f>
        <v>1</v>
      </c>
      <c r="V4">
        <f>IF(RawData[[#This Row],[PerformanceScore]]="Fully Meets",1,0)</f>
        <v>0</v>
      </c>
      <c r="W4">
        <f>IF(RawData[[#This Row],[PerformanceScore]]="Needs Improvement",1,0)</f>
        <v>0</v>
      </c>
      <c r="X4">
        <v>26</v>
      </c>
      <c r="Y4">
        <v>85</v>
      </c>
      <c r="Z4">
        <v>48</v>
      </c>
      <c r="AA4">
        <v>41</v>
      </c>
      <c r="AC4" s="7" t="s">
        <v>36</v>
      </c>
      <c r="AD4" s="3" t="s">
        <v>14</v>
      </c>
      <c r="AE4" s="8">
        <v>70000</v>
      </c>
      <c r="AF4" s="9" t="s">
        <v>38</v>
      </c>
    </row>
    <row r="5" spans="1:57" x14ac:dyDescent="0.35">
      <c r="A5">
        <v>4</v>
      </c>
      <c r="B5">
        <v>2018</v>
      </c>
      <c r="C5">
        <v>1</v>
      </c>
      <c r="D5" s="1">
        <v>43135</v>
      </c>
      <c r="E5" s="1">
        <v>43162</v>
      </c>
      <c r="F5" t="s">
        <v>4</v>
      </c>
      <c r="G5" t="s">
        <v>16</v>
      </c>
      <c r="H5" t="s">
        <v>26</v>
      </c>
      <c r="I5" t="s">
        <v>21</v>
      </c>
      <c r="J5" t="s">
        <v>33</v>
      </c>
      <c r="K5" t="str">
        <f t="shared" si="0"/>
        <v>External</v>
      </c>
      <c r="L5" s="30">
        <v>960000</v>
      </c>
      <c r="M5">
        <v>4</v>
      </c>
      <c r="N5">
        <v>5</v>
      </c>
      <c r="O5">
        <v>2</v>
      </c>
      <c r="P5">
        <v>1</v>
      </c>
      <c r="Q5" s="16">
        <v>27</v>
      </c>
      <c r="R5" s="14">
        <v>9.6</v>
      </c>
      <c r="S5">
        <v>1</v>
      </c>
      <c r="T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115200</v>
      </c>
      <c r="U5">
        <f>IF(RawData[[#This Row],[PerformanceScore]]="Exceeds",1,0)</f>
        <v>0</v>
      </c>
      <c r="V5">
        <f>IF(RawData[[#This Row],[PerformanceScore]]="Fully Meets",1,0)</f>
        <v>1</v>
      </c>
      <c r="W5">
        <f>IF(RawData[[#This Row],[PerformanceScore]]="Needs Improvement",1,0)</f>
        <v>0</v>
      </c>
      <c r="X5">
        <v>28.000000000000004</v>
      </c>
      <c r="Y5">
        <v>85</v>
      </c>
      <c r="Z5">
        <v>48</v>
      </c>
      <c r="AA5">
        <v>41</v>
      </c>
      <c r="AC5" s="7" t="s">
        <v>36</v>
      </c>
      <c r="AD5" s="3" t="s">
        <v>33</v>
      </c>
      <c r="AE5" s="8">
        <f>SUMIFS(RawData[Yearly PayScale],RawData[Source of Hire],"Agency")*(12/100)</f>
        <v>802080</v>
      </c>
      <c r="AF5" s="9" t="s">
        <v>47</v>
      </c>
    </row>
    <row r="6" spans="1:57" x14ac:dyDescent="0.35">
      <c r="A6">
        <v>5</v>
      </c>
      <c r="B6">
        <v>2018</v>
      </c>
      <c r="C6">
        <v>1</v>
      </c>
      <c r="D6" s="1">
        <v>43135</v>
      </c>
      <c r="E6" s="1">
        <v>43163</v>
      </c>
      <c r="F6" t="s">
        <v>61</v>
      </c>
      <c r="G6" t="s">
        <v>15</v>
      </c>
      <c r="H6" t="s">
        <v>27</v>
      </c>
      <c r="I6" t="s">
        <v>21</v>
      </c>
      <c r="J6" t="s">
        <v>14</v>
      </c>
      <c r="K6" t="str">
        <f t="shared" si="0"/>
        <v>External</v>
      </c>
      <c r="L6" s="30">
        <v>660000</v>
      </c>
      <c r="M6">
        <v>1</v>
      </c>
      <c r="N6">
        <v>1</v>
      </c>
      <c r="O6">
        <v>3</v>
      </c>
      <c r="P6">
        <v>0</v>
      </c>
      <c r="Q6" s="16">
        <v>28</v>
      </c>
      <c r="R6" s="14">
        <v>6.6</v>
      </c>
      <c r="S6">
        <v>1</v>
      </c>
      <c r="T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
        <f>IF(RawData[[#This Row],[PerformanceScore]]="Exceeds",1,0)</f>
        <v>0</v>
      </c>
      <c r="V6">
        <f>IF(RawData[[#This Row],[PerformanceScore]]="Fully Meets",1,0)</f>
        <v>1</v>
      </c>
      <c r="W6">
        <f>IF(RawData[[#This Row],[PerformanceScore]]="Needs Improvement",1,0)</f>
        <v>0</v>
      </c>
      <c r="X6">
        <v>34</v>
      </c>
      <c r="Y6">
        <v>93</v>
      </c>
      <c r="Z6">
        <v>51</v>
      </c>
      <c r="AA6">
        <v>41</v>
      </c>
      <c r="AC6" s="10" t="s">
        <v>39</v>
      </c>
      <c r="AD6" s="11" t="s">
        <v>11</v>
      </c>
      <c r="AE6" s="12">
        <f>COUNTIF(RawData[Source of Hire],"Employee Referral")*10000</f>
        <v>180000</v>
      </c>
      <c r="AF6" s="13" t="s">
        <v>40</v>
      </c>
    </row>
    <row r="7" spans="1:57" x14ac:dyDescent="0.35">
      <c r="A7">
        <v>6</v>
      </c>
      <c r="B7">
        <v>2018</v>
      </c>
      <c r="C7">
        <v>1</v>
      </c>
      <c r="D7" s="1">
        <v>43135</v>
      </c>
      <c r="E7" s="1">
        <v>43192</v>
      </c>
      <c r="F7" t="s">
        <v>61</v>
      </c>
      <c r="G7" t="s">
        <v>15</v>
      </c>
      <c r="H7" t="s">
        <v>27</v>
      </c>
      <c r="I7" t="s">
        <v>21</v>
      </c>
      <c r="J7" t="s">
        <v>10</v>
      </c>
      <c r="K7" t="str">
        <f t="shared" si="0"/>
        <v>External</v>
      </c>
      <c r="L7" s="30">
        <v>589200</v>
      </c>
      <c r="M7">
        <v>1</v>
      </c>
      <c r="N7">
        <v>1</v>
      </c>
      <c r="O7">
        <v>5</v>
      </c>
      <c r="P7">
        <v>0</v>
      </c>
      <c r="Q7" s="16">
        <v>57</v>
      </c>
      <c r="R7" s="14">
        <v>5.8920000000000003</v>
      </c>
      <c r="S7">
        <v>1</v>
      </c>
      <c r="T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7">
        <f>IF(RawData[[#This Row],[PerformanceScore]]="Exceeds",1,0)</f>
        <v>0</v>
      </c>
      <c r="V7">
        <f>IF(RawData[[#This Row],[PerformanceScore]]="Fully Meets",1,0)</f>
        <v>1</v>
      </c>
      <c r="W7">
        <f>IF(RawData[[#This Row],[PerformanceScore]]="Needs Improvement",1,0)</f>
        <v>0</v>
      </c>
      <c r="X7">
        <v>81</v>
      </c>
      <c r="Y7">
        <v>93</v>
      </c>
      <c r="Z7">
        <v>51</v>
      </c>
      <c r="AA7">
        <v>41</v>
      </c>
      <c r="AC7" s="10" t="s">
        <v>41</v>
      </c>
      <c r="AD7" s="11"/>
      <c r="AE7" s="12">
        <f>SUM(AE2:AE6)</f>
        <v>1154080</v>
      </c>
      <c r="AF7" s="13"/>
    </row>
    <row r="8" spans="1:57" x14ac:dyDescent="0.35">
      <c r="A8">
        <v>7</v>
      </c>
      <c r="B8">
        <v>2018</v>
      </c>
      <c r="C8">
        <v>1</v>
      </c>
      <c r="D8" s="1">
        <v>43136</v>
      </c>
      <c r="E8" s="1">
        <v>43167</v>
      </c>
      <c r="F8" t="s">
        <v>6</v>
      </c>
      <c r="G8" t="s">
        <v>31</v>
      </c>
      <c r="H8" t="s">
        <v>26</v>
      </c>
      <c r="I8" t="s">
        <v>21</v>
      </c>
      <c r="J8" t="s">
        <v>11</v>
      </c>
      <c r="K8" t="str">
        <f t="shared" si="0"/>
        <v>Internal</v>
      </c>
      <c r="L8" s="30">
        <v>582000</v>
      </c>
      <c r="M8">
        <v>2</v>
      </c>
      <c r="N8">
        <v>3</v>
      </c>
      <c r="O8">
        <v>1</v>
      </c>
      <c r="P8">
        <v>1</v>
      </c>
      <c r="Q8" s="16">
        <v>31</v>
      </c>
      <c r="R8" s="14">
        <v>5.82</v>
      </c>
      <c r="S8">
        <v>0</v>
      </c>
      <c r="T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8">
        <f>IF(RawData[[#This Row],[PerformanceScore]]="Exceeds",1,0)</f>
        <v>0</v>
      </c>
      <c r="V8">
        <f>IF(RawData[[#This Row],[PerformanceScore]]="Fully Meets",1,0)</f>
        <v>1</v>
      </c>
      <c r="W8">
        <f>IF(RawData[[#This Row],[PerformanceScore]]="Needs Improvement",1,0)</f>
        <v>0</v>
      </c>
      <c r="X8">
        <v>90</v>
      </c>
      <c r="Y8">
        <v>89</v>
      </c>
      <c r="Z8">
        <v>53</v>
      </c>
      <c r="AA8">
        <v>47</v>
      </c>
    </row>
    <row r="9" spans="1:57" x14ac:dyDescent="0.35">
      <c r="A9">
        <v>8</v>
      </c>
      <c r="B9">
        <v>2018</v>
      </c>
      <c r="C9">
        <v>1</v>
      </c>
      <c r="D9" s="1">
        <v>43137</v>
      </c>
      <c r="E9" s="1">
        <v>43160</v>
      </c>
      <c r="F9" t="s">
        <v>61</v>
      </c>
      <c r="G9" t="s">
        <v>15</v>
      </c>
      <c r="H9" t="s">
        <v>26</v>
      </c>
      <c r="I9" t="s">
        <v>21</v>
      </c>
      <c r="J9" t="s">
        <v>11</v>
      </c>
      <c r="K9" t="str">
        <f t="shared" si="0"/>
        <v>Internal</v>
      </c>
      <c r="L9" s="30">
        <v>564000</v>
      </c>
      <c r="M9">
        <v>1</v>
      </c>
      <c r="N9">
        <v>1</v>
      </c>
      <c r="O9">
        <v>1</v>
      </c>
      <c r="P9">
        <v>1</v>
      </c>
      <c r="Q9" s="16">
        <v>23</v>
      </c>
      <c r="R9" s="14">
        <v>5.64</v>
      </c>
      <c r="S9">
        <v>0</v>
      </c>
      <c r="T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9">
        <f>IF(RawData[[#This Row],[PerformanceScore]]="Exceeds",1,0)</f>
        <v>0</v>
      </c>
      <c r="V9">
        <f>IF(RawData[[#This Row],[PerformanceScore]]="Fully Meets",1,0)</f>
        <v>1</v>
      </c>
      <c r="W9">
        <f>IF(RawData[[#This Row],[PerformanceScore]]="Needs Improvement",1,0)</f>
        <v>0</v>
      </c>
      <c r="X9">
        <v>91</v>
      </c>
      <c r="Y9">
        <v>90</v>
      </c>
      <c r="Z9">
        <v>53</v>
      </c>
      <c r="AA9">
        <v>47</v>
      </c>
    </row>
    <row r="10" spans="1:57" x14ac:dyDescent="0.35">
      <c r="A10">
        <v>9</v>
      </c>
      <c r="B10">
        <v>2018</v>
      </c>
      <c r="C10">
        <v>1</v>
      </c>
      <c r="D10" s="1">
        <v>43140</v>
      </c>
      <c r="E10" s="1">
        <v>43168</v>
      </c>
      <c r="F10" t="s">
        <v>61</v>
      </c>
      <c r="G10" t="s">
        <v>15</v>
      </c>
      <c r="H10" t="s">
        <v>27</v>
      </c>
      <c r="I10" t="s">
        <v>23</v>
      </c>
      <c r="J10" t="s">
        <v>10</v>
      </c>
      <c r="K10" t="str">
        <f t="shared" si="0"/>
        <v>External</v>
      </c>
      <c r="L10" s="30">
        <v>540000</v>
      </c>
      <c r="M10">
        <v>1</v>
      </c>
      <c r="N10">
        <v>1</v>
      </c>
      <c r="O10">
        <v>5</v>
      </c>
      <c r="P10">
        <v>0</v>
      </c>
      <c r="Q10" s="16">
        <v>28</v>
      </c>
      <c r="R10" s="14">
        <v>5.4</v>
      </c>
      <c r="S10">
        <v>1</v>
      </c>
      <c r="T1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0">
        <f>IF(RawData[[#This Row],[PerformanceScore]]="Exceeds",1,0)</f>
        <v>0</v>
      </c>
      <c r="V10">
        <f>IF(RawData[[#This Row],[PerformanceScore]]="Fully Meets",1,0)</f>
        <v>0</v>
      </c>
      <c r="W10">
        <f>IF(RawData[[#This Row],[PerformanceScore]]="Needs Improvement",1,0)</f>
        <v>1</v>
      </c>
      <c r="X10">
        <v>33</v>
      </c>
      <c r="Y10">
        <v>31</v>
      </c>
      <c r="Z10">
        <v>95</v>
      </c>
      <c r="AA10">
        <v>55.000000000000007</v>
      </c>
    </row>
    <row r="11" spans="1:57" x14ac:dyDescent="0.35">
      <c r="A11">
        <v>10</v>
      </c>
      <c r="B11">
        <v>2018</v>
      </c>
      <c r="C11">
        <v>1</v>
      </c>
      <c r="D11" s="1">
        <v>43141</v>
      </c>
      <c r="E11" s="1">
        <v>43191</v>
      </c>
      <c r="F11" t="s">
        <v>61</v>
      </c>
      <c r="G11" t="s">
        <v>19</v>
      </c>
      <c r="H11" t="s">
        <v>27</v>
      </c>
      <c r="I11" t="s">
        <v>22</v>
      </c>
      <c r="J11" t="s">
        <v>13</v>
      </c>
      <c r="K11" t="str">
        <f t="shared" si="0"/>
        <v>External</v>
      </c>
      <c r="L11" s="30">
        <v>540000</v>
      </c>
      <c r="M11">
        <v>1</v>
      </c>
      <c r="N11">
        <v>2</v>
      </c>
      <c r="O11">
        <v>4</v>
      </c>
      <c r="P11">
        <v>0</v>
      </c>
      <c r="Q11" s="16">
        <v>50</v>
      </c>
      <c r="R11" s="14">
        <v>5.4</v>
      </c>
      <c r="S11">
        <v>1</v>
      </c>
      <c r="T1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1">
        <f>IF(RawData[[#This Row],[PerformanceScore]]="Exceeds",1,0)</f>
        <v>1</v>
      </c>
      <c r="V11">
        <f>IF(RawData[[#This Row],[PerformanceScore]]="Fully Meets",1,0)</f>
        <v>0</v>
      </c>
      <c r="W11">
        <f>IF(RawData[[#This Row],[PerformanceScore]]="Needs Improvement",1,0)</f>
        <v>0</v>
      </c>
      <c r="X11">
        <v>26</v>
      </c>
      <c r="Y11">
        <v>31</v>
      </c>
      <c r="Z11">
        <v>95</v>
      </c>
      <c r="AA11">
        <v>55.000000000000007</v>
      </c>
      <c r="AR11" s="15"/>
    </row>
    <row r="12" spans="1:57" x14ac:dyDescent="0.35">
      <c r="A12">
        <v>11</v>
      </c>
      <c r="B12">
        <v>2018</v>
      </c>
      <c r="C12">
        <v>1</v>
      </c>
      <c r="D12" s="1">
        <v>43141</v>
      </c>
      <c r="E12" s="1">
        <v>43192</v>
      </c>
      <c r="F12" t="s">
        <v>4</v>
      </c>
      <c r="G12" t="s">
        <v>17</v>
      </c>
      <c r="H12" t="s">
        <v>27</v>
      </c>
      <c r="I12" t="s">
        <v>21</v>
      </c>
      <c r="J12" t="s">
        <v>33</v>
      </c>
      <c r="K12" t="str">
        <f t="shared" si="0"/>
        <v>External</v>
      </c>
      <c r="L12" s="30">
        <v>840000</v>
      </c>
      <c r="M12">
        <v>4</v>
      </c>
      <c r="N12">
        <v>6</v>
      </c>
      <c r="O12">
        <v>2</v>
      </c>
      <c r="P12">
        <v>0</v>
      </c>
      <c r="Q12" s="16">
        <v>51</v>
      </c>
      <c r="R12" s="14">
        <v>8.4</v>
      </c>
      <c r="S12">
        <v>1</v>
      </c>
      <c r="T1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100800</v>
      </c>
      <c r="U12">
        <f>IF(RawData[[#This Row],[PerformanceScore]]="Exceeds",1,0)</f>
        <v>0</v>
      </c>
      <c r="V12">
        <f>IF(RawData[[#This Row],[PerformanceScore]]="Fully Meets",1,0)</f>
        <v>1</v>
      </c>
      <c r="W12">
        <f>IF(RawData[[#This Row],[PerformanceScore]]="Needs Improvement",1,0)</f>
        <v>0</v>
      </c>
      <c r="X12">
        <v>41</v>
      </c>
      <c r="Y12">
        <v>24</v>
      </c>
      <c r="Z12">
        <v>95</v>
      </c>
      <c r="AA12">
        <v>66</v>
      </c>
      <c r="AC12" s="39" t="s">
        <v>57</v>
      </c>
      <c r="AD12" s="39"/>
      <c r="AE12" s="39"/>
      <c r="AP12" s="17"/>
      <c r="AQ12" s="17"/>
      <c r="AR12" s="17"/>
      <c r="AS12" s="17"/>
    </row>
    <row r="13" spans="1:57" x14ac:dyDescent="0.35">
      <c r="A13">
        <v>20</v>
      </c>
      <c r="B13">
        <v>2018</v>
      </c>
      <c r="C13">
        <v>2</v>
      </c>
      <c r="D13" s="1">
        <v>43191</v>
      </c>
      <c r="E13" s="1">
        <v>43222</v>
      </c>
      <c r="F13" t="s">
        <v>6</v>
      </c>
      <c r="G13" t="s">
        <v>31</v>
      </c>
      <c r="H13" t="s">
        <v>26</v>
      </c>
      <c r="I13" t="s">
        <v>21</v>
      </c>
      <c r="J13" t="s">
        <v>11</v>
      </c>
      <c r="K13" t="str">
        <f t="shared" si="0"/>
        <v>Internal</v>
      </c>
      <c r="L13" s="30">
        <v>492000</v>
      </c>
      <c r="M13">
        <v>2</v>
      </c>
      <c r="N13">
        <v>3</v>
      </c>
      <c r="O13">
        <v>1</v>
      </c>
      <c r="P13">
        <v>1</v>
      </c>
      <c r="Q13" s="16">
        <v>31</v>
      </c>
      <c r="R13" s="14">
        <v>4.92</v>
      </c>
      <c r="S13">
        <v>0</v>
      </c>
      <c r="T1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3">
        <f>IF(RawData[[#This Row],[PerformanceScore]]="Exceeds",1,0)</f>
        <v>0</v>
      </c>
      <c r="V13">
        <f>IF(RawData[[#This Row],[PerformanceScore]]="Fully Meets",1,0)</f>
        <v>1</v>
      </c>
      <c r="W13">
        <f>IF(RawData[[#This Row],[PerformanceScore]]="Needs Improvement",1,0)</f>
        <v>0</v>
      </c>
      <c r="X13">
        <v>75</v>
      </c>
      <c r="Y13">
        <v>24</v>
      </c>
      <c r="Z13">
        <v>94</v>
      </c>
      <c r="AA13">
        <v>66</v>
      </c>
      <c r="AC13" s="39" t="s">
        <v>42</v>
      </c>
      <c r="AD13" s="39"/>
      <c r="AE13" s="39"/>
      <c r="AF13" s="39"/>
      <c r="AN13" s="18"/>
      <c r="AQ13" s="16"/>
      <c r="BB13" s="17"/>
      <c r="BC13" s="17"/>
      <c r="BD13" s="17"/>
      <c r="BE13" s="17"/>
    </row>
    <row r="14" spans="1:57" x14ac:dyDescent="0.35">
      <c r="A14">
        <v>12</v>
      </c>
      <c r="B14">
        <v>2018</v>
      </c>
      <c r="C14">
        <v>2</v>
      </c>
      <c r="D14" s="1">
        <v>43194</v>
      </c>
      <c r="E14" s="1">
        <v>43225</v>
      </c>
      <c r="F14" t="s">
        <v>4</v>
      </c>
      <c r="G14" t="s">
        <v>17</v>
      </c>
      <c r="H14" t="s">
        <v>26</v>
      </c>
      <c r="I14" t="s">
        <v>21</v>
      </c>
      <c r="J14" t="s">
        <v>10</v>
      </c>
      <c r="K14" t="str">
        <f t="shared" si="0"/>
        <v>External</v>
      </c>
      <c r="L14" s="30">
        <v>768000</v>
      </c>
      <c r="M14">
        <v>4</v>
      </c>
      <c r="N14">
        <v>6</v>
      </c>
      <c r="O14">
        <v>5</v>
      </c>
      <c r="P14">
        <v>1</v>
      </c>
      <c r="Q14" s="16">
        <v>31</v>
      </c>
      <c r="R14" s="14">
        <v>7.68</v>
      </c>
      <c r="S14">
        <v>1</v>
      </c>
      <c r="T1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14">
        <f>IF(RawData[[#This Row],[PerformanceScore]]="Exceeds",1,0)</f>
        <v>0</v>
      </c>
      <c r="V14">
        <f>IF(RawData[[#This Row],[PerformanceScore]]="Fully Meets",1,0)</f>
        <v>1</v>
      </c>
      <c r="W14">
        <f>IF(RawData[[#This Row],[PerformanceScore]]="Needs Improvement",1,0)</f>
        <v>0</v>
      </c>
      <c r="X14">
        <v>96</v>
      </c>
      <c r="Y14">
        <v>26</v>
      </c>
      <c r="Z14">
        <v>95</v>
      </c>
      <c r="AA14">
        <v>70</v>
      </c>
      <c r="AC14" s="40" t="s">
        <v>51</v>
      </c>
      <c r="AD14" s="40"/>
      <c r="AE14" s="40"/>
      <c r="AF14" s="17"/>
      <c r="AG14" s="17"/>
      <c r="AH14" s="17"/>
      <c r="AI14" s="17"/>
      <c r="AJ14" s="17"/>
      <c r="AK14" s="17"/>
      <c r="AR14" s="15"/>
    </row>
    <row r="15" spans="1:57" x14ac:dyDescent="0.35">
      <c r="A15">
        <v>13</v>
      </c>
      <c r="B15">
        <v>2018</v>
      </c>
      <c r="C15">
        <v>2</v>
      </c>
      <c r="D15" s="1">
        <v>43194</v>
      </c>
      <c r="E15" s="1">
        <v>43224</v>
      </c>
      <c r="F15" t="s">
        <v>6</v>
      </c>
      <c r="G15" t="s">
        <v>31</v>
      </c>
      <c r="H15" t="s">
        <v>26</v>
      </c>
      <c r="I15" t="s">
        <v>21</v>
      </c>
      <c r="J15" t="s">
        <v>11</v>
      </c>
      <c r="K15" t="str">
        <f t="shared" si="0"/>
        <v>Internal</v>
      </c>
      <c r="L15" s="30">
        <v>516000</v>
      </c>
      <c r="M15">
        <v>2</v>
      </c>
      <c r="N15">
        <v>3</v>
      </c>
      <c r="O15">
        <v>1</v>
      </c>
      <c r="P15">
        <v>1</v>
      </c>
      <c r="Q15" s="16">
        <v>30</v>
      </c>
      <c r="R15" s="14">
        <v>5.16</v>
      </c>
      <c r="S15">
        <v>0</v>
      </c>
      <c r="T1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5">
        <f>IF(RawData[[#This Row],[PerformanceScore]]="Exceeds",1,0)</f>
        <v>0</v>
      </c>
      <c r="V15">
        <f>IF(RawData[[#This Row],[PerformanceScore]]="Fully Meets",1,0)</f>
        <v>1</v>
      </c>
      <c r="W15">
        <f>IF(RawData[[#This Row],[PerformanceScore]]="Needs Improvement",1,0)</f>
        <v>0</v>
      </c>
      <c r="X15">
        <v>36</v>
      </c>
      <c r="Y15">
        <v>26</v>
      </c>
      <c r="Z15">
        <v>95</v>
      </c>
      <c r="AA15">
        <v>70</v>
      </c>
      <c r="AC15" t="s">
        <v>64</v>
      </c>
      <c r="AE15" s="16"/>
      <c r="AF15" s="16"/>
      <c r="AP15" s="17"/>
      <c r="AQ15" s="17"/>
      <c r="AR15" s="17"/>
      <c r="AS15" s="17"/>
    </row>
    <row r="16" spans="1:57" x14ac:dyDescent="0.35">
      <c r="A16">
        <v>14</v>
      </c>
      <c r="B16">
        <v>2018</v>
      </c>
      <c r="C16">
        <v>2</v>
      </c>
      <c r="D16" s="1">
        <v>43194</v>
      </c>
      <c r="E16" s="1">
        <v>43221</v>
      </c>
      <c r="F16" t="s">
        <v>4</v>
      </c>
      <c r="G16" t="s">
        <v>18</v>
      </c>
      <c r="H16" t="s">
        <v>27</v>
      </c>
      <c r="I16" t="s">
        <v>22</v>
      </c>
      <c r="J16" t="s">
        <v>13</v>
      </c>
      <c r="K16" t="str">
        <f t="shared" si="0"/>
        <v>External</v>
      </c>
      <c r="L16" s="30">
        <v>624000</v>
      </c>
      <c r="M16">
        <v>4</v>
      </c>
      <c r="N16">
        <v>7</v>
      </c>
      <c r="O16">
        <v>4</v>
      </c>
      <c r="P16">
        <v>0</v>
      </c>
      <c r="Q16" s="16">
        <v>27</v>
      </c>
      <c r="R16" s="14">
        <v>6.24</v>
      </c>
      <c r="S16">
        <v>1</v>
      </c>
      <c r="T1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6">
        <f>IF(RawData[[#This Row],[PerformanceScore]]="Exceeds",1,0)</f>
        <v>1</v>
      </c>
      <c r="V16">
        <f>IF(RawData[[#This Row],[PerformanceScore]]="Fully Meets",1,0)</f>
        <v>0</v>
      </c>
      <c r="W16">
        <f>IF(RawData[[#This Row],[PerformanceScore]]="Needs Improvement",1,0)</f>
        <v>0</v>
      </c>
      <c r="X16">
        <v>80</v>
      </c>
      <c r="Y16">
        <v>30</v>
      </c>
      <c r="Z16">
        <v>95</v>
      </c>
      <c r="AA16">
        <v>71</v>
      </c>
      <c r="AC16" t="s">
        <v>63</v>
      </c>
      <c r="AN16" s="18"/>
      <c r="AQ16" s="19"/>
    </row>
    <row r="17" spans="1:71" x14ac:dyDescent="0.35">
      <c r="A17">
        <v>15</v>
      </c>
      <c r="B17">
        <v>2018</v>
      </c>
      <c r="C17">
        <v>2</v>
      </c>
      <c r="D17" s="1">
        <v>43194</v>
      </c>
      <c r="E17" s="1">
        <v>43227</v>
      </c>
      <c r="F17" t="s">
        <v>61</v>
      </c>
      <c r="G17" t="s">
        <v>15</v>
      </c>
      <c r="H17" t="s">
        <v>26</v>
      </c>
      <c r="I17" t="s">
        <v>21</v>
      </c>
      <c r="J17" t="s">
        <v>11</v>
      </c>
      <c r="K17" t="str">
        <f t="shared" si="0"/>
        <v>Internal</v>
      </c>
      <c r="L17" s="30">
        <v>516000</v>
      </c>
      <c r="M17">
        <v>1</v>
      </c>
      <c r="N17">
        <v>1</v>
      </c>
      <c r="O17">
        <v>1</v>
      </c>
      <c r="P17">
        <v>1</v>
      </c>
      <c r="Q17" s="16">
        <v>33</v>
      </c>
      <c r="R17" s="14">
        <v>5.16</v>
      </c>
      <c r="S17">
        <v>0</v>
      </c>
      <c r="T1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7">
        <f>IF(RawData[[#This Row],[PerformanceScore]]="Exceeds",1,0)</f>
        <v>0</v>
      </c>
      <c r="V17">
        <f>IF(RawData[[#This Row],[PerformanceScore]]="Fully Meets",1,0)</f>
        <v>1</v>
      </c>
      <c r="W17">
        <f>IF(RawData[[#This Row],[PerformanceScore]]="Needs Improvement",1,0)</f>
        <v>0</v>
      </c>
      <c r="X17">
        <v>90</v>
      </c>
      <c r="Y17">
        <v>30</v>
      </c>
      <c r="Z17">
        <v>95</v>
      </c>
      <c r="AA17">
        <v>71</v>
      </c>
      <c r="AC17" s="17"/>
      <c r="AD17" s="17"/>
      <c r="AE17" s="17"/>
      <c r="AF17" s="17"/>
      <c r="AG17" s="17"/>
      <c r="AH17" s="17"/>
      <c r="AI17" s="17"/>
      <c r="AJ17" s="17"/>
      <c r="AK17" s="17"/>
    </row>
    <row r="18" spans="1:71" x14ac:dyDescent="0.35">
      <c r="A18">
        <v>16</v>
      </c>
      <c r="B18">
        <v>2018</v>
      </c>
      <c r="C18">
        <v>2</v>
      </c>
      <c r="D18" s="1">
        <v>43221</v>
      </c>
      <c r="E18" s="1">
        <v>43253</v>
      </c>
      <c r="F18" t="s">
        <v>61</v>
      </c>
      <c r="G18" t="s">
        <v>15</v>
      </c>
      <c r="H18" t="s">
        <v>27</v>
      </c>
      <c r="I18" t="s">
        <v>23</v>
      </c>
      <c r="J18" t="s">
        <v>11</v>
      </c>
      <c r="K18" t="str">
        <f t="shared" si="0"/>
        <v>Internal</v>
      </c>
      <c r="L18" s="30">
        <v>513000</v>
      </c>
      <c r="M18">
        <v>1</v>
      </c>
      <c r="N18">
        <v>1</v>
      </c>
      <c r="O18">
        <v>1</v>
      </c>
      <c r="P18">
        <v>0</v>
      </c>
      <c r="Q18" s="16">
        <v>32</v>
      </c>
      <c r="R18" s="14">
        <v>5.13</v>
      </c>
      <c r="S18">
        <v>0</v>
      </c>
      <c r="T1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18">
        <f>IF(RawData[[#This Row],[PerformanceScore]]="Exceeds",1,0)</f>
        <v>0</v>
      </c>
      <c r="V18">
        <f>IF(RawData[[#This Row],[PerformanceScore]]="Fully Meets",1,0)</f>
        <v>0</v>
      </c>
      <c r="W18">
        <f>IF(RawData[[#This Row],[PerformanceScore]]="Needs Improvement",1,0)</f>
        <v>1</v>
      </c>
      <c r="X18">
        <v>61</v>
      </c>
      <c r="Y18">
        <v>89</v>
      </c>
      <c r="Z18">
        <v>86</v>
      </c>
      <c r="AA18">
        <v>85</v>
      </c>
      <c r="AE18" s="19"/>
      <c r="AF18" s="19"/>
    </row>
    <row r="19" spans="1:71" x14ac:dyDescent="0.35">
      <c r="A19">
        <v>17</v>
      </c>
      <c r="B19">
        <v>2018</v>
      </c>
      <c r="C19">
        <v>2</v>
      </c>
      <c r="D19" s="1">
        <v>43221</v>
      </c>
      <c r="E19" s="1">
        <v>43262</v>
      </c>
      <c r="F19" t="s">
        <v>4</v>
      </c>
      <c r="G19" t="s">
        <v>16</v>
      </c>
      <c r="H19" t="s">
        <v>26</v>
      </c>
      <c r="I19" t="s">
        <v>23</v>
      </c>
      <c r="J19" t="s">
        <v>13</v>
      </c>
      <c r="K19" t="str">
        <f t="shared" si="0"/>
        <v>External</v>
      </c>
      <c r="L19" s="30">
        <v>780000</v>
      </c>
      <c r="M19">
        <v>4</v>
      </c>
      <c r="N19">
        <v>5</v>
      </c>
      <c r="O19">
        <v>4</v>
      </c>
      <c r="P19">
        <v>1</v>
      </c>
      <c r="Q19" s="16">
        <v>41</v>
      </c>
      <c r="R19" s="14">
        <v>7.8</v>
      </c>
      <c r="S19">
        <v>1</v>
      </c>
      <c r="T1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19">
        <f>IF(RawData[[#This Row],[PerformanceScore]]="Exceeds",1,0)</f>
        <v>0</v>
      </c>
      <c r="V19">
        <f>IF(RawData[[#This Row],[PerformanceScore]]="Fully Meets",1,0)</f>
        <v>0</v>
      </c>
      <c r="W19">
        <f>IF(RawData[[#This Row],[PerformanceScore]]="Needs Improvement",1,0)</f>
        <v>1</v>
      </c>
      <c r="X19">
        <v>28.000000000000004</v>
      </c>
      <c r="Y19">
        <v>89</v>
      </c>
      <c r="Z19">
        <v>86</v>
      </c>
      <c r="AA19">
        <v>85</v>
      </c>
      <c r="AP19" s="17"/>
      <c r="AQ19" s="17"/>
      <c r="AR19" s="17"/>
      <c r="AS19" s="17"/>
      <c r="AT19" s="17"/>
      <c r="AU19" s="17"/>
      <c r="AV19" s="17"/>
      <c r="AW19" s="17"/>
      <c r="AX19" s="17"/>
      <c r="AY19" s="17"/>
      <c r="AZ19" s="17"/>
    </row>
    <row r="20" spans="1:71" x14ac:dyDescent="0.35">
      <c r="A20">
        <v>18</v>
      </c>
      <c r="B20">
        <v>2018</v>
      </c>
      <c r="C20">
        <v>2</v>
      </c>
      <c r="D20" s="1">
        <v>43221</v>
      </c>
      <c r="E20" s="1">
        <v>43253</v>
      </c>
      <c r="F20" t="s">
        <v>61</v>
      </c>
      <c r="G20" t="s">
        <v>15</v>
      </c>
      <c r="H20" t="s">
        <v>26</v>
      </c>
      <c r="I20" t="s">
        <v>21</v>
      </c>
      <c r="J20" t="s">
        <v>11</v>
      </c>
      <c r="K20" t="str">
        <f t="shared" si="0"/>
        <v>Internal</v>
      </c>
      <c r="L20" s="30">
        <v>506400</v>
      </c>
      <c r="M20">
        <v>1</v>
      </c>
      <c r="N20">
        <v>1</v>
      </c>
      <c r="O20">
        <v>1</v>
      </c>
      <c r="P20">
        <v>1</v>
      </c>
      <c r="Q20" s="16">
        <v>32</v>
      </c>
      <c r="R20" s="14">
        <v>5.0640000000000001</v>
      </c>
      <c r="S20">
        <v>0</v>
      </c>
      <c r="T2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0">
        <f>IF(RawData[[#This Row],[PerformanceScore]]="Exceeds",1,0)</f>
        <v>0</v>
      </c>
      <c r="V20">
        <f>IF(RawData[[#This Row],[PerformanceScore]]="Fully Meets",1,0)</f>
        <v>1</v>
      </c>
      <c r="W20">
        <f>IF(RawData[[#This Row],[PerformanceScore]]="Needs Improvement",1,0)</f>
        <v>0</v>
      </c>
      <c r="X20">
        <v>94</v>
      </c>
      <c r="Y20">
        <v>95</v>
      </c>
      <c r="Z20">
        <v>87</v>
      </c>
      <c r="AA20">
        <v>85</v>
      </c>
      <c r="AC20" s="17"/>
      <c r="AD20" s="17"/>
      <c r="AE20" s="17"/>
      <c r="AF20" s="17"/>
      <c r="AG20" s="17"/>
      <c r="AH20" s="17"/>
      <c r="AI20" s="17"/>
    </row>
    <row r="21" spans="1:71" ht="15" thickBot="1" x14ac:dyDescent="0.4">
      <c r="A21">
        <v>19</v>
      </c>
      <c r="B21">
        <v>2018</v>
      </c>
      <c r="C21">
        <v>2</v>
      </c>
      <c r="D21" s="1">
        <v>43221</v>
      </c>
      <c r="E21" s="1">
        <v>43253</v>
      </c>
      <c r="F21" t="s">
        <v>61</v>
      </c>
      <c r="G21" t="s">
        <v>15</v>
      </c>
      <c r="H21" t="s">
        <v>27</v>
      </c>
      <c r="I21" t="s">
        <v>24</v>
      </c>
      <c r="J21" t="s">
        <v>13</v>
      </c>
      <c r="K21" t="str">
        <f t="shared" si="0"/>
        <v>External</v>
      </c>
      <c r="L21" s="30">
        <v>504000</v>
      </c>
      <c r="M21">
        <v>1</v>
      </c>
      <c r="N21">
        <v>1</v>
      </c>
      <c r="O21">
        <v>4</v>
      </c>
      <c r="P21">
        <v>0</v>
      </c>
      <c r="Q21" s="16">
        <v>32</v>
      </c>
      <c r="R21" s="14">
        <v>5.04</v>
      </c>
      <c r="S21">
        <v>1</v>
      </c>
      <c r="T2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1">
        <f>IF(RawData[[#This Row],[PerformanceScore]]="Exceeds",1,0)</f>
        <v>0</v>
      </c>
      <c r="V21">
        <f>IF(RawData[[#This Row],[PerformanceScore]]="Fully Meets",1,0)</f>
        <v>0</v>
      </c>
      <c r="W21">
        <f>IF(RawData[[#This Row],[PerformanceScore]]="Needs Improvement",1,0)</f>
        <v>0</v>
      </c>
      <c r="X21">
        <v>75</v>
      </c>
      <c r="Y21">
        <v>95</v>
      </c>
      <c r="Z21">
        <v>87</v>
      </c>
      <c r="AA21">
        <v>85</v>
      </c>
      <c r="AC21" s="17"/>
      <c r="AD21" s="17"/>
      <c r="AE21" s="17"/>
      <c r="AF21" s="17"/>
      <c r="AG21" s="17"/>
      <c r="AH21" s="17"/>
      <c r="AI21" s="17"/>
      <c r="AJ21" s="17"/>
      <c r="AK21" s="17"/>
      <c r="AM21" s="17"/>
      <c r="AN21" s="17"/>
      <c r="AO21" s="17"/>
      <c r="AP21" s="17"/>
    </row>
    <row r="22" spans="1:71" ht="15" thickTop="1" x14ac:dyDescent="0.35">
      <c r="A22">
        <v>21</v>
      </c>
      <c r="B22">
        <v>2018</v>
      </c>
      <c r="C22">
        <v>2</v>
      </c>
      <c r="D22" s="1">
        <v>43227</v>
      </c>
      <c r="E22" s="1">
        <v>43254</v>
      </c>
      <c r="F22" t="s">
        <v>5</v>
      </c>
      <c r="G22" t="s">
        <v>30</v>
      </c>
      <c r="H22" t="s">
        <v>26</v>
      </c>
      <c r="I22" t="s">
        <v>21</v>
      </c>
      <c r="J22" t="s">
        <v>14</v>
      </c>
      <c r="K22" t="str">
        <f t="shared" si="0"/>
        <v>External</v>
      </c>
      <c r="L22" s="30">
        <v>384000</v>
      </c>
      <c r="M22">
        <v>3</v>
      </c>
      <c r="N22">
        <v>4</v>
      </c>
      <c r="O22">
        <v>3</v>
      </c>
      <c r="P22">
        <v>1</v>
      </c>
      <c r="Q22" s="16">
        <v>27</v>
      </c>
      <c r="R22" s="14">
        <v>3.84</v>
      </c>
      <c r="S22">
        <v>1</v>
      </c>
      <c r="T2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2">
        <f>IF(RawData[[#This Row],[PerformanceScore]]="Exceeds",1,0)</f>
        <v>0</v>
      </c>
      <c r="V22">
        <f>IF(RawData[[#This Row],[PerformanceScore]]="Fully Meets",1,0)</f>
        <v>1</v>
      </c>
      <c r="W22">
        <f>IF(RawData[[#This Row],[PerformanceScore]]="Needs Improvement",1,0)</f>
        <v>0</v>
      </c>
      <c r="X22">
        <v>32</v>
      </c>
      <c r="Y22">
        <v>88</v>
      </c>
      <c r="Z22">
        <v>84</v>
      </c>
      <c r="AA22">
        <v>85</v>
      </c>
      <c r="AC22" s="17"/>
      <c r="AD22" s="17"/>
      <c r="AE22" s="17"/>
      <c r="AF22" s="17"/>
      <c r="AG22" s="17"/>
      <c r="AH22" s="17"/>
      <c r="AI22" s="17"/>
      <c r="AJ22" s="17"/>
      <c r="AK22" s="17"/>
      <c r="AL22" s="17"/>
      <c r="AM22" s="17"/>
      <c r="AN22" s="17"/>
      <c r="AO22" s="17"/>
      <c r="AP22" s="17"/>
      <c r="AQ22" s="17"/>
      <c r="AR22" s="17"/>
      <c r="AS22" s="17"/>
      <c r="AU22" s="17"/>
      <c r="AV22" s="17"/>
      <c r="BH22" s="15"/>
      <c r="BI22" s="15"/>
      <c r="BL22" s="21"/>
      <c r="BM22" s="21"/>
      <c r="BN22" s="21"/>
      <c r="BO22" s="21"/>
      <c r="BP22" s="21"/>
      <c r="BQ22" s="21"/>
      <c r="BR22" s="21"/>
      <c r="BS22" s="21"/>
    </row>
    <row r="23" spans="1:71" x14ac:dyDescent="0.35">
      <c r="A23">
        <v>22</v>
      </c>
      <c r="B23">
        <v>2018</v>
      </c>
      <c r="C23">
        <v>2</v>
      </c>
      <c r="D23" s="1">
        <v>43227</v>
      </c>
      <c r="E23" s="1">
        <v>43258</v>
      </c>
      <c r="F23" t="s">
        <v>4</v>
      </c>
      <c r="G23" t="s">
        <v>18</v>
      </c>
      <c r="H23" t="s">
        <v>26</v>
      </c>
      <c r="I23" t="s">
        <v>21</v>
      </c>
      <c r="J23" t="s">
        <v>10</v>
      </c>
      <c r="K23" t="str">
        <f t="shared" si="0"/>
        <v>External</v>
      </c>
      <c r="L23" s="30">
        <v>372000</v>
      </c>
      <c r="M23">
        <v>4</v>
      </c>
      <c r="N23">
        <v>7</v>
      </c>
      <c r="O23">
        <v>5</v>
      </c>
      <c r="P23">
        <v>1</v>
      </c>
      <c r="Q23" s="16">
        <v>31</v>
      </c>
      <c r="R23" s="14">
        <v>3.72</v>
      </c>
      <c r="S23">
        <v>1</v>
      </c>
      <c r="T2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3">
        <f>IF(RawData[[#This Row],[PerformanceScore]]="Exceeds",1,0)</f>
        <v>0</v>
      </c>
      <c r="V23">
        <f>IF(RawData[[#This Row],[PerformanceScore]]="Fully Meets",1,0)</f>
        <v>1</v>
      </c>
      <c r="W23">
        <f>IF(RawData[[#This Row],[PerformanceScore]]="Needs Improvement",1,0)</f>
        <v>0</v>
      </c>
      <c r="X23">
        <v>35</v>
      </c>
      <c r="Y23">
        <v>88</v>
      </c>
      <c r="Z23">
        <v>84</v>
      </c>
      <c r="AA23">
        <v>85</v>
      </c>
      <c r="AL23" s="17"/>
      <c r="AM23" s="17"/>
      <c r="AN23" s="17"/>
      <c r="AO23" s="17"/>
      <c r="AP23" s="17"/>
      <c r="AQ23" s="17"/>
      <c r="AR23" s="17"/>
      <c r="AS23" s="17"/>
    </row>
    <row r="24" spans="1:71" x14ac:dyDescent="0.35">
      <c r="A24">
        <v>23</v>
      </c>
      <c r="B24">
        <v>2018</v>
      </c>
      <c r="C24">
        <v>2</v>
      </c>
      <c r="D24" s="1">
        <v>43227</v>
      </c>
      <c r="E24" s="1">
        <v>43253</v>
      </c>
      <c r="F24" t="s">
        <v>6</v>
      </c>
      <c r="G24" t="s">
        <v>31</v>
      </c>
      <c r="H24" t="s">
        <v>26</v>
      </c>
      <c r="I24" t="s">
        <v>21</v>
      </c>
      <c r="J24" t="s">
        <v>10</v>
      </c>
      <c r="K24" t="str">
        <f t="shared" si="0"/>
        <v>External</v>
      </c>
      <c r="L24" s="30">
        <v>481200</v>
      </c>
      <c r="M24">
        <v>2</v>
      </c>
      <c r="N24">
        <v>3</v>
      </c>
      <c r="O24">
        <v>5</v>
      </c>
      <c r="P24">
        <v>1</v>
      </c>
      <c r="Q24" s="16">
        <v>26</v>
      </c>
      <c r="R24" s="14">
        <v>4.8120000000000003</v>
      </c>
      <c r="S24">
        <v>1</v>
      </c>
      <c r="T2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4">
        <f>IF(RawData[[#This Row],[PerformanceScore]]="Exceeds",1,0)</f>
        <v>0</v>
      </c>
      <c r="V24">
        <f>IF(RawData[[#This Row],[PerformanceScore]]="Fully Meets",1,0)</f>
        <v>1</v>
      </c>
      <c r="W24">
        <f>IF(RawData[[#This Row],[PerformanceScore]]="Needs Improvement",1,0)</f>
        <v>0</v>
      </c>
      <c r="X24">
        <v>83</v>
      </c>
      <c r="Y24">
        <v>73</v>
      </c>
      <c r="Z24">
        <v>85</v>
      </c>
      <c r="AA24">
        <v>85</v>
      </c>
      <c r="AL24" s="17"/>
      <c r="AM24" s="17"/>
      <c r="AN24" s="17"/>
      <c r="AO24" s="17"/>
      <c r="AP24" s="17"/>
      <c r="AQ24" s="17"/>
      <c r="AR24" s="17"/>
      <c r="AS24" s="17"/>
      <c r="AT24" s="17"/>
      <c r="AU24" s="17"/>
      <c r="AV24" s="17"/>
      <c r="AW24" s="17"/>
      <c r="AX24" s="17"/>
    </row>
    <row r="25" spans="1:71" x14ac:dyDescent="0.35">
      <c r="A25">
        <v>24</v>
      </c>
      <c r="B25">
        <v>2018</v>
      </c>
      <c r="C25">
        <v>2</v>
      </c>
      <c r="D25" s="1">
        <v>43227</v>
      </c>
      <c r="E25" s="1">
        <v>43252</v>
      </c>
      <c r="F25" t="s">
        <v>61</v>
      </c>
      <c r="G25" t="s">
        <v>19</v>
      </c>
      <c r="H25" t="s">
        <v>27</v>
      </c>
      <c r="I25" t="s">
        <v>21</v>
      </c>
      <c r="J25" t="s">
        <v>11</v>
      </c>
      <c r="K25" t="str">
        <f t="shared" si="0"/>
        <v>Internal</v>
      </c>
      <c r="L25" s="30">
        <v>480000</v>
      </c>
      <c r="M25">
        <v>1</v>
      </c>
      <c r="N25">
        <v>2</v>
      </c>
      <c r="O25">
        <v>1</v>
      </c>
      <c r="P25">
        <v>0</v>
      </c>
      <c r="Q25" s="16">
        <v>25</v>
      </c>
      <c r="R25" s="14">
        <v>4.8</v>
      </c>
      <c r="S25">
        <v>0</v>
      </c>
      <c r="T2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25">
        <f>IF(RawData[[#This Row],[PerformanceScore]]="Exceeds",1,0)</f>
        <v>0</v>
      </c>
      <c r="V25">
        <f>IF(RawData[[#This Row],[PerformanceScore]]="Fully Meets",1,0)</f>
        <v>1</v>
      </c>
      <c r="W25">
        <f>IF(RawData[[#This Row],[PerformanceScore]]="Needs Improvement",1,0)</f>
        <v>0</v>
      </c>
      <c r="X25">
        <v>65</v>
      </c>
      <c r="Y25">
        <v>75</v>
      </c>
      <c r="Z25">
        <v>87</v>
      </c>
      <c r="AA25">
        <v>85</v>
      </c>
      <c r="AL25" s="17"/>
      <c r="AM25" s="17"/>
      <c r="AN25" s="17"/>
      <c r="AO25" s="17"/>
      <c r="AP25" s="17"/>
      <c r="AS25" s="17"/>
    </row>
    <row r="26" spans="1:71" x14ac:dyDescent="0.35">
      <c r="A26">
        <v>25</v>
      </c>
      <c r="B26">
        <v>2018</v>
      </c>
      <c r="C26">
        <v>2</v>
      </c>
      <c r="D26" s="1">
        <v>43227</v>
      </c>
      <c r="E26" s="1">
        <v>43254</v>
      </c>
      <c r="F26" t="s">
        <v>5</v>
      </c>
      <c r="G26" t="s">
        <v>30</v>
      </c>
      <c r="H26" t="s">
        <v>27</v>
      </c>
      <c r="I26" t="s">
        <v>21</v>
      </c>
      <c r="J26" t="s">
        <v>33</v>
      </c>
      <c r="K26" t="str">
        <f t="shared" si="0"/>
        <v>External</v>
      </c>
      <c r="L26" s="30">
        <v>780000</v>
      </c>
      <c r="M26">
        <v>3</v>
      </c>
      <c r="N26">
        <v>4</v>
      </c>
      <c r="O26">
        <v>2</v>
      </c>
      <c r="P26">
        <v>0</v>
      </c>
      <c r="Q26" s="16">
        <v>27</v>
      </c>
      <c r="R26" s="14">
        <v>7.8</v>
      </c>
      <c r="S26">
        <v>1</v>
      </c>
      <c r="T2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93600</v>
      </c>
      <c r="U26">
        <f>IF(RawData[[#This Row],[PerformanceScore]]="Exceeds",1,0)</f>
        <v>0</v>
      </c>
      <c r="V26">
        <f>IF(RawData[[#This Row],[PerformanceScore]]="Fully Meets",1,0)</f>
        <v>1</v>
      </c>
      <c r="W26">
        <f>IF(RawData[[#This Row],[PerformanceScore]]="Needs Improvement",1,0)</f>
        <v>0</v>
      </c>
      <c r="X26">
        <v>71</v>
      </c>
      <c r="Y26">
        <v>73</v>
      </c>
      <c r="Z26">
        <v>85</v>
      </c>
      <c r="AA26">
        <v>85</v>
      </c>
      <c r="AL26" s="17"/>
      <c r="AM26" s="17"/>
      <c r="AN26" s="17"/>
      <c r="AO26" s="17"/>
      <c r="AP26" s="17"/>
      <c r="AS26" s="17"/>
    </row>
    <row r="27" spans="1:71" x14ac:dyDescent="0.35">
      <c r="A27">
        <v>26</v>
      </c>
      <c r="B27">
        <v>2018</v>
      </c>
      <c r="C27">
        <v>2</v>
      </c>
      <c r="D27" s="1">
        <v>43252</v>
      </c>
      <c r="E27" s="1">
        <v>43282</v>
      </c>
      <c r="F27" t="s">
        <v>6</v>
      </c>
      <c r="G27" t="s">
        <v>31</v>
      </c>
      <c r="H27" t="s">
        <v>27</v>
      </c>
      <c r="I27" t="s">
        <v>21</v>
      </c>
      <c r="J27" t="s">
        <v>10</v>
      </c>
      <c r="K27" t="str">
        <f t="shared" si="0"/>
        <v>External</v>
      </c>
      <c r="L27" s="30">
        <v>474600</v>
      </c>
      <c r="M27">
        <v>2</v>
      </c>
      <c r="N27">
        <v>3</v>
      </c>
      <c r="O27">
        <v>5</v>
      </c>
      <c r="P27">
        <v>0</v>
      </c>
      <c r="Q27" s="16">
        <v>30</v>
      </c>
      <c r="R27" s="14">
        <v>4.7460000000000004</v>
      </c>
      <c r="S27">
        <v>1</v>
      </c>
      <c r="T2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27">
        <f>IF(RawData[[#This Row],[PerformanceScore]]="Exceeds",1,0)</f>
        <v>0</v>
      </c>
      <c r="V27">
        <f>IF(RawData[[#This Row],[PerformanceScore]]="Fully Meets",1,0)</f>
        <v>1</v>
      </c>
      <c r="W27">
        <f>IF(RawData[[#This Row],[PerformanceScore]]="Needs Improvement",1,0)</f>
        <v>0</v>
      </c>
      <c r="X27">
        <v>77</v>
      </c>
      <c r="Y27">
        <v>75</v>
      </c>
      <c r="Z27">
        <v>87</v>
      </c>
      <c r="AA27">
        <v>85</v>
      </c>
      <c r="AL27" s="17"/>
      <c r="AM27" s="17"/>
      <c r="AN27" s="17"/>
      <c r="AO27" s="17"/>
      <c r="AP27" s="17"/>
      <c r="AS27" s="17"/>
    </row>
    <row r="28" spans="1:71" x14ac:dyDescent="0.35">
      <c r="A28">
        <v>27</v>
      </c>
      <c r="B28">
        <v>2018</v>
      </c>
      <c r="C28">
        <v>3</v>
      </c>
      <c r="D28" s="1">
        <v>43282</v>
      </c>
      <c r="E28" s="1">
        <v>43313</v>
      </c>
      <c r="F28" t="s">
        <v>61</v>
      </c>
      <c r="G28" t="s">
        <v>15</v>
      </c>
      <c r="H28" t="s">
        <v>26</v>
      </c>
      <c r="I28" t="s">
        <v>21</v>
      </c>
      <c r="J28" t="s">
        <v>13</v>
      </c>
      <c r="K28" t="str">
        <f t="shared" si="0"/>
        <v>External</v>
      </c>
      <c r="L28" s="30">
        <v>468000</v>
      </c>
      <c r="M28">
        <v>1</v>
      </c>
      <c r="N28">
        <v>1</v>
      </c>
      <c r="O28">
        <v>4</v>
      </c>
      <c r="P28">
        <v>1</v>
      </c>
      <c r="Q28" s="16">
        <v>31</v>
      </c>
      <c r="R28" s="14">
        <v>4.68</v>
      </c>
      <c r="S28">
        <v>1</v>
      </c>
      <c r="T2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8">
        <f>IF(RawData[[#This Row],[PerformanceScore]]="Exceeds",1,0)</f>
        <v>0</v>
      </c>
      <c r="V28">
        <f>IF(RawData[[#This Row],[PerformanceScore]]="Fully Meets",1,0)</f>
        <v>1</v>
      </c>
      <c r="W28">
        <f>IF(RawData[[#This Row],[PerformanceScore]]="Needs Improvement",1,0)</f>
        <v>0</v>
      </c>
      <c r="X28">
        <v>94</v>
      </c>
      <c r="Y28">
        <v>91</v>
      </c>
      <c r="Z28">
        <v>85</v>
      </c>
      <c r="AA28">
        <v>85</v>
      </c>
      <c r="AL28" s="17"/>
      <c r="AM28" s="17"/>
      <c r="AN28" s="17"/>
      <c r="AO28" s="17"/>
      <c r="AP28" s="17"/>
      <c r="AS28" s="17"/>
    </row>
    <row r="29" spans="1:71" x14ac:dyDescent="0.35">
      <c r="A29">
        <v>28</v>
      </c>
      <c r="B29">
        <v>2018</v>
      </c>
      <c r="C29">
        <v>3</v>
      </c>
      <c r="D29" s="1">
        <v>43282</v>
      </c>
      <c r="E29" s="1">
        <v>43345</v>
      </c>
      <c r="F29" t="s">
        <v>4</v>
      </c>
      <c r="G29" t="s">
        <v>17</v>
      </c>
      <c r="H29" t="s">
        <v>26</v>
      </c>
      <c r="I29" t="s">
        <v>21</v>
      </c>
      <c r="J29" t="s">
        <v>13</v>
      </c>
      <c r="K29" t="str">
        <f t="shared" si="0"/>
        <v>External</v>
      </c>
      <c r="L29" s="30">
        <v>696000</v>
      </c>
      <c r="M29">
        <v>4</v>
      </c>
      <c r="N29">
        <v>6</v>
      </c>
      <c r="O29">
        <v>4</v>
      </c>
      <c r="P29">
        <v>1</v>
      </c>
      <c r="Q29" s="16">
        <v>63</v>
      </c>
      <c r="R29" s="14">
        <v>6.96</v>
      </c>
      <c r="S29">
        <v>1</v>
      </c>
      <c r="T2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29">
        <f>IF(RawData[[#This Row],[PerformanceScore]]="Exceeds",1,0)</f>
        <v>0</v>
      </c>
      <c r="V29">
        <f>IF(RawData[[#This Row],[PerformanceScore]]="Fully Meets",1,0)</f>
        <v>1</v>
      </c>
      <c r="W29">
        <f>IF(RawData[[#This Row],[PerformanceScore]]="Needs Improvement",1,0)</f>
        <v>0</v>
      </c>
      <c r="X29">
        <v>65</v>
      </c>
      <c r="Y29">
        <v>91</v>
      </c>
      <c r="Z29">
        <v>85</v>
      </c>
      <c r="AA29">
        <v>85</v>
      </c>
      <c r="AL29" s="17"/>
      <c r="AM29" s="17"/>
      <c r="AN29" s="17"/>
      <c r="AO29" s="17"/>
      <c r="AP29" s="17"/>
      <c r="AS29" s="17"/>
      <c r="AV29" s="18"/>
    </row>
    <row r="30" spans="1:71" x14ac:dyDescent="0.35">
      <c r="A30">
        <v>29</v>
      </c>
      <c r="B30">
        <v>2018</v>
      </c>
      <c r="C30">
        <v>3</v>
      </c>
      <c r="D30" s="1">
        <v>43283</v>
      </c>
      <c r="E30" s="1">
        <v>43315</v>
      </c>
      <c r="F30" t="s">
        <v>6</v>
      </c>
      <c r="G30" t="s">
        <v>31</v>
      </c>
      <c r="H30" t="s">
        <v>26</v>
      </c>
      <c r="I30" t="s">
        <v>22</v>
      </c>
      <c r="J30" t="s">
        <v>10</v>
      </c>
      <c r="K30" t="str">
        <f t="shared" si="0"/>
        <v>External</v>
      </c>
      <c r="L30" s="30">
        <v>444000</v>
      </c>
      <c r="M30">
        <v>2</v>
      </c>
      <c r="N30">
        <v>3</v>
      </c>
      <c r="O30">
        <v>5</v>
      </c>
      <c r="P30">
        <v>1</v>
      </c>
      <c r="Q30" s="16">
        <v>32</v>
      </c>
      <c r="R30" s="14">
        <v>4.4400000000000004</v>
      </c>
      <c r="S30">
        <v>1</v>
      </c>
      <c r="T3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0">
        <f>IF(RawData[[#This Row],[PerformanceScore]]="Exceeds",1,0)</f>
        <v>1</v>
      </c>
      <c r="V30">
        <f>IF(RawData[[#This Row],[PerformanceScore]]="Fully Meets",1,0)</f>
        <v>0</v>
      </c>
      <c r="W30">
        <f>IF(RawData[[#This Row],[PerformanceScore]]="Needs Improvement",1,0)</f>
        <v>0</v>
      </c>
      <c r="X30">
        <v>45</v>
      </c>
      <c r="Y30">
        <v>90</v>
      </c>
      <c r="Z30">
        <v>87</v>
      </c>
      <c r="AA30">
        <v>85</v>
      </c>
      <c r="AL30" s="17"/>
      <c r="AM30" s="17"/>
      <c r="AN30" s="17"/>
      <c r="AO30" s="17"/>
      <c r="AP30" s="17"/>
    </row>
    <row r="31" spans="1:71" x14ac:dyDescent="0.35">
      <c r="A31">
        <v>30</v>
      </c>
      <c r="B31">
        <v>2018</v>
      </c>
      <c r="C31">
        <v>3</v>
      </c>
      <c r="D31" s="1">
        <v>43284</v>
      </c>
      <c r="E31" s="1">
        <v>43314</v>
      </c>
      <c r="F31" t="s">
        <v>61</v>
      </c>
      <c r="G31" t="s">
        <v>15</v>
      </c>
      <c r="H31" t="s">
        <v>26</v>
      </c>
      <c r="I31" t="s">
        <v>21</v>
      </c>
      <c r="J31" t="s">
        <v>13</v>
      </c>
      <c r="K31" t="str">
        <f t="shared" si="0"/>
        <v>External</v>
      </c>
      <c r="L31" s="30">
        <v>426000</v>
      </c>
      <c r="M31">
        <v>1</v>
      </c>
      <c r="N31">
        <v>1</v>
      </c>
      <c r="O31">
        <v>4</v>
      </c>
      <c r="P31">
        <v>1</v>
      </c>
      <c r="Q31" s="16">
        <v>30</v>
      </c>
      <c r="R31" s="14">
        <v>4.26</v>
      </c>
      <c r="S31">
        <v>1</v>
      </c>
      <c r="T3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1">
        <f>IF(RawData[[#This Row],[PerformanceScore]]="Exceeds",1,0)</f>
        <v>0</v>
      </c>
      <c r="V31">
        <f>IF(RawData[[#This Row],[PerformanceScore]]="Fully Meets",1,0)</f>
        <v>1</v>
      </c>
      <c r="W31">
        <f>IF(RawData[[#This Row],[PerformanceScore]]="Needs Improvement",1,0)</f>
        <v>0</v>
      </c>
      <c r="X31">
        <v>43</v>
      </c>
      <c r="Y31">
        <v>90</v>
      </c>
      <c r="Z31">
        <v>87</v>
      </c>
      <c r="AA31">
        <v>85</v>
      </c>
      <c r="AL31" s="17"/>
      <c r="AM31" s="17"/>
      <c r="AN31" s="17"/>
      <c r="AO31" s="17"/>
      <c r="AP31" s="17"/>
    </row>
    <row r="32" spans="1:71" x14ac:dyDescent="0.35">
      <c r="A32">
        <v>31</v>
      </c>
      <c r="B32">
        <v>2018</v>
      </c>
      <c r="C32">
        <v>3</v>
      </c>
      <c r="D32" s="1">
        <v>43288</v>
      </c>
      <c r="E32" s="1">
        <v>43344</v>
      </c>
      <c r="F32" t="s">
        <v>4</v>
      </c>
      <c r="G32" t="s">
        <v>17</v>
      </c>
      <c r="H32" t="s">
        <v>27</v>
      </c>
      <c r="I32" t="s">
        <v>21</v>
      </c>
      <c r="J32" t="s">
        <v>33</v>
      </c>
      <c r="K32" t="str">
        <f t="shared" si="0"/>
        <v>External</v>
      </c>
      <c r="L32" s="30">
        <v>756000</v>
      </c>
      <c r="M32">
        <v>4</v>
      </c>
      <c r="N32">
        <v>6</v>
      </c>
      <c r="O32">
        <v>2</v>
      </c>
      <c r="P32">
        <v>0</v>
      </c>
      <c r="Q32" s="16">
        <v>56</v>
      </c>
      <c r="R32" s="14">
        <v>7.56</v>
      </c>
      <c r="S32">
        <v>1</v>
      </c>
      <c r="T3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90720</v>
      </c>
      <c r="U32">
        <f>IF(RawData[[#This Row],[PerformanceScore]]="Exceeds",1,0)</f>
        <v>0</v>
      </c>
      <c r="V32">
        <f>IF(RawData[[#This Row],[PerformanceScore]]="Fully Meets",1,0)</f>
        <v>1</v>
      </c>
      <c r="W32">
        <f>IF(RawData[[#This Row],[PerformanceScore]]="Needs Improvement",1,0)</f>
        <v>0</v>
      </c>
      <c r="X32">
        <v>82</v>
      </c>
      <c r="Y32">
        <v>83</v>
      </c>
      <c r="Z32">
        <v>82</v>
      </c>
      <c r="AA32">
        <v>85</v>
      </c>
      <c r="AL32" s="17"/>
      <c r="AM32" s="17"/>
      <c r="AN32" s="17"/>
      <c r="AO32" s="17"/>
      <c r="AP32" s="17"/>
      <c r="AQ32" s="17"/>
      <c r="AR32" s="17"/>
      <c r="AS32" s="17"/>
    </row>
    <row r="33" spans="1:50" x14ac:dyDescent="0.35">
      <c r="A33">
        <v>32</v>
      </c>
      <c r="B33">
        <v>2018</v>
      </c>
      <c r="C33">
        <v>3</v>
      </c>
      <c r="D33" s="1">
        <v>43292</v>
      </c>
      <c r="E33" s="1">
        <v>43314</v>
      </c>
      <c r="F33" t="s">
        <v>61</v>
      </c>
      <c r="G33" t="s">
        <v>15</v>
      </c>
      <c r="H33" t="s">
        <v>27</v>
      </c>
      <c r="I33" t="s">
        <v>21</v>
      </c>
      <c r="J33" t="s">
        <v>10</v>
      </c>
      <c r="K33" t="str">
        <f t="shared" si="0"/>
        <v>External</v>
      </c>
      <c r="L33" s="30">
        <v>419400</v>
      </c>
      <c r="M33">
        <v>1</v>
      </c>
      <c r="N33">
        <v>1</v>
      </c>
      <c r="O33">
        <v>5</v>
      </c>
      <c r="P33">
        <v>0</v>
      </c>
      <c r="Q33" s="16">
        <v>22</v>
      </c>
      <c r="R33" s="14">
        <v>4.194</v>
      </c>
      <c r="S33">
        <v>1</v>
      </c>
      <c r="T3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3">
        <f>IF(RawData[[#This Row],[PerformanceScore]]="Exceeds",1,0)</f>
        <v>0</v>
      </c>
      <c r="V33">
        <f>IF(RawData[[#This Row],[PerformanceScore]]="Fully Meets",1,0)</f>
        <v>1</v>
      </c>
      <c r="W33">
        <f>IF(RawData[[#This Row],[PerformanceScore]]="Needs Improvement",1,0)</f>
        <v>0</v>
      </c>
      <c r="X33">
        <v>36</v>
      </c>
      <c r="Y33">
        <v>105</v>
      </c>
      <c r="Z33">
        <v>82</v>
      </c>
      <c r="AA33">
        <v>85</v>
      </c>
      <c r="AL33" s="17"/>
      <c r="AM33" s="17"/>
      <c r="AN33" s="17"/>
      <c r="AO33" s="17"/>
      <c r="AP33" s="17"/>
    </row>
    <row r="34" spans="1:50" x14ac:dyDescent="0.35">
      <c r="A34">
        <v>33</v>
      </c>
      <c r="B34">
        <v>2018</v>
      </c>
      <c r="C34">
        <v>3</v>
      </c>
      <c r="D34" s="1">
        <v>43292</v>
      </c>
      <c r="E34" s="1">
        <v>43345</v>
      </c>
      <c r="F34" t="s">
        <v>4</v>
      </c>
      <c r="G34" t="s">
        <v>16</v>
      </c>
      <c r="H34" t="s">
        <v>26</v>
      </c>
      <c r="I34" t="s">
        <v>21</v>
      </c>
      <c r="J34" t="s">
        <v>33</v>
      </c>
      <c r="K34" t="str">
        <f t="shared" ref="K34:K65" si="1">IF(OR(J34="Internal Hire",J34="Employee Referral"),"Internal","External")</f>
        <v>External</v>
      </c>
      <c r="L34" s="30">
        <v>828000</v>
      </c>
      <c r="M34">
        <v>4</v>
      </c>
      <c r="N34">
        <v>5</v>
      </c>
      <c r="O34">
        <v>2</v>
      </c>
      <c r="P34">
        <v>1</v>
      </c>
      <c r="Q34" s="16">
        <v>53</v>
      </c>
      <c r="R34" s="14">
        <v>8.2799999999999994</v>
      </c>
      <c r="S34">
        <v>1</v>
      </c>
      <c r="T3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99360</v>
      </c>
      <c r="U34">
        <f>IF(RawData[[#This Row],[PerformanceScore]]="Exceeds",1,0)</f>
        <v>0</v>
      </c>
      <c r="V34">
        <f>IF(RawData[[#This Row],[PerformanceScore]]="Fully Meets",1,0)</f>
        <v>1</v>
      </c>
      <c r="W34">
        <f>IF(RawData[[#This Row],[PerformanceScore]]="Needs Improvement",1,0)</f>
        <v>0</v>
      </c>
      <c r="X34">
        <v>71</v>
      </c>
      <c r="Y34">
        <v>105</v>
      </c>
      <c r="Z34">
        <v>82</v>
      </c>
      <c r="AA34">
        <v>85</v>
      </c>
      <c r="AL34" s="17"/>
      <c r="AM34" s="17"/>
      <c r="AN34" s="17"/>
      <c r="AO34" s="17"/>
      <c r="AP34" s="17"/>
    </row>
    <row r="35" spans="1:50" x14ac:dyDescent="0.35">
      <c r="A35">
        <v>34</v>
      </c>
      <c r="B35">
        <v>2018</v>
      </c>
      <c r="C35">
        <v>3</v>
      </c>
      <c r="D35" s="1">
        <v>43292</v>
      </c>
      <c r="E35" s="1">
        <v>43313</v>
      </c>
      <c r="F35" t="s">
        <v>61</v>
      </c>
      <c r="G35" t="s">
        <v>15</v>
      </c>
      <c r="H35" t="s">
        <v>26</v>
      </c>
      <c r="I35" t="s">
        <v>24</v>
      </c>
      <c r="J35" t="s">
        <v>13</v>
      </c>
      <c r="K35" t="str">
        <f t="shared" si="1"/>
        <v>External</v>
      </c>
      <c r="L35" s="30">
        <v>419400</v>
      </c>
      <c r="M35">
        <v>1</v>
      </c>
      <c r="N35">
        <v>1</v>
      </c>
      <c r="O35">
        <v>4</v>
      </c>
      <c r="P35">
        <v>1</v>
      </c>
      <c r="Q35" s="16">
        <v>21</v>
      </c>
      <c r="R35" s="14">
        <v>4.194</v>
      </c>
      <c r="S35">
        <v>1</v>
      </c>
      <c r="T3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35">
        <f>IF(RawData[[#This Row],[PerformanceScore]]="Exceeds",1,0)</f>
        <v>0</v>
      </c>
      <c r="V35">
        <f>IF(RawData[[#This Row],[PerformanceScore]]="Fully Meets",1,0)</f>
        <v>0</v>
      </c>
      <c r="W35">
        <f>IF(RawData[[#This Row],[PerformanceScore]]="Needs Improvement",1,0)</f>
        <v>0</v>
      </c>
      <c r="X35">
        <v>39</v>
      </c>
      <c r="Y35">
        <v>83</v>
      </c>
      <c r="Z35">
        <v>82</v>
      </c>
      <c r="AA35">
        <v>85</v>
      </c>
      <c r="AL35" s="17"/>
      <c r="AM35" s="17"/>
      <c r="AN35" s="17"/>
      <c r="AO35" s="17"/>
      <c r="AP35" s="17"/>
    </row>
    <row r="36" spans="1:50" x14ac:dyDescent="0.35">
      <c r="A36">
        <v>35</v>
      </c>
      <c r="B36">
        <v>2018</v>
      </c>
      <c r="C36">
        <v>3</v>
      </c>
      <c r="D36" s="1">
        <v>43319</v>
      </c>
      <c r="E36" s="1">
        <v>43344</v>
      </c>
      <c r="F36" t="s">
        <v>6</v>
      </c>
      <c r="G36" t="s">
        <v>31</v>
      </c>
      <c r="H36" t="s">
        <v>26</v>
      </c>
      <c r="I36" t="s">
        <v>21</v>
      </c>
      <c r="J36" t="s">
        <v>10</v>
      </c>
      <c r="K36" t="str">
        <f t="shared" si="1"/>
        <v>External</v>
      </c>
      <c r="L36" s="30">
        <v>408000</v>
      </c>
      <c r="M36">
        <v>2</v>
      </c>
      <c r="N36">
        <v>3</v>
      </c>
      <c r="O36">
        <v>5</v>
      </c>
      <c r="P36">
        <v>1</v>
      </c>
      <c r="Q36" s="16">
        <v>25</v>
      </c>
      <c r="R36" s="14">
        <v>4.08</v>
      </c>
      <c r="S36">
        <v>1</v>
      </c>
      <c r="T3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6">
        <f>IF(RawData[[#This Row],[PerformanceScore]]="Exceeds",1,0)</f>
        <v>0</v>
      </c>
      <c r="V36">
        <f>IF(RawData[[#This Row],[PerformanceScore]]="Fully Meets",1,0)</f>
        <v>1</v>
      </c>
      <c r="W36">
        <f>IF(RawData[[#This Row],[PerformanceScore]]="Needs Improvement",1,0)</f>
        <v>0</v>
      </c>
      <c r="X36">
        <v>28.999999999999996</v>
      </c>
      <c r="Y36">
        <v>81</v>
      </c>
      <c r="Z36">
        <v>84</v>
      </c>
      <c r="AA36">
        <v>86</v>
      </c>
      <c r="AL36" s="17"/>
      <c r="AM36" s="17"/>
      <c r="AN36" s="17"/>
      <c r="AO36" s="17"/>
      <c r="AP36" s="17"/>
    </row>
    <row r="37" spans="1:50" x14ac:dyDescent="0.35">
      <c r="A37">
        <v>36</v>
      </c>
      <c r="B37">
        <v>2018</v>
      </c>
      <c r="C37">
        <v>3</v>
      </c>
      <c r="D37" s="1">
        <v>43319</v>
      </c>
      <c r="E37" s="1">
        <v>43349</v>
      </c>
      <c r="F37" t="s">
        <v>61</v>
      </c>
      <c r="G37" t="s">
        <v>15</v>
      </c>
      <c r="H37" t="s">
        <v>26</v>
      </c>
      <c r="I37" t="s">
        <v>22</v>
      </c>
      <c r="J37" t="s">
        <v>14</v>
      </c>
      <c r="K37" t="str">
        <f t="shared" si="1"/>
        <v>External</v>
      </c>
      <c r="L37" s="30">
        <v>376800</v>
      </c>
      <c r="M37">
        <v>1</v>
      </c>
      <c r="N37">
        <v>1</v>
      </c>
      <c r="O37">
        <v>3</v>
      </c>
      <c r="P37">
        <v>1</v>
      </c>
      <c r="Q37" s="16">
        <v>30</v>
      </c>
      <c r="R37" s="14">
        <v>3.7679999999999998</v>
      </c>
      <c r="S37">
        <v>1</v>
      </c>
      <c r="T3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7">
        <f>IF(RawData[[#This Row],[PerformanceScore]]="Exceeds",1,0)</f>
        <v>1</v>
      </c>
      <c r="V37">
        <f>IF(RawData[[#This Row],[PerformanceScore]]="Fully Meets",1,0)</f>
        <v>0</v>
      </c>
      <c r="W37">
        <f>IF(RawData[[#This Row],[PerformanceScore]]="Needs Improvement",1,0)</f>
        <v>0</v>
      </c>
      <c r="X37">
        <v>36</v>
      </c>
      <c r="Y37">
        <v>81</v>
      </c>
      <c r="Z37">
        <v>84</v>
      </c>
      <c r="AA37">
        <v>86</v>
      </c>
      <c r="AL37" s="17"/>
      <c r="AM37" s="17"/>
      <c r="AN37" s="17"/>
      <c r="AO37" s="17"/>
      <c r="AP37" s="17"/>
    </row>
    <row r="38" spans="1:50" x14ac:dyDescent="0.35">
      <c r="A38">
        <v>37</v>
      </c>
      <c r="B38">
        <v>2018</v>
      </c>
      <c r="C38">
        <v>3</v>
      </c>
      <c r="D38" s="1">
        <v>43319</v>
      </c>
      <c r="E38" s="1">
        <v>43374</v>
      </c>
      <c r="F38" t="s">
        <v>6</v>
      </c>
      <c r="G38" t="s">
        <v>31</v>
      </c>
      <c r="H38" t="s">
        <v>26</v>
      </c>
      <c r="I38" t="s">
        <v>21</v>
      </c>
      <c r="J38" t="s">
        <v>10</v>
      </c>
      <c r="K38" t="str">
        <f t="shared" si="1"/>
        <v>External</v>
      </c>
      <c r="L38" s="30">
        <v>376800</v>
      </c>
      <c r="M38">
        <v>2</v>
      </c>
      <c r="N38">
        <v>3</v>
      </c>
      <c r="O38">
        <v>5</v>
      </c>
      <c r="P38">
        <v>1</v>
      </c>
      <c r="Q38" s="16">
        <v>55</v>
      </c>
      <c r="R38" s="14">
        <v>3.7679999999999998</v>
      </c>
      <c r="S38">
        <v>1</v>
      </c>
      <c r="T3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38">
        <f>IF(RawData[[#This Row],[PerformanceScore]]="Exceeds",1,0)</f>
        <v>0</v>
      </c>
      <c r="V38">
        <f>IF(RawData[[#This Row],[PerformanceScore]]="Fully Meets",1,0)</f>
        <v>1</v>
      </c>
      <c r="W38">
        <f>IF(RawData[[#This Row],[PerformanceScore]]="Needs Improvement",1,0)</f>
        <v>0</v>
      </c>
      <c r="X38">
        <v>48</v>
      </c>
      <c r="Y38">
        <v>75</v>
      </c>
      <c r="Z38">
        <v>85</v>
      </c>
      <c r="AA38">
        <v>87</v>
      </c>
      <c r="AL38" s="17"/>
      <c r="AM38" s="17"/>
      <c r="AN38" s="17"/>
      <c r="AO38" s="17"/>
      <c r="AP38" s="17"/>
      <c r="AQ38" s="17"/>
      <c r="AR38" s="17"/>
      <c r="AS38" s="17"/>
      <c r="AT38" s="17"/>
      <c r="AU38" s="17"/>
      <c r="AV38" s="17"/>
      <c r="AW38" s="17"/>
      <c r="AX38" s="17"/>
    </row>
    <row r="39" spans="1:50" x14ac:dyDescent="0.35">
      <c r="A39">
        <v>38</v>
      </c>
      <c r="B39">
        <v>2018</v>
      </c>
      <c r="C39">
        <v>3</v>
      </c>
      <c r="D39" s="1">
        <v>43319</v>
      </c>
      <c r="E39" s="1">
        <v>43345</v>
      </c>
      <c r="F39" t="s">
        <v>61</v>
      </c>
      <c r="G39" t="s">
        <v>15</v>
      </c>
      <c r="H39" t="s">
        <v>26</v>
      </c>
      <c r="I39" t="s">
        <v>21</v>
      </c>
      <c r="J39" t="s">
        <v>14</v>
      </c>
      <c r="K39" t="str">
        <f t="shared" si="1"/>
        <v>External</v>
      </c>
      <c r="L39" s="30">
        <v>362400</v>
      </c>
      <c r="M39">
        <v>1</v>
      </c>
      <c r="N39">
        <v>1</v>
      </c>
      <c r="O39">
        <v>3</v>
      </c>
      <c r="P39">
        <v>1</v>
      </c>
      <c r="Q39" s="16">
        <v>26</v>
      </c>
      <c r="R39" s="14">
        <v>3.6240000000000001</v>
      </c>
      <c r="S39">
        <v>1</v>
      </c>
      <c r="T3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39">
        <f>IF(RawData[[#This Row],[PerformanceScore]]="Exceeds",1,0)</f>
        <v>0</v>
      </c>
      <c r="V39">
        <f>IF(RawData[[#This Row],[PerformanceScore]]="Fully Meets",1,0)</f>
        <v>1</v>
      </c>
      <c r="W39">
        <f>IF(RawData[[#This Row],[PerformanceScore]]="Needs Improvement",1,0)</f>
        <v>0</v>
      </c>
      <c r="X39">
        <v>35</v>
      </c>
      <c r="Y39">
        <v>75</v>
      </c>
      <c r="Z39">
        <v>85</v>
      </c>
      <c r="AA39">
        <v>87</v>
      </c>
      <c r="AL39" s="17"/>
      <c r="AM39" s="17"/>
      <c r="AN39" s="17"/>
      <c r="AO39" s="17"/>
      <c r="AP39" s="17"/>
    </row>
    <row r="40" spans="1:50" x14ac:dyDescent="0.35">
      <c r="A40">
        <v>39</v>
      </c>
      <c r="B40">
        <v>2018</v>
      </c>
      <c r="C40">
        <v>3</v>
      </c>
      <c r="D40" s="1">
        <v>43344</v>
      </c>
      <c r="E40" s="1">
        <v>43374</v>
      </c>
      <c r="F40" t="s">
        <v>6</v>
      </c>
      <c r="G40" t="s">
        <v>31</v>
      </c>
      <c r="H40" t="s">
        <v>27</v>
      </c>
      <c r="I40" t="s">
        <v>21</v>
      </c>
      <c r="J40" t="s">
        <v>10</v>
      </c>
      <c r="K40" t="str">
        <f t="shared" si="1"/>
        <v>External</v>
      </c>
      <c r="L40" s="30">
        <v>348000</v>
      </c>
      <c r="M40">
        <v>2</v>
      </c>
      <c r="N40">
        <v>3</v>
      </c>
      <c r="O40">
        <v>5</v>
      </c>
      <c r="P40">
        <v>0</v>
      </c>
      <c r="Q40" s="16">
        <v>30</v>
      </c>
      <c r="R40" s="14">
        <v>3.48</v>
      </c>
      <c r="S40">
        <v>1</v>
      </c>
      <c r="T4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0">
        <f>IF(RawData[[#This Row],[PerformanceScore]]="Exceeds",1,0)</f>
        <v>0</v>
      </c>
      <c r="V40">
        <f>IF(RawData[[#This Row],[PerformanceScore]]="Fully Meets",1,0)</f>
        <v>1</v>
      </c>
      <c r="W40">
        <f>IF(RawData[[#This Row],[PerformanceScore]]="Needs Improvement",1,0)</f>
        <v>0</v>
      </c>
      <c r="X40">
        <v>51</v>
      </c>
      <c r="Y40">
        <v>92</v>
      </c>
      <c r="Z40">
        <v>86</v>
      </c>
      <c r="AA40">
        <v>88</v>
      </c>
      <c r="AL40" s="17"/>
      <c r="AM40" s="17"/>
      <c r="AN40" s="17"/>
      <c r="AO40" s="17"/>
      <c r="AP40" s="17"/>
    </row>
    <row r="41" spans="1:50" x14ac:dyDescent="0.35">
      <c r="A41">
        <v>40</v>
      </c>
      <c r="B41">
        <v>2018</v>
      </c>
      <c r="C41">
        <v>3</v>
      </c>
      <c r="D41" s="1">
        <v>43344</v>
      </c>
      <c r="E41" s="1">
        <v>43378</v>
      </c>
      <c r="F41" t="s">
        <v>61</v>
      </c>
      <c r="G41" t="s">
        <v>15</v>
      </c>
      <c r="H41" t="s">
        <v>27</v>
      </c>
      <c r="I41" t="s">
        <v>21</v>
      </c>
      <c r="J41" t="s">
        <v>11</v>
      </c>
      <c r="K41" t="str">
        <f t="shared" si="1"/>
        <v>Internal</v>
      </c>
      <c r="L41" s="30">
        <v>347880</v>
      </c>
      <c r="M41">
        <v>1</v>
      </c>
      <c r="N41">
        <v>1</v>
      </c>
      <c r="O41">
        <v>1</v>
      </c>
      <c r="P41">
        <v>0</v>
      </c>
      <c r="Q41" s="16">
        <v>34</v>
      </c>
      <c r="R41" s="14">
        <v>3.4788000000000001</v>
      </c>
      <c r="S41">
        <v>0</v>
      </c>
      <c r="T4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1">
        <f>IF(RawData[[#This Row],[PerformanceScore]]="Exceeds",1,0)</f>
        <v>0</v>
      </c>
      <c r="V41">
        <f>IF(RawData[[#This Row],[PerformanceScore]]="Fully Meets",1,0)</f>
        <v>1</v>
      </c>
      <c r="W41">
        <f>IF(RawData[[#This Row],[PerformanceScore]]="Needs Improvement",1,0)</f>
        <v>0</v>
      </c>
      <c r="X41">
        <v>43</v>
      </c>
      <c r="Y41">
        <v>92</v>
      </c>
      <c r="Z41">
        <v>86</v>
      </c>
      <c r="AA41">
        <v>88</v>
      </c>
      <c r="AL41" s="17"/>
      <c r="AM41" s="17"/>
      <c r="AN41" s="17"/>
      <c r="AO41" s="17"/>
      <c r="AP41" s="17"/>
    </row>
    <row r="42" spans="1:50" x14ac:dyDescent="0.35">
      <c r="A42">
        <v>41</v>
      </c>
      <c r="B42">
        <v>2018</v>
      </c>
      <c r="C42">
        <v>3</v>
      </c>
      <c r="D42" s="1">
        <v>43344</v>
      </c>
      <c r="E42" s="1">
        <v>43375</v>
      </c>
      <c r="F42" t="s">
        <v>61</v>
      </c>
      <c r="G42" t="s">
        <v>15</v>
      </c>
      <c r="H42" t="s">
        <v>26</v>
      </c>
      <c r="I42" t="s">
        <v>21</v>
      </c>
      <c r="J42" t="s">
        <v>10</v>
      </c>
      <c r="K42" t="str">
        <f t="shared" si="1"/>
        <v>External</v>
      </c>
      <c r="L42" s="30">
        <v>342000</v>
      </c>
      <c r="M42">
        <v>1</v>
      </c>
      <c r="N42">
        <v>1</v>
      </c>
      <c r="O42">
        <v>5</v>
      </c>
      <c r="P42">
        <v>1</v>
      </c>
      <c r="Q42" s="16">
        <v>31</v>
      </c>
      <c r="R42" s="14">
        <v>3.42</v>
      </c>
      <c r="S42">
        <v>1</v>
      </c>
      <c r="T4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42">
        <f>IF(RawData[[#This Row],[PerformanceScore]]="Exceeds",1,0)</f>
        <v>0</v>
      </c>
      <c r="V42">
        <f>IF(RawData[[#This Row],[PerformanceScore]]="Fully Meets",1,0)</f>
        <v>1</v>
      </c>
      <c r="W42">
        <f>IF(RawData[[#This Row],[PerformanceScore]]="Needs Improvement",1,0)</f>
        <v>0</v>
      </c>
      <c r="X42">
        <v>40</v>
      </c>
      <c r="Y42">
        <v>90</v>
      </c>
      <c r="Z42">
        <v>85</v>
      </c>
      <c r="AA42">
        <v>88</v>
      </c>
      <c r="AL42" s="17"/>
      <c r="AM42" s="17"/>
      <c r="AN42" s="17"/>
      <c r="AO42" s="17"/>
      <c r="AP42" s="17"/>
    </row>
    <row r="43" spans="1:50" x14ac:dyDescent="0.35">
      <c r="A43">
        <v>42</v>
      </c>
      <c r="B43">
        <v>2018</v>
      </c>
      <c r="C43">
        <v>3</v>
      </c>
      <c r="D43" s="1">
        <v>43344</v>
      </c>
      <c r="E43" s="1">
        <v>43374</v>
      </c>
      <c r="F43" t="s">
        <v>61</v>
      </c>
      <c r="G43" t="s">
        <v>15</v>
      </c>
      <c r="H43" t="s">
        <v>26</v>
      </c>
      <c r="I43" t="s">
        <v>21</v>
      </c>
      <c r="J43" t="s">
        <v>11</v>
      </c>
      <c r="K43" t="str">
        <f t="shared" si="1"/>
        <v>Internal</v>
      </c>
      <c r="L43" s="30">
        <v>336000</v>
      </c>
      <c r="M43">
        <v>1</v>
      </c>
      <c r="N43">
        <v>1</v>
      </c>
      <c r="O43">
        <v>1</v>
      </c>
      <c r="P43">
        <v>1</v>
      </c>
      <c r="Q43" s="16">
        <v>30</v>
      </c>
      <c r="R43" s="14">
        <v>3.36</v>
      </c>
      <c r="S43">
        <v>0</v>
      </c>
      <c r="T4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3">
        <f>IF(RawData[[#This Row],[PerformanceScore]]="Exceeds",1,0)</f>
        <v>0</v>
      </c>
      <c r="V43">
        <f>IF(RawData[[#This Row],[PerformanceScore]]="Fully Meets",1,0)</f>
        <v>1</v>
      </c>
      <c r="W43">
        <f>IF(RawData[[#This Row],[PerformanceScore]]="Needs Improvement",1,0)</f>
        <v>0</v>
      </c>
      <c r="X43">
        <v>32</v>
      </c>
      <c r="Y43">
        <v>90</v>
      </c>
      <c r="Z43">
        <v>85</v>
      </c>
      <c r="AA43">
        <v>88</v>
      </c>
      <c r="AL43" s="17"/>
      <c r="AM43" s="17"/>
      <c r="AN43" s="17"/>
      <c r="AO43" s="17"/>
      <c r="AP43" s="17"/>
    </row>
    <row r="44" spans="1:50" x14ac:dyDescent="0.35">
      <c r="A44">
        <v>43</v>
      </c>
      <c r="B44">
        <v>2018</v>
      </c>
      <c r="C44">
        <v>3</v>
      </c>
      <c r="D44" s="1">
        <v>43344</v>
      </c>
      <c r="E44" s="1">
        <v>43374</v>
      </c>
      <c r="F44" t="s">
        <v>61</v>
      </c>
      <c r="G44" t="s">
        <v>15</v>
      </c>
      <c r="H44" t="s">
        <v>27</v>
      </c>
      <c r="I44" t="s">
        <v>23</v>
      </c>
      <c r="J44" t="s">
        <v>11</v>
      </c>
      <c r="K44" t="str">
        <f t="shared" si="1"/>
        <v>Internal</v>
      </c>
      <c r="L44" s="30">
        <v>329880</v>
      </c>
      <c r="M44">
        <v>1</v>
      </c>
      <c r="N44">
        <v>1</v>
      </c>
      <c r="O44">
        <v>1</v>
      </c>
      <c r="P44">
        <v>0</v>
      </c>
      <c r="Q44" s="16">
        <v>30</v>
      </c>
      <c r="R44" s="14">
        <v>3.2988</v>
      </c>
      <c r="S44">
        <v>0</v>
      </c>
      <c r="T4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4">
        <f>IF(RawData[[#This Row],[PerformanceScore]]="Exceeds",1,0)</f>
        <v>0</v>
      </c>
      <c r="V44">
        <f>IF(RawData[[#This Row],[PerformanceScore]]="Fully Meets",1,0)</f>
        <v>0</v>
      </c>
      <c r="W44">
        <f>IF(RawData[[#This Row],[PerformanceScore]]="Needs Improvement",1,0)</f>
        <v>1</v>
      </c>
      <c r="X44">
        <v>26</v>
      </c>
      <c r="Y44">
        <v>59</v>
      </c>
      <c r="Z44">
        <v>85</v>
      </c>
      <c r="AA44">
        <v>88</v>
      </c>
      <c r="AL44" s="17"/>
      <c r="AM44" s="17"/>
      <c r="AN44" s="17"/>
      <c r="AO44" s="17"/>
      <c r="AP44" s="17"/>
    </row>
    <row r="45" spans="1:50" x14ac:dyDescent="0.35">
      <c r="A45">
        <v>44</v>
      </c>
      <c r="B45">
        <v>2018</v>
      </c>
      <c r="C45">
        <v>3</v>
      </c>
      <c r="D45" s="1">
        <v>43344</v>
      </c>
      <c r="E45" s="1">
        <v>43379</v>
      </c>
      <c r="F45" t="s">
        <v>6</v>
      </c>
      <c r="G45" t="s">
        <v>31</v>
      </c>
      <c r="H45" t="s">
        <v>26</v>
      </c>
      <c r="I45" t="s">
        <v>23</v>
      </c>
      <c r="J45" t="s">
        <v>13</v>
      </c>
      <c r="K45" t="str">
        <f t="shared" si="1"/>
        <v>External</v>
      </c>
      <c r="L45" s="30">
        <v>324000</v>
      </c>
      <c r="M45">
        <v>2</v>
      </c>
      <c r="N45">
        <v>3</v>
      </c>
      <c r="O45">
        <v>4</v>
      </c>
      <c r="P45">
        <v>1</v>
      </c>
      <c r="Q45" s="16">
        <v>35</v>
      </c>
      <c r="R45" s="14">
        <v>3.24</v>
      </c>
      <c r="S45">
        <v>1</v>
      </c>
      <c r="T4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5">
        <f>IF(RawData[[#This Row],[PerformanceScore]]="Exceeds",1,0)</f>
        <v>0</v>
      </c>
      <c r="V45">
        <f>IF(RawData[[#This Row],[PerformanceScore]]="Fully Meets",1,0)</f>
        <v>0</v>
      </c>
      <c r="W45">
        <f>IF(RawData[[#This Row],[PerformanceScore]]="Needs Improvement",1,0)</f>
        <v>1</v>
      </c>
      <c r="X45">
        <v>27</v>
      </c>
      <c r="Y45">
        <v>59</v>
      </c>
      <c r="Z45">
        <v>85</v>
      </c>
      <c r="AA45">
        <v>88</v>
      </c>
      <c r="AL45" s="17"/>
      <c r="AM45" s="17"/>
      <c r="AN45" s="17"/>
      <c r="AO45" s="17"/>
      <c r="AP45" s="17"/>
    </row>
    <row r="46" spans="1:50" x14ac:dyDescent="0.35">
      <c r="A46">
        <v>45</v>
      </c>
      <c r="B46">
        <v>2018</v>
      </c>
      <c r="C46">
        <v>3</v>
      </c>
      <c r="D46" s="1">
        <v>43350</v>
      </c>
      <c r="E46" s="1">
        <v>43375</v>
      </c>
      <c r="F46" t="s">
        <v>4</v>
      </c>
      <c r="G46" t="s">
        <v>16</v>
      </c>
      <c r="H46" t="s">
        <v>26</v>
      </c>
      <c r="I46" t="s">
        <v>22</v>
      </c>
      <c r="J46" t="s">
        <v>11</v>
      </c>
      <c r="K46" t="str">
        <f t="shared" si="1"/>
        <v>Internal</v>
      </c>
      <c r="L46" s="30">
        <v>504000</v>
      </c>
      <c r="M46">
        <v>4</v>
      </c>
      <c r="N46">
        <v>5</v>
      </c>
      <c r="O46">
        <v>1</v>
      </c>
      <c r="P46">
        <v>1</v>
      </c>
      <c r="Q46" s="16">
        <v>25</v>
      </c>
      <c r="R46" s="14">
        <v>5.04</v>
      </c>
      <c r="S46">
        <v>0</v>
      </c>
      <c r="T4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6">
        <f>IF(RawData[[#This Row],[PerformanceScore]]="Exceeds",1,0)</f>
        <v>1</v>
      </c>
      <c r="V46">
        <f>IF(RawData[[#This Row],[PerformanceScore]]="Fully Meets",1,0)</f>
        <v>0</v>
      </c>
      <c r="W46">
        <f>IF(RawData[[#This Row],[PerformanceScore]]="Needs Improvement",1,0)</f>
        <v>0</v>
      </c>
      <c r="X46">
        <v>39</v>
      </c>
      <c r="Y46">
        <v>100</v>
      </c>
      <c r="Z46">
        <v>87</v>
      </c>
      <c r="AA46">
        <v>88</v>
      </c>
      <c r="AL46" s="17"/>
      <c r="AM46" s="17"/>
      <c r="AN46" s="17"/>
      <c r="AO46" s="17"/>
      <c r="AP46" s="17"/>
    </row>
    <row r="47" spans="1:50" x14ac:dyDescent="0.35">
      <c r="A47">
        <v>46</v>
      </c>
      <c r="B47">
        <v>2018</v>
      </c>
      <c r="C47">
        <v>3</v>
      </c>
      <c r="D47" s="1">
        <v>43374</v>
      </c>
      <c r="E47" s="1">
        <v>43407</v>
      </c>
      <c r="F47" t="s">
        <v>5</v>
      </c>
      <c r="G47" t="s">
        <v>30</v>
      </c>
      <c r="H47" t="s">
        <v>26</v>
      </c>
      <c r="I47" t="s">
        <v>21</v>
      </c>
      <c r="J47" t="s">
        <v>33</v>
      </c>
      <c r="K47" t="str">
        <f t="shared" si="1"/>
        <v>External</v>
      </c>
      <c r="L47" s="30">
        <v>768000</v>
      </c>
      <c r="M47">
        <v>3</v>
      </c>
      <c r="N47">
        <v>4</v>
      </c>
      <c r="O47">
        <v>2</v>
      </c>
      <c r="P47">
        <v>1</v>
      </c>
      <c r="Q47" s="16">
        <v>33</v>
      </c>
      <c r="R47" s="14">
        <v>7.68</v>
      </c>
      <c r="S47">
        <v>1</v>
      </c>
      <c r="T4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92160</v>
      </c>
      <c r="U47">
        <f>IF(RawData[[#This Row],[PerformanceScore]]="Exceeds",1,0)</f>
        <v>0</v>
      </c>
      <c r="V47">
        <f>IF(RawData[[#This Row],[PerformanceScore]]="Fully Meets",1,0)</f>
        <v>1</v>
      </c>
      <c r="W47">
        <f>IF(RawData[[#This Row],[PerformanceScore]]="Needs Improvement",1,0)</f>
        <v>0</v>
      </c>
      <c r="X47">
        <v>41</v>
      </c>
      <c r="Y47">
        <v>100</v>
      </c>
      <c r="Z47">
        <v>87</v>
      </c>
      <c r="AA47">
        <v>88</v>
      </c>
      <c r="AL47" s="17"/>
      <c r="AM47" s="17"/>
      <c r="AN47" s="17"/>
      <c r="AO47" s="17"/>
      <c r="AP47" s="17"/>
    </row>
    <row r="48" spans="1:50" x14ac:dyDescent="0.35">
      <c r="A48">
        <v>47</v>
      </c>
      <c r="B48">
        <v>2018</v>
      </c>
      <c r="C48">
        <v>4</v>
      </c>
      <c r="D48" s="1">
        <v>43374</v>
      </c>
      <c r="E48" s="1">
        <v>43406</v>
      </c>
      <c r="F48" t="s">
        <v>61</v>
      </c>
      <c r="G48" t="s">
        <v>15</v>
      </c>
      <c r="H48" t="s">
        <v>27</v>
      </c>
      <c r="I48" t="s">
        <v>21</v>
      </c>
      <c r="J48" t="s">
        <v>11</v>
      </c>
      <c r="K48" t="str">
        <f t="shared" si="1"/>
        <v>Internal</v>
      </c>
      <c r="L48" s="30">
        <v>312000</v>
      </c>
      <c r="M48">
        <v>1</v>
      </c>
      <c r="N48">
        <v>1</v>
      </c>
      <c r="O48">
        <v>1</v>
      </c>
      <c r="P48">
        <v>0</v>
      </c>
      <c r="Q48" s="16">
        <v>32</v>
      </c>
      <c r="R48" s="14">
        <v>3.12</v>
      </c>
      <c r="S48">
        <v>0</v>
      </c>
      <c r="T4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48">
        <f>IF(RawData[[#This Row],[PerformanceScore]]="Exceeds",1,0)</f>
        <v>0</v>
      </c>
      <c r="V48">
        <f>IF(RawData[[#This Row],[PerformanceScore]]="Fully Meets",1,0)</f>
        <v>1</v>
      </c>
      <c r="W48">
        <f>IF(RawData[[#This Row],[PerformanceScore]]="Needs Improvement",1,0)</f>
        <v>0</v>
      </c>
      <c r="X48">
        <v>56.999999999999993</v>
      </c>
      <c r="Y48">
        <v>75</v>
      </c>
      <c r="Z48">
        <v>85</v>
      </c>
      <c r="AA48">
        <v>89</v>
      </c>
      <c r="AL48" s="17"/>
      <c r="AM48" s="17"/>
      <c r="AN48" s="17"/>
      <c r="AO48" s="17"/>
      <c r="AP48" s="17"/>
    </row>
    <row r="49" spans="1:42" x14ac:dyDescent="0.35">
      <c r="A49">
        <v>48</v>
      </c>
      <c r="B49">
        <v>2018</v>
      </c>
      <c r="C49">
        <v>4</v>
      </c>
      <c r="D49" s="1">
        <v>43374</v>
      </c>
      <c r="E49" s="1">
        <v>43408</v>
      </c>
      <c r="F49" t="s">
        <v>4</v>
      </c>
      <c r="G49" t="s">
        <v>16</v>
      </c>
      <c r="H49" t="s">
        <v>26</v>
      </c>
      <c r="I49" t="s">
        <v>21</v>
      </c>
      <c r="J49" t="s">
        <v>13</v>
      </c>
      <c r="K49" t="str">
        <f t="shared" si="1"/>
        <v>External</v>
      </c>
      <c r="L49" s="30">
        <v>708000</v>
      </c>
      <c r="M49">
        <v>4</v>
      </c>
      <c r="N49">
        <v>5</v>
      </c>
      <c r="O49">
        <v>4</v>
      </c>
      <c r="P49">
        <v>1</v>
      </c>
      <c r="Q49" s="16">
        <v>34</v>
      </c>
      <c r="R49" s="14">
        <v>7.08</v>
      </c>
      <c r="S49">
        <v>1</v>
      </c>
      <c r="T4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49">
        <f>IF(RawData[[#This Row],[PerformanceScore]]="Exceeds",1,0)</f>
        <v>0</v>
      </c>
      <c r="V49">
        <f>IF(RawData[[#This Row],[PerformanceScore]]="Fully Meets",1,0)</f>
        <v>1</v>
      </c>
      <c r="W49">
        <f>IF(RawData[[#This Row],[PerformanceScore]]="Needs Improvement",1,0)</f>
        <v>0</v>
      </c>
      <c r="X49">
        <v>35</v>
      </c>
      <c r="Y49">
        <v>75</v>
      </c>
      <c r="Z49">
        <v>85</v>
      </c>
      <c r="AA49">
        <v>89</v>
      </c>
      <c r="AL49" s="17"/>
      <c r="AM49" s="17"/>
      <c r="AN49" s="17"/>
      <c r="AO49" s="17"/>
      <c r="AP49" s="17"/>
    </row>
    <row r="50" spans="1:42" x14ac:dyDescent="0.35">
      <c r="A50">
        <v>49</v>
      </c>
      <c r="B50">
        <v>2018</v>
      </c>
      <c r="C50">
        <v>4</v>
      </c>
      <c r="D50" s="1">
        <v>43374</v>
      </c>
      <c r="E50" s="1">
        <v>43405</v>
      </c>
      <c r="F50" t="s">
        <v>6</v>
      </c>
      <c r="G50" t="s">
        <v>31</v>
      </c>
      <c r="H50" t="s">
        <v>27</v>
      </c>
      <c r="I50" t="s">
        <v>21</v>
      </c>
      <c r="J50" t="s">
        <v>13</v>
      </c>
      <c r="K50" t="str">
        <f t="shared" si="1"/>
        <v>External</v>
      </c>
      <c r="L50" s="30">
        <v>276000</v>
      </c>
      <c r="M50">
        <v>2</v>
      </c>
      <c r="N50">
        <v>3</v>
      </c>
      <c r="O50">
        <v>4</v>
      </c>
      <c r="P50">
        <v>0</v>
      </c>
      <c r="Q50" s="16">
        <v>31</v>
      </c>
      <c r="R50" s="14">
        <v>2.76</v>
      </c>
      <c r="S50">
        <v>1</v>
      </c>
      <c r="T5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0">
        <f>IF(RawData[[#This Row],[PerformanceScore]]="Exceeds",1,0)</f>
        <v>0</v>
      </c>
      <c r="V50">
        <f>IF(RawData[[#This Row],[PerformanceScore]]="Fully Meets",1,0)</f>
        <v>1</v>
      </c>
      <c r="W50">
        <f>IF(RawData[[#This Row],[PerformanceScore]]="Needs Improvement",1,0)</f>
        <v>0</v>
      </c>
      <c r="X50">
        <v>33</v>
      </c>
      <c r="Y50">
        <v>105</v>
      </c>
      <c r="Z50">
        <v>84</v>
      </c>
      <c r="AA50">
        <v>89</v>
      </c>
      <c r="AL50" s="17"/>
      <c r="AM50" s="17"/>
      <c r="AN50" s="17"/>
      <c r="AO50" s="17"/>
      <c r="AP50" s="17"/>
    </row>
    <row r="51" spans="1:42" x14ac:dyDescent="0.35">
      <c r="A51">
        <v>50</v>
      </c>
      <c r="B51">
        <v>2018</v>
      </c>
      <c r="C51">
        <v>4</v>
      </c>
      <c r="D51" s="1">
        <v>43374</v>
      </c>
      <c r="E51" s="1">
        <v>43408</v>
      </c>
      <c r="F51" t="s">
        <v>61</v>
      </c>
      <c r="G51" t="s">
        <v>15</v>
      </c>
      <c r="H51" t="s">
        <v>27</v>
      </c>
      <c r="I51" t="s">
        <v>21</v>
      </c>
      <c r="J51" t="s">
        <v>13</v>
      </c>
      <c r="K51" t="str">
        <f t="shared" si="1"/>
        <v>External</v>
      </c>
      <c r="L51" s="30">
        <v>258000</v>
      </c>
      <c r="M51">
        <v>1</v>
      </c>
      <c r="N51">
        <v>1</v>
      </c>
      <c r="O51">
        <v>4</v>
      </c>
      <c r="P51">
        <v>0</v>
      </c>
      <c r="Q51" s="16">
        <v>34</v>
      </c>
      <c r="R51" s="14">
        <v>2.58</v>
      </c>
      <c r="S51">
        <v>1</v>
      </c>
      <c r="T5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1">
        <f>IF(RawData[[#This Row],[PerformanceScore]]="Exceeds",1,0)</f>
        <v>0</v>
      </c>
      <c r="V51">
        <f>IF(RawData[[#This Row],[PerformanceScore]]="Fully Meets",1,0)</f>
        <v>1</v>
      </c>
      <c r="W51">
        <f>IF(RawData[[#This Row],[PerformanceScore]]="Needs Improvement",1,0)</f>
        <v>0</v>
      </c>
      <c r="X51">
        <v>36</v>
      </c>
      <c r="Y51">
        <v>105</v>
      </c>
      <c r="Z51">
        <v>84</v>
      </c>
      <c r="AA51">
        <v>89</v>
      </c>
      <c r="AL51" s="17"/>
      <c r="AM51" s="17"/>
      <c r="AN51" s="17"/>
      <c r="AO51" s="17"/>
      <c r="AP51" s="17"/>
    </row>
    <row r="52" spans="1:42" x14ac:dyDescent="0.35">
      <c r="A52">
        <v>51</v>
      </c>
      <c r="B52">
        <v>2018</v>
      </c>
      <c r="C52">
        <v>4</v>
      </c>
      <c r="D52" s="1">
        <v>43374</v>
      </c>
      <c r="E52" s="1">
        <v>43406</v>
      </c>
      <c r="F52" t="s">
        <v>61</v>
      </c>
      <c r="G52" t="s">
        <v>15</v>
      </c>
      <c r="H52" t="s">
        <v>26</v>
      </c>
      <c r="I52" t="s">
        <v>23</v>
      </c>
      <c r="J52" t="s">
        <v>13</v>
      </c>
      <c r="K52" t="str">
        <f t="shared" si="1"/>
        <v>External</v>
      </c>
      <c r="L52" s="30">
        <v>252000</v>
      </c>
      <c r="M52">
        <v>1</v>
      </c>
      <c r="N52">
        <v>1</v>
      </c>
      <c r="O52">
        <v>4</v>
      </c>
      <c r="P52">
        <v>1</v>
      </c>
      <c r="Q52" s="16">
        <v>32</v>
      </c>
      <c r="R52" s="14">
        <v>2.52</v>
      </c>
      <c r="S52">
        <v>1</v>
      </c>
      <c r="T5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52">
        <f>IF(RawData[[#This Row],[PerformanceScore]]="Exceeds",1,0)</f>
        <v>0</v>
      </c>
      <c r="V52">
        <f>IF(RawData[[#This Row],[PerformanceScore]]="Fully Meets",1,0)</f>
        <v>0</v>
      </c>
      <c r="W52">
        <f>IF(RawData[[#This Row],[PerformanceScore]]="Needs Improvement",1,0)</f>
        <v>1</v>
      </c>
      <c r="X52">
        <v>32</v>
      </c>
      <c r="Y52">
        <v>105</v>
      </c>
      <c r="Z52">
        <v>85</v>
      </c>
      <c r="AA52">
        <v>91</v>
      </c>
      <c r="AL52" s="17"/>
      <c r="AM52" s="17"/>
      <c r="AN52" s="17"/>
      <c r="AO52" s="17"/>
      <c r="AP52" s="17"/>
    </row>
    <row r="53" spans="1:42" x14ac:dyDescent="0.35">
      <c r="A53">
        <v>52</v>
      </c>
      <c r="B53">
        <v>2018</v>
      </c>
      <c r="C53">
        <v>4</v>
      </c>
      <c r="D53" s="1">
        <v>43374</v>
      </c>
      <c r="E53" s="1">
        <v>43405</v>
      </c>
      <c r="F53" t="s">
        <v>61</v>
      </c>
      <c r="G53" t="s">
        <v>15</v>
      </c>
      <c r="H53" t="s">
        <v>27</v>
      </c>
      <c r="I53" t="s">
        <v>22</v>
      </c>
      <c r="J53" t="s">
        <v>11</v>
      </c>
      <c r="K53" t="str">
        <f t="shared" si="1"/>
        <v>Internal</v>
      </c>
      <c r="L53" s="30">
        <v>246000</v>
      </c>
      <c r="M53">
        <v>1</v>
      </c>
      <c r="N53">
        <v>1</v>
      </c>
      <c r="O53">
        <v>1</v>
      </c>
      <c r="P53">
        <v>0</v>
      </c>
      <c r="Q53" s="16">
        <v>31</v>
      </c>
      <c r="R53" s="14">
        <v>2.46</v>
      </c>
      <c r="S53">
        <v>0</v>
      </c>
      <c r="T5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3">
        <f>IF(RawData[[#This Row],[PerformanceScore]]="Exceeds",1,0)</f>
        <v>1</v>
      </c>
      <c r="V53">
        <f>IF(RawData[[#This Row],[PerformanceScore]]="Fully Meets",1,0)</f>
        <v>0</v>
      </c>
      <c r="W53">
        <f>IF(RawData[[#This Row],[PerformanceScore]]="Needs Improvement",1,0)</f>
        <v>0</v>
      </c>
      <c r="X53">
        <v>35</v>
      </c>
      <c r="Y53">
        <v>105</v>
      </c>
      <c r="Z53">
        <v>85</v>
      </c>
      <c r="AA53">
        <v>91</v>
      </c>
      <c r="AL53" s="17"/>
      <c r="AM53" s="17"/>
      <c r="AN53" s="17"/>
      <c r="AO53" s="17"/>
      <c r="AP53" s="17"/>
    </row>
    <row r="54" spans="1:42" x14ac:dyDescent="0.35">
      <c r="A54">
        <v>53</v>
      </c>
      <c r="B54">
        <v>2018</v>
      </c>
      <c r="C54">
        <v>4</v>
      </c>
      <c r="D54" s="1">
        <v>43374</v>
      </c>
      <c r="E54" s="1">
        <v>43406</v>
      </c>
      <c r="F54" t="s">
        <v>4</v>
      </c>
      <c r="G54" t="s">
        <v>17</v>
      </c>
      <c r="H54" t="s">
        <v>26</v>
      </c>
      <c r="I54" t="s">
        <v>21</v>
      </c>
      <c r="J54" t="s">
        <v>33</v>
      </c>
      <c r="K54" t="str">
        <f t="shared" si="1"/>
        <v>External</v>
      </c>
      <c r="L54" s="30">
        <v>1008000</v>
      </c>
      <c r="M54">
        <v>4</v>
      </c>
      <c r="N54">
        <v>6</v>
      </c>
      <c r="O54">
        <v>2</v>
      </c>
      <c r="P54">
        <v>1</v>
      </c>
      <c r="Q54" s="16">
        <v>32</v>
      </c>
      <c r="R54" s="14">
        <v>10.08</v>
      </c>
      <c r="S54">
        <v>1</v>
      </c>
      <c r="T5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120960</v>
      </c>
      <c r="U54">
        <f>IF(RawData[[#This Row],[PerformanceScore]]="Exceeds",1,0)</f>
        <v>0</v>
      </c>
      <c r="V54">
        <f>IF(RawData[[#This Row],[PerformanceScore]]="Fully Meets",1,0)</f>
        <v>1</v>
      </c>
      <c r="W54">
        <f>IF(RawData[[#This Row],[PerformanceScore]]="Needs Improvement",1,0)</f>
        <v>0</v>
      </c>
      <c r="X54">
        <v>43</v>
      </c>
      <c r="Y54">
        <v>89</v>
      </c>
      <c r="Z54">
        <v>85</v>
      </c>
      <c r="AA54">
        <v>91</v>
      </c>
      <c r="AL54" s="17"/>
      <c r="AM54" s="17"/>
      <c r="AN54" s="17"/>
      <c r="AO54" s="17"/>
      <c r="AP54" s="17"/>
    </row>
    <row r="55" spans="1:42" x14ac:dyDescent="0.35">
      <c r="A55">
        <v>54</v>
      </c>
      <c r="B55">
        <v>2018</v>
      </c>
      <c r="C55">
        <v>4</v>
      </c>
      <c r="D55" s="1">
        <v>43379</v>
      </c>
      <c r="E55" s="1">
        <v>43406</v>
      </c>
      <c r="F55" t="s">
        <v>61</v>
      </c>
      <c r="G55" t="s">
        <v>15</v>
      </c>
      <c r="H55" t="s">
        <v>27</v>
      </c>
      <c r="I55" t="s">
        <v>21</v>
      </c>
      <c r="J55" t="s">
        <v>11</v>
      </c>
      <c r="K55" t="str">
        <f t="shared" si="1"/>
        <v>Internal</v>
      </c>
      <c r="L55" s="30">
        <v>198720</v>
      </c>
      <c r="M55">
        <v>1</v>
      </c>
      <c r="N55">
        <v>1</v>
      </c>
      <c r="O55">
        <v>1</v>
      </c>
      <c r="P55">
        <v>0</v>
      </c>
      <c r="Q55" s="16">
        <v>27</v>
      </c>
      <c r="R55" s="14">
        <v>1.9872000000000001</v>
      </c>
      <c r="S55">
        <v>0</v>
      </c>
      <c r="T5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5">
        <f>IF(RawData[[#This Row],[PerformanceScore]]="Exceeds",1,0)</f>
        <v>0</v>
      </c>
      <c r="V55">
        <f>IF(RawData[[#This Row],[PerformanceScore]]="Fully Meets",1,0)</f>
        <v>1</v>
      </c>
      <c r="W55">
        <f>IF(RawData[[#This Row],[PerformanceScore]]="Needs Improvement",1,0)</f>
        <v>0</v>
      </c>
      <c r="X55">
        <v>39</v>
      </c>
      <c r="Y55">
        <v>89</v>
      </c>
      <c r="Z55">
        <v>85</v>
      </c>
      <c r="AA55">
        <v>91</v>
      </c>
      <c r="AL55" s="17"/>
      <c r="AM55" s="17"/>
      <c r="AN55" s="17"/>
      <c r="AO55" s="17"/>
      <c r="AP55" s="17"/>
    </row>
    <row r="56" spans="1:42" x14ac:dyDescent="0.35">
      <c r="A56">
        <v>55</v>
      </c>
      <c r="B56">
        <v>2018</v>
      </c>
      <c r="C56">
        <v>4</v>
      </c>
      <c r="D56" s="1">
        <v>43384</v>
      </c>
      <c r="E56" s="1">
        <v>43435</v>
      </c>
      <c r="F56" t="s">
        <v>4</v>
      </c>
      <c r="G56" t="s">
        <v>18</v>
      </c>
      <c r="H56" t="s">
        <v>27</v>
      </c>
      <c r="I56" t="s">
        <v>21</v>
      </c>
      <c r="J56" t="s">
        <v>14</v>
      </c>
      <c r="K56" t="str">
        <f t="shared" si="1"/>
        <v>External</v>
      </c>
      <c r="L56" s="30">
        <v>696000</v>
      </c>
      <c r="M56">
        <v>4</v>
      </c>
      <c r="N56">
        <v>7</v>
      </c>
      <c r="O56">
        <v>3</v>
      </c>
      <c r="P56">
        <v>0</v>
      </c>
      <c r="Q56" s="16">
        <v>51</v>
      </c>
      <c r="R56" s="14">
        <v>6.96</v>
      </c>
      <c r="S56">
        <v>1</v>
      </c>
      <c r="T56">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6">
        <f>IF(RawData[[#This Row],[PerformanceScore]]="Exceeds",1,0)</f>
        <v>0</v>
      </c>
      <c r="V56">
        <f>IF(RawData[[#This Row],[PerformanceScore]]="Fully Meets",1,0)</f>
        <v>1</v>
      </c>
      <c r="W56">
        <f>IF(RawData[[#This Row],[PerformanceScore]]="Needs Improvement",1,0)</f>
        <v>0</v>
      </c>
      <c r="X56">
        <v>41</v>
      </c>
      <c r="Y56">
        <v>83</v>
      </c>
      <c r="Z56">
        <v>87</v>
      </c>
      <c r="AA56">
        <v>91</v>
      </c>
      <c r="AL56" s="17"/>
      <c r="AM56" s="17"/>
      <c r="AN56" s="17"/>
      <c r="AO56" s="17"/>
      <c r="AP56" s="17"/>
    </row>
    <row r="57" spans="1:42" x14ac:dyDescent="0.35">
      <c r="A57">
        <v>56</v>
      </c>
      <c r="B57">
        <v>2018</v>
      </c>
      <c r="C57">
        <v>4</v>
      </c>
      <c r="D57" s="1">
        <v>43384</v>
      </c>
      <c r="E57" s="1">
        <v>43435</v>
      </c>
      <c r="F57" t="s">
        <v>61</v>
      </c>
      <c r="G57" t="s">
        <v>15</v>
      </c>
      <c r="H57" t="s">
        <v>27</v>
      </c>
      <c r="I57" t="s">
        <v>21</v>
      </c>
      <c r="J57" t="s">
        <v>11</v>
      </c>
      <c r="K57" t="str">
        <f t="shared" si="1"/>
        <v>Internal</v>
      </c>
      <c r="L57" s="30">
        <v>210000</v>
      </c>
      <c r="M57">
        <v>1</v>
      </c>
      <c r="N57">
        <v>1</v>
      </c>
      <c r="O57">
        <v>1</v>
      </c>
      <c r="P57">
        <v>0</v>
      </c>
      <c r="Q57" s="16">
        <v>51</v>
      </c>
      <c r="R57" s="14">
        <v>2.1</v>
      </c>
      <c r="S57">
        <v>0</v>
      </c>
      <c r="T57">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7">
        <f>IF(RawData[[#This Row],[PerformanceScore]]="Exceeds",1,0)</f>
        <v>0</v>
      </c>
      <c r="V57">
        <f>IF(RawData[[#This Row],[PerformanceScore]]="Fully Meets",1,0)</f>
        <v>1</v>
      </c>
      <c r="W57">
        <f>IF(RawData[[#This Row],[PerformanceScore]]="Needs Improvement",1,0)</f>
        <v>0</v>
      </c>
      <c r="X57">
        <v>76</v>
      </c>
      <c r="Y57">
        <v>56</v>
      </c>
      <c r="Z57">
        <v>87</v>
      </c>
      <c r="AA57">
        <v>91</v>
      </c>
      <c r="AL57" s="17"/>
      <c r="AM57" s="17"/>
      <c r="AN57" s="17"/>
      <c r="AO57" s="17"/>
      <c r="AP57" s="17"/>
    </row>
    <row r="58" spans="1:42" x14ac:dyDescent="0.35">
      <c r="A58">
        <v>57</v>
      </c>
      <c r="B58">
        <v>2018</v>
      </c>
      <c r="C58">
        <v>4</v>
      </c>
      <c r="D58" s="1">
        <v>43384</v>
      </c>
      <c r="E58" s="1">
        <v>43436</v>
      </c>
      <c r="F58" t="s">
        <v>4</v>
      </c>
      <c r="G58" t="s">
        <v>18</v>
      </c>
      <c r="H58" t="s">
        <v>26</v>
      </c>
      <c r="I58" t="s">
        <v>21</v>
      </c>
      <c r="J58" t="s">
        <v>10</v>
      </c>
      <c r="K58" t="str">
        <f t="shared" si="1"/>
        <v>External</v>
      </c>
      <c r="L58" s="30">
        <v>432000</v>
      </c>
      <c r="M58">
        <v>4</v>
      </c>
      <c r="N58">
        <v>7</v>
      </c>
      <c r="O58">
        <v>5</v>
      </c>
      <c r="P58">
        <v>1</v>
      </c>
      <c r="Q58" s="16">
        <v>52</v>
      </c>
      <c r="R58" s="14">
        <v>4.32</v>
      </c>
      <c r="S58">
        <v>1</v>
      </c>
      <c r="T58">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58">
        <f>IF(RawData[[#This Row],[PerformanceScore]]="Exceeds",1,0)</f>
        <v>0</v>
      </c>
      <c r="V58">
        <f>IF(RawData[[#This Row],[PerformanceScore]]="Fully Meets",1,0)</f>
        <v>1</v>
      </c>
      <c r="W58">
        <f>IF(RawData[[#This Row],[PerformanceScore]]="Needs Improvement",1,0)</f>
        <v>0</v>
      </c>
      <c r="X58">
        <v>35</v>
      </c>
      <c r="Y58">
        <v>83</v>
      </c>
      <c r="Z58">
        <v>87</v>
      </c>
      <c r="AA58">
        <v>91</v>
      </c>
      <c r="AL58" s="17"/>
      <c r="AM58" s="17"/>
      <c r="AN58" s="17"/>
      <c r="AO58" s="17"/>
      <c r="AP58" s="17"/>
    </row>
    <row r="59" spans="1:42" x14ac:dyDescent="0.35">
      <c r="A59">
        <v>58</v>
      </c>
      <c r="B59">
        <v>2018</v>
      </c>
      <c r="C59">
        <v>4</v>
      </c>
      <c r="D59" s="1">
        <v>43384</v>
      </c>
      <c r="E59" s="1">
        <v>43405</v>
      </c>
      <c r="F59" t="s">
        <v>61</v>
      </c>
      <c r="G59" t="s">
        <v>15</v>
      </c>
      <c r="H59" t="s">
        <v>26</v>
      </c>
      <c r="I59" t="s">
        <v>21</v>
      </c>
      <c r="J59" t="s">
        <v>11</v>
      </c>
      <c r="K59" t="str">
        <f t="shared" si="1"/>
        <v>Internal</v>
      </c>
      <c r="L59" s="30">
        <v>187200</v>
      </c>
      <c r="M59">
        <v>1</v>
      </c>
      <c r="N59">
        <v>1</v>
      </c>
      <c r="O59">
        <v>1</v>
      </c>
      <c r="P59">
        <v>1</v>
      </c>
      <c r="Q59" s="16">
        <v>21</v>
      </c>
      <c r="R59" s="14">
        <v>1.8720000000000001</v>
      </c>
      <c r="S59">
        <v>0</v>
      </c>
      <c r="T59">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59">
        <f>IF(RawData[[#This Row],[PerformanceScore]]="Exceeds",1,0)</f>
        <v>0</v>
      </c>
      <c r="V59">
        <f>IF(RawData[[#This Row],[PerformanceScore]]="Fully Meets",1,0)</f>
        <v>1</v>
      </c>
      <c r="W59">
        <f>IF(RawData[[#This Row],[PerformanceScore]]="Needs Improvement",1,0)</f>
        <v>0</v>
      </c>
      <c r="X59">
        <v>32</v>
      </c>
      <c r="Y59">
        <v>56</v>
      </c>
      <c r="Z59">
        <v>87</v>
      </c>
      <c r="AA59">
        <v>91</v>
      </c>
      <c r="AL59" s="17"/>
      <c r="AM59" s="17"/>
      <c r="AN59" s="17"/>
      <c r="AO59" s="17"/>
      <c r="AP59" s="17"/>
    </row>
    <row r="60" spans="1:42" x14ac:dyDescent="0.35">
      <c r="A60">
        <v>59</v>
      </c>
      <c r="B60">
        <v>2018</v>
      </c>
      <c r="C60">
        <v>4</v>
      </c>
      <c r="D60" s="1">
        <v>43384</v>
      </c>
      <c r="E60" s="1">
        <v>43405</v>
      </c>
      <c r="F60" t="s">
        <v>61</v>
      </c>
      <c r="G60" t="s">
        <v>15</v>
      </c>
      <c r="H60" t="s">
        <v>26</v>
      </c>
      <c r="I60" t="s">
        <v>24</v>
      </c>
      <c r="J60" t="s">
        <v>13</v>
      </c>
      <c r="K60" t="str">
        <f t="shared" si="1"/>
        <v>External</v>
      </c>
      <c r="L60" s="30">
        <v>196800</v>
      </c>
      <c r="M60">
        <v>1</v>
      </c>
      <c r="N60">
        <v>1</v>
      </c>
      <c r="O60">
        <v>4</v>
      </c>
      <c r="P60">
        <v>1</v>
      </c>
      <c r="Q60" s="16">
        <v>21</v>
      </c>
      <c r="R60" s="14">
        <v>1.968</v>
      </c>
      <c r="S60">
        <v>1</v>
      </c>
      <c r="T60">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0">
        <f>IF(RawData[[#This Row],[PerformanceScore]]="Exceeds",1,0)</f>
        <v>0</v>
      </c>
      <c r="V60">
        <f>IF(RawData[[#This Row],[PerformanceScore]]="Fully Meets",1,0)</f>
        <v>0</v>
      </c>
      <c r="W60">
        <f>IF(RawData[[#This Row],[PerformanceScore]]="Needs Improvement",1,0)</f>
        <v>0</v>
      </c>
      <c r="X60">
        <v>28.999999999999996</v>
      </c>
      <c r="Y60">
        <v>59</v>
      </c>
      <c r="Z60">
        <v>87</v>
      </c>
      <c r="AA60">
        <v>92</v>
      </c>
      <c r="AL60" s="17"/>
      <c r="AM60" s="17"/>
      <c r="AN60" s="17"/>
      <c r="AO60" s="17"/>
      <c r="AP60" s="17"/>
    </row>
    <row r="61" spans="1:42" x14ac:dyDescent="0.35">
      <c r="A61">
        <v>60</v>
      </c>
      <c r="B61">
        <v>2018</v>
      </c>
      <c r="C61">
        <v>4</v>
      </c>
      <c r="D61" s="1">
        <v>43409</v>
      </c>
      <c r="E61" s="1">
        <v>43497</v>
      </c>
      <c r="F61" t="s">
        <v>5</v>
      </c>
      <c r="G61" t="s">
        <v>30</v>
      </c>
      <c r="H61" t="s">
        <v>27</v>
      </c>
      <c r="I61" t="s">
        <v>22</v>
      </c>
      <c r="J61" t="s">
        <v>13</v>
      </c>
      <c r="K61" t="str">
        <f t="shared" si="1"/>
        <v>External</v>
      </c>
      <c r="L61" s="30">
        <v>756000</v>
      </c>
      <c r="M61">
        <v>3</v>
      </c>
      <c r="N61">
        <v>4</v>
      </c>
      <c r="O61">
        <v>4</v>
      </c>
      <c r="P61">
        <v>0</v>
      </c>
      <c r="Q61" s="16">
        <v>88</v>
      </c>
      <c r="R61" s="14">
        <v>7.56</v>
      </c>
      <c r="S61">
        <v>1</v>
      </c>
      <c r="T61">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2625</v>
      </c>
      <c r="U61">
        <f>IF(RawData[[#This Row],[PerformanceScore]]="Exceeds",1,0)</f>
        <v>1</v>
      </c>
      <c r="V61">
        <f>IF(RawData[[#This Row],[PerformanceScore]]="Fully Meets",1,0)</f>
        <v>0</v>
      </c>
      <c r="W61">
        <f>IF(RawData[[#This Row],[PerformanceScore]]="Needs Improvement",1,0)</f>
        <v>0</v>
      </c>
      <c r="X61">
        <v>46</v>
      </c>
      <c r="Y61">
        <v>59</v>
      </c>
      <c r="Z61">
        <v>87</v>
      </c>
      <c r="AA61">
        <v>92</v>
      </c>
      <c r="AL61" s="17"/>
      <c r="AM61" s="17"/>
      <c r="AN61" s="17"/>
      <c r="AO61" s="17"/>
      <c r="AP61" s="17"/>
    </row>
    <row r="62" spans="1:42" x14ac:dyDescent="0.35">
      <c r="A62">
        <v>61</v>
      </c>
      <c r="B62">
        <v>2018</v>
      </c>
      <c r="C62">
        <v>4</v>
      </c>
      <c r="D62" s="1">
        <v>43411</v>
      </c>
      <c r="E62" s="1">
        <v>43467</v>
      </c>
      <c r="F62" t="s">
        <v>6</v>
      </c>
      <c r="G62" t="s">
        <v>31</v>
      </c>
      <c r="H62" t="s">
        <v>26</v>
      </c>
      <c r="I62" t="s">
        <v>21</v>
      </c>
      <c r="J62" t="s">
        <v>10</v>
      </c>
      <c r="K62" t="str">
        <f t="shared" si="1"/>
        <v>External</v>
      </c>
      <c r="L62" s="30">
        <v>265200</v>
      </c>
      <c r="M62">
        <v>2</v>
      </c>
      <c r="N62">
        <v>3</v>
      </c>
      <c r="O62">
        <v>5</v>
      </c>
      <c r="P62">
        <v>1</v>
      </c>
      <c r="Q62" s="16">
        <v>56</v>
      </c>
      <c r="R62" s="14">
        <v>2.6520000000000001</v>
      </c>
      <c r="S62">
        <v>1</v>
      </c>
      <c r="T62">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4000</v>
      </c>
      <c r="U62">
        <f>IF(RawData[[#This Row],[PerformanceScore]]="Exceeds",1,0)</f>
        <v>0</v>
      </c>
      <c r="V62">
        <f>IF(RawData[[#This Row],[PerformanceScore]]="Fully Meets",1,0)</f>
        <v>1</v>
      </c>
      <c r="W62">
        <f>IF(RawData[[#This Row],[PerformanceScore]]="Needs Improvement",1,0)</f>
        <v>0</v>
      </c>
      <c r="X62">
        <v>46</v>
      </c>
      <c r="Y62">
        <v>56</v>
      </c>
      <c r="Z62">
        <v>85</v>
      </c>
      <c r="AA62">
        <v>92</v>
      </c>
      <c r="AL62" s="17"/>
      <c r="AM62" s="17"/>
      <c r="AN62" s="17"/>
      <c r="AO62" s="17"/>
      <c r="AP62" s="17"/>
    </row>
    <row r="63" spans="1:42" x14ac:dyDescent="0.35">
      <c r="A63">
        <v>62</v>
      </c>
      <c r="B63">
        <v>2018</v>
      </c>
      <c r="C63">
        <v>4</v>
      </c>
      <c r="D63" s="1">
        <v>43411</v>
      </c>
      <c r="E63" s="1">
        <v>43470</v>
      </c>
      <c r="F63" t="s">
        <v>61</v>
      </c>
      <c r="G63" t="s">
        <v>15</v>
      </c>
      <c r="H63" t="s">
        <v>26</v>
      </c>
      <c r="I63" t="s">
        <v>21</v>
      </c>
      <c r="J63" t="s">
        <v>11</v>
      </c>
      <c r="K63" t="str">
        <f t="shared" si="1"/>
        <v>Internal</v>
      </c>
      <c r="L63" s="30">
        <v>213600</v>
      </c>
      <c r="M63">
        <v>1</v>
      </c>
      <c r="N63">
        <v>1</v>
      </c>
      <c r="O63">
        <v>1</v>
      </c>
      <c r="P63">
        <v>1</v>
      </c>
      <c r="Q63" s="16">
        <v>59</v>
      </c>
      <c r="R63" s="14">
        <v>2.1360000000000001</v>
      </c>
      <c r="S63">
        <v>0</v>
      </c>
      <c r="T63">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3">
        <f>IF(RawData[[#This Row],[PerformanceScore]]="Exceeds",1,0)</f>
        <v>0</v>
      </c>
      <c r="V63">
        <f>IF(RawData[[#This Row],[PerformanceScore]]="Fully Meets",1,0)</f>
        <v>1</v>
      </c>
      <c r="W63">
        <f>IF(RawData[[#This Row],[PerformanceScore]]="Needs Improvement",1,0)</f>
        <v>0</v>
      </c>
      <c r="X63">
        <v>35</v>
      </c>
      <c r="Y63">
        <v>56</v>
      </c>
      <c r="Z63">
        <v>85</v>
      </c>
      <c r="AA63">
        <v>92</v>
      </c>
      <c r="AL63" s="17"/>
      <c r="AM63" s="17"/>
      <c r="AN63" s="17"/>
      <c r="AO63" s="17"/>
      <c r="AP63" s="17"/>
    </row>
    <row r="64" spans="1:42" x14ac:dyDescent="0.35">
      <c r="A64">
        <v>63</v>
      </c>
      <c r="B64">
        <v>2018</v>
      </c>
      <c r="C64">
        <v>4</v>
      </c>
      <c r="D64" s="1">
        <v>43415</v>
      </c>
      <c r="E64" s="1">
        <v>43435</v>
      </c>
      <c r="F64" t="s">
        <v>61</v>
      </c>
      <c r="G64" t="s">
        <v>15</v>
      </c>
      <c r="H64" t="s">
        <v>26</v>
      </c>
      <c r="I64" t="s">
        <v>21</v>
      </c>
      <c r="J64" t="s">
        <v>14</v>
      </c>
      <c r="K64" t="str">
        <f t="shared" si="1"/>
        <v>External</v>
      </c>
      <c r="L64" s="30">
        <v>174000</v>
      </c>
      <c r="M64">
        <v>1</v>
      </c>
      <c r="N64">
        <v>1</v>
      </c>
      <c r="O64">
        <v>3</v>
      </c>
      <c r="P64">
        <v>1</v>
      </c>
      <c r="Q64" s="16">
        <v>20</v>
      </c>
      <c r="R64" s="14">
        <v>1.74</v>
      </c>
      <c r="S64">
        <v>1</v>
      </c>
      <c r="T64">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4">
        <f>IF(RawData[[#This Row],[PerformanceScore]]="Exceeds",1,0)</f>
        <v>0</v>
      </c>
      <c r="V64">
        <f>IF(RawData[[#This Row],[PerformanceScore]]="Fully Meets",1,0)</f>
        <v>1</v>
      </c>
      <c r="W64">
        <f>IF(RawData[[#This Row],[PerformanceScore]]="Needs Improvement",1,0)</f>
        <v>0</v>
      </c>
      <c r="X64">
        <v>36</v>
      </c>
      <c r="Y64">
        <v>70</v>
      </c>
      <c r="Z64">
        <v>87</v>
      </c>
      <c r="AA64">
        <v>94</v>
      </c>
      <c r="AL64" s="17"/>
      <c r="AM64" s="17"/>
      <c r="AN64" s="17"/>
      <c r="AO64" s="17"/>
      <c r="AP64" s="17"/>
    </row>
    <row r="65" spans="1:52" x14ac:dyDescent="0.35">
      <c r="A65">
        <v>64</v>
      </c>
      <c r="B65">
        <v>2018</v>
      </c>
      <c r="C65">
        <v>4</v>
      </c>
      <c r="D65" s="1">
        <v>43439</v>
      </c>
      <c r="E65" s="1">
        <v>43467</v>
      </c>
      <c r="F65" t="s">
        <v>61</v>
      </c>
      <c r="G65" t="s">
        <v>15</v>
      </c>
      <c r="H65" t="s">
        <v>27</v>
      </c>
      <c r="I65" t="s">
        <v>24</v>
      </c>
      <c r="J65" t="s">
        <v>14</v>
      </c>
      <c r="K65" t="str">
        <f t="shared" si="1"/>
        <v>External</v>
      </c>
      <c r="L65" s="30">
        <v>168000</v>
      </c>
      <c r="M65">
        <v>1</v>
      </c>
      <c r="N65">
        <v>1</v>
      </c>
      <c r="O65">
        <v>3</v>
      </c>
      <c r="P65">
        <v>0</v>
      </c>
      <c r="Q65" s="16">
        <v>28</v>
      </c>
      <c r="R65" s="14">
        <v>1.68</v>
      </c>
      <c r="S65">
        <v>1</v>
      </c>
      <c r="T65">
        <f>IF(RawData[[#This Row],[Source of Hire]]="Employee Referral",10000,IF(RawData[[#This Row],[Source of Hire]]="Agency",RawData[[#This Row],[Yearly PayScale]]*(12/100),IF(RawData[[#This Row],[Source of Hire]]="LinkedIn",(60000/COUNTIF(RawData[Source of Hire],"=LinkedIn")),IF(RawData[[#This Row],[Source of Hire]]="Job Boards",(42000/COUNTIF(RawData[Source of Hire],"=Job Boards")),(70000/COUNTIF(RawData[Source of Hire],"=Career Portal"))))))</f>
        <v>10000</v>
      </c>
      <c r="U65">
        <f>IF(RawData[[#This Row],[PerformanceScore]]="Exceeds",1,0)</f>
        <v>0</v>
      </c>
      <c r="V65">
        <f>IF(RawData[[#This Row],[PerformanceScore]]="Fully Meets",1,0)</f>
        <v>0</v>
      </c>
      <c r="W65">
        <f>IF(RawData[[#This Row],[PerformanceScore]]="Needs Improvement",1,0)</f>
        <v>0</v>
      </c>
      <c r="X65">
        <v>32</v>
      </c>
      <c r="Y65">
        <v>71</v>
      </c>
      <c r="Z65">
        <v>87</v>
      </c>
      <c r="AA65">
        <v>94</v>
      </c>
      <c r="AL65" s="17"/>
      <c r="AM65" s="17"/>
      <c r="AN65" s="17"/>
      <c r="AO65" s="17"/>
      <c r="AP65" s="17"/>
    </row>
    <row r="66" spans="1:52" x14ac:dyDescent="0.35">
      <c r="AV66" s="17"/>
      <c r="AW66" s="17"/>
      <c r="AX66" s="17"/>
      <c r="AY66" s="17"/>
      <c r="AZ66" s="17"/>
    </row>
    <row r="67" spans="1:52" x14ac:dyDescent="0.35">
      <c r="AV67" s="17"/>
      <c r="AW67" s="17"/>
      <c r="AX67" s="17"/>
      <c r="AY67" s="17"/>
      <c r="AZ67" s="17"/>
    </row>
    <row r="68" spans="1:52" x14ac:dyDescent="0.35">
      <c r="AV68" s="17"/>
      <c r="AW68" s="17"/>
      <c r="AX68" s="17"/>
      <c r="AY68" s="17"/>
      <c r="AZ68" s="17"/>
    </row>
    <row r="69" spans="1:52" x14ac:dyDescent="0.35">
      <c r="A69" t="s">
        <v>73</v>
      </c>
      <c r="C69" t="s">
        <v>76</v>
      </c>
      <c r="AV69" s="17"/>
      <c r="AW69" s="17"/>
      <c r="AX69" s="17"/>
      <c r="AY69" s="17"/>
      <c r="AZ69" s="17"/>
    </row>
    <row r="70" spans="1:52" x14ac:dyDescent="0.35">
      <c r="A70" t="s">
        <v>74</v>
      </c>
      <c r="C70" t="s">
        <v>75</v>
      </c>
      <c r="AV70" s="17"/>
      <c r="AW70" s="17"/>
      <c r="AX70" s="17"/>
      <c r="AY70" s="17"/>
      <c r="AZ70" s="17"/>
    </row>
    <row r="71" spans="1:52" x14ac:dyDescent="0.35">
      <c r="C71" t="s">
        <v>77</v>
      </c>
      <c r="AV71" s="17"/>
      <c r="AW71" s="17"/>
      <c r="AX71" s="17"/>
      <c r="AY71" s="17"/>
      <c r="AZ71" s="17"/>
    </row>
    <row r="72" spans="1:52" x14ac:dyDescent="0.35">
      <c r="AV72" s="17"/>
      <c r="AW72" s="17"/>
      <c r="AX72" s="17"/>
      <c r="AY72" s="17"/>
      <c r="AZ72" s="17"/>
    </row>
    <row r="73" spans="1:52" x14ac:dyDescent="0.35">
      <c r="A73" t="s">
        <v>78</v>
      </c>
      <c r="AV73" s="17"/>
      <c r="AW73" s="17"/>
      <c r="AX73" s="17"/>
      <c r="AY73" s="17"/>
      <c r="AZ73" s="17"/>
    </row>
    <row r="74" spans="1:52" x14ac:dyDescent="0.35">
      <c r="AV74" s="17"/>
      <c r="AW74" s="17"/>
      <c r="AX74" s="17"/>
      <c r="AY74" s="17"/>
      <c r="AZ74" s="17"/>
    </row>
    <row r="75" spans="1:52" x14ac:dyDescent="0.35">
      <c r="AV75" s="17"/>
      <c r="AW75" s="17"/>
      <c r="AX75" s="17"/>
      <c r="AY75" s="17"/>
      <c r="AZ75" s="17"/>
    </row>
    <row r="76" spans="1:52" x14ac:dyDescent="0.35">
      <c r="AV76" s="17"/>
      <c r="AW76" s="17"/>
      <c r="AX76" s="17"/>
      <c r="AY76" s="17"/>
      <c r="AZ76" s="17"/>
    </row>
    <row r="77" spans="1:52" ht="15" thickBot="1" x14ac:dyDescent="0.4">
      <c r="AM77" s="24"/>
      <c r="AN77" s="24"/>
      <c r="AO77" s="24"/>
      <c r="AP77" s="24"/>
      <c r="AQ77" s="24"/>
      <c r="AR77" s="24"/>
      <c r="AT77" s="23"/>
      <c r="AV77" s="31"/>
      <c r="AW77" s="32"/>
      <c r="AX77" s="33"/>
      <c r="AY77" s="31"/>
      <c r="AZ77" s="33"/>
    </row>
    <row r="78" spans="1:52" ht="15.5" thickTop="1" thickBot="1" x14ac:dyDescent="0.4">
      <c r="AM78" s="24"/>
      <c r="AN78" s="24"/>
      <c r="AO78" s="24"/>
      <c r="AP78" s="24"/>
      <c r="AQ78" s="24"/>
      <c r="AR78" s="24"/>
      <c r="AT78" s="23"/>
      <c r="AV78" s="31"/>
      <c r="AW78" s="32"/>
      <c r="AX78" s="33"/>
      <c r="AY78" s="31"/>
      <c r="AZ78" s="33"/>
    </row>
    <row r="79" spans="1:52" ht="15.5" thickTop="1" thickBot="1" x14ac:dyDescent="0.4">
      <c r="AM79" s="24"/>
      <c r="AN79" s="24"/>
      <c r="AO79" s="24"/>
      <c r="AP79" s="24"/>
      <c r="AQ79" s="24"/>
      <c r="AR79" s="24"/>
      <c r="AT79" s="23"/>
      <c r="AV79" s="31"/>
      <c r="AW79" s="32"/>
      <c r="AX79" s="33"/>
      <c r="AY79" s="31"/>
      <c r="AZ79" s="33"/>
    </row>
    <row r="80" spans="1:52" ht="15.5" thickTop="1" thickBot="1" x14ac:dyDescent="0.4">
      <c r="AM80" s="24"/>
      <c r="AN80" s="24"/>
      <c r="AO80" s="24"/>
      <c r="AP80" s="24"/>
      <c r="AQ80" s="24"/>
      <c r="AR80" s="24"/>
      <c r="AT80" s="23"/>
      <c r="AV80" s="31"/>
      <c r="AW80" s="32"/>
      <c r="AX80" s="33"/>
      <c r="AY80" s="31"/>
      <c r="AZ80" s="33"/>
    </row>
    <row r="81" spans="39:81" ht="15.5" thickTop="1" thickBot="1" x14ac:dyDescent="0.4">
      <c r="AM81" s="24"/>
      <c r="AN81" s="24"/>
      <c r="AO81" s="24"/>
      <c r="AP81" s="24"/>
      <c r="AQ81" s="24"/>
      <c r="AR81" s="24"/>
      <c r="AT81" s="23"/>
      <c r="AV81" s="31"/>
      <c r="AW81" s="32"/>
      <c r="AX81" s="33"/>
      <c r="AY81" s="31"/>
      <c r="AZ81" s="33"/>
    </row>
    <row r="82" spans="39:81" ht="15.5" thickTop="1" thickBot="1" x14ac:dyDescent="0.4">
      <c r="AM82" s="24"/>
      <c r="AN82" s="24"/>
      <c r="AO82" s="24"/>
      <c r="AP82" s="24"/>
      <c r="AQ82" s="24"/>
      <c r="AR82" s="24"/>
      <c r="AT82" s="23"/>
      <c r="AV82" s="31"/>
      <c r="AW82" s="32"/>
      <c r="AX82" s="33"/>
      <c r="AY82" s="31"/>
      <c r="AZ82" s="33"/>
    </row>
    <row r="83" spans="39:81" ht="15.5" thickTop="1" thickBot="1" x14ac:dyDescent="0.4">
      <c r="AM83" s="24"/>
      <c r="AN83" s="24"/>
      <c r="AO83" s="24"/>
      <c r="AP83" s="24"/>
      <c r="AQ83" s="24"/>
      <c r="AR83" s="24"/>
      <c r="AT83" s="23"/>
      <c r="AV83" s="31"/>
      <c r="AW83" s="32"/>
      <c r="AX83" s="33"/>
      <c r="AY83" s="31"/>
      <c r="AZ83" s="33"/>
    </row>
    <row r="84" spans="39:81" ht="15.5" thickTop="1" thickBot="1" x14ac:dyDescent="0.4">
      <c r="AM84" s="24"/>
      <c r="AN84" s="24"/>
      <c r="AO84" s="24"/>
      <c r="AP84" s="24"/>
      <c r="AQ84" s="24"/>
      <c r="AR84" s="24"/>
      <c r="AT84" s="23"/>
      <c r="AV84" s="31"/>
      <c r="AW84" s="32"/>
      <c r="AX84" s="33"/>
      <c r="AY84" s="31"/>
      <c r="AZ84" s="33"/>
    </row>
    <row r="85" spans="39:81" ht="15.5" thickTop="1" thickBot="1" x14ac:dyDescent="0.4">
      <c r="AM85" s="24"/>
      <c r="AN85" s="24"/>
      <c r="AO85" s="24"/>
      <c r="AP85" s="24"/>
      <c r="AQ85" s="24"/>
      <c r="AR85" s="24"/>
      <c r="AT85" s="23"/>
      <c r="AV85" s="31"/>
      <c r="AW85" s="32"/>
      <c r="AX85" s="33"/>
      <c r="AY85" s="31"/>
      <c r="AZ85" s="33"/>
    </row>
    <row r="86" spans="39:81" ht="15" thickTop="1" x14ac:dyDescent="0.35">
      <c r="AM86" s="24"/>
      <c r="AN86" s="24"/>
      <c r="AO86" s="24"/>
      <c r="AP86" s="24"/>
      <c r="AQ86" s="24"/>
      <c r="AR86" s="26"/>
      <c r="AS86" s="27"/>
      <c r="AT86" s="23"/>
      <c r="AV86" s="28"/>
      <c r="AW86" s="22"/>
      <c r="AX86" s="25"/>
      <c r="AY86" s="28"/>
      <c r="AZ86" s="25"/>
    </row>
    <row r="87" spans="39:81" x14ac:dyDescent="0.35">
      <c r="AM87" s="29"/>
      <c r="AN87" s="29"/>
      <c r="AO87" s="29"/>
      <c r="AP87" s="29"/>
      <c r="AQ87" s="29"/>
      <c r="AR87" s="29"/>
      <c r="AS87" s="29"/>
      <c r="AT87" s="34"/>
      <c r="AU87" s="34"/>
      <c r="AV87" s="34"/>
      <c r="AW87" s="34"/>
      <c r="AX87" s="34"/>
      <c r="AY87" s="34"/>
      <c r="AZ87" s="34"/>
      <c r="BV87" s="20"/>
      <c r="BW87" s="20"/>
      <c r="BX87" s="20"/>
      <c r="BY87" s="20"/>
      <c r="BZ87" s="20"/>
      <c r="CA87" s="20"/>
      <c r="CB87" s="20"/>
      <c r="CC87" s="20"/>
    </row>
    <row r="88" spans="39:81" ht="15" thickBot="1" x14ac:dyDescent="0.4"/>
    <row r="89" spans="39:81" ht="15" thickTop="1" x14ac:dyDescent="0.35">
      <c r="AM89" s="21"/>
      <c r="AN89" s="21"/>
      <c r="AO89" s="21"/>
      <c r="AP89" s="21"/>
      <c r="AQ89" s="21"/>
      <c r="AR89" s="21"/>
      <c r="AS89" s="21"/>
      <c r="AT89" s="21"/>
    </row>
    <row r="95" spans="39:81" x14ac:dyDescent="0.35">
      <c r="AM95" s="20"/>
      <c r="AN95" s="20"/>
      <c r="AO95" s="20"/>
      <c r="AP95" s="20"/>
      <c r="AQ95" s="20"/>
      <c r="AR95" s="20"/>
      <c r="AS95" s="20"/>
      <c r="AT95" s="20"/>
    </row>
  </sheetData>
  <mergeCells count="3">
    <mergeCell ref="AC12:AE12"/>
    <mergeCell ref="AC13:AF13"/>
    <mergeCell ref="AC14:AE14"/>
  </mergeCells>
  <phoneticPr fontId="1"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8B-8884-4036-99C2-F023396D448F}">
  <sheetPr codeName="Sheet12"/>
  <dimension ref="A1:M21"/>
  <sheetViews>
    <sheetView zoomScale="85" zoomScaleNormal="85" workbookViewId="0">
      <selection activeCell="L14" sqref="L14"/>
    </sheetView>
  </sheetViews>
  <sheetFormatPr defaultRowHeight="14.5" x14ac:dyDescent="0.35"/>
  <cols>
    <col min="1" max="1" width="16.1796875" bestFit="1" customWidth="1"/>
    <col min="2" max="2" width="13.36328125" bestFit="1" customWidth="1"/>
    <col min="3" max="3" width="9.6328125" bestFit="1" customWidth="1"/>
    <col min="4" max="4" width="16.1796875" bestFit="1" customWidth="1"/>
    <col min="5" max="5" width="15.26953125" bestFit="1" customWidth="1"/>
    <col min="6" max="6" width="9.453125" bestFit="1" customWidth="1"/>
    <col min="7" max="7" width="10.08984375" bestFit="1" customWidth="1"/>
    <col min="8" max="8" width="6.81640625" bestFit="1" customWidth="1"/>
    <col min="9" max="9" width="10.7265625" bestFit="1" customWidth="1"/>
    <col min="11" max="11" width="13.36328125" bestFit="1" customWidth="1"/>
    <col min="12" max="12" width="15.26953125" bestFit="1" customWidth="1"/>
    <col min="13" max="13" width="10.7265625" bestFit="1" customWidth="1"/>
    <col min="14" max="14" width="18.08984375" bestFit="1" customWidth="1"/>
    <col min="15" max="15" width="3.54296875" bestFit="1" customWidth="1"/>
    <col min="16" max="16" width="10.7265625" bestFit="1" customWidth="1"/>
  </cols>
  <sheetData>
    <row r="1" spans="1:13" x14ac:dyDescent="0.35">
      <c r="A1" s="35" t="s">
        <v>56</v>
      </c>
      <c r="B1" t="s">
        <v>69</v>
      </c>
      <c r="D1" s="35" t="s">
        <v>65</v>
      </c>
      <c r="E1" s="35" t="s">
        <v>68</v>
      </c>
      <c r="K1" s="35" t="s">
        <v>70</v>
      </c>
      <c r="L1" s="35" t="s">
        <v>68</v>
      </c>
    </row>
    <row r="2" spans="1:13" x14ac:dyDescent="0.35">
      <c r="A2" s="36" t="s">
        <v>4</v>
      </c>
      <c r="B2" s="19"/>
      <c r="D2" s="35" t="s">
        <v>66</v>
      </c>
      <c r="E2" t="s">
        <v>4</v>
      </c>
      <c r="F2" t="s">
        <v>6</v>
      </c>
      <c r="G2" t="s">
        <v>61</v>
      </c>
      <c r="H2" t="s">
        <v>5</v>
      </c>
      <c r="I2" t="s">
        <v>67</v>
      </c>
      <c r="K2" s="35" t="s">
        <v>66</v>
      </c>
      <c r="L2" t="s">
        <v>21</v>
      </c>
      <c r="M2" t="s">
        <v>67</v>
      </c>
    </row>
    <row r="3" spans="1:13" x14ac:dyDescent="0.35">
      <c r="A3" s="37" t="s">
        <v>18</v>
      </c>
      <c r="B3" s="19">
        <v>40.25</v>
      </c>
      <c r="D3" s="36" t="s">
        <v>33</v>
      </c>
      <c r="E3">
        <v>527040</v>
      </c>
      <c r="G3">
        <v>89280</v>
      </c>
      <c r="H3">
        <v>185760</v>
      </c>
      <c r="I3">
        <v>802080</v>
      </c>
      <c r="K3" s="36" t="s">
        <v>4</v>
      </c>
      <c r="L3">
        <v>11</v>
      </c>
      <c r="M3">
        <v>11</v>
      </c>
    </row>
    <row r="4" spans="1:13" x14ac:dyDescent="0.35">
      <c r="A4" s="37" t="s">
        <v>16</v>
      </c>
      <c r="B4" s="19">
        <v>36</v>
      </c>
      <c r="D4" s="36" t="s">
        <v>14</v>
      </c>
      <c r="E4">
        <v>10000</v>
      </c>
      <c r="G4">
        <v>50000</v>
      </c>
      <c r="H4">
        <v>10000</v>
      </c>
      <c r="I4">
        <v>70000</v>
      </c>
      <c r="K4" s="36" t="s">
        <v>6</v>
      </c>
      <c r="L4">
        <v>10</v>
      </c>
      <c r="M4">
        <v>10</v>
      </c>
    </row>
    <row r="5" spans="1:13" x14ac:dyDescent="0.35">
      <c r="A5" s="37" t="s">
        <v>17</v>
      </c>
      <c r="B5" s="19">
        <v>46.6</v>
      </c>
      <c r="D5" s="36" t="s">
        <v>11</v>
      </c>
      <c r="E5">
        <v>10000</v>
      </c>
      <c r="F5">
        <v>30000</v>
      </c>
      <c r="G5">
        <v>140000</v>
      </c>
      <c r="I5">
        <v>180000</v>
      </c>
      <c r="K5" s="36" t="s">
        <v>61</v>
      </c>
      <c r="L5">
        <v>22</v>
      </c>
      <c r="M5">
        <v>22</v>
      </c>
    </row>
    <row r="6" spans="1:13" x14ac:dyDescent="0.35">
      <c r="A6" s="36" t="s">
        <v>6</v>
      </c>
      <c r="B6" s="19"/>
      <c r="D6" s="36" t="s">
        <v>13</v>
      </c>
      <c r="E6">
        <v>10500</v>
      </c>
      <c r="F6">
        <v>5250</v>
      </c>
      <c r="G6">
        <v>23625</v>
      </c>
      <c r="H6">
        <v>2625</v>
      </c>
      <c r="I6">
        <v>42000</v>
      </c>
      <c r="K6" s="36" t="s">
        <v>5</v>
      </c>
      <c r="L6">
        <v>3</v>
      </c>
      <c r="M6">
        <v>3</v>
      </c>
    </row>
    <row r="7" spans="1:13" x14ac:dyDescent="0.35">
      <c r="A7" s="37" t="s">
        <v>31</v>
      </c>
      <c r="B7" s="19">
        <v>34.333333333333336</v>
      </c>
      <c r="D7" s="36" t="s">
        <v>10</v>
      </c>
      <c r="E7">
        <v>12000</v>
      </c>
      <c r="F7">
        <v>28000</v>
      </c>
      <c r="G7">
        <v>20000</v>
      </c>
      <c r="I7">
        <v>60000</v>
      </c>
      <c r="K7" s="36" t="s">
        <v>67</v>
      </c>
      <c r="L7">
        <v>46</v>
      </c>
      <c r="M7">
        <v>46</v>
      </c>
    </row>
    <row r="8" spans="1:13" x14ac:dyDescent="0.35">
      <c r="A8" s="36" t="s">
        <v>61</v>
      </c>
      <c r="B8" s="19"/>
      <c r="D8" s="36" t="s">
        <v>67</v>
      </c>
      <c r="E8">
        <v>569540</v>
      </c>
      <c r="F8">
        <v>63250</v>
      </c>
      <c r="G8">
        <v>322905</v>
      </c>
      <c r="H8">
        <v>198385</v>
      </c>
      <c r="I8">
        <v>1154080</v>
      </c>
    </row>
    <row r="9" spans="1:13" x14ac:dyDescent="0.35">
      <c r="A9" s="37" t="s">
        <v>19</v>
      </c>
      <c r="B9" s="19">
        <v>37.5</v>
      </c>
    </row>
    <row r="10" spans="1:13" x14ac:dyDescent="0.35">
      <c r="A10" s="37" t="s">
        <v>15</v>
      </c>
      <c r="B10" s="19">
        <v>32</v>
      </c>
    </row>
    <row r="11" spans="1:13" x14ac:dyDescent="0.35">
      <c r="A11" s="36" t="s">
        <v>5</v>
      </c>
      <c r="B11" s="19"/>
      <c r="D11" s="35" t="s">
        <v>66</v>
      </c>
      <c r="E11" t="s">
        <v>70</v>
      </c>
      <c r="G11" s="35" t="s">
        <v>66</v>
      </c>
      <c r="H11" t="s">
        <v>71</v>
      </c>
    </row>
    <row r="12" spans="1:13" x14ac:dyDescent="0.35">
      <c r="A12" s="37" t="s">
        <v>30</v>
      </c>
      <c r="B12" s="19">
        <v>43.75</v>
      </c>
      <c r="D12" s="36" t="s">
        <v>4</v>
      </c>
      <c r="E12">
        <v>14</v>
      </c>
      <c r="G12" s="36" t="s">
        <v>18</v>
      </c>
      <c r="H12">
        <v>531000</v>
      </c>
    </row>
    <row r="13" spans="1:13" x14ac:dyDescent="0.35">
      <c r="A13" s="36" t="s">
        <v>67</v>
      </c>
      <c r="B13" s="19">
        <v>35.3125</v>
      </c>
      <c r="D13" s="36" t="s">
        <v>6</v>
      </c>
      <c r="E13">
        <v>12</v>
      </c>
      <c r="G13" s="36" t="s">
        <v>31</v>
      </c>
      <c r="H13">
        <v>415650</v>
      </c>
    </row>
    <row r="14" spans="1:13" x14ac:dyDescent="0.35">
      <c r="D14" s="36" t="s">
        <v>61</v>
      </c>
      <c r="E14">
        <v>34</v>
      </c>
      <c r="G14" s="36" t="s">
        <v>19</v>
      </c>
      <c r="H14">
        <v>510000</v>
      </c>
    </row>
    <row r="15" spans="1:13" x14ac:dyDescent="0.35">
      <c r="A15" s="35" t="s">
        <v>66</v>
      </c>
      <c r="B15" t="s">
        <v>70</v>
      </c>
      <c r="D15" s="36" t="s">
        <v>5</v>
      </c>
      <c r="E15">
        <v>4</v>
      </c>
      <c r="G15" s="36" t="s">
        <v>15</v>
      </c>
      <c r="H15">
        <v>399521.25</v>
      </c>
    </row>
    <row r="16" spans="1:13" x14ac:dyDescent="0.35">
      <c r="A16" s="36" t="s">
        <v>33</v>
      </c>
      <c r="B16">
        <v>8</v>
      </c>
      <c r="D16" s="36" t="s">
        <v>67</v>
      </c>
      <c r="E16">
        <v>64</v>
      </c>
      <c r="G16" s="36" t="s">
        <v>16</v>
      </c>
      <c r="H16">
        <v>756000</v>
      </c>
    </row>
    <row r="17" spans="1:8" x14ac:dyDescent="0.35">
      <c r="A17" s="36" t="s">
        <v>14</v>
      </c>
      <c r="B17">
        <v>7</v>
      </c>
      <c r="G17" s="36" t="s">
        <v>17</v>
      </c>
      <c r="H17">
        <v>813600</v>
      </c>
    </row>
    <row r="18" spans="1:8" x14ac:dyDescent="0.35">
      <c r="A18" s="36" t="s">
        <v>11</v>
      </c>
      <c r="B18">
        <v>18</v>
      </c>
      <c r="G18" s="36" t="s">
        <v>30</v>
      </c>
      <c r="H18">
        <v>672000</v>
      </c>
    </row>
    <row r="19" spans="1:8" x14ac:dyDescent="0.35">
      <c r="A19" s="36" t="s">
        <v>13</v>
      </c>
      <c r="B19">
        <v>16</v>
      </c>
      <c r="G19" s="36" t="s">
        <v>67</v>
      </c>
      <c r="H19">
        <v>491445</v>
      </c>
    </row>
    <row r="20" spans="1:8" x14ac:dyDescent="0.35">
      <c r="A20" s="36" t="s">
        <v>10</v>
      </c>
      <c r="B20">
        <v>15</v>
      </c>
    </row>
    <row r="21" spans="1:8" x14ac:dyDescent="0.35">
      <c r="A21" s="36" t="s">
        <v>67</v>
      </c>
      <c r="B21">
        <v>64</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71E5-D6B1-44EA-A9B4-D12B0434E3E5}">
  <sheetPr codeName="Sheet13"/>
  <dimension ref="A1"/>
  <sheetViews>
    <sheetView showGridLines="0" showRowColHeaders="0" topLeftCell="A9" zoomScale="70" zoomScaleNormal="70" workbookViewId="0">
      <selection activeCell="W13" sqref="W13"/>
    </sheetView>
  </sheetViews>
  <sheetFormatPr defaultRowHeight="14.5" x14ac:dyDescent="0.35"/>
  <cols>
    <col min="1" max="16384" width="8.7265625" style="3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R a w D a t a ] ] > < / C u s t o m C o n t e n t > < / G e m i n i > 
</file>

<file path=customXml/item11.xml>��< ? x m l   v e r s i o n = " 1 . 0 "   e n c o d i n g = " U T F - 1 6 " ? > < G e m i n i   x m l n s = " h t t p : / / g e m i n i / p i v o t c u s t o m i z a t i o n / T a b l e X M L _ C o s t O f H i r e " > < 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C o s t   o f   H i r e _ 4 4 6 d 0 4 b 7 - 6 c 4 3 - 4 e 3 e - a c c 5 - 9 8 6 0 4 4 b d c 9 c 8 " > < C u s t o m C o n t e n t > < ! [ C D A T A [ < T a b l e W i d g e t G r i d S e r i a l i z a t i o n   x m l n s : x s d = " h t t p : / / w w w . w 3 . o r g / 2 0 0 1 / X M L S c h e m a "   x m l n s : x s i = " h t t p : / / w w w . w 3 . o r g / 2 0 0 1 / X M L S c h e m a - i n s t a n c e " > < C o l u m n S u g g e s t e d T y p e   / > < C o l u m n F o r m a t   / > < C o l u m n A c c u r a c y   / > < C o l u m n C u r r e n c y S y m b o l   / > < C o l u m n P o s i t i v e P a t t e r n   / > < C o l u m n N e g a t i v e P a t t e r n   / > < C o l u m n W i d t h s > < i t e m > < k e y > < s t r i n g > T y p e   o f   H i r e < / s t r i n g > < / k e y > < v a l u e > < i n t > 1 3 5 < / i n t > < / v a l u e > < / i t e m > < i t e m > < k e y > < s t r i n g > S o u r c e   o f   H i r e < / s t r i n g > < / k e y > < v a l u e > < i n t > 1 5 2 < / i n t > < / v a l u e > < / i t e m > < i t e m > < k e y > < s t r i n g > C o s t < / s t r i n g > < / k e y > < v a l u e > < i n t > 7 7 < / i n t > < / v a l u e > < / i t e m > < i t e m > < k e y > < s t r i n g > R e m a r k s < / s t r i n g > < / k e y > < v a l u e > < i n t > 1 1 0 < / i n t > < / v a l u e > < / i t e m > < / C o l u m n W i d t h s > < C o l u m n D i s p l a y I n d e x > < i t e m > < k e y > < s t r i n g > T y p e   o f   H i r e < / s t r i n g > < / k e y > < v a l u e > < i n t > 0 < / i n t > < / v a l u e > < / i t e m > < i t e m > < k e y > < s t r i n g > S o u r c e   o f   H i r e < / s t r i n g > < / k e y > < v a l u e > < i n t > 1 < / i n t > < / v a l u e > < / i t e m > < i t e m > < k e y > < s t r i n g > C o s t < / s t r i n g > < / k e y > < v a l u e > < i n t > 2 < / i n t > < / v a l u e > < / i t e m > < i t e m > < k e y > < s t r i n g > R e m a r k s < / 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 O r i g i n a l D a t a 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 O r i g i n a l D a t a 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 C o l u m n s \ F i s c a l   Y e a r < / K e y > < / D i a g r a m O b j e c t K e y > < D i a g r a m O b j e c t K e y > < K e y > C o l u m n s \ Q u a r t e r < / K e y > < / D i a g r a m O b j e c t K e y > < D i a g r a m O b j e c t K e y > < K e y > C o l u m n s \ D e p a r t m e n t < / K e y > < / D i a g r a m O b j e c t K e y > < D i a g r a m O b j e c t K e y > < K e y > C o l u m n s \ J o b   O p e n   D a t e < / K e y > < / D i a g r a m O b j e c t K e y > < D i a g r a m O b j e c t K e y > < K e y > C o l u m n s \ H i r e   D a t e < / K e y > < / D i a g r a m O b j e c t K e y > < D i a g r a m O b j e c t K e y > < K e y > C o l u m n s \ J o b < / K e y > < / D i a g r a m O b j e c t K e y > < D i a g r a m O b j e c t K e y > < K e y > C o l u m n s \ S o u r c e   o f   H i r e < / K e y > < / D i a g r a m O b j e c t K e y > < D i a g r a m O b j e c t K e y > < K e y > C o l u m n s \ T y p e   o f   H i r e < / K e y > < / D i a g r a m O b j e c t K e y > < D i a g r a m O b j e c t K e y > < K e y > C o l u m n s \ P e r f o r m a n c e S c o r e < / K e y > < / D i a g r a m O b j e c t K e y > < D i a g r a m O b j e c t K e y > < K e y > C o l u m n s \ S e x < / K e y > < / D i a g r a m O b j e c t K e y > < D i a g r a m O b j e c t K e y > < K e y > C o l u m n s \ Y e a r l y   P a y S c a l e < / K e y > < / D i a g r a m O b j e c t K e y > < D i a g r a m O b j e c t K e y > < K e y > C o l u m n s \ T i m e   t o   H i r e   ( D a y s ) < / K e y > < / D i a g r a m O b j e c t K e y > < D i a g r a m O b j e c t K e y > < K e y > C o l u m n s \ E n g a g e m e n t < / K e y > < / D i a g r a m O b j e c t K e y > < D i a g r a m O b j e c t K e y > < K e y > C o l u m n s \ R a m p   U p   T i m e < / K e y > < / D i a g r a m O b j e c t K e y > < D i a g r a m O b j e c t K e y > < K e y > C o l u m n s \ C u l t u r e   F i t   ( % ) < / K e y > < / D i a g r a m O b j e c t K e y > < D i a g r a m O b j e c t K e y > < K e y > C o l u m n s \ Q u a l i t y   o f   H i r e < / K e y > < / D i a g r a m O b j e c t K e y > < D i a g r a m O b j e c t K e y > < K e y > M e a s u r e s \ S u m   o f   T i m e   t o   H i r e   ( D a y s ) < / K e y > < / D i a g r a m O b j e c t K e y > < D i a g r a m O b j e c t K e y > < K e y > M e a s u r e s \ S u m   o f   T i m e   t o   H i r e   ( D a y s ) \ T a g I n f o \ F o r m u l a < / K e y > < / D i a g r a m O b j e c t K e y > < D i a g r a m O b j e c t K e y > < K e y > M e a s u r e s \ S u m   o f   T i m e   t o   H i r e   ( D a y s ) \ T a g I n f o \ V a l u e < / K e y > < / D i a g r a m O b j e c t K e y > < D i a g r a m O b j e c t K e y > < K e y > M e a s u r e s \ A v e r a g e   o f   T i m e   t o   H i r e   ( D a y s ) < / K e y > < / D i a g r a m O b j e c t K e y > < D i a g r a m O b j e c t K e y > < K e y > M e a s u r e s \ A v e r a g e   o f   T i m e   t o   H i r e   ( D a y s ) \ T a g I n f o \ F o r m u l a < / K e y > < / D i a g r a m O b j e c t K e y > < D i a g r a m O b j e c t K e y > < K e y > M e a s u r e s \ A v e r a g e   o f   T i m e   t o   H i r e   ( D a y s ) \ T a g I n f o \ V a l u e < / K e y > < / D i a g r a m O b j e c t K e y > < D i a g r a m O b j e c t K e y > < K e y > L i n k s \ & l t ; C o l u m n s \ S u m   o f   T i m e   t o   H i r e   ( D a y s ) & g t ; - & l t ; M e a s u r e s \ T i m e   t o   H i r e   ( D a y s ) & g t ; < / K e y > < / D i a g r a m O b j e c t K e y > < D i a g r a m O b j e c t K e y > < K e y > L i n k s \ & l t ; C o l u m n s \ S u m   o f   T i m e   t o   H i r e   ( D a y s ) & g t ; - & l t ; M e a s u r e s \ T i m e   t o   H i r e   ( D a y s ) & g t ; \ C O L U M N < / K e y > < / D i a g r a m O b j e c t K e y > < D i a g r a m O b j e c t K e y > < K e y > L i n k s \ & l t ; C o l u m n s \ S u m   o f   T i m e   t o   H i r e   ( D a y s ) & g t ; - & l t ; M e a s u r e s \ T i m e   t o   H i r e   ( D a y s ) & g t ; \ M E A S U R E < / K e y > < / D i a g r a m O b j e c t K e y > < D i a g r a m O b j e c t K e y > < K e y > L i n k s \ & l t ; C o l u m n s \ A v e r a g e   o f   T i m e   t o   H i r e   ( D a y s ) & g t ; - & l t ; M e a s u r e s \ T i m e   t o   H i r e   ( D a y s ) & g t ; < / K e y > < / D i a g r a m O b j e c t K e y > < D i a g r a m O b j e c t K e y > < K e y > L i n k s \ & l t ; C o l u m n s \ A v e r a g e   o f   T i m e   t o   H i r e   ( D a y s ) & g t ; - & l t ; M e a s u r e s \ T i m e   t o   H i r e   ( D a y s ) & g t ; \ C O L U M N < / K e y > < / D i a g r a m O b j e c t K e y > < D i a g r a m O b j e c t K e y > < K e y > L i n k s \ & l t ; C o l u m n s \ A v e r a g e   o f   T i m e   t o   H i r e   ( D a y s ) & g t ; - & l t ; M e a s u r e s \ T i m e   t o   H i r e   ( D a y s ) & g t ; \ M E A S U R E 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 C o l u m n s \ J o b   O p e n   D a t e < / K e y > < / a : K e y > < a : V a l u e   i : t y p e = " M e a s u r e G r i d N o d e V i e w S t a t e " > < C o l u m n > 4 < / C o l u m n > < L a y e d O u t > t r u e < / L a y e d O u t > < / a : V a l u e > < / a : K e y V a l u e O f D i a g r a m O b j e c t K e y a n y T y p e z b w N T n L X > < a : K e y V a l u e O f D i a g r a m O b j e c t K e y a n y T y p e z b w N T n L X > < a : K e y > < K e y > C o l u m n s \ H i r e   D a t e < / 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 C o l u m n s \ S o u r c e   o f   H i r e < / K e y > < / a : K e y > < a : V a l u e   i : t y p e = " M e a s u r e G r i d N o d e V i e w S t a t e " > < C o l u m n > 7 < / C o l u m n > < L a y e d O u t > t r u e < / L a y e d O u t > < / a : V a l u e > < / a : K e y V a l u e O f D i a g r a m O b j e c t K e y a n y T y p e z b w N T n L X > < a : K e y V a l u e O f D i a g r a m O b j e c t K e y a n y T y p e z b w N T n L X > < a : K e y > < K e y > C o l u m n s \ T y p e   o f   H i r e < / K e y > < / a : K e y > < a : V a l u e   i : t y p e = " M e a s u r e G r i d N o d e V i e w S t a t e " > < C o l u m n > 8 < / C o l u m n > < L a y e d O u t > t r u e < / L a y e d O u t > < / a : V a l u e > < / a : K e y V a l u e O f D i a g r a m O b j e c t K e y a n y T y p e z b w N T n L X > < a : K e y V a l u e O f D i a g r a m O b j e c t K e y a n y T y p e z b w N T n L X > < a : K e y > < K e y > C o l u m n s \ P e r f o r m a n c e S c o r e < / K e y > < / a : K e y > < a : V a l u e   i : t y p e = " M e a s u r e G r i d N o d e V i e w S t a t e " > < C o l u m n > 9 < / C o l u m n > < L a y e d O u t > t r u e < / L a y e d O u t > < / a : V a l u e > < / a : K e y V a l u e O f D i a g r a m O b j e c t K e y a n y T y p e z b w N T n L X > < a : K e y V a l u e O f D i a g r a m O b j e c t K e y a n y T y p e z b w N T n L X > < a : K e y > < K e y > C o l u m n s \ S e x < / 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 C o l u m n s \ T i m e   t o   H i r e   ( D a y s ) < / K e y > < / a : K e y > < a : V a l u e   i : t y p e = " M e a s u r e G r i d N o d e V i e w S t a t e " > < C o l u m n > 1 2 < / C o l u m n > < L a y e d O u t > t r u e < / L a y e d O u t > < / a : V a l u e > < / a : K e y V a l u e O f D i a g r a m O b j e c t K e y a n y T y p e z b w N T n L X > < a : K e y V a l u e O f D i a g r a m O b j e c t K e y a n y T y p e z b w N T n L X > < a : K e y > < K e y > C o l u m n s \ E n g a g e m e n t < / K e y > < / a : K e y > < a : V a l u e   i : t y p e = " M e a s u r e G r i d N o d e V i e w S t a t e " > < C o l u m n > 1 3 < / C o l u m n > < L a y e d O u t > t r u e < / L a y e d O u t > < / a : V a l u e > < / a : K e y V a l u e O f D i a g r a m O b j e c t K e y a n y T y p e z b w N T n L X > < a : K e y V a l u e O f D i a g r a m O b j e c t K e y a n y T y p e z b w N T n L X > < a : K e y > < K e y > C o l u m n s \ R a m p   U p   T i m e < / K e y > < / a : K e y > < a : V a l u e   i : t y p e = " M e a s u r e G r i d N o d e V i e w S t a t e " > < C o l u m n > 1 4 < / C o l u m n > < L a y e d O u t > t r u e < / L a y e d O u t > < / a : V a l u e > < / a : K e y V a l u e O f D i a g r a m O b j e c t K e y a n y T y p e z b w N T n L X > < a : K e y V a l u e O f D i a g r a m O b j e c t K e y a n y T y p e z b w N T n L X > < a : K e y > < K e y > C o l u m n s \ C u l t u r e   F i t   ( % ) < / K e y > < / a : K e y > < a : V a l u e   i : t y p e = " M e a s u r e G r i d N o d e V i e w S t a t e " > < C o l u m n > 1 5 < / C o l u m n > < L a y e d O u t > t r u e < / L a y e d O u t > < / a : V a l u e > < / a : K e y V a l u e O f D i a g r a m O b j e c t K e y a n y T y p e z b w N T n L X > < a : K e y V a l u e O f D i a g r a m O b j e c t K e y a n y T y p e z b w N T n L X > < a : K e y > < K e y > C o l u m n s \ Q u a l i t y   o f   H i r e < / K e y > < / a : K e y > < a : V a l u e   i : t y p e = " M e a s u r e G r i d N o d e V i e w S t a t e " > < C o l u m n > 1 6 < / C o l u m n > < L a y e d O u t > t r u e < / L a y e d O u t > < / a : V a l u e > < / a : K e y V a l u e O f D i a g r a m O b j e c t K e y a n y T y p e z b w N T n L X > < a : K e y V a l u e O f D i a g r a m O b j e c t K e y a n y T y p e z b w N T n L X > < a : K e y > < K e y > M e a s u r e s \ S u m   o f   T i m e   t o   H i r e   ( D a y s ) < / K e y > < / a : K e y > < a : V a l u e   i : t y p e = " M e a s u r e G r i d N o d e V i e w S t a t e " > < C o l u m n > 1 2 < / C o l u m n > < L a y e d O u t > t r u e < / L a y e d O u t > < W a s U I I n v i s i b l e > t r u e < / W a s U I I n v i s i b l e > < / a : V a l u e > < / a : K e y V a l u e O f D i a g r a m O b j e c t K e y a n y T y p e z b w N T n L X > < a : K e y V a l u e O f D i a g r a m O b j e c t K e y a n y T y p e z b w N T n L X > < a : K e y > < K e y > M e a s u r e s \ S u m   o f   T i m e   t o   H i r e   ( D a y s ) \ T a g I n f o \ F o r m u l a < / K e y > < / a : K e y > < a : V a l u e   i : t y p e = " M e a s u r e G r i d V i e w S t a t e I D i a g r a m T a g A d d i t i o n a l I n f o " / > < / a : K e y V a l u e O f D i a g r a m O b j e c t K e y a n y T y p e z b w N T n L X > < a : K e y V a l u e O f D i a g r a m O b j e c t K e y a n y T y p e z b w N T n L X > < a : K e y > < K e y > M e a s u r e s \ S u m   o f   T i m e   t o   H i r e   ( D a y s ) \ T a g I n f o \ V a l u e < / K e y > < / a : K e y > < a : V a l u e   i : t y p e = " M e a s u r e G r i d V i e w S t a t e I D i a g r a m T a g A d d i t i o n a l I n f o " / > < / a : K e y V a l u e O f D i a g r a m O b j e c t K e y a n y T y p e z b w N T n L X > < a : K e y V a l u e O f D i a g r a m O b j e c t K e y a n y T y p e z b w N T n L X > < a : K e y > < K e y > M e a s u r e s \ A v e r a g e   o f   T i m e   t o   H i r e   ( D a y s ) < / K e y > < / a : K e y > < a : V a l u e   i : t y p e = " M e a s u r e G r i d N o d e V i e w S t a t e " > < C o l u m n > 1 2 < / C o l u m n > < L a y e d O u t > t r u e < / L a y e d O u t > < W a s U I I n v i s i b l e > t r u e < / W a s U I I n v i s i b l e > < / a : V a l u e > < / a : K e y V a l u e O f D i a g r a m O b j e c t K e y a n y T y p e z b w N T n L X > < a : K e y V a l u e O f D i a g r a m O b j e c t K e y a n y T y p e z b w N T n L X > < a : K e y > < K e y > M e a s u r e s \ A v e r a g e   o f   T i m e   t o   H i r e   ( D a y s ) \ T a g I n f o \ F o r m u l a < / K e y > < / a : K e y > < a : V a l u e   i : t y p e = " M e a s u r e G r i d V i e w S t a t e I D i a g r a m T a g A d d i t i o n a l I n f o " / > < / a : K e y V a l u e O f D i a g r a m O b j e c t K e y a n y T y p e z b w N T n L X > < a : K e y V a l u e O f D i a g r a m O b j e c t K e y a n y T y p e z b w N T n L X > < a : K e y > < K e y > M e a s u r e s \ A v e r a g e   o f   T i m e   t o   H i r e   ( D a y s ) \ T a g I n f o \ V a l u e < / K e y > < / a : K e y > < a : V a l u e   i : t y p e = " M e a s u r e G r i d V i e w S t a t e I D i a g r a m T a g A d d i t i o n a l I n f o " / > < / a : K e y V a l u e O f D i a g r a m O b j e c t K e y a n y T y p e z b w N T n L X > < a : K e y V a l u e O f D i a g r a m O b j e c t K e y a n y T y p e z b w N T n L X > < a : K e y > < K e y > L i n k s \ & l t ; C o l u m n s \ S u m   o f   T i m e   t o   H i r e   ( D a y s ) & g t ; - & l t ; M e a s u r e s \ T i m e   t o   H i r e   ( D a y s ) & g t ; < / K e y > < / a : K e y > < a : V a l u e   i : t y p e = " M e a s u r e G r i d V i e w S t a t e I D i a g r a m L i n k " / > < / a : K e y V a l u e O f D i a g r a m O b j e c t K e y a n y T y p e z b w N T n L X > < a : K e y V a l u e O f D i a g r a m O b j e c t K e y a n y T y p e z b w N T n L X > < a : K e y > < K e y > L i n k s \ & l t ; C o l u m n s \ S u m   o f   T i m e   t o   H i r e   ( D a y s ) & g t ; - & l t ; M e a s u r e s \ T i m e   t o   H i r e   ( D a y s ) & g t ; \ C O L U M N < / K e y > < / a : K e y > < a : V a l u e   i : t y p e = " M e a s u r e G r i d V i e w S t a t e I D i a g r a m L i n k E n d p o i n t " / > < / a : K e y V a l u e O f D i a g r a m O b j e c t K e y a n y T y p e z b w N T n L X > < a : K e y V a l u e O f D i a g r a m O b j e c t K e y a n y T y p e z b w N T n L X > < a : K e y > < K e y > L i n k s \ & l t ; C o l u m n s \ S u m   o f   T i m e   t o   H i r e   ( D a y s ) & g t ; - & l t ; M e a s u r e s \ T i m e   t o   H i r e   ( D a y s ) & g t ; \ M E A S U R E < / K e y > < / a : K e y > < a : V a l u e   i : t y p e = " M e a s u r e G r i d V i e w S t a t e I D i a g r a m L i n k E n d p o i n t " / > < / a : K e y V a l u e O f D i a g r a m O b j e c t K e y a n y T y p e z b w N T n L X > < a : K e y V a l u e O f D i a g r a m O b j e c t K e y a n y T y p e z b w N T n L X > < a : K e y > < K e y > L i n k s \ & l t ; C o l u m n s \ A v e r a g e   o f   T i m e   t o   H i r e   ( D a y s ) & g t ; - & l t ; M e a s u r e s \ T i m e   t o   H i r e   ( D a y s ) & g t ; < / K e y > < / a : K e y > < a : V a l u e   i : t y p e = " M e a s u r e G r i d V i e w S t a t e I D i a g r a m L i n k " / > < / a : K e y V a l u e O f D i a g r a m O b j e c t K e y a n y T y p e z b w N T n L X > < a : K e y V a l u e O f D i a g r a m O b j e c t K e y a n y T y p e z b w N T n L X > < a : K e y > < K e y > L i n k s \ & l t ; C o l u m n s \ A v e r a g e   o f   T i m e   t o   H i r e   ( D a y s ) & g t ; - & l t ; M e a s u r e s \ T i m e   t o   H i r e   ( D a y s ) & g t ; \ C O L U M N < / K e y > < / a : K e y > < a : V a l u e   i : t y p e = " M e a s u r e G r i d V i e w S t a t e I D i a g r a m L i n k E n d p o i n t " / > < / a : K e y V a l u e O f D i a g r a m O b j e c t K e y a n y T y p e z b w N T n L X > < a : K e y V a l u e O f D i a g r a m O b j e c t K e y a n y T y p e z b w N T n L X > < a : K e y > < K e y > L i n k s \ & l t ; C o l u m n s \ A v e r a g e   o f   T i m e   t o   H i r e   ( D a y s ) & g t ; - & l t ; M e a s u r e s \ T i m e   t o   H i r e   ( D a y s ) & g t ; \ M E A S U R E < / K e y > < / a : K e y > < a : V a l u e   i : t y p e = " M e a s u r e G r i d V i e w S t a t e I D i a g r a m L i n k E n d p o i n t " / > < / a : K e y V a l u e O f D i a g r a m O b j e c t K e y a n y T y p e z b w N T n L X > < / V i e w S t a t e s > < / D i a g r a m M a n a g e r . S e r i a l i z a b l e D i a g r a m > < D i a g r a m M a n a g e r . S e r i a l i z a b l e D i a g r a m > < A d a p t e r   i : t y p e = " M e a s u r e D i a g r a m S a n d b o x A d a p t e r " > < T a b l e N a m e > C o s t   o f   H i r e 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  o f   H i r e 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 C o l u m n s \ T y p e   o f   H i r e < / K e y > < / D i a g r a m O b j e c t K e y > < D i a g r a m O b j e c t K e y > < K e y > C o l u m n s \ S o u r c e   o f   H i r e < / K e y > < / D i a g r a m O b j e c t K e y > < D i a g r a m O b j e c t K e y > < K e y > C o l u m n s \ C o s t < / K e y > < / D i a g r a m O b j e c t K e y > < D i a g r a m O b j e c t K e y > < K e y > C o l u m n s \ R e m a r k s 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 C o l u m n s \ T y p e   o f   H i r e < / K e y > < / a : K e y > < a : V a l u e   i : t y p e = " M e a s u r e G r i d N o d e V i e w S t a t e " > < L a y e d O u t > t r u e < / L a y e d O u t > < / a : V a l u e > < / a : K e y V a l u e O f D i a g r a m O b j e c t K e y a n y T y p e z b w N T n L X > < a : K e y V a l u e O f D i a g r a m O b j e c t K e y a n y T y p e z b w N T n L X > < a : K e y > < K e y > C o l u m n s \ S o u r c e   o f   H i r e < / K e y > < / a : K e y > < a : V a l u e   i : t y p e = " M e a s u r e G r i d N o d e V i e w S t a t e " > < C o l u m n > 1 < / C o l u m n > < L a y e d O u t > t r u e < / L a y e d O u t > < / a : V a l u e > < / a : K e y V a l u e O f D i a g r a m O b j e c t K e y a n y T y p e z b w N T n L X > < a : K e y V a l u e O f D i a g r a m O b j e c t K e y a n y T y p e z b w N T n L X > < a : K e y > < K e y > C o l u m n s \ C o s t < / K e y > < / a : K e y > < a : V a l u e   i : t y p e = " M e a s u r e G r i d N o d e V i e w S t a t e " > < C o l u m n > 2 < / C o l u m n > < L a y e d O u t > t r u e < / L a y e d O u t > < / a : V a l u e > < / a : K e y V a l u e O f D i a g r a m O b j e c t K e y a n y T y p e z b w N T n L X > < a : K e y V a l u e O f D i a g r a m O b j e c t K e y a n y T y p e z b w N T n L X > < a : K e y > < K e y > C o l u m n s \ R e m a r k s < / K e y > < / a : K e y > < a : V a l u e   i : t y p e = " M e a s u r e G r i d N o d e V i e w S t a t e " > < C o l u m n > 3 < / C o l u m n > < L a y e d O u t > t r u e < / L a y e d O u t > < / a : V a l u e > < / a : K e y V a l u e O f D i a g r a m O b j e c t K e y a n y T y p e z b w N T n L X > < / V i e w S t a t e s > < / D i a g r a m M a n a g e r . S e r i a l i z a b l e D i a g r a m > < D i a g r a m M a n a g e r . S e r i a l i z a b l e D i a g r a m > < A d a p t e r   i : t y p e = " M e a s u r e D i a g r a m S a n d b o x A d a p t e r " > < T a b l e N a m e > R a w D a t a 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 C o s t   o f   H i r e < / K e y > < / D i a g r a m O b j e c t K e y > < D i a g r a m O b j e c t K e y > < K e y > M e a s u r e s \ S u m   o f   C o s t   o f   H i r e \ T a g I n f o \ F o r m u l a < / K e y > < / D i a g r a m O b j e c t K e y > < D i a g r a m O b j e c t K e y > < K e y > M e a s u r e s \ S u m   o f   C o s t   o f   H i r e \ T a g I n f o \ V a l u e < / K e y > < / D i a g r a m O b j e c t K e y > < D i a g r a m O b j e c t K e y > < K e y > M e a s u r e s \ A v e r a g e   o f   C o s t   o f   H i r e < / K e y > < / D i a g r a m O b j e c t K e y > < D i a g r a m O b j e c t K e y > < K e y > M e a s u r e s \ A v e r a g e   o f   C o s t   o f   H i r e \ T a g I n f o \ F o r m u l a < / K e y > < / D i a g r a m O b j e c t K e y > < D i a g r a m O b j e c t K e y > < K e y > M e a s u r e s \ A v e r a g e   o f   C o s t   o f   H i r e \ T a g I n f o \ V a l u e < / K e y > < / D i a g r a m O b j e c t K e y > < D i a g r a m O b j e c t K e y > < K e y > M e a s u r e s \ C o u n t   o f   C o s t   o f   H i r e < / K e y > < / D i a g r a m O b j e c t K e y > < D i a g r a m O b j e c t K e y > < K e y > M e a s u r e s \ C o u n t   o f   C o s t   o f   H i r e \ T a g I n f o \ F o r m u l a < / K e y > < / D i a g r a m O b j e c t K e y > < D i a g r a m O b j e c t K e y > < K e y > M e a s u r e s \ C o u n t   o f   C o s t   o f   H i r e \ T a g I n f o \ V a l u e < / K e y > < / D i a g r a m O b j e c t K e y > < D i a g r a m O b j e c t K e y > < K e y > C o l u m n s \ S l .   N o < / K e y > < / D i a g r a m O b j e c t K e y > < D i a g r a m O b j e c t K e y > < K e y > C o l u m n s \ F i s c a l   Y e a r < / K e y > < / D i a g r a m O b j e c t K e y > < D i a g r a m O b j e c t K e y > < K e y > C o l u m n s \ Q u a r t e r < / K e y > < / D i a g r a m O b j e c t K e y > < D i a g r a m O b j e c t K e y > < K e y > C o l u m n s \ J o b   O p e n   D a t e < / K e y > < / D i a g r a m O b j e c t K e y > < D i a g r a m O b j e c t K e y > < K e y > C o l u m n s \ H i r e   D a t e < / K e y > < / D i a g r a m O b j e c t K e y > < D i a g r a m O b j e c t K e y > < K e y > C o l u m n s \ D e p a r t m e n t < / K e y > < / D i a g r a m O b j e c t K e y > < D i a g r a m O b j e c t K e y > < K e y > C o l u m n s \ J o b < / K e y > < / D i a g r a m O b j e c t K e y > < D i a g r a m O b j e c t K e y > < K e y > C o l u m n s \ G e n d e r < / K e y > < / D i a g r a m O b j e c t K e y > < D i a g r a m O b j e c t K e y > < K e y > C o l u m n s \ P e r f o r m a n c e S c o r e < / K e y > < / D i a g r a m O b j e c t K e y > < D i a g r a m O b j e c t K e y > < K e y > C o l u m n s \ S o u r c e   o f   H i r e < / K e y > < / D i a g r a m O b j e c t K e y > < D i a g r a m O b j e c t K e y > < K e y > C o l u m n s \ T y p e   o f   H i r e < / K e y > < / D i a g r a m O b j e c t K e y > < D i a g r a m O b j e c t K e y > < K e y > C o l u m n s \ Y e a r l y   P a y S c a l e < / K e y > < / D i a g r a m O b j e c t K e y > < D i a g r a m O b j e c t K e y > < K e y > C o l u m n s \ D e p t   C o d e < / K e y > < / D i a g r a m O b j e c t K e y > < D i a g r a m O b j e c t K e y > < K e y > C o l u m n s \ J o b   C o d e < / K e y > < / D i a g r a m O b j e c t K e y > < D i a g r a m O b j e c t K e y > < K e y > C o l u m n s \ S o u r c e   o f   H i r e   C o d e < / K e y > < / D i a g r a m O b j e c t K e y > < D i a g r a m O b j e c t K e y > < K e y > C o l u m n s \ G e n d e r   C o d e < / K e y > < / D i a g r a m O b j e c t K e y > < D i a g r a m O b j e c t K e y > < K e y > C o l u m n s \ T i m e   t o   H i r e < / K e y > < / D i a g r a m O b j e c t K e y > < D i a g r a m O b j e c t K e y > < K e y > C o l u m n s \ I T   D u m m y < / K e y > < / D i a g r a m O b j e c t K e y > < D i a g r a m O b j e c t K e y > < K e y > C o l u m n s \ S a l e s   D u m m y < / K e y > < / D i a g r a m O b j e c t K e y > < D i a g r a m O b j e c t K e y > < K e y > C o l u m n s \ M a r k e t i n g   D u m m y < / K e y > < / D i a g r a m O b j e c t K e y > < D i a g r a m O b j e c t K e y > < K e y > C o l u m n s \ E R   D u m m y < / K e y > < / D i a g r a m O b j e c t K e y > < D i a g r a m O b j e c t K e y > < K e y > C o l u m n s \ J B   D u m m y < / K e y > < / D i a g r a m O b j e c t K e y > < D i a g r a m O b j e c t K e y > < K e y > C o l u m n s \ A g e n c y   D u m m y < / K e y > < / D i a g r a m O b j e c t K e y > < D i a g r a m O b j e c t K e y > < K e y > C o l u m n s \ L I   D u m m y < / K e y > < / D i a g r a m O b j e c t K e y > < D i a g r a m O b j e c t K e y > < K e y > C o l u m n s \ P T   1   D u m m y < / K e y > < / D i a g r a m O b j e c t K e y > < D i a g r a m O b j e c t K e y > < K e y > C o l u m n s \ P M   D u m m y < / K e y > < / D i a g r a m O b j e c t K e y > < D i a g r a m O b j e c t K e y > < K e y > C o l u m n s \ M A   D u m m y < / K e y > < / D i a g r a m O b j e c t K e y > < D i a g r a m O b j e c t K e y > < K e y > C o l u m n s \ S S E   D u m m y < / K e y > < / D i a g r a m O b j e c t K e y > < D i a g r a m O b j e c t K e y > < K e y > C o l u m n s \ S E   D u m m y < / K e y > < / D i a g r a m O b j e c t K e y > < D i a g r a m O b j e c t K e y > < K e y > C o l u m n s \ S N E   D u m m y < / K e y > < / D i a g r a m O b j e c t K e y > < D i a g r a m O b j e c t K e y > < K e y > C o l u m n s \ P a y S c a l e   C o d e < / K e y > < / D i a g r a m O b j e c t K e y > < D i a g r a m O b j e c t K e y > < K e y > C o l u m n s \ T y p e   o f   H i r e   C o d e < / K e y > < / D i a g r a m O b j e c t K e y > < D i a g r a m O b j e c t K e y > < K e y > C o l u m n s \ C o s t   o f   H i r e < / K e y > < / D i a g r a m O b j e c t K e y > < D i a g r a m O b j e c t K e y > < K e y > C o l u m n s \ E x c e e d s   D u m m y < / K e y > < / D i a g r a m O b j e c t K e y > < D i a g r a m O b j e c t K e y > < K e y > C o l u m n s \ F u l l y M e e t s   D u m m y < / K e y > < / D i a g r a m O b j e c t K e y > < D i a g r a m O b j e c t K e y > < K e y > C o l u m n s \ N e e d s I m p r o v e m e n t   D u m m y < / K e y > < / D i a g r a m O b j e c t K e y > < D i a g r a m O b j e c t K e y > < K e y > C o l u m n s \ E n g a g e m e n t < / K e y > < / D i a g r a m O b j e c t K e y > < D i a g r a m O b j e c t K e y > < K e y > C o l u m n s \ R a m p   U p   T i m e < / K e y > < / D i a g r a m O b j e c t K e y > < D i a g r a m O b j e c t K e y > < K e y > C o l u m n s \ C u l t u r e   F i t   ( % ) < / K e y > < / D i a g r a m O b j e c t K e y > < D i a g r a m O b j e c t K e y > < K e y > C o l u m n s \ Q u a l i t y   o f   H i r e < / K e y > < / D i a g r a m O b j e c t K e y > < D i a g r a m O b j e c t K e y > < K e y > L i n k s \ & l t ; C o l u m n s \ S u m   o f   C o s t   o f   H i r e & g t ; - & l t ; M e a s u r e s \ C o s t   o f   H i r e & g t ; < / K e y > < / D i a g r a m O b j e c t K e y > < D i a g r a m O b j e c t K e y > < K e y > L i n k s \ & l t ; C o l u m n s \ S u m   o f   C o s t   o f   H i r e & g t ; - & l t ; M e a s u r e s \ C o s t   o f   H i r e & g t ; \ C O L U M N < / K e y > < / D i a g r a m O b j e c t K e y > < D i a g r a m O b j e c t K e y > < K e y > L i n k s \ & l t ; C o l u m n s \ S u m   o f   C o s t   o f   H i r e & g t ; - & l t ; M e a s u r e s \ C o s t   o f   H i r e & g t ; \ M E A S U R E < / K e y > < / D i a g r a m O b j e c t K e y > < D i a g r a m O b j e c t K e y > < K e y > L i n k s \ & l t ; C o l u m n s \ A v e r a g e   o f   C o s t   o f   H i r e & g t ; - & l t ; M e a s u r e s \ C o s t   o f   H i r e & g t ; < / K e y > < / D i a g r a m O b j e c t K e y > < D i a g r a m O b j e c t K e y > < K e y > L i n k s \ & l t ; C o l u m n s \ A v e r a g e   o f   C o s t   o f   H i r e & g t ; - & l t ; M e a s u r e s \ C o s t   o f   H i r e & g t ; \ C O L U M N < / K e y > < / D i a g r a m O b j e c t K e y > < D i a g r a m O b j e c t K e y > < K e y > L i n k s \ & l t ; C o l u m n s \ A v e r a g e   o f   C o s t   o f   H i r e & g t ; - & l t ; M e a s u r e s \ C o s t   o f   H i r e & g t ; \ M E A S U R E < / K e y > < / D i a g r a m O b j e c t K e y > < D i a g r a m O b j e c t K e y > < K e y > L i n k s \ & l t ; C o l u m n s \ C o u n t   o f   C o s t   o f   H i r e & g t ; - & l t ; M e a s u r e s \ C o s t   o f   H i r e & g t ; < / K e y > < / D i a g r a m O b j e c t K e y > < D i a g r a m O b j e c t K e y > < K e y > L i n k s \ & l t ; C o l u m n s \ C o u n t   o f   C o s t   o f   H i r e & g t ; - & l t ; M e a s u r e s \ C o s t   o f   H i r e & g t ; \ C O L U M N < / K e y > < / D i a g r a m O b j e c t K e y > < D i a g r a m O b j e c t K e y > < K e y > L i n k s \ & l t ; C o l u m n s \ C o u n t   o f   C o s t   o f   H i r e & g t ; - & l t ; M e a s u r e s \ C o s t   o f   H i r e & g t ; \ M E A S U R E 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 C o s t   o f   H i r e < / K e y > < / a : K e y > < a : V a l u e   i : t y p e = " M e a s u r e G r i d N o d e V i e w S t a t e " > < C o l u m n > 3 2 < / C o l u m n > < L a y e d O u t > t r u e < / L a y e d O u t > < W a s U I I n v i s i b l e > t r u e < / W a s U I I n v i s i b l e > < / a : V a l u e > < / a : K e y V a l u e O f D i a g r a m O b j e c t K e y a n y T y p e z b w N T n L X > < a : K e y V a l u e O f D i a g r a m O b j e c t K e y a n y T y p e z b w N T n L X > < a : K e y > < K e y > M e a s u r e s \ S u m   o f   C o s t   o f   H i r e \ T a g I n f o \ F o r m u l a < / K e y > < / a : K e y > < a : V a l u e   i : t y p e = " M e a s u r e G r i d V i e w S t a t e I D i a g r a m T a g A d d i t i o n a l I n f o " / > < / a : K e y V a l u e O f D i a g r a m O b j e c t K e y a n y T y p e z b w N T n L X > < a : K e y V a l u e O f D i a g r a m O b j e c t K e y a n y T y p e z b w N T n L X > < a : K e y > < K e y > M e a s u r e s \ S u m   o f   C o s t   o f   H i r e \ T a g I n f o \ V a l u e < / K e y > < / a : K e y > < a : V a l u e   i : t y p e = " M e a s u r e G r i d V i e w S t a t e I D i a g r a m T a g A d d i t i o n a l I n f o " / > < / a : K e y V a l u e O f D i a g r a m O b j e c t K e y a n y T y p e z b w N T n L X > < a : K e y V a l u e O f D i a g r a m O b j e c t K e y a n y T y p e z b w N T n L X > < a : K e y > < K e y > M e a s u r e s \ A v e r a g e   o f   C o s t   o f   H i r e < / K e y > < / a : K e y > < a : V a l u e   i : t y p e = " M e a s u r e G r i d N o d e V i e w S t a t e " > < C o l u m n > 3 2 < / C o l u m n > < L a y e d O u t > t r u e < / L a y e d O u t > < W a s U I I n v i s i b l e > t r u e < / W a s U I I n v i s i b l e > < / a : V a l u e > < / a : K e y V a l u e O f D i a g r a m O b j e c t K e y a n y T y p e z b w N T n L X > < a : K e y V a l u e O f D i a g r a m O b j e c t K e y a n y T y p e z b w N T n L X > < a : K e y > < K e y > M e a s u r e s \ A v e r a g e   o f   C o s t   o f   H i r e \ T a g I n f o \ F o r m u l a < / K e y > < / a : K e y > < a : V a l u e   i : t y p e = " M e a s u r e G r i d V i e w S t a t e I D i a g r a m T a g A d d i t i o n a l I n f o " / > < / a : K e y V a l u e O f D i a g r a m O b j e c t K e y a n y T y p e z b w N T n L X > < a : K e y V a l u e O f D i a g r a m O b j e c t K e y a n y T y p e z b w N T n L X > < a : K e y > < K e y > M e a s u r e s \ A v e r a g e   o f   C o s t   o f   H i r e \ T a g I n f o \ V a l u e < / K e y > < / a : K e y > < a : V a l u e   i : t y p e = " M e a s u r e G r i d V i e w S t a t e I D i a g r a m T a g A d d i t i o n a l I n f o " / > < / a : K e y V a l u e O f D i a g r a m O b j e c t K e y a n y T y p e z b w N T n L X > < a : K e y V a l u e O f D i a g r a m O b j e c t K e y a n y T y p e z b w N T n L X > < a : K e y > < K e y > M e a s u r e s \ C o u n t   o f   C o s t   o f   H i r e < / K e y > < / a : K e y > < a : V a l u e   i : t y p e = " M e a s u r e G r i d N o d e V i e w S t a t e " > < C o l u m n > 3 2 < / C o l u m n > < L a y e d O u t > t r u e < / L a y e d O u t > < W a s U I I n v i s i b l e > t r u e < / W a s U I I n v i s i b l e > < / a : V a l u e > < / a : K e y V a l u e O f D i a g r a m O b j e c t K e y a n y T y p e z b w N T n L X > < a : K e y V a l u e O f D i a g r a m O b j e c t K e y a n y T y p e z b w N T n L X > < a : K e y > < K e y > M e a s u r e s \ C o u n t   o f   C o s t   o f   H i r e \ T a g I n f o \ F o r m u l a < / K e y > < / a : K e y > < a : V a l u e   i : t y p e = " M e a s u r e G r i d V i e w S t a t e I D i a g r a m T a g A d d i t i o n a l I n f o " / > < / a : K e y V a l u e O f D i a g r a m O b j e c t K e y a n y T y p e z b w N T n L X > < a : K e y V a l u e O f D i a g r a m O b j e c t K e y a n y T y p e z b w N T n L X > < a : K e y > < K e y > M e a s u r e s \ C o u n t   o f   C o s t   o f   H i r e \ T a g I n f o \ V a l u e < / K e y > < / a : K e y > < a : V a l u e   i : t y p e = " M e a s u r e G r i d V i e w S t a t e I D i a g r a m T a g A d d i t i o n a l I n f o " / > < / a : K e y V a l u e O f D i a g r a m O b j e c t K e y a n y T y p e z b w N T n L X > < a : K e y V a l u e O f D i a g r a m O b j e c t K e y a n y T y p e z b w N T n L X > < a : K e y > < K e y > C o l u m n s \ S l .   N o < / K e y > < / a : K e y > < a : V a l u e   i : t y p e = " M e a s u r e G r i d N o d e V i e w S t a t e " > < 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 C o l u m n s \ J o b   O p e n   D a t e < / K e y > < / a : K e y > < a : V a l u e   i : t y p e = " M e a s u r e G r i d N o d e V i e w S t a t e " > < C o l u m n > 3 < / C o l u m n > < L a y e d O u t > t r u e < / L a y e d O u t > < / a : V a l u e > < / a : K e y V a l u e O f D i a g r a m O b j e c t K e y a n y T y p e z b w N T n L X > < a : K e y V a l u e O f D i a g r a m O b j e c t K e y a n y T y p e z b w N T n L X > < a : K e y > < K e y > C o l u m n s \ H i r e   D a t e 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 C o l u m n s \ J o b < / 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 C o l u m n s \ P e r f o r m a n c e S c o r e < / K e y > < / a : K e y > < a : V a l u e   i : t y p e = " M e a s u r e G r i d N o d e V i e w S t a t e " > < C o l u m n > 8 < / C o l u m n > < L a y e d O u t > t r u e < / L a y e d O u t > < / a : V a l u e > < / a : K e y V a l u e O f D i a g r a m O b j e c t K e y a n y T y p e z b w N T n L X > < a : K e y V a l u e O f D i a g r a m O b j e c t K e y a n y T y p e z b w N T n L X > < a : K e y > < K e y > C o l u m n s \ S o u r c e   o f   H i r e < / K e y > < / a : K e y > < a : V a l u e   i : t y p e = " M e a s u r e G r i d N o d e V i e w S t a t e " > < C o l u m n > 9 < / C o l u m n > < L a y e d O u t > t r u e < / L a y e d O u t > < / a : V a l u e > < / a : K e y V a l u e O f D i a g r a m O b j e c t K e y a n y T y p e z b w N T n L X > < a : K e y V a l u e O f D i a g r a m O b j e c t K e y a n y T y p e z b w N T n L X > < a : K e y > < K e y > C o l u m n s \ T y p e   o f   H i r e < / K e y > < / a : K e y > < a : V a l u e   i : t y p e = " M e a s u r e G r i d N o d e V i e w S t a t e " > < C o l u m n > 1 0 < / C o l u m n > < L a y e d O u t > t r u e < / L a y e d O u t > < / a : V a l u e > < / a : K e y V a l u e O f D i a g r a m O b j e c t K e y a n y T y p e z b w N T n L X > < a : K e y V a l u e O f D i a g r a m O b j e c t K e y a n y T y p e z b w N T n L X > < a : K e y > < K e y > C o l u m n s \ Y e a r l y   P a y S c a l e < / K e y > < / a : K e y > < a : V a l u e   i : t y p e = " M e a s u r e G r i d N o d e V i e w S t a t e " > < C o l u m n > 1 1 < / C o l u m n > < L a y e d O u t > t r u e < / L a y e d O u t > < / a : V a l u e > < / a : K e y V a l u e O f D i a g r a m O b j e c t K e y a n y T y p e z b w N T n L X > < a : K e y V a l u e O f D i a g r a m O b j e c t K e y a n y T y p e z b w N T n L X > < a : K e y > < K e y > C o l u m n s \ D e p t   C o d e < / K e y > < / a : K e y > < a : V a l u e   i : t y p e = " M e a s u r e G r i d N o d e V i e w S t a t e " > < C o l u m n > 1 2 < / C o l u m n > < L a y e d O u t > t r u e < / L a y e d O u t > < / a : V a l u e > < / a : K e y V a l u e O f D i a g r a m O b j e c t K e y a n y T y p e z b w N T n L X > < a : K e y V a l u e O f D i a g r a m O b j e c t K e y a n y T y p e z b w N T n L X > < a : K e y > < K e y > C o l u m n s \ J o b   C o d e < / K e y > < / a : K e y > < a : V a l u e   i : t y p e = " M e a s u r e G r i d N o d e V i e w S t a t e " > < C o l u m n > 1 3 < / C o l u m n > < L a y e d O u t > t r u e < / L a y e d O u t > < / a : V a l u e > < / a : K e y V a l u e O f D i a g r a m O b j e c t K e y a n y T y p e z b w N T n L X > < a : K e y V a l u e O f D i a g r a m O b j e c t K e y a n y T y p e z b w N T n L X > < a : K e y > < K e y > C o l u m n s \ S o u r c e   o f   H i r e   C o d e < / K e y > < / a : K e y > < a : V a l u e   i : t y p e = " M e a s u r e G r i d N o d e V i e w S t a t e " > < C o l u m n > 1 4 < / C o l u m n > < L a y e d O u t > t r u e < / L a y e d O u t > < / a : V a l u e > < / a : K e y V a l u e O f D i a g r a m O b j e c t K e y a n y T y p e z b w N T n L X > < a : K e y V a l u e O f D i a g r a m O b j e c t K e y a n y T y p e z b w N T n L X > < a : K e y > < K e y > C o l u m n s \ G e n d e r   C o d e < / K e y > < / a : K e y > < a : V a l u e   i : t y p e = " M e a s u r e G r i d N o d e V i e w S t a t e " > < C o l u m n > 1 5 < / C o l u m n > < L a y e d O u t > t r u e < / L a y e d O u t > < / a : V a l u e > < / a : K e y V a l u e O f D i a g r a m O b j e c t K e y a n y T y p e z b w N T n L X > < a : K e y V a l u e O f D i a g r a m O b j e c t K e y a n y T y p e z b w N T n L X > < a : K e y > < K e y > C o l u m n s \ T i m e   t o   H i r e < / K e y > < / a : K e y > < a : V a l u e   i : t y p e = " M e a s u r e G r i d N o d e V i e w S t a t e " > < C o l u m n > 1 6 < / C o l u m n > < L a y e d O u t > t r u e < / L a y e d O u t > < / a : V a l u e > < / a : K e y V a l u e O f D i a g r a m O b j e c t K e y a n y T y p e z b w N T n L X > < a : K e y V a l u e O f D i a g r a m O b j e c t K e y a n y T y p e z b w N T n L X > < a : K e y > < K e y > C o l u m n s \ I T   D u m m y < / K e y > < / a : K e y > < a : V a l u e   i : t y p e = " M e a s u r e G r i d N o d e V i e w S t a t e " > < C o l u m n > 1 7 < / C o l u m n > < L a y e d O u t > t r u e < / L a y e d O u t > < / a : V a l u e > < / a : K e y V a l u e O f D i a g r a m O b j e c t K e y a n y T y p e z b w N T n L X > < a : K e y V a l u e O f D i a g r a m O b j e c t K e y a n y T y p e z b w N T n L X > < a : K e y > < K e y > C o l u m n s \ S a l e s   D u m m y < / K e y > < / a : K e y > < a : V a l u e   i : t y p e = " M e a s u r e G r i d N o d e V i e w S t a t e " > < C o l u m n > 1 8 < / C o l u m n > < L a y e d O u t > t r u e < / L a y e d O u t > < / a : V a l u e > < / a : K e y V a l u e O f D i a g r a m O b j e c t K e y a n y T y p e z b w N T n L X > < a : K e y V a l u e O f D i a g r a m O b j e c t K e y a n y T y p e z b w N T n L X > < a : K e y > < K e y > C o l u m n s \ M a r k e t i n g   D u m m y < / K e y > < / a : K e y > < a : V a l u e   i : t y p e = " M e a s u r e G r i d N o d e V i e w S t a t e " > < C o l u m n > 1 9 < / C o l u m n > < L a y e d O u t > t r u e < / L a y e d O u t > < / a : V a l u e > < / a : K e y V a l u e O f D i a g r a m O b j e c t K e y a n y T y p e z b w N T n L X > < a : K e y V a l u e O f D i a g r a m O b j e c t K e y a n y T y p e z b w N T n L X > < a : K e y > < K e y > C o l u m n s \ E R   D u m m y < / K e y > < / a : K e y > < a : V a l u e   i : t y p e = " M e a s u r e G r i d N o d e V i e w S t a t e " > < C o l u m n > 2 0 < / C o l u m n > < L a y e d O u t > t r u e < / L a y e d O u t > < / a : V a l u e > < / a : K e y V a l u e O f D i a g r a m O b j e c t K e y a n y T y p e z b w N T n L X > < a : K e y V a l u e O f D i a g r a m O b j e c t K e y a n y T y p e z b w N T n L X > < a : K e y > < K e y > C o l u m n s \ J B   D u m m y < / K e y > < / a : K e y > < a : V a l u e   i : t y p e = " M e a s u r e G r i d N o d e V i e w S t a t e " > < C o l u m n > 2 1 < / C o l u m n > < L a y e d O u t > t r u e < / L a y e d O u t > < / a : V a l u e > < / a : K e y V a l u e O f D i a g r a m O b j e c t K e y a n y T y p e z b w N T n L X > < a : K e y V a l u e O f D i a g r a m O b j e c t K e y a n y T y p e z b w N T n L X > < a : K e y > < K e y > C o l u m n s \ A g e n c y   D u m m y < / K e y > < / a : K e y > < a : V a l u e   i : t y p e = " M e a s u r e G r i d N o d e V i e w S t a t e " > < C o l u m n > 2 2 < / C o l u m n > < L a y e d O u t > t r u e < / L a y e d O u t > < / a : V a l u e > < / a : K e y V a l u e O f D i a g r a m O b j e c t K e y a n y T y p e z b w N T n L X > < a : K e y V a l u e O f D i a g r a m O b j e c t K e y a n y T y p e z b w N T n L X > < a : K e y > < K e y > C o l u m n s \ L I   D u m m y < / K e y > < / a : K e y > < a : V a l u e   i : t y p e = " M e a s u r e G r i d N o d e V i e w S t a t e " > < C o l u m n > 2 3 < / C o l u m n > < L a y e d O u t > t r u e < / L a y e d O u t > < / a : V a l u e > < / a : K e y V a l u e O f D i a g r a m O b j e c t K e y a n y T y p e z b w N T n L X > < a : K e y V a l u e O f D i a g r a m O b j e c t K e y a n y T y p e z b w N T n L X > < a : K e y > < K e y > C o l u m n s \ P T   1   D u m m y < / K e y > < / a : K e y > < a : V a l u e   i : t y p e = " M e a s u r e G r i d N o d e V i e w S t a t e " > < C o l u m n > 2 4 < / C o l u m n > < L a y e d O u t > t r u e < / L a y e d O u t > < / a : V a l u e > < / a : K e y V a l u e O f D i a g r a m O b j e c t K e y a n y T y p e z b w N T n L X > < a : K e y V a l u e O f D i a g r a m O b j e c t K e y a n y T y p e z b w N T n L X > < a : K e y > < K e y > C o l u m n s \ P M   D u m m y < / K e y > < / a : K e y > < a : V a l u e   i : t y p e = " M e a s u r e G r i d N o d e V i e w S t a t e " > < C o l u m n > 2 5 < / C o l u m n > < L a y e d O u t > t r u e < / L a y e d O u t > < / a : V a l u e > < / a : K e y V a l u e O f D i a g r a m O b j e c t K e y a n y T y p e z b w N T n L X > < a : K e y V a l u e O f D i a g r a m O b j e c t K e y a n y T y p e z b w N T n L X > < a : K e y > < K e y > C o l u m n s \ M A   D u m m y < / K e y > < / a : K e y > < a : V a l u e   i : t y p e = " M e a s u r e G r i d N o d e V i e w S t a t e " > < C o l u m n > 2 6 < / C o l u m n > < L a y e d O u t > t r u e < / L a y e d O u t > < / a : V a l u e > < / a : K e y V a l u e O f D i a g r a m O b j e c t K e y a n y T y p e z b w N T n L X > < a : K e y V a l u e O f D i a g r a m O b j e c t K e y a n y T y p e z b w N T n L X > < a : K e y > < K e y > C o l u m n s \ S S E   D u m m y < / K e y > < / a : K e y > < a : V a l u e   i : t y p e = " M e a s u r e G r i d N o d e V i e w S t a t e " > < C o l u m n > 2 7 < / C o l u m n > < L a y e d O u t > t r u e < / L a y e d O u t > < / a : V a l u e > < / a : K e y V a l u e O f D i a g r a m O b j e c t K e y a n y T y p e z b w N T n L X > < a : K e y V a l u e O f D i a g r a m O b j e c t K e y a n y T y p e z b w N T n L X > < a : K e y > < K e y > C o l u m n s \ S E   D u m m y < / K e y > < / a : K e y > < a : V a l u e   i : t y p e = " M e a s u r e G r i d N o d e V i e w S t a t e " > < C o l u m n > 2 8 < / C o l u m n > < L a y e d O u t > t r u e < / L a y e d O u t > < / a : V a l u e > < / a : K e y V a l u e O f D i a g r a m O b j e c t K e y a n y T y p e z b w N T n L X > < a : K e y V a l u e O f D i a g r a m O b j e c t K e y a n y T y p e z b w N T n L X > < a : K e y > < K e y > C o l u m n s \ S N E   D u m m y < / K e y > < / a : K e y > < a : V a l u e   i : t y p e = " M e a s u r e G r i d N o d e V i e w S t a t e " > < C o l u m n > 2 9 < / C o l u m n > < L a y e d O u t > t r u e < / L a y e d O u t > < / a : V a l u e > < / a : K e y V a l u e O f D i a g r a m O b j e c t K e y a n y T y p e z b w N T n L X > < a : K e y V a l u e O f D i a g r a m O b j e c t K e y a n y T y p e z b w N T n L X > < a : K e y > < K e y > C o l u m n s \ P a y S c a l e   C o d e < / K e y > < / a : K e y > < a : V a l u e   i : t y p e = " M e a s u r e G r i d N o d e V i e w S t a t e " > < C o l u m n > 3 0 < / C o l u m n > < L a y e d O u t > t r u e < / L a y e d O u t > < / a : V a l u e > < / a : K e y V a l u e O f D i a g r a m O b j e c t K e y a n y T y p e z b w N T n L X > < a : K e y V a l u e O f D i a g r a m O b j e c t K e y a n y T y p e z b w N T n L X > < a : K e y > < K e y > C o l u m n s \ T y p e   o f   H i r e   C o d e < / K e y > < / a : K e y > < a : V a l u e   i : t y p e = " M e a s u r e G r i d N o d e V i e w S t a t e " > < C o l u m n > 3 1 < / C o l u m n > < L a y e d O u t > t r u e < / L a y e d O u t > < / a : V a l u e > < / a : K e y V a l u e O f D i a g r a m O b j e c t K e y a n y T y p e z b w N T n L X > < a : K e y V a l u e O f D i a g r a m O b j e c t K e y a n y T y p e z b w N T n L X > < a : K e y > < K e y > C o l u m n s \ C o s t   o f   H i r e < / K e y > < / a : K e y > < a : V a l u e   i : t y p e = " M e a s u r e G r i d N o d e V i e w S t a t e " > < C o l u m n > 3 2 < / C o l u m n > < L a y e d O u t > t r u e < / L a y e d O u t > < / a : V a l u e > < / a : K e y V a l u e O f D i a g r a m O b j e c t K e y a n y T y p e z b w N T n L X > < a : K e y V a l u e O f D i a g r a m O b j e c t K e y a n y T y p e z b w N T n L X > < a : K e y > < K e y > C o l u m n s \ E x c e e d s   D u m m y < / K e y > < / a : K e y > < a : V a l u e   i : t y p e = " M e a s u r e G r i d N o d e V i e w S t a t e " > < C o l u m n > 3 3 < / C o l u m n > < L a y e d O u t > t r u e < / L a y e d O u t > < / a : V a l u e > < / a : K e y V a l u e O f D i a g r a m O b j e c t K e y a n y T y p e z b w N T n L X > < a : K e y V a l u e O f D i a g r a m O b j e c t K e y a n y T y p e z b w N T n L X > < a : K e y > < K e y > C o l u m n s \ F u l l y M e e t s   D u m m y < / K e y > < / a : K e y > < a : V a l u e   i : t y p e = " M e a s u r e G r i d N o d e V i e w S t a t e " > < C o l u m n > 3 4 < / C o l u m n > < L a y e d O u t > t r u e < / L a y e d O u t > < / a : V a l u e > < / a : K e y V a l u e O f D i a g r a m O b j e c t K e y a n y T y p e z b w N T n L X > < a : K e y V a l u e O f D i a g r a m O b j e c t K e y a n y T y p e z b w N T n L X > < a : K e y > < K e y > C o l u m n s \ N e e d s I m p r o v e m e n t   D u m m y < / K e y > < / a : K e y > < a : V a l u e   i : t y p e = " M e a s u r e G r i d N o d e V i e w S t a t e " > < C o l u m n > 3 5 < / C o l u m n > < L a y e d O u t > t r u e < / L a y e d O u t > < / a : V a l u e > < / a : K e y V a l u e O f D i a g r a m O b j e c t K e y a n y T y p e z b w N T n L X > < a : K e y V a l u e O f D i a g r a m O b j e c t K e y a n y T y p e z b w N T n L X > < a : K e y > < K e y > C o l u m n s \ E n g a g e m e n t < / K e y > < / a : K e y > < a : V a l u e   i : t y p e = " M e a s u r e G r i d N o d e V i e w S t a t e " > < C o l u m n > 3 6 < / C o l u m n > < L a y e d O u t > t r u e < / L a y e d O u t > < / a : V a l u e > < / a : K e y V a l u e O f D i a g r a m O b j e c t K e y a n y T y p e z b w N T n L X > < a : K e y V a l u e O f D i a g r a m O b j e c t K e y a n y T y p e z b w N T n L X > < a : K e y > < K e y > C o l u m n s \ R a m p   U p   T i m e < / K e y > < / a : K e y > < a : V a l u e   i : t y p e = " M e a s u r e G r i d N o d e V i e w S t a t e " > < C o l u m n > 3 7 < / C o l u m n > < L a y e d O u t > t r u e < / L a y e d O u t > < / a : V a l u e > < / a : K e y V a l u e O f D i a g r a m O b j e c t K e y a n y T y p e z b w N T n L X > < a : K e y V a l u e O f D i a g r a m O b j e c t K e y a n y T y p e z b w N T n L X > < a : K e y > < K e y > C o l u m n s \ C u l t u r e   F i t   ( % ) < / K e y > < / a : K e y > < a : V a l u e   i : t y p e = " M e a s u r e G r i d N o d e V i e w S t a t e " > < C o l u m n > 3 8 < / C o l u m n > < L a y e d O u t > t r u e < / L a y e d O u t > < / a : V a l u e > < / a : K e y V a l u e O f D i a g r a m O b j e c t K e y a n y T y p e z b w N T n L X > < a : K e y V a l u e O f D i a g r a m O b j e c t K e y a n y T y p e z b w N T n L X > < a : K e y > < K e y > C o l u m n s \ Q u a l i t y   o f   H i r e < / K e y > < / a : K e y > < a : V a l u e   i : t y p e = " M e a s u r e G r i d N o d e V i e w S t a t e " > < C o l u m n > 3 9 < / C o l u m n > < L a y e d O u t > t r u e < / L a y e d O u t > < / a : V a l u e > < / a : K e y V a l u e O f D i a g r a m O b j e c t K e y a n y T y p e z b w N T n L X > < a : K e y V a l u e O f D i a g r a m O b j e c t K e y a n y T y p e z b w N T n L X > < a : K e y > < K e y > L i n k s \ & l t ; C o l u m n s \ S u m   o f   C o s t   o f   H i r e & g t ; - & l t ; M e a s u r e s \ C o s t   o f   H i r e & g t ; < / K e y > < / a : K e y > < a : V a l u e   i : t y p e = " M e a s u r e G r i d V i e w S t a t e I D i a g r a m L i n k " / > < / a : K e y V a l u e O f D i a g r a m O b j e c t K e y a n y T y p e z b w N T n L X > < a : K e y V a l u e O f D i a g r a m O b j e c t K e y a n y T y p e z b w N T n L X > < a : K e y > < K e y > L i n k s \ & l t ; C o l u m n s \ S u m   o f   C o s t   o f   H i r e & g t ; - & l t ; M e a s u r e s \ C o s t   o f   H i r e & g t ; \ C O L U M N < / K e y > < / a : K e y > < a : V a l u e   i : t y p e = " M e a s u r e G r i d V i e w S t a t e I D i a g r a m L i n k E n d p o i n t " / > < / a : K e y V a l u e O f D i a g r a m O b j e c t K e y a n y T y p e z b w N T n L X > < a : K e y V a l u e O f D i a g r a m O b j e c t K e y a n y T y p e z b w N T n L X > < a : K e y > < K e y > L i n k s \ & l t ; C o l u m n s \ S u m   o f   C o s t   o f   H i r e & g t ; - & l t ; M e a s u r e s \ C o s t   o f   H i r e & g t ; \ M E A S U R E < / K e y > < / a : K e y > < a : V a l u e   i : t y p e = " M e a s u r e G r i d V i e w S t a t e I D i a g r a m L i n k E n d p o i n t " / > < / a : K e y V a l u e O f D i a g r a m O b j e c t K e y a n y T y p e z b w N T n L X > < a : K e y V a l u e O f D i a g r a m O b j e c t K e y a n y T y p e z b w N T n L X > < a : K e y > < K e y > L i n k s \ & l t ; C o l u m n s \ A v e r a g e   o f   C o s t   o f   H i r e & g t ; - & l t ; M e a s u r e s \ C o s t   o f   H i r e & g t ; < / K e y > < / a : K e y > < a : V a l u e   i : t y p e = " M e a s u r e G r i d V i e w S t a t e I D i a g r a m L i n k " / > < / a : K e y V a l u e O f D i a g r a m O b j e c t K e y a n y T y p e z b w N T n L X > < a : K e y V a l u e O f D i a g r a m O b j e c t K e y a n y T y p e z b w N T n L X > < a : K e y > < K e y > L i n k s \ & l t ; C o l u m n s \ A v e r a g e   o f   C o s t   o f   H i r e & g t ; - & l t ; M e a s u r e s \ C o s t   o f   H i r e & g t ; \ C O L U M N < / K e y > < / a : K e y > < a : V a l u e   i : t y p e = " M e a s u r e G r i d V i e w S t a t e I D i a g r a m L i n k E n d p o i n t " / > < / a : K e y V a l u e O f D i a g r a m O b j e c t K e y a n y T y p e z b w N T n L X > < a : K e y V a l u e O f D i a g r a m O b j e c t K e y a n y T y p e z b w N T n L X > < a : K e y > < K e y > L i n k s \ & l t ; C o l u m n s \ A v e r a g e   o f   C o s t   o f   H i r e & g t ; - & l t ; M e a s u r e s \ C o s t   o f   H i r e & g t ; \ M E A S U R E < / K e y > < / a : K e y > < a : V a l u e   i : t y p e = " M e a s u r e G r i d V i e w S t a t e I D i a g r a m L i n k E n d p o i n t " / > < / a : K e y V a l u e O f D i a g r a m O b j e c t K e y a n y T y p e z b w N T n L X > < a : K e y V a l u e O f D i a g r a m O b j e c t K e y a n y T y p e z b w N T n L X > < a : K e y > < K e y > L i n k s \ & l t ; C o l u m n s \ C o u n t   o f   C o s t   o f   H i r e & g t ; - & l t ; M e a s u r e s \ C o s t   o f   H i r e & g t ; < / K e y > < / a : K e y > < a : V a l u e   i : t y p e = " M e a s u r e G r i d V i e w S t a t e I D i a g r a m L i n k " / > < / a : K e y V a l u e O f D i a g r a m O b j e c t K e y a n y T y p e z b w N T n L X > < a : K e y V a l u e O f D i a g r a m O b j e c t K e y a n y T y p e z b w N T n L X > < a : K e y > < K e y > L i n k s \ & l t ; C o l u m n s \ C o u n t   o f   C o s t   o f   H i r e & g t ; - & l t ; M e a s u r e s \ C o s t   o f   H i r e & g t ; \ C O L U M N < / K e y > < / a : K e y > < a : V a l u e   i : t y p e = " M e a s u r e G r i d V i e w S t a t e I D i a g r a m L i n k E n d p o i n t " / > < / a : K e y V a l u e O f D i a g r a m O b j e c t K e y a n y T y p e z b w N T n L X > < a : K e y V a l u e O f D i a g r a m O b j e c t K e y a n y T y p e z b w N T n L X > < a : K e y > < K e y > L i n k s \ & l t ; C o l u m n s \ C o u n t   o f   C o s t   o f   H i r e & g t ; - & l t ; M e a s u r e s \ C o s t   o f   H i r e & g t ; \ M E A S U R E 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 T a g s \ T a b l e s \ & l t ; T a b l e s \ C o s t   o f   H i r e & g t ; < / K e y > < / D i a g r a m O b j e c t K e y > < D i a g r a m O b j e c t K e y > < K e y > D y n a m i c   T a g s \ T a b l e s \ & l t ; T a b l e s \ R a w   D a t a & g t ; < / K e y > < / D i a g r a m O b j e c t K e y > < D i a g r a m O b j e c t K e y > < K e y > D y n a m i c   T a g s \ T a b l e s \ & l t ; T a b l e s \ O r i g i n a l D a t a & g t ; < / K e y > < / D i a g r a m O b j e c t K e y > < D i a g r a m O b j e c t K e y > < K e y > D y n a m i c   T a g s \ T a b l e s \ & l t ; T a b l e s \ R a w D a t a & g t ; < / K e y > < / D i a g r a m O b j e c t K e y > < D i a g r a m O b j e c t K e y > < K e y > T a b l e s \ C o s t   o f   H i r e < / K e y > < / D i a g r a m O b j e c t K e y > < D i a g r a m O b j e c t K e y > < K e y > T a b l e s \ C o s t   o f   H i r e \ C o l u m n s \ T y p e   o f   H i r e < / K e y > < / D i a g r a m O b j e c t K e y > < D i a g r a m O b j e c t K e y > < K e y > T a b l e s \ C o s t   o f   H i r e \ C o l u m n s \ S o u r c e   o f   H i r e < / K e y > < / D i a g r a m O b j e c t K e y > < D i a g r a m O b j e c t K e y > < K e y > T a b l e s \ C o s t   o f   H i r e \ C o l u m n s \ C o s t < / K e y > < / D i a g r a m O b j e c t K e y > < D i a g r a m O b j e c t K e y > < K e y > T a b l e s \ C o s t   o f   H i r e \ C o l u m n s \ R e m a r k s < / K e y > < / D i a g r a m O b j e c t K e y > < D i a g r a m O b j e c t K e y > < K e y > T a b l e s \ R a w   D a t a < / K e y > < / D i a g r a m O b j e c t K e y > < D i a g r a m O b j e c t K e y > < K e y > T a b l e s \ R a w   D a t a \ C o l u m n s \ S l #   N o < / K e y > < / D i a g r a m O b j e c t K e y > < D i a g r a m O b j e c t K e y > < K e y > T a b l e s \ R a w   D a t a \ C o l u m n s \ F i s c a l   Y e a r < / K e y > < / D i a g r a m O b j e c t K e y > < D i a g r a m O b j e c t K e y > < K e y > T a b l e s \ R a w   D a t a \ C o l u m n s \ Q u a r t e r < / K e y > < / D i a g r a m O b j e c t K e y > < D i a g r a m O b j e c t K e y > < K e y > T a b l e s \ R a w   D a t a \ C o l u m n s \ D e p a r t m e n t < / K e y > < / D i a g r a m O b j e c t K e y > < D i a g r a m O b j e c t K e y > < K e y > T a b l e s \ R a w   D a t a \ C o l u m n s \ J o b   O p e n   D a t e < / K e y > < / D i a g r a m O b j e c t K e y > < D i a g r a m O b j e c t K e y > < K e y > T a b l e s \ R a w   D a t a \ C o l u m n s \ H i r e   D a t e < / K e y > < / D i a g r a m O b j e c t K e y > < D i a g r a m O b j e c t K e y > < K e y > T a b l e s \ R a w   D a t a \ C o l u m n s \ J o b < / K e y > < / D i a g r a m O b j e c t K e y > < D i a g r a m O b j e c t K e y > < K e y > T a b l e s \ R a w   D a t a \ C o l u m n s \ S o u r c e   o f   H i r e < / K e y > < / D i a g r a m O b j e c t K e y > < D i a g r a m O b j e c t K e y > < K e y > T a b l e s \ R a w   D a t a \ C o l u m n s \ T y p e   o f   H i r e < / K e y > < / D i a g r a m O b j e c t K e y > < D i a g r a m O b j e c t K e y > < K e y > T a b l e s \ R a w   D a t a \ C o l u m n s \ P e r f o r m a n c e S c o r e < / K e y > < / D i a g r a m O b j e c t K e y > < D i a g r a m O b j e c t K e y > < K e y > T a b l e s \ R a w   D a t a \ C o l u m n s \ S e x < / K e y > < / D i a g r a m O b j e c t K e y > < D i a g r a m O b j e c t K e y > < K e y > T a b l e s \ R a w   D a t a \ C o l u m n s \ Y e a r l y   P a y S c a l e < / K e y > < / D i a g r a m O b j e c t K e y > < D i a g r a m O b j e c t K e y > < K e y > T a b l e s \ R a w   D a t a \ C o l u m n s \ T i m e   t o   H i r e   ( D a y s ) < / K e y > < / D i a g r a m O b j e c t K e y > < D i a g r a m O b j e c t K e y > < K e y > T a b l e s \ R a w   D a t a \ C o l u m n s \ E n g a g e m e n t < / K e y > < / D i a g r a m O b j e c t K e y > < D i a g r a m O b j e c t K e y > < K e y > T a b l e s \ R a w   D a t a \ C o l u m n s \ R a m p   U p   T i m e < / K e y > < / D i a g r a m O b j e c t K e y > < D i a g r a m O b j e c t K e y > < K e y > T a b l e s \ R a w   D a t a \ C o l u m n s \ C u l t u r e   F i t   ( % ) < / K e y > < / D i a g r a m O b j e c t K e y > < D i a g r a m O b j e c t K e y > < K e y > T a b l e s \ R a w   D a t a \ C o l u m n s \ Q u a l i t y   o f   H i r e < / K e y > < / D i a g r a m O b j e c t K e y > < D i a g r a m O b j e c t K e y > < K e y > T a b l e s \ O r i g i n a l D a t a < / K e y > < / D i a g r a m O b j e c t K e y > < D i a g r a m O b j e c t K e y > < K e y > T a b l e s \ O r i g i n a l D a t a \ C o l u m n s \ S l .   N o < / K e y > < / D i a g r a m O b j e c t K e y > < D i a g r a m O b j e c t K e y > < K e y > T a b l e s \ O r i g i n a l D a t a \ C o l u m n s \ F i s c a l   Y e a r < / K e y > < / D i a g r a m O b j e c t K e y > < D i a g r a m O b j e c t K e y > < K e y > T a b l e s \ O r i g i n a l D a t a \ C o l u m n s \ Q u a r t e r < / K e y > < / D i a g r a m O b j e c t K e y > < D i a g r a m O b j e c t K e y > < K e y > T a b l e s \ O r i g i n a l D a t a \ C o l u m n s \ D e p a r t m e n t < / K e y > < / D i a g r a m O b j e c t K e y > < D i a g r a m O b j e c t K e y > < K e y > T a b l e s \ O r i g i n a l D a t a \ C o l u m n s \ J o b   O p e n   D a t e < / K e y > < / D i a g r a m O b j e c t K e y > < D i a g r a m O b j e c t K e y > < K e y > T a b l e s \ O r i g i n a l D a t a \ C o l u m n s \ H i r e   D a t e < / K e y > < / D i a g r a m O b j e c t K e y > < D i a g r a m O b j e c t K e y > < K e y > T a b l e s \ O r i g i n a l D a t a \ C o l u m n s \ J o b < / K e y > < / D i a g r a m O b j e c t K e y > < D i a g r a m O b j e c t K e y > < K e y > T a b l e s \ O r i g i n a l D a t a \ C o l u m n s \ S o u r c e   o f   H i r e < / K e y > < / D i a g r a m O b j e c t K e y > < D i a g r a m O b j e c t K e y > < K e y > T a b l e s \ O r i g i n a l D a t a \ C o l u m n s \ T y p e   o f   H i r e < / K e y > < / D i a g r a m O b j e c t K e y > < D i a g r a m O b j e c t K e y > < K e y > T a b l e s \ O r i g i n a l D a t a \ C o l u m n s \ P e r f o r m a n c e S c o r e < / K e y > < / D i a g r a m O b j e c t K e y > < D i a g r a m O b j e c t K e y > < K e y > T a b l e s \ O r i g i n a l D a t a \ C o l u m n s \ S e x < / K e y > < / D i a g r a m O b j e c t K e y > < D i a g r a m O b j e c t K e y > < K e y > T a b l e s \ O r i g i n a l D a t a \ C o l u m n s \ Y e a r l y   P a y S c a l e < / K e y > < / D i a g r a m O b j e c t K e y > < D i a g r a m O b j e c t K e y > < K e y > T a b l e s \ O r i g i n a l D a t a \ C o l u m n s \ C o s t   o f   H i r e < / K e y > < / D i a g r a m O b j e c t K e y > < D i a g r a m O b j e c t K e y > < K e y > T a b l e s \ O r i g i n a l D a t a \ C o l u m n s \ T i m e   t o   H i r e   ( D a y s ) < / K e y > < / D i a g r a m O b j e c t K e y > < D i a g r a m O b j e c t K e y > < K e y > T a b l e s \ O r i g i n a l D a t a \ C o l u m n s \ Q u a l i t y   o f   H i r e < / K e y > < / D i a g r a m O b j e c t K e y > < D i a g r a m O b j e c t K e y > < K e y > T a b l e s \ O r i g i n a l D a t a \ C o l u m n s \ E n g a g e m e n t < / K e y > < / D i a g r a m O b j e c t K e y > < D i a g r a m O b j e c t K e y > < K e y > T a b l e s \ O r i g i n a l D a t a \ C o l u m n s \ R a m p   U p   T i m e < / K e y > < / D i a g r a m O b j e c t K e y > < D i a g r a m O b j e c t K e y > < K e y > T a b l e s \ O r i g i n a l D a t a \ C o l u m n s \ C u l t u r e   F i t   ( % ) < / K e y > < / D i a g r a m O b j e c t K e y > < D i a g r a m O b j e c t K e y > < K e y > T a b l e s \ O r i g i n a l D a t a \ M e a s u r e s \ S u m   o f   T i m e   t o   H i r e   ( D a y s ) < / K e y > < / D i a g r a m O b j e c t K e y > < D i a g r a m O b j e c t K e y > < K e y > T a b l e s \ O r i g i n a l D a t a \ S u m   o f   T i m e   t o   H i r e   ( D a y s ) \ A d d i t i o n a l   I n f o \ I m p l i c i t   M e a s u r e < / K e y > < / D i a g r a m O b j e c t K e y > < D i a g r a m O b j e c t K e y > < K e y > T a b l e s \ O r i g i n a l D a t a \ M e a s u r e s \ A v e r a g e   o f   T i m e   t o   H i r e   ( D a y s ) < / K e y > < / D i a g r a m O b j e c t K e y > < D i a g r a m O b j e c t K e y > < K e y > T a b l e s \ O r i g i n a l D a t a \ A v e r a g e   o f   T i m e   t o   H i r e   ( D a y s ) \ A d d i t i o n a l   I n f o \ I m p l i c i t   M e a s u r e < / K e y > < / D i a g r a m O b j e c t K e y > < D i a g r a m O b j e c t K e y > < K e y > T a b l e s \ O r i g i n a l D a t a \ M e a s u r e s \ S u m   o f   C o s t   o f   H i r e   2 < / K e y > < / D i a g r a m O b j e c t K e y > < D i a g r a m O b j e c t K e y > < K e y > T a b l e s \ O r i g i n a l D a t a \ S u m   o f   C o s t   o f   H i r e   2 \ A d d i t i o n a l   I n f o \ I m p l i c i t   M e a s u r e < / K e y > < / D i a g r a m O b j e c t K e y > < D i a g r a m O b j e c t K e y > < K e y > T a b l e s \ O r i g i n a l D a t a \ M e a s u r e s \ A v e r a g e   o f   C o s t   o f   H i r e   2 < / K e y > < / D i a g r a m O b j e c t K e y > < D i a g r a m O b j e c t K e y > < K e y > T a b l e s \ O r i g i n a l D a t a \ A v e r a g e   o f   C o s t   o f   H i r e   2 \ A d d i t i o n a l   I n f o \ I m p l i c i t   M e a s u r e < / K e y > < / D i a g r a m O b j e c t K e y > < D i a g r a m O b j e c t K e y > < K e y > T a b l e s \ O r i g i n a l D a t a \ M e a s u r e s \ S u m   o f   Q u a l i t y   o f   H i r e < / K e y > < / D i a g r a m O b j e c t K e y > < D i a g r a m O b j e c t K e y > < K e y > T a b l e s \ O r i g i n a l D a t a \ S u m   o f   Q u a l i t y   o f   H i r e \ A d d i t i o n a l   I n f o \ I m p l i c i t   M e a s u r e < / K e y > < / D i a g r a m O b j e c t K e y > < D i a g r a m O b j e c t K e y > < K e y > T a b l e s \ O r i g i n a l D a t a \ M e a s u r e s \ A v e r a g e   o f   Q u a l i t y   o f   H i r e < / K e y > < / D i a g r a m O b j e c t K e y > < D i a g r a m O b j e c t K e y > < K e y > T a b l e s \ O r i g i n a l D a t a \ A v e r a g e   o f   Q u a l i t y   o f   H i r e \ A d d i t i o n a l   I n f o \ I m p l i c i t   M e a s u r e < / K e y > < / D i a g r a m O b j e c t K e y > < D i a g r a m O b j e c t K e y > < K e y > T a b l e s \ O r i g i n a l D a t a \ M e a s u r e s \ C o u n t   o f   P e r f o r m a n c e S c o r e < / K e y > < / D i a g r a m O b j e c t K e y > < D i a g r a m O b j e c t K e y > < K e y > T a b l e s \ O r i g i n a l D a t a \ C o u n t   o f   P e r f o r m a n c e S c o r e \ A d d i t i o n a l   I n f o \ I m p l i c i t   M e a s u r e < / K e y > < / D i a g r a m O b j e c t K e y > < D i a g r a m O b j e c t K e y > < K e y > T a b l e s \ O r i g i n a l D a t a \ M e a s u r e s \ S u m   o f   S l .   N o < / K e y > < / D i a g r a m O b j e c t K e y > < D i a g r a m O b j e c t K e y > < K e y > T a b l e s \ O r i g i n a l D a t a \ S u m   o f   S l .   N o \ A d d i t i o n a l   I n f o \ I m p l i c i t   M e a s u r e < / K e y > < / D i a g r a m O b j e c t K e y > < D i a g r a m O b j e c t K e y > < K e y > T a b l e s \ O r i g i n a l D a t a \ M e a s u r e s \ C o u n t   o f   S l .   N o < / K e y > < / D i a g r a m O b j e c t K e y > < D i a g r a m O b j e c t K e y > < K e y > T a b l e s \ O r i g i n a l D a t a \ C o u n t   o f   S l .   N o \ A d d i t i o n a l   I n f o \ I m p l i c i t   M e a s u r e < / K e y > < / D i a g r a m O b j e c t K e y > < D i a g r a m O b j e c t K e y > < K e y > T a b l e s \ O r i g i n a l D a t a \ M e a s u r e s \ S u m   o f   Y e a r l y   P a y S c a l e < / K e y > < / D i a g r a m O b j e c t K e y > < D i a g r a m O b j e c t K e y > < K e y > T a b l e s \ O r i g i n a l D a t a \ S u m   o f   Y e a r l y   P a y S c a l e \ A d d i t i o n a l   I n f o \ I m p l i c i t   M e a s u r e < / K e y > < / D i a g r a m O b j e c t K e y > < D i a g r a m O b j e c t K e y > < K e y > T a b l e s \ O r i g i n a l D a t a \ M e a s u r e s \ A v e r a g e   o f   Y e a r l y   P a y S c a l e < / K e y > < / D i a g r a m O b j e c t K e y > < D i a g r a m O b j e c t K e y > < K e y > T a b l e s \ O r i g i n a l D a t a \ A v e r a g e   o f   Y e a r l y   P a y S c a l e \ A d d i t i o n a l   I n f o \ I m p l i c i t   M e a s u r e < / K e y > < / D i a g r a m O b j e c t K e y > < D i a g r a m O b j e c t K e y > < K e y > T a b l e s \ R a w D a t a < / K e y > < / D i a g r a m O b j e c t K e y > < D i a g r a m O b j e c t K e y > < K e y > T a b l e s \ R a w D a t a \ C o l u m n s \ S l .   N o < / K e y > < / D i a g r a m O b j e c t K e y > < D i a g r a m O b j e c t K e y > < K e y > T a b l e s \ R a w D a t a \ C o l u m n s \ F i s c a l   Y e a r < / K e y > < / D i a g r a m O b j e c t K e y > < D i a g r a m O b j e c t K e y > < K e y > T a b l e s \ R a w D a t a \ C o l u m n s \ Q u a r t e r < / K e y > < / D i a g r a m O b j e c t K e y > < D i a g r a m O b j e c t K e y > < K e y > T a b l e s \ R a w D a t a \ C o l u m n s \ J o b   O p e n   D a t e < / K e y > < / D i a g r a m O b j e c t K e y > < D i a g r a m O b j e c t K e y > < K e y > T a b l e s \ R a w D a t a \ C o l u m n s \ H i r e   D a t e < / K e y > < / D i a g r a m O b j e c t K e y > < D i a g r a m O b j e c t K e y > < K e y > T a b l e s \ R a w D a t a \ C o l u m n s \ D e p a r t m e n t < / K e y > < / D i a g r a m O b j e c t K e y > < D i a g r a m O b j e c t K e y > < K e y > T a b l e s \ R a w D a t a \ C o l u m n s \ J o b < / K e y > < / D i a g r a m O b j e c t K e y > < D i a g r a m O b j e c t K e y > < K e y > T a b l e s \ R a w D a t a \ C o l u m n s \ G e n d e r < / K e y > < / D i a g r a m O b j e c t K e y > < D i a g r a m O b j e c t K e y > < K e y > T a b l e s \ R a w D a t a \ C o l u m n s \ P e r f o r m a n c e S c o r e < / K e y > < / D i a g r a m O b j e c t K e y > < D i a g r a m O b j e c t K e y > < K e y > T a b l e s \ R a w D a t a \ C o l u m n s \ S o u r c e   o f   H i r e < / K e y > < / D i a g r a m O b j e c t K e y > < D i a g r a m O b j e c t K e y > < K e y > T a b l e s \ R a w D a t a \ C o l u m n s \ T y p e   o f   H i r e < / K e y > < / D i a g r a m O b j e c t K e y > < D i a g r a m O b j e c t K e y > < K e y > T a b l e s \ R a w D a t a \ C o l u m n s \ Y e a r l y   P a y S c a l e < / K e y > < / D i a g r a m O b j e c t K e y > < D i a g r a m O b j e c t K e y > < K e y > T a b l e s \ R a w D a t a \ C o l u m n s \ D e p t   C o d e < / K e y > < / D i a g r a m O b j e c t K e y > < D i a g r a m O b j e c t K e y > < K e y > T a b l e s \ R a w D a t a \ C o l u m n s \ J o b   C o d e < / K e y > < / D i a g r a m O b j e c t K e y > < D i a g r a m O b j e c t K e y > < K e y > T a b l e s \ R a w D a t a \ C o l u m n s \ S o u r c e   o f   H i r e   C o d e < / K e y > < / D i a g r a m O b j e c t K e y > < D i a g r a m O b j e c t K e y > < K e y > T a b l e s \ R a w D a t a \ C o l u m n s \ G e n d e r   C o d e < / K e y > < / D i a g r a m O b j e c t K e y > < D i a g r a m O b j e c t K e y > < K e y > T a b l e s \ R a w D a t a \ C o l u m n s \ T i m e   t o   H i r e < / K e y > < / D i a g r a m O b j e c t K e y > < D i a g r a m O b j e c t K e y > < K e y > T a b l e s \ R a w D a t a \ C o l u m n s \ I T   D u m m y < / K e y > < / D i a g r a m O b j e c t K e y > < D i a g r a m O b j e c t K e y > < K e y > T a b l e s \ R a w D a t a \ C o l u m n s \ S a l e s   D u m m y < / K e y > < / D i a g r a m O b j e c t K e y > < D i a g r a m O b j e c t K e y > < K e y > T a b l e s \ R a w D a t a \ C o l u m n s \ M a r k e t i n g   D u m m y < / K e y > < / D i a g r a m O b j e c t K e y > < D i a g r a m O b j e c t K e y > < K e y > T a b l e s \ R a w D a t a \ C o l u m n s \ E R   D u m m y < / K e y > < / D i a g r a m O b j e c t K e y > < D i a g r a m O b j e c t K e y > < K e y > T a b l e s \ R a w D a t a \ C o l u m n s \ J B   D u m m y < / K e y > < / D i a g r a m O b j e c t K e y > < D i a g r a m O b j e c t K e y > < K e y > T a b l e s \ R a w D a t a \ C o l u m n s \ A g e n c y   D u m m y < / K e y > < / D i a g r a m O b j e c t K e y > < D i a g r a m O b j e c t K e y > < K e y > T a b l e s \ R a w D a t a \ C o l u m n s \ L I   D u m m y < / K e y > < / D i a g r a m O b j e c t K e y > < D i a g r a m O b j e c t K e y > < K e y > T a b l e s \ R a w D a t a \ C o l u m n s \ P T   1   D u m m y < / K e y > < / D i a g r a m O b j e c t K e y > < D i a g r a m O b j e c t K e y > < K e y > T a b l e s \ R a w D a t a \ C o l u m n s \ P M   D u m m y < / K e y > < / D i a g r a m O b j e c t K e y > < D i a g r a m O b j e c t K e y > < K e y > T a b l e s \ R a w D a t a \ C o l u m n s \ M A   D u m m y < / K e y > < / D i a g r a m O b j e c t K e y > < D i a g r a m O b j e c t K e y > < K e y > T a b l e s \ R a w D a t a \ C o l u m n s \ S S E   D u m m y < / K e y > < / D i a g r a m O b j e c t K e y > < D i a g r a m O b j e c t K e y > < K e y > T a b l e s \ R a w D a t a \ C o l u m n s \ S E   D u m m y < / K e y > < / D i a g r a m O b j e c t K e y > < D i a g r a m O b j e c t K e y > < K e y > T a b l e s \ R a w D a t a \ C o l u m n s \ S N E   D u m m y < / K e y > < / D i a g r a m O b j e c t K e y > < D i a g r a m O b j e c t K e y > < K e y > T a b l e s \ R a w D a t a \ C o l u m n s \ P a y S c a l e   C o d e < / K e y > < / D i a g r a m O b j e c t K e y > < D i a g r a m O b j e c t K e y > < K e y > T a b l e s \ R a w D a t a \ C o l u m n s \ T y p e   o f   H i r e   C o d e < / K e y > < / D i a g r a m O b j e c t K e y > < D i a g r a m O b j e c t K e y > < K e y > T a b l e s \ R a w D a t a \ C o l u m n s \ C o s t   o f   H i r e < / K e y > < / D i a g r a m O b j e c t K e y > < D i a g r a m O b j e c t K e y > < K e y > T a b l e s \ R a w D a t a \ C o l u m n s \ E x c e e d s   D u m m y < / K e y > < / D i a g r a m O b j e c t K e y > < D i a g r a m O b j e c t K e y > < K e y > T a b l e s \ R a w D a t a \ C o l u m n s \ F u l l y M e e t s   D u m m y < / K e y > < / D i a g r a m O b j e c t K e y > < D i a g r a m O b j e c t K e y > < K e y > T a b l e s \ R a w D a t a \ C o l u m n s \ N e e d s I m p r o v e m e n t   D u m m y < / K e y > < / D i a g r a m O b j e c t K e y > < D i a g r a m O b j e c t K e y > < K e y > T a b l e s \ R a w D a t a \ C o l u m n s \ E n g a g e m e n t < / K e y > < / D i a g r a m O b j e c t K e y > < D i a g r a m O b j e c t K e y > < K e y > T a b l e s \ R a w D a t a \ C o l u m n s \ R a m p   U p   T i m e < / K e y > < / D i a g r a m O b j e c t K e y > < D i a g r a m O b j e c t K e y > < K e y > T a b l e s \ R a w D a t a \ C o l u m n s \ C u l t u r e   F i t   ( % ) < / K e y > < / D i a g r a m O b j e c t K e y > < D i a g r a m O b j e c t K e y > < K e y > T a b l e s \ R a w D a t a \ C o l u m n s \ Q u a l i t y   o f   H i r e < / K e y > < / D i a g r a m O b j e c t K e y > < D i a g r a m O b j e c t K e y > < K e y > T a b l e s \ R a w D a t a \ M e a s u r e s \ S u m   o f   C o s t   o f   H i r e < / K e y > < / D i a g r a m O b j e c t K e y > < D i a g r a m O b j e c t K e y > < K e y > T a b l e s \ R a w D a t a \ S u m   o f   C o s t   o f   H i r e \ A d d i t i o n a l   I n f o \ I m p l i c i t   M e a s u r e < / K e y > < / D i a g r a m O b j e c t K e y > < D i a g r a m O b j e c t K e y > < K e y > T a b l e s \ R a w D a t a \ M e a s u r e s \ A v e r a g e   o f   C o s t   o f   H i r e < / K e y > < / D i a g r a m O b j e c t K e y > < D i a g r a m O b j e c t K e y > < K e y > T a b l e s \ R a w D a t a \ A v e r a g e   o f   C o s t   o f   H i r e \ A d d i t i o n a l   I n f o \ I m p l i c i t   M e a s u r e < / K e y > < / D i a g r a m O b j e c t K e y > < D i a g r a m O b j e c t K e y > < K e y > T a b l e s \ R a w D a t a \ M e a s u r e s \ C o u n t   o f   C o s t   o f   H i r e < / K e y > < / D i a g r a m O b j e c t K e y > < D i a g r a m O b j e c t K e y > < K e y > T a b l e s \ R a w D a t a \ C o u n t   o f   C o s t   o f   H i r e \ A d d i t i o n a l   I n f o \ I m p l i c i t   M e a s u r e < / K e y > < / D i a g r a m O b j e c t K e y > < D i a g r a m O b j e c t K e y > < K e y > R e l a t i o n s h i p s \ & l t ; T a b l e s \ R a w   D a t a \ C o l u m n s \ S o u r c e   o f   H i r e & g t ; - & l t ; T a b l e s \ C o s t   o f   H i r e \ C o l u m n s \ S o u r c e   o f   H i r e & g t ; < / K e y > < / D i a g r a m O b j e c t K e y > < D i a g r a m O b j e c t K e y > < K e y > R e l a t i o n s h i p s \ & l t ; T a b l e s \ R a w   D a t a \ C o l u m n s \ S o u r c e   o f   H i r e & g t ; - & l t ; T a b l e s \ C o s t   o f   H i r e \ C o l u m n s \ S o u r c e   o f   H i r e & g t ; \ F K < / K e y > < / D i a g r a m O b j e c t K e y > < D i a g r a m O b j e c t K e y > < K e y > R e l a t i o n s h i p s \ & l t ; T a b l e s \ R a w   D a t a \ C o l u m n s \ S o u r c e   o f   H i r e & g t ; - & l t ; T a b l e s \ C o s t   o f   H i r e \ C o l u m n s \ S o u r c e   o f   H i r e & g t ; \ P K < / K e y > < / D i a g r a m O b j e c t K e y > < D i a g r a m O b j e c t K e y > < K e y > R e l a t i o n s h i p s \ & l t ; T a b l e s \ R a w   D a t a \ C o l u m n s \ S o u r c e   o f   H i r e & g t ; - & l t ; T a b l e s \ C o s t   o f   H i r e \ C o l u m n s \ S o u r c e   o f   H i r e & g t ; \ C r o s s F i l t e r < / K e y > < / D i a g r a m O b j e c t K e y > < / A l l K e y s > < S e l e c t e d K e y s > < D i a g r a m O b j e c t K e y > < K e y > T a b l e s \ R a w D a t a 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 T a g s \ T a b l e s \ & l t ; T a b l e s \ C o s t   o f   H i r e & g t ; 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 T a g s \ T a b l e s \ & l t ; T a b l e s \ O r i g i n a l D a t a & g t ; < / K e y > < / a : K e y > < a : V a l u e   i : t y p e = " D i a g r a m D i s p l a y T a g V i e w S t a t e " > < I s N o t F i l t e r e d O u t > t r u e < / I s N o t F i l t e r e d O u t > < / a : V a l u e > < / a : K e y V a l u e O f D i a g r a m O b j e c t K e y a n y T y p e z b w N T n L X > < a : K e y V a l u e O f D i a g r a m O b j e c t K e y a n y T y p e z b w N T n L X > < a : K e y > < K e y > D y n a m i c   T a g s \ T a b l e s \ & l t ; T a b l e s \ R a w D a t a & g t ; < / K e y > < / a : K e y > < a : V a l u e   i : t y p e = " D i a g r a m D i s p l a y T a g V i e w S t a t e " > < I s N o t F i l t e r e d O u t > t r u e < / I s N o t F i l t e r e d O u t > < / a : V a l u e > < / a : K e y V a l u e O f D i a g r a m O b j e c t K e y a n y T y p e z b w N T n L X > < a : K e y V a l u e O f D i a g r a m O b j e c t K e y a n y T y p e z b w N T n L X > < a : K e y > < K e y > T a b l e s \ C o s t   o f   H i r e < / K e y > < / a : K e y > < a : V a l u e   i : t y p e = " D i a g r a m D i s p l a y N o d e V i e w S t a t e " > < H e i g h t > 1 5 0 < / H e i g h t > < I s E x p a n d e d > t r u e < / I s E x p a n d e d > < L a y e d O u t > t r u e < / L a y e d O u t > < W i d t h > 2 0 0 < / W i d t h > < / a : V a l u e > < / a : K e y V a l u e O f D i a g r a m O b j e c t K e y a n y T y p e z b w N T n L X > < a : K e y V a l u e O f D i a g r a m O b j e c t K e y a n y T y p e z b w N T n L X > < a : K e y > < K e y > T a b l e s \ C o s t   o f   H i r e \ C o l u m n s \ T y p e   o f   H i r e < / K e y > < / a : K e y > < a : V a l u e   i : t y p e = " D i a g r a m D i s p l a y N o d e V i e w S t a t e " > < H e i g h t > 1 5 0 < / H e i g h t > < I s E x p a n d e d > t r u e < / I s E x p a n d e d > < W i d t h > 2 0 0 < / W i d t h > < / a : V a l u e > < / a : K e y V a l u e O f D i a g r a m O b j e c t K e y a n y T y p e z b w N T n L X > < a : K e y V a l u e O f D i a g r a m O b j e c t K e y a n y T y p e z b w N T n L X > < a : K e y > < K e y > T a b l e s \ C o s t   o f   H i r e \ C o l u m n s \ S o u r c e   o f   H i r e < / K e y > < / a : K e y > < a : V a l u e   i : t y p e = " D i a g r a m D i s p l a y N o d e V i e w S t a t e " > < H e i g h t > 1 5 0 < / H e i g h t > < I s E x p a n d e d > t r u e < / I s E x p a n d e d > < W i d t h > 2 0 0 < / W i d t h > < / a : V a l u e > < / a : K e y V a l u e O f D i a g r a m O b j e c t K e y a n y T y p e z b w N T n L X > < a : K e y V a l u e O f D i a g r a m O b j e c t K e y a n y T y p e z b w N T n L X > < a : K e y > < K e y > T a b l e s \ C o s t   o f   H i r e \ C o l u m n s \ C o s t < / K e y > < / a : K e y > < a : V a l u e   i : t y p e = " D i a g r a m D i s p l a y N o d e V i e w S t a t e " > < H e i g h t > 1 5 0 < / H e i g h t > < I s E x p a n d e d > t r u e < / I s E x p a n d e d > < W i d t h > 2 0 0 < / W i d t h > < / a : V a l u e > < / a : K e y V a l u e O f D i a g r a m O b j e c t K e y a n y T y p e z b w N T n L X > < a : K e y V a l u e O f D i a g r a m O b j e c t K e y a n y T y p e z b w N T n L X > < a : K e y > < K e y > T a b l e s \ C o s t   o f   H i r e \ C o l u m n s \ R e m a r k s < / K e y > < / a : K e y > < a : V a l u e   i : t y p e = " D i a g r a m D i s p l a y N o d e V i e w S t a t e " > < H e i g h t > 1 5 0 < / H e i g h t > < I s E x p a n d e d > t r u e < / I s E x p a n d e d > < W i d t h > 2 0 0 < / W i d t h > < / a : V a l u e > < / a : K e y V a l u e O f D i a g r a m O b j e c t K e y a n y T y p e z b w N T n L X > < a : K e y V a l u e O f D i a g r a m O b j e c t K e y a n y T y p e z b w N T n L X > < a : K e y > < K e y > T a b l e s \ R a w   D a t a < / K e y > < / a : K e y > < a : V a l u e   i : t y p e = " D i a g r a m D i s p l a y N o d e V i e w S t a t e " > < H e i g h t > 1 5 0 < / H e i g h t > < I s E x p a n d e d > t r u e < / I s E x p a n d e d > < L a y e d O u t > t r u e < / L a y e d O u t > < L e f t > 3 2 9 . 9 0 3 8 1 0 5 6 7 6 6 5 8 < / L e f t > < S c r o l l V e r t i c a l O f f s e t > 1 0 8 < / S c r o l l V e r t i c a l O f f s e t > < T a b I n d e x > 1 < / T a b I n d e x > < W i d t h > 2 0 0 < / W i d t h > < / a : V a l u e > < / a : K e y V a l u e O f D i a g r a m O b j e c t K e y a n y T y p e z b w N T n L X > < a : K e y V a l u e O f D i a g r a m O b j e c t K e y a n y T y p e z b w N T n L X > < a : K e y > < K e y > T a b l e s \ R a w   D a t a \ C o l u m n s \ S l #   N o < / K e y > < / a : K e y > < a : V a l u e   i : t y p e = " D i a g r a m D i s p l a y N o d e V i e w S t a t e " > < H e i g h t > 1 5 0 < / H e i g h t > < I s E x p a n d e d > t r u e < / I s E x p a n d e d > < W i d t h > 2 0 0 < / W i d t h > < / a : V a l u e > < / a : K e y V a l u e O f D i a g r a m O b j e c t K e y a n y T y p e z b w N T n L X > < a : K e y V a l u e O f D i a g r a m O b j e c t K e y a n y T y p e z b w N T n L X > < a : K e y > < K e y > T a b l e s \ R a w   D a t a \ C o l u m n s \ F i s c a l   Y e a r < / K e y > < / a : K e y > < a : V a l u e   i : t y p e = " D i a g r a m D i s p l a y N o d e V i e w S t a t e " > < H e i g h t > 1 5 0 < / H e i g h t > < I s E x p a n d e d > t r u e < / I s E x p a n d e d > < W i d t h > 2 0 0 < / W i d t h > < / a : V a l u e > < / a : K e y V a l u e O f D i a g r a m O b j e c t K e y a n y T y p e z b w N T n L X > < a : K e y V a l u e O f D i a g r a m O b j e c t K e y a n y T y p e z b w N T n L X > < a : K e y > < K e y > T a b l e s \ R a w   D a t a \ C o l u m n s \ Q u a r t e r < / K e y > < / a : K e y > < a : V a l u e   i : t y p e = " D i a g r a m D i s p l a y N o d e V i e w S t a t e " > < H e i g h t > 1 5 0 < / H e i g h t > < I s E x p a n d e d > t r u e < / I s E x p a n d e d > < W i d t h > 2 0 0 < / W i d t h > < / a : V a l u e > < / a : K e y V a l u e O f D i a g r a m O b j e c t K e y a n y T y p e z b w N T n L X > < a : K e y V a l u e O f D i a g r a m O b j e c t K e y a n y T y p e z b w N T n L X > < a : K e y > < K e y > T a b l e s \ R a w   D a t a \ C o l u m n s \ D e p a r t m e n t < / K e y > < / a : K e y > < a : V a l u e   i : t y p e = " D i a g r a m D i s p l a y N o d e V i e w S t a t e " > < H e i g h t > 1 5 0 < / H e i g h t > < I s E x p a n d e d > t r u e < / I s E x p a n d e d > < W i d t h > 2 0 0 < / W i d t h > < / a : V a l u e > < / a : K e y V a l u e O f D i a g r a m O b j e c t K e y a n y T y p e z b w N T n L X > < a : K e y V a l u e O f D i a g r a m O b j e c t K e y a n y T y p e z b w N T n L X > < a : K e y > < K e y > T a b l e s \ R a w   D a t a \ C o l u m n s \ J o b   O p e n   D a t e < / K e y > < / a : K e y > < a : V a l u e   i : t y p e = " D i a g r a m D i s p l a y N o d e V i e w S t a t e " > < H e i g h t > 1 5 0 < / H e i g h t > < I s E x p a n d e d > t r u e < / I s E x p a n d e d > < W i d t h > 2 0 0 < / W i d t h > < / a : V a l u e > < / a : K e y V a l u e O f D i a g r a m O b j e c t K e y a n y T y p e z b w N T n L X > < a : K e y V a l u e O f D i a g r a m O b j e c t K e y a n y T y p e z b w N T n L X > < a : K e y > < K e y > T a b l e s \ R a w   D a t a \ C o l u m n s \ H i r e   D a t e < / K e y > < / a : K e y > < a : V a l u e   i : t y p e = " D i a g r a m D i s p l a y N o d e V i e w S t a t e " > < H e i g h t > 1 5 0 < / H e i g h t > < I s E x p a n d e d > t r u e < / I s E x p a n d e d > < W i d t h > 2 0 0 < / W i d t h > < / a : V a l u e > < / a : K e y V a l u e O f D i a g r a m O b j e c t K e y a n y T y p e z b w N T n L X > < a : K e y V a l u e O f D i a g r a m O b j e c t K e y a n y T y p e z b w N T n L X > < a : K e y > < K e y > T a b l e s \ R a w   D a t a \ C o l u m n s \ J o b < / K e y > < / a : K e y > < a : V a l u e   i : t y p e = " D i a g r a m D i s p l a y N o d e V i e w S t a t e " > < H e i g h t > 1 5 0 < / H e i g h t > < I s E x p a n d e d > t r u e < / I s E x p a n d e d > < W i d t h > 2 0 0 < / W i d t h > < / a : V a l u e > < / a : K e y V a l u e O f D i a g r a m O b j e c t K e y a n y T y p e z b w N T n L X > < a : K e y V a l u e O f D i a g r a m O b j e c t K e y a n y T y p e z b w N T n L X > < a : K e y > < K e y > T a b l e s \ R a w   D a t a \ C o l u m n s \ S o u r c e   o f   H i r e < / K e y > < / a : K e y > < a : V a l u e   i : t y p e = " D i a g r a m D i s p l a y N o d e V i e w S t a t e " > < H e i g h t > 1 5 0 < / H e i g h t > < I s E x p a n d e d > t r u e < / I s E x p a n d e d > < W i d t h > 2 0 0 < / W i d t h > < / a : V a l u e > < / a : K e y V a l u e O f D i a g r a m O b j e c t K e y a n y T y p e z b w N T n L X > < a : K e y V a l u e O f D i a g r a m O b j e c t K e y a n y T y p e z b w N T n L X > < a : K e y > < K e y > T a b l e s \ R a w   D a t a \ C o l u m n s \ T y p e   o f   H i r e < / K e y > < / a : K e y > < a : V a l u e   i : t y p e = " D i a g r a m D i s p l a y N o d e V i e w S t a t e " > < H e i g h t > 1 5 0 < / H e i g h t > < I s E x p a n d e d > t r u e < / I s E x p a n d e d > < W i d t h > 2 0 0 < / W i d t h > < / a : V a l u e > < / a : K e y V a l u e O f D i a g r a m O b j e c t K e y a n y T y p e z b w N T n L X > < a : K e y V a l u e O f D i a g r a m O b j e c t K e y a n y T y p e z b w N T n L X > < a : K e y > < K e y > T a b l e s \ R a w   D a t a \ C o l u m n s \ P e r f o r m a n c e S c o r e < / K e y > < / a : K e y > < a : V a l u e   i : t y p e = " D i a g r a m D i s p l a y N o d e V i e w S t a t e " > < H e i g h t > 1 5 0 < / H e i g h t > < I s E x p a n d e d > t r u e < / I s E x p a n d e d > < W i d t h > 2 0 0 < / W i d t h > < / a : V a l u e > < / a : K e y V a l u e O f D i a g r a m O b j e c t K e y a n y T y p e z b w N T n L X > < a : K e y V a l u e O f D i a g r a m O b j e c t K e y a n y T y p e z b w N T n L X > < a : K e y > < K e y > T a b l e s \ R a w   D a t a \ C o l u m n s \ S e x < / K e y > < / a : K e y > < a : V a l u e   i : t y p e = " D i a g r a m D i s p l a y N o d e V i e w S t a t e " > < H e i g h t > 1 5 0 < / H e i g h t > < I s E x p a n d e d > t r u e < / I s E x p a n d e d > < W i d t h > 2 0 0 < / W i d t h > < / a : V a l u e > < / a : K e y V a l u e O f D i a g r a m O b j e c t K e y a n y T y p e z b w N T n L X > < a : K e y V a l u e O f D i a g r a m O b j e c t K e y a n y T y p e z b w N T n L X > < a : K e y > < K e y > T a b l e s \ R a w   D a t a \ C o l u m n s \ Y e a r l y   P a y S c a l e < / K e y > < / a : K e y > < a : V a l u e   i : t y p e = " D i a g r a m D i s p l a y N o d e V i e w S t a t e " > < H e i g h t > 1 5 0 < / H e i g h t > < I s E x p a n d e d > t r u e < / I s E x p a n d e d > < W i d t h > 2 0 0 < / W i d t h > < / a : V a l u e > < / a : K e y V a l u e O f D i a g r a m O b j e c t K e y a n y T y p e z b w N T n L X > < a : K e y V a l u e O f D i a g r a m O b j e c t K e y a n y T y p e z b w N T n L X > < a : K e y > < K e y > T a b l e s \ R a w   D a t a \ C o l u m n s \ T i m e   t o   H i r e   ( D a y s ) < / K e y > < / a : K e y > < a : V a l u e   i : t y p e = " D i a g r a m D i s p l a y N o d e V i e w S t a t e " > < H e i g h t > 1 5 0 < / H e i g h t > < I s E x p a n d e d > t r u e < / I s E x p a n d e d > < W i d t h > 2 0 0 < / W i d t h > < / a : V a l u e > < / a : K e y V a l u e O f D i a g r a m O b j e c t K e y a n y T y p e z b w N T n L X > < a : K e y V a l u e O f D i a g r a m O b j e c t K e y a n y T y p e z b w N T n L X > < a : K e y > < K e y > T a b l e s \ R a w   D a t a \ C o l u m n s \ E n g a g e m e n t < / K e y > < / a : K e y > < a : V a l u e   i : t y p e = " D i a g r a m D i s p l a y N o d e V i e w S t a t e " > < H e i g h t > 1 5 0 < / H e i g h t > < I s E x p a n d e d > t r u e < / I s E x p a n d e d > < W i d t h > 2 0 0 < / W i d t h > < / a : V a l u e > < / a : K e y V a l u e O f D i a g r a m O b j e c t K e y a n y T y p e z b w N T n L X > < a : K e y V a l u e O f D i a g r a m O b j e c t K e y a n y T y p e z b w N T n L X > < a : K e y > < K e y > T a b l e s \ R a w   D a t a \ C o l u m n s \ R a m p   U p   T i m e < / K e y > < / a : K e y > < a : V a l u e   i : t y p e = " D i a g r a m D i s p l a y N o d e V i e w S t a t e " > < H e i g h t > 1 5 0 < / H e i g h t > < I s E x p a n d e d > t r u e < / I s E x p a n d e d > < W i d t h > 2 0 0 < / W i d t h > < / a : V a l u e > < / a : K e y V a l u e O f D i a g r a m O b j e c t K e y a n y T y p e z b w N T n L X > < a : K e y V a l u e O f D i a g r a m O b j e c t K e y a n y T y p e z b w N T n L X > < a : K e y > < K e y > T a b l e s \ R a w   D a t a \ C o l u m n s \ C u l t u r e   F i t   ( % ) < / K e y > < / a : K e y > < a : V a l u e   i : t y p e = " D i a g r a m D i s p l a y N o d e V i e w S t a t e " > < H e i g h t > 1 5 0 < / H e i g h t > < I s E x p a n d e d > t r u e < / I s E x p a n d e d > < W i d t h > 2 0 0 < / W i d t h > < / a : V a l u e > < / a : K e y V a l u e O f D i a g r a m O b j e c t K e y a n y T y p e z b w N T n L X > < a : K e y V a l u e O f D i a g r a m O b j e c t K e y a n y T y p e z b w N T n L X > < a : K e y > < K e y > T a b l e s \ R a w   D a t a \ C o l u m n s \ Q u a l i t y   o f   H i r e < / K e y > < / a : K e y > < a : V a l u e   i : t y p e = " D i a g r a m D i s p l a y N o d e V i e w S t a t e " > < H e i g h t > 1 5 0 < / H e i g h t > < I s E x p a n d e d > t r u e < / I s E x p a n d e d > < W i d t h > 2 0 0 < / W i d t h > < / a : V a l u e > < / a : K e y V a l u e O f D i a g r a m O b j e c t K e y a n y T y p e z b w N T n L X > < a : K e y V a l u e O f D i a g r a m O b j e c t K e y a n y T y p e z b w N T n L X > < a : K e y > < K e y > T a b l e s \ O r i g i n a l D a t a < / K e y > < / a : K e y > < a : V a l u e   i : t y p e = " D i a g r a m D i s p l a y N o d e V i e w S t a t e " > < H e i g h t > 1 5 0 < / H e i g h t > < I s E x p a n d e d > t r u e < / I s E x p a n d e d > < L a y e d O u t > t r u e < / L a y e d O u t > < L e f t > 5 6 9 . 9 0 3 8 1 0 5 6 7 6 6 5 8 < / L e f t > < T a b I n d e x > 2 < / T a b I n d e x > < W i d t h > 2 0 0 < / W i d t h > < / a : V a l u e > < / a : K e y V a l u e O f D i a g r a m O b j e c t K e y a n y T y p e z b w N T n L X > < a : K e y V a l u e O f D i a g r a m O b j e c t K e y a n y T y p e z b w N T n L X > < a : K e y > < K e y > T a b l e s \ O r i g i n a l D a t a \ C o l u m n s \ S l .   N o < / K e y > < / a : K e y > < a : V a l u e   i : t y p e = " D i a g r a m D i s p l a y N o d e V i e w S t a t e " > < H e i g h t > 1 5 0 < / H e i g h t > < I s E x p a n d e d > t r u e < / I s E x p a n d e d > < W i d t h > 2 0 0 < / W i d t h > < / a : V a l u e > < / a : K e y V a l u e O f D i a g r a m O b j e c t K e y a n y T y p e z b w N T n L X > < a : K e y V a l u e O f D i a g r a m O b j e c t K e y a n y T y p e z b w N T n L X > < a : K e y > < K e y > T a b l e s \ O r i g i n a l D a t a \ C o l u m n s \ F i s c a l   Y e a r < / K e y > < / a : K e y > < a : V a l u e   i : t y p e = " D i a g r a m D i s p l a y N o d e V i e w S t a t e " > < H e i g h t > 1 5 0 < / H e i g h t > < I s E x p a n d e d > t r u e < / I s E x p a n d e d > < W i d t h > 2 0 0 < / W i d t h > < / a : V a l u e > < / a : K e y V a l u e O f D i a g r a m O b j e c t K e y a n y T y p e z b w N T n L X > < a : K e y V a l u e O f D i a g r a m O b j e c t K e y a n y T y p e z b w N T n L X > < a : K e y > < K e y > T a b l e s \ O r i g i n a l D a t a \ C o l u m n s \ Q u a r t e r < / K e y > < / a : K e y > < a : V a l u e   i : t y p e = " D i a g r a m D i s p l a y N o d e V i e w S t a t e " > < H e i g h t > 1 5 0 < / H e i g h t > < I s E x p a n d e d > t r u e < / I s E x p a n d e d > < W i d t h > 2 0 0 < / W i d t h > < / a : V a l u e > < / a : K e y V a l u e O f D i a g r a m O b j e c t K e y a n y T y p e z b w N T n L X > < a : K e y V a l u e O f D i a g r a m O b j e c t K e y a n y T y p e z b w N T n L X > < a : K e y > < K e y > T a b l e s \ O r i g i n a l D a t a \ C o l u m n s \ D e p a r t m e n t < / K e y > < / a : K e y > < a : V a l u e   i : t y p e = " D i a g r a m D i s p l a y N o d e V i e w S t a t e " > < H e i g h t > 1 5 0 < / H e i g h t > < I s E x p a n d e d > t r u e < / I s E x p a n d e d > < W i d t h > 2 0 0 < / W i d t h > < / a : V a l u e > < / a : K e y V a l u e O f D i a g r a m O b j e c t K e y a n y T y p e z b w N T n L X > < a : K e y V a l u e O f D i a g r a m O b j e c t K e y a n y T y p e z b w N T n L X > < a : K e y > < K e y > T a b l e s \ O r i g i n a l D a t a \ C o l u m n s \ J o b   O p e n   D a t e < / K e y > < / a : K e y > < a : V a l u e   i : t y p e = " D i a g r a m D i s p l a y N o d e V i e w S t a t e " > < H e i g h t > 1 5 0 < / H e i g h t > < I s E x p a n d e d > t r u e < / I s E x p a n d e d > < W i d t h > 2 0 0 < / W i d t h > < / a : V a l u e > < / a : K e y V a l u e O f D i a g r a m O b j e c t K e y a n y T y p e z b w N T n L X > < a : K e y V a l u e O f D i a g r a m O b j e c t K e y a n y T y p e z b w N T n L X > < a : K e y > < K e y > T a b l e s \ O r i g i n a l D a t a \ C o l u m n s \ H i r e   D a t e < / K e y > < / a : K e y > < a : V a l u e   i : t y p e = " D i a g r a m D i s p l a y N o d e V i e w S t a t e " > < H e i g h t > 1 5 0 < / H e i g h t > < I s E x p a n d e d > t r u e < / I s E x p a n d e d > < W i d t h > 2 0 0 < / W i d t h > < / a : V a l u e > < / a : K e y V a l u e O f D i a g r a m O b j e c t K e y a n y T y p e z b w N T n L X > < a : K e y V a l u e O f D i a g r a m O b j e c t K e y a n y T y p e z b w N T n L X > < a : K e y > < K e y > T a b l e s \ O r i g i n a l D a t a \ C o l u m n s \ J o b < / K e y > < / a : K e y > < a : V a l u e   i : t y p e = " D i a g r a m D i s p l a y N o d e V i e w S t a t e " > < H e i g h t > 1 5 0 < / H e i g h t > < I s E x p a n d e d > t r u e < / I s E x p a n d e d > < W i d t h > 2 0 0 < / W i d t h > < / a : V a l u e > < / a : K e y V a l u e O f D i a g r a m O b j e c t K e y a n y T y p e z b w N T n L X > < a : K e y V a l u e O f D i a g r a m O b j e c t K e y a n y T y p e z b w N T n L X > < a : K e y > < K e y > T a b l e s \ O r i g i n a l D a t a \ C o l u m n s \ S o u r c e   o f   H i r e < / K e y > < / a : K e y > < a : V a l u e   i : t y p e = " D i a g r a m D i s p l a y N o d e V i e w S t a t e " > < H e i g h t > 1 5 0 < / H e i g h t > < I s E x p a n d e d > t r u e < / I s E x p a n d e d > < W i d t h > 2 0 0 < / W i d t h > < / a : V a l u e > < / a : K e y V a l u e O f D i a g r a m O b j e c t K e y a n y T y p e z b w N T n L X > < a : K e y V a l u e O f D i a g r a m O b j e c t K e y a n y T y p e z b w N T n L X > < a : K e y > < K e y > T a b l e s \ O r i g i n a l D a t a \ C o l u m n s \ T y p e   o f   H i r e < / K e y > < / a : K e y > < a : V a l u e   i : t y p e = " D i a g r a m D i s p l a y N o d e V i e w S t a t e " > < H e i g h t > 1 5 0 < / H e i g h t > < I s E x p a n d e d > t r u e < / I s E x p a n d e d > < W i d t h > 2 0 0 < / W i d t h > < / a : V a l u e > < / a : K e y V a l u e O f D i a g r a m O b j e c t K e y a n y T y p e z b w N T n L X > < a : K e y V a l u e O f D i a g r a m O b j e c t K e y a n y T y p e z b w N T n L X > < a : K e y > < K e y > T a b l e s \ O r i g i n a l D a t a \ C o l u m n s \ P e r f o r m a n c e S c o r e < / K e y > < / a : K e y > < a : V a l u e   i : t y p e = " D i a g r a m D i s p l a y N o d e V i e w S t a t e " > < H e i g h t > 1 5 0 < / H e i g h t > < I s E x p a n d e d > t r u e < / I s E x p a n d e d > < W i d t h > 2 0 0 < / W i d t h > < / a : V a l u e > < / a : K e y V a l u e O f D i a g r a m O b j e c t K e y a n y T y p e z b w N T n L X > < a : K e y V a l u e O f D i a g r a m O b j e c t K e y a n y T y p e z b w N T n L X > < a : K e y > < K e y > T a b l e s \ O r i g i n a l D a t a \ C o l u m n s \ S e x < / K e y > < / a : K e y > < a : V a l u e   i : t y p e = " D i a g r a m D i s p l a y N o d e V i e w S t a t e " > < H e i g h t > 1 5 0 < / H e i g h t > < I s E x p a n d e d > t r u e < / I s E x p a n d e d > < W i d t h > 2 0 0 < / W i d t h > < / a : V a l u e > < / a : K e y V a l u e O f D i a g r a m O b j e c t K e y a n y T y p e z b w N T n L X > < a : K e y V a l u e O f D i a g r a m O b j e c t K e y a n y T y p e z b w N T n L X > < a : K e y > < K e y > T a b l e s \ O r i g i n a l D a t a \ C o l u m n s \ Y e a r l y   P a y S c a l e < / K e y > < / a : K e y > < a : V a l u e   i : t y p e = " D i a g r a m D i s p l a y N o d e V i e w S t a t e " > < H e i g h t > 1 5 0 < / H e i g h t > < I s E x p a n d e d > t r u e < / I s E x p a n d e d > < W i d t h > 2 0 0 < / W i d t h > < / a : V a l u e > < / a : K e y V a l u e O f D i a g r a m O b j e c t K e y a n y T y p e z b w N T n L X > < a : K e y V a l u e O f D i a g r a m O b j e c t K e y a n y T y p e z b w N T n L X > < a : K e y > < K e y > T a b l e s \ O r i g i n a l D a t a \ C o l u m n s \ C o s t   o f   H i r e < / K e y > < / a : K e y > < a : V a l u e   i : t y p e = " D i a g r a m D i s p l a y N o d e V i e w S t a t e " > < H e i g h t > 1 5 0 < / H e i g h t > < I s E x p a n d e d > t r u e < / I s E x p a n d e d > < W i d t h > 2 0 0 < / W i d t h > < / a : V a l u e > < / a : K e y V a l u e O f D i a g r a m O b j e c t K e y a n y T y p e z b w N T n L X > < a : K e y V a l u e O f D i a g r a m O b j e c t K e y a n y T y p e z b w N T n L X > < a : K e y > < K e y > T a b l e s \ O r i g i n a l D a t a \ C o l u m n s \ T i m e   t o   H i r e   ( D a y s ) < / K e y > < / a : K e y > < a : V a l u e   i : t y p e = " D i a g r a m D i s p l a y N o d e V i e w S t a t e " > < H e i g h t > 1 5 0 < / H e i g h t > < I s E x p a n d e d > t r u e < / I s E x p a n d e d > < W i d t h > 2 0 0 < / W i d t h > < / a : V a l u e > < / a : K e y V a l u e O f D i a g r a m O b j e c t K e y a n y T y p e z b w N T n L X > < a : K e y V a l u e O f D i a g r a m O b j e c t K e y a n y T y p e z b w N T n L X > < a : K e y > < K e y > T a b l e s \ O r i g i n a l D a t a \ C o l u m n s \ Q u a l i t y   o f   H i r e < / K e y > < / a : K e y > < a : V a l u e   i : t y p e = " D i a g r a m D i s p l a y N o d e V i e w S t a t e " > < H e i g h t > 1 5 0 < / H e i g h t > < I s E x p a n d e d > t r u e < / I s E x p a n d e d > < W i d t h > 2 0 0 < / W i d t h > < / a : V a l u e > < / a : K e y V a l u e O f D i a g r a m O b j e c t K e y a n y T y p e z b w N T n L X > < a : K e y V a l u e O f D i a g r a m O b j e c t K e y a n y T y p e z b w N T n L X > < a : K e y > < K e y > T a b l e s \ O r i g i n a l D a t a \ C o l u m n s \ E n g a g e m e n t < / K e y > < / a : K e y > < a : V a l u e   i : t y p e = " D i a g r a m D i s p l a y N o d e V i e w S t a t e " > < H e i g h t > 1 5 0 < / H e i g h t > < I s E x p a n d e d > t r u e < / I s E x p a n d e d > < W i d t h > 2 0 0 < / W i d t h > < / a : V a l u e > < / a : K e y V a l u e O f D i a g r a m O b j e c t K e y a n y T y p e z b w N T n L X > < a : K e y V a l u e O f D i a g r a m O b j e c t K e y a n y T y p e z b w N T n L X > < a : K e y > < K e y > T a b l e s \ O r i g i n a l D a t a \ C o l u m n s \ R a m p   U p   T i m e < / K e y > < / a : K e y > < a : V a l u e   i : t y p e = " D i a g r a m D i s p l a y N o d e V i e w S t a t e " > < H e i g h t > 1 5 0 < / H e i g h t > < I s E x p a n d e d > t r u e < / I s E x p a n d e d > < W i d t h > 2 0 0 < / W i d t h > < / a : V a l u e > < / a : K e y V a l u e O f D i a g r a m O b j e c t K e y a n y T y p e z b w N T n L X > < a : K e y V a l u e O f D i a g r a m O b j e c t K e y a n y T y p e z b w N T n L X > < a : K e y > < K e y > T a b l e s \ O r i g i n a l D a t a \ C o l u m n s \ C u l t u r e   F i t   ( % ) < / K e y > < / a : K e y > < a : V a l u e   i : t y p e = " D i a g r a m D i s p l a y N o d e V i e w S t a t e " > < H e i g h t > 1 5 0 < / H e i g h t > < I s E x p a n d e d > t r u e < / I s E x p a n d e d > < W i d t h > 2 0 0 < / W i d t h > < / a : V a l u e > < / a : K e y V a l u e O f D i a g r a m O b j e c t K e y a n y T y p e z b w N T n L X > < a : K e y V a l u e O f D i a g r a m O b j e c t K e y a n y T y p e z b w N T n L X > < a : K e y > < K e y > T a b l e s \ O r i g i n a l D a t a \ M e a s u r e s \ S u m   o f   T i m e   t o   H i r e   ( D a y s ) < / K e y > < / a : K e y > < a : V a l u e   i : t y p e = " D i a g r a m D i s p l a y N o d e V i e w S t a t e " > < H e i g h t > 1 5 0 < / H e i g h t > < I s E x p a n d e d > t r u e < / I s E x p a n d e d > < W i d t h > 2 0 0 < / W i d t h > < / a : V a l u e > < / a : K e y V a l u e O f D i a g r a m O b j e c t K e y a n y T y p e z b w N T n L X > < a : K e y V a l u e O f D i a g r a m O b j e c t K e y a n y T y p e z b w N T n L X > < a : K e y > < K e y > T a b l e s \ O r i g i n a l D a t a \ S u m   o f   T i m e   t o   H i r e   ( D a y s ) \ A d d i t i o n a l   I n f o \ I m p l i c i t   M e a s u r e < / K e y > < / a : K e y > < a : V a l u e   i : t y p e = " D i a g r a m D i s p l a y V i e w S t a t e I D i a g r a m T a g A d d i t i o n a l I n f o " / > < / a : K e y V a l u e O f D i a g r a m O b j e c t K e y a n y T y p e z b w N T n L X > < a : K e y V a l u e O f D i a g r a m O b j e c t K e y a n y T y p e z b w N T n L X > < a : K e y > < K e y > T a b l e s \ O r i g i n a l D a t a \ M e a s u r e s \ A v e r a g e   o f   T i m e   t o   H i r e   ( D a y s ) < / K e y > < / a : K e y > < a : V a l u e   i : t y p e = " D i a g r a m D i s p l a y N o d e V i e w S t a t e " > < H e i g h t > 1 5 0 < / H e i g h t > < I s E x p a n d e d > t r u e < / I s E x p a n d e d > < W i d t h > 2 0 0 < / W i d t h > < / a : V a l u e > < / a : K e y V a l u e O f D i a g r a m O b j e c t K e y a n y T y p e z b w N T n L X > < a : K e y V a l u e O f D i a g r a m O b j e c t K e y a n y T y p e z b w N T n L X > < a : K e y > < K e y > T a b l e s \ O r i g i n a l D a t a \ A v e r a g e   o f   T i m e   t o   H i r e   ( D a y s ) \ A d d i t i o n a l   I n f o \ I m p l i c i t   M e a s u r e < / K e y > < / a : K e y > < a : V a l u e   i : t y p e = " D i a g r a m D i s p l a y V i e w S t a t e I D i a g r a m T a g A d d i t i o n a l I n f o " / > < / a : K e y V a l u e O f D i a g r a m O b j e c t K e y a n y T y p e z b w N T n L X > < a : K e y V a l u e O f D i a g r a m O b j e c t K e y a n y T y p e z b w N T n L X > < a : K e y > < K e y > T a b l e s \ O r i g i n a l D a t a \ M e a s u r e s \ S u m   o f   C o s t   o f   H i r e   2 < / K e y > < / a : K e y > < a : V a l u e   i : t y p e = " D i a g r a m D i s p l a y N o d e V i e w S t a t e " > < H e i g h t > 1 5 0 < / H e i g h t > < I s E x p a n d e d > t r u e < / I s E x p a n d e d > < W i d t h > 2 0 0 < / W i d t h > < / a : V a l u e > < / a : K e y V a l u e O f D i a g r a m O b j e c t K e y a n y T y p e z b w N T n L X > < a : K e y V a l u e O f D i a g r a m O b j e c t K e y a n y T y p e z b w N T n L X > < a : K e y > < K e y > T a b l e s \ O r i g i n a l D a t a \ S u m   o f   C o s t   o f   H i r e   2 \ A d d i t i o n a l   I n f o \ I m p l i c i t   M e a s u r e < / K e y > < / a : K e y > < a : V a l u e   i : t y p e = " D i a g r a m D i s p l a y V i e w S t a t e I D i a g r a m T a g A d d i t i o n a l I n f o " / > < / a : K e y V a l u e O f D i a g r a m O b j e c t K e y a n y T y p e z b w N T n L X > < a : K e y V a l u e O f D i a g r a m O b j e c t K e y a n y T y p e z b w N T n L X > < a : K e y > < K e y > T a b l e s \ O r i g i n a l D a t a \ M e a s u r e s \ A v e r a g e   o f   C o s t   o f   H i r e   2 < / K e y > < / a : K e y > < a : V a l u e   i : t y p e = " D i a g r a m D i s p l a y N o d e V i e w S t a t e " > < H e i g h t > 1 5 0 < / H e i g h t > < I s E x p a n d e d > t r u e < / I s E x p a n d e d > < W i d t h > 2 0 0 < / W i d t h > < / a : V a l u e > < / a : K e y V a l u e O f D i a g r a m O b j e c t K e y a n y T y p e z b w N T n L X > < a : K e y V a l u e O f D i a g r a m O b j e c t K e y a n y T y p e z b w N T n L X > < a : K e y > < K e y > T a b l e s \ O r i g i n a l D a t a \ A v e r a g e   o f   C o s t   o f   H i r e   2 \ A d d i t i o n a l   I n f o \ I m p l i c i t   M e a s u r e < / K e y > < / a : K e y > < a : V a l u e   i : t y p e = " D i a g r a m D i s p l a y V i e w S t a t e I D i a g r a m T a g A d d i t i o n a l I n f o " / > < / a : K e y V a l u e O f D i a g r a m O b j e c t K e y a n y T y p e z b w N T n L X > < a : K e y V a l u e O f D i a g r a m O b j e c t K e y a n y T y p e z b w N T n L X > < a : K e y > < K e y > T a b l e s \ O r i g i n a l D a t a \ M e a s u r e s \ S u m   o f   Q u a l i t y   o f   H i r e < / K e y > < / a : K e y > < a : V a l u e   i : t y p e = " D i a g r a m D i s p l a y N o d e V i e w S t a t e " > < H e i g h t > 1 5 0 < / H e i g h t > < I s E x p a n d e d > t r u e < / I s E x p a n d e d > < W i d t h > 2 0 0 < / W i d t h > < / a : V a l u e > < / a : K e y V a l u e O f D i a g r a m O b j e c t K e y a n y T y p e z b w N T n L X > < a : K e y V a l u e O f D i a g r a m O b j e c t K e y a n y T y p e z b w N T n L X > < a : K e y > < K e y > T a b l e s \ O r i g i n a l D a t a \ S u m   o f   Q u a l i t y   o f   H i r e \ A d d i t i o n a l   I n f o \ I m p l i c i t   M e a s u r e < / K e y > < / a : K e y > < a : V a l u e   i : t y p e = " D i a g r a m D i s p l a y V i e w S t a t e I D i a g r a m T a g A d d i t i o n a l I n f o " / > < / a : K e y V a l u e O f D i a g r a m O b j e c t K e y a n y T y p e z b w N T n L X > < a : K e y V a l u e O f D i a g r a m O b j e c t K e y a n y T y p e z b w N T n L X > < a : K e y > < K e y > T a b l e s \ O r i g i n a l D a t a \ M e a s u r e s \ A v e r a g e   o f   Q u a l i t y   o f   H i r e < / K e y > < / a : K e y > < a : V a l u e   i : t y p e = " D i a g r a m D i s p l a y N o d e V i e w S t a t e " > < H e i g h t > 1 5 0 < / H e i g h t > < I s E x p a n d e d > t r u e < / I s E x p a n d e d > < W i d t h > 2 0 0 < / W i d t h > < / a : V a l u e > < / a : K e y V a l u e O f D i a g r a m O b j e c t K e y a n y T y p e z b w N T n L X > < a : K e y V a l u e O f D i a g r a m O b j e c t K e y a n y T y p e z b w N T n L X > < a : K e y > < K e y > T a b l e s \ O r i g i n a l D a t a \ A v e r a g e   o f   Q u a l i t y   o f   H i r e \ A d d i t i o n a l   I n f o \ I m p l i c i t   M e a s u r e < / K e y > < / a : K e y > < a : V a l u e   i : t y p e = " D i a g r a m D i s p l a y V i e w S t a t e I D i a g r a m T a g A d d i t i o n a l I n f o " / > < / a : K e y V a l u e O f D i a g r a m O b j e c t K e y a n y T y p e z b w N T n L X > < a : K e y V a l u e O f D i a g r a m O b j e c t K e y a n y T y p e z b w N T n L X > < a : K e y > < K e y > T a b l e s \ O r i g i n a l D a t a \ M e a s u r e s \ C o u n t   o f   P e r f o r m a n c e S c o r e < / K e y > < / a : K e y > < a : V a l u e   i : t y p e = " D i a g r a m D i s p l a y N o d e V i e w S t a t e " > < H e i g h t > 1 5 0 < / H e i g h t > < I s E x p a n d e d > t r u e < / I s E x p a n d e d > < W i d t h > 2 0 0 < / W i d t h > < / a : V a l u e > < / a : K e y V a l u e O f D i a g r a m O b j e c t K e y a n y T y p e z b w N T n L X > < a : K e y V a l u e O f D i a g r a m O b j e c t K e y a n y T y p e z b w N T n L X > < a : K e y > < K e y > T a b l e s \ O r i g i n a l D a t a \ C o u n t   o f   P e r f o r m a n c e S c o r e \ A d d i t i o n a l   I n f o \ I m p l i c i t   M e a s u r e < / K e y > < / a : K e y > < a : V a l u e   i : t y p e = " D i a g r a m D i s p l a y V i e w S t a t e I D i a g r a m T a g A d d i t i o n a l I n f o " / > < / a : K e y V a l u e O f D i a g r a m O b j e c t K e y a n y T y p e z b w N T n L X > < a : K e y V a l u e O f D i a g r a m O b j e c t K e y a n y T y p e z b w N T n L X > < a : K e y > < K e y > T a b l e s \ O r i g i n a l D a t a \ M e a s u r e s \ S u m   o f   S l .   N o < / K e y > < / a : K e y > < a : V a l u e   i : t y p e = " D i a g r a m D i s p l a y N o d e V i e w S t a t e " > < H e i g h t > 1 5 0 < / H e i g h t > < I s E x p a n d e d > t r u e < / I s E x p a n d e d > < W i d t h > 2 0 0 < / W i d t h > < / a : V a l u e > < / a : K e y V a l u e O f D i a g r a m O b j e c t K e y a n y T y p e z b w N T n L X > < a : K e y V a l u e O f D i a g r a m O b j e c t K e y a n y T y p e z b w N T n L X > < a : K e y > < K e y > T a b l e s \ O r i g i n a l D a t a \ S u m   o f   S l .   N o \ A d d i t i o n a l   I n f o \ I m p l i c i t   M e a s u r e < / K e y > < / a : K e y > < a : V a l u e   i : t y p e = " D i a g r a m D i s p l a y V i e w S t a t e I D i a g r a m T a g A d d i t i o n a l I n f o " / > < / a : K e y V a l u e O f D i a g r a m O b j e c t K e y a n y T y p e z b w N T n L X > < a : K e y V a l u e O f D i a g r a m O b j e c t K e y a n y T y p e z b w N T n L X > < a : K e y > < K e y > T a b l e s \ O r i g i n a l D a t a \ M e a s u r e s \ C o u n t   o f   S l .   N o < / K e y > < / a : K e y > < a : V a l u e   i : t y p e = " D i a g r a m D i s p l a y N o d e V i e w S t a t e " > < H e i g h t > 1 5 0 < / H e i g h t > < I s E x p a n d e d > t r u e < / I s E x p a n d e d > < W i d t h > 2 0 0 < / W i d t h > < / a : V a l u e > < / a : K e y V a l u e O f D i a g r a m O b j e c t K e y a n y T y p e z b w N T n L X > < a : K e y V a l u e O f D i a g r a m O b j e c t K e y a n y T y p e z b w N T n L X > < a : K e y > < K e y > T a b l e s \ O r i g i n a l D a t a \ C o u n t   o f   S l .   N o \ A d d i t i o n a l   I n f o \ I m p l i c i t   M e a s u r e < / K e y > < / a : K e y > < a : V a l u e   i : t y p e = " D i a g r a m D i s p l a y V i e w S t a t e I D i a g r a m T a g A d d i t i o n a l I n f o " / > < / a : K e y V a l u e O f D i a g r a m O b j e c t K e y a n y T y p e z b w N T n L X > < a : K e y V a l u e O f D i a g r a m O b j e c t K e y a n y T y p e z b w N T n L X > < a : K e y > < K e y > T a b l e s \ O r i g i n a l D a t a \ M e a s u r e s \ S u m   o f   Y e a r l y   P a y S c a l e < / K e y > < / a : K e y > < a : V a l u e   i : t y p e = " D i a g r a m D i s p l a y N o d e V i e w S t a t e " > < H e i g h t > 1 5 0 < / H e i g h t > < I s E x p a n d e d > t r u e < / I s E x p a n d e d > < W i d t h > 2 0 0 < / W i d t h > < / a : V a l u e > < / a : K e y V a l u e O f D i a g r a m O b j e c t K e y a n y T y p e z b w N T n L X > < a : K e y V a l u e O f D i a g r a m O b j e c t K e y a n y T y p e z b w N T n L X > < a : K e y > < K e y > T a b l e s \ O r i g i n a l D a t a \ S u m   o f   Y e a r l y   P a y S c a l e \ A d d i t i o n a l   I n f o \ I m p l i c i t   M e a s u r e < / K e y > < / a : K e y > < a : V a l u e   i : t y p e = " D i a g r a m D i s p l a y V i e w S t a t e I D i a g r a m T a g A d d i t i o n a l I n f o " / > < / a : K e y V a l u e O f D i a g r a m O b j e c t K e y a n y T y p e z b w N T n L X > < a : K e y V a l u e O f D i a g r a m O b j e c t K e y a n y T y p e z b w N T n L X > < a : K e y > < K e y > T a b l e s \ O r i g i n a l D a t a \ M e a s u r e s \ A v e r a g e   o f   Y e a r l y   P a y S c a l e < / K e y > < / a : K e y > < a : V a l u e   i : t y p e = " D i a g r a m D i s p l a y N o d e V i e w S t a t e " > < H e i g h t > 1 5 0 < / H e i g h t > < I s E x p a n d e d > t r u e < / I s E x p a n d e d > < W i d t h > 2 0 0 < / W i d t h > < / a : V a l u e > < / a : K e y V a l u e O f D i a g r a m O b j e c t K e y a n y T y p e z b w N T n L X > < a : K e y V a l u e O f D i a g r a m O b j e c t K e y a n y T y p e z b w N T n L X > < a : K e y > < K e y > T a b l e s \ O r i g i n a l D a t a \ A v e r a g e   o f   Y e a r l y   P a y S c a l e \ A d d i t i o n a l   I n f o \ I m p l i c i t   M e a s u r e < / K e y > < / a : K e y > < a : V a l u e   i : t y p e = " D i a g r a m D i s p l a y V i e w S t a t e I D i a g r a m T a g A d d i t i o n a l I n f o " / > < / a : K e y V a l u e O f D i a g r a m O b j e c t K e y a n y T y p e z b w N T n L X > < a : K e y V a l u e O f D i a g r a m O b j e c t K e y a n y T y p e z b w N T n L X > < a : K e y > < K e y > T a b l e s \ R a w D a t a < / K e y > < / a : K e y > < a : V a l u e   i : t y p e = " D i a g r a m D i s p l a y N o d e V i e w S t a t e " > < H e i g h t > 1 5 0 < / H e i g h t > < I s E x p a n d e d > t r u e < / I s E x p a n d e d > < L a y e d O u t > t r u e < / L a y e d O u t > < L e f t > 8 0 9 . 9 0 3 8 1 0 5 6 7 6 6 5 8 < / L e f t > < T a b I n d e x > 3 < / T a b I n d e x > < W i d t h > 2 0 0 < / W i d t h > < / a : V a l u e > < / a : K e y V a l u e O f D i a g r a m O b j e c t K e y a n y T y p e z b w N T n L X > < a : K e y V a l u e O f D i a g r a m O b j e c t K e y a n y T y p e z b w N T n L X > < a : K e y > < K e y > T a b l e s \ R a w D a t a \ C o l u m n s \ S l .   N o < / K e y > < / a : K e y > < a : V a l u e   i : t y p e = " D i a g r a m D i s p l a y N o d e V i e w S t a t e " > < H e i g h t > 1 5 0 < / H e i g h t > < I s E x p a n d e d > t r u e < / I s E x p a n d e d > < W i d t h > 2 0 0 < / W i d t h > < / a : V a l u e > < / a : K e y V a l u e O f D i a g r a m O b j e c t K e y a n y T y p e z b w N T n L X > < a : K e y V a l u e O f D i a g r a m O b j e c t K e y a n y T y p e z b w N T n L X > < a : K e y > < K e y > T a b l e s \ R a w D a t a \ C o l u m n s \ F i s c a l   Y e a r < / K e y > < / a : K e y > < a : V a l u e   i : t y p e = " D i a g r a m D i s p l a y N o d e V i e w S t a t e " > < H e i g h t > 1 5 0 < / H e i g h t > < I s E x p a n d e d > t r u e < / I s E x p a n d e d > < W i d t h > 2 0 0 < / W i d t h > < / a : V a l u e > < / a : K e y V a l u e O f D i a g r a m O b j e c t K e y a n y T y p e z b w N T n L X > < a : K e y V a l u e O f D i a g r a m O b j e c t K e y a n y T y p e z b w N T n L X > < a : K e y > < K e y > T a b l e s \ R a w D a t a \ C o l u m n s \ Q u a r t e r < / K e y > < / a : K e y > < a : V a l u e   i : t y p e = " D i a g r a m D i s p l a y N o d e V i e w S t a t e " > < H e i g h t > 1 5 0 < / H e i g h t > < I s E x p a n d e d > t r u e < / I s E x p a n d e d > < W i d t h > 2 0 0 < / W i d t h > < / a : V a l u e > < / a : K e y V a l u e O f D i a g r a m O b j e c t K e y a n y T y p e z b w N T n L X > < a : K e y V a l u e O f D i a g r a m O b j e c t K e y a n y T y p e z b w N T n L X > < a : K e y > < K e y > T a b l e s \ R a w D a t a \ C o l u m n s \ J o b   O p e n   D a t e < / K e y > < / a : K e y > < a : V a l u e   i : t y p e = " D i a g r a m D i s p l a y N o d e V i e w S t a t e " > < H e i g h t > 1 5 0 < / H e i g h t > < I s E x p a n d e d > t r u e < / I s E x p a n d e d > < W i d t h > 2 0 0 < / W i d t h > < / a : V a l u e > < / a : K e y V a l u e O f D i a g r a m O b j e c t K e y a n y T y p e z b w N T n L X > < a : K e y V a l u e O f D i a g r a m O b j e c t K e y a n y T y p e z b w N T n L X > < a : K e y > < K e y > T a b l e s \ R a w D a t a \ C o l u m n s \ H i r e   D a t e < / K e y > < / a : K e y > < a : V a l u e   i : t y p e = " D i a g r a m D i s p l a y N o d e V i e w S t a t e " > < H e i g h t > 1 5 0 < / H e i g h t > < I s E x p a n d e d > t r u e < / I s E x p a n d e d > < W i d t h > 2 0 0 < / W i d t h > < / a : V a l u e > < / a : K e y V a l u e O f D i a g r a m O b j e c t K e y a n y T y p e z b w N T n L X > < a : K e y V a l u e O f D i a g r a m O b j e c t K e y a n y T y p e z b w N T n L X > < a : K e y > < K e y > T a b l e s \ R a w D a t a \ C o l u m n s \ D e p a r t m e n t < / K e y > < / a : K e y > < a : V a l u e   i : t y p e = " D i a g r a m D i s p l a y N o d e V i e w S t a t e " > < H e i g h t > 1 5 0 < / H e i g h t > < I s E x p a n d e d > t r u e < / I s E x p a n d e d > < W i d t h > 2 0 0 < / W i d t h > < / a : V a l u e > < / a : K e y V a l u e O f D i a g r a m O b j e c t K e y a n y T y p e z b w N T n L X > < a : K e y V a l u e O f D i a g r a m O b j e c t K e y a n y T y p e z b w N T n L X > < a : K e y > < K e y > T a b l e s \ R a w D a t a \ C o l u m n s \ J o b < / K e y > < / a : K e y > < a : V a l u e   i : t y p e = " D i a g r a m D i s p l a y N o d e V i e w S t a t e " > < H e i g h t > 1 5 0 < / H e i g h t > < I s E x p a n d e d > t r u e < / I s E x p a n d e d > < W i d t h > 2 0 0 < / W i d t h > < / a : V a l u e > < / a : K e y V a l u e O f D i a g r a m O b j e c t K e y a n y T y p e z b w N T n L X > < a : K e y V a l u e O f D i a g r a m O b j e c t K e y a n y T y p e z b w N T n L X > < a : K e y > < K e y > T a b l e s \ R a w D a t a \ C o l u m n s \ G e n d e r < / K e y > < / a : K e y > < a : V a l u e   i : t y p e = " D i a g r a m D i s p l a y N o d e V i e w S t a t e " > < H e i g h t > 1 5 0 < / H e i g h t > < I s E x p a n d e d > t r u e < / I s E x p a n d e d > < W i d t h > 2 0 0 < / W i d t h > < / a : V a l u e > < / a : K e y V a l u e O f D i a g r a m O b j e c t K e y a n y T y p e z b w N T n L X > < a : K e y V a l u e O f D i a g r a m O b j e c t K e y a n y T y p e z b w N T n L X > < a : K e y > < K e y > T a b l e s \ R a w D a t a \ C o l u m n s \ P e r f o r m a n c e S c o r e < / K e y > < / a : K e y > < a : V a l u e   i : t y p e = " D i a g r a m D i s p l a y N o d e V i e w S t a t e " > < H e i g h t > 1 5 0 < / H e i g h t > < I s E x p a n d e d > t r u e < / I s E x p a n d e d > < W i d t h > 2 0 0 < / W i d t h > < / a : V a l u e > < / a : K e y V a l u e O f D i a g r a m O b j e c t K e y a n y T y p e z b w N T n L X > < a : K e y V a l u e O f D i a g r a m O b j e c t K e y a n y T y p e z b w N T n L X > < a : K e y > < K e y > T a b l e s \ R a w D a t a \ C o l u m n s \ S o u r c e   o f   H i r e < / K e y > < / a : K e y > < a : V a l u e   i : t y p e = " D i a g r a m D i s p l a y N o d e V i e w S t a t e " > < H e i g h t > 1 5 0 < / H e i g h t > < I s E x p a n d e d > t r u e < / I s E x p a n d e d > < W i d t h > 2 0 0 < / W i d t h > < / a : V a l u e > < / a : K e y V a l u e O f D i a g r a m O b j e c t K e y a n y T y p e z b w N T n L X > < a : K e y V a l u e O f D i a g r a m O b j e c t K e y a n y T y p e z b w N T n L X > < a : K e y > < K e y > T a b l e s \ R a w D a t a \ C o l u m n s \ T y p e   o f   H i r e < / K e y > < / a : K e y > < a : V a l u e   i : t y p e = " D i a g r a m D i s p l a y N o d e V i e w S t a t e " > < H e i g h t > 1 5 0 < / H e i g h t > < I s E x p a n d e d > t r u e < / I s E x p a n d e d > < W i d t h > 2 0 0 < / W i d t h > < / a : V a l u e > < / a : K e y V a l u e O f D i a g r a m O b j e c t K e y a n y T y p e z b w N T n L X > < a : K e y V a l u e O f D i a g r a m O b j e c t K e y a n y T y p e z b w N T n L X > < a : K e y > < K e y > T a b l e s \ R a w D a t a \ C o l u m n s \ Y e a r l y   P a y S c a l e < / K e y > < / a : K e y > < a : V a l u e   i : t y p e = " D i a g r a m D i s p l a y N o d e V i e w S t a t e " > < H e i g h t > 1 5 0 < / H e i g h t > < I s E x p a n d e d > t r u e < / I s E x p a n d e d > < W i d t h > 2 0 0 < / W i d t h > < / a : V a l u e > < / a : K e y V a l u e O f D i a g r a m O b j e c t K e y a n y T y p e z b w N T n L X > < a : K e y V a l u e O f D i a g r a m O b j e c t K e y a n y T y p e z b w N T n L X > < a : K e y > < K e y > T a b l e s \ R a w D a t a \ C o l u m n s \ D e p t   C o d e < / K e y > < / a : K e y > < a : V a l u e   i : t y p e = " D i a g r a m D i s p l a y N o d e V i e w S t a t e " > < H e i g h t > 1 5 0 < / H e i g h t > < I s E x p a n d e d > t r u e < / I s E x p a n d e d > < W i d t h > 2 0 0 < / W i d t h > < / a : V a l u e > < / a : K e y V a l u e O f D i a g r a m O b j e c t K e y a n y T y p e z b w N T n L X > < a : K e y V a l u e O f D i a g r a m O b j e c t K e y a n y T y p e z b w N T n L X > < a : K e y > < K e y > T a b l e s \ R a w D a t a \ C o l u m n s \ J o b   C o d e < / K e y > < / a : K e y > < a : V a l u e   i : t y p e = " D i a g r a m D i s p l a y N o d e V i e w S t a t e " > < H e i g h t > 1 5 0 < / H e i g h t > < I s E x p a n d e d > t r u e < / I s E x p a n d e d > < W i d t h > 2 0 0 < / W i d t h > < / a : V a l u e > < / a : K e y V a l u e O f D i a g r a m O b j e c t K e y a n y T y p e z b w N T n L X > < a : K e y V a l u e O f D i a g r a m O b j e c t K e y a n y T y p e z b w N T n L X > < a : K e y > < K e y > T a b l e s \ R a w D a t a \ C o l u m n s \ S o u r c e   o f   H i r e   C o d e < / K e y > < / a : K e y > < a : V a l u e   i : t y p e = " D i a g r a m D i s p l a y N o d e V i e w S t a t e " > < H e i g h t > 1 5 0 < / H e i g h t > < I s E x p a n d e d > t r u e < / I s E x p a n d e d > < W i d t h > 2 0 0 < / W i d t h > < / a : V a l u e > < / a : K e y V a l u e O f D i a g r a m O b j e c t K e y a n y T y p e z b w N T n L X > < a : K e y V a l u e O f D i a g r a m O b j e c t K e y a n y T y p e z b w N T n L X > < a : K e y > < K e y > T a b l e s \ R a w D a t a \ C o l u m n s \ G e n d e r   C o d e < / K e y > < / a : K e y > < a : V a l u e   i : t y p e = " D i a g r a m D i s p l a y N o d e V i e w S t a t e " > < H e i g h t > 1 5 0 < / H e i g h t > < I s E x p a n d e d > t r u e < / I s E x p a n d e d > < W i d t h > 2 0 0 < / W i d t h > < / a : V a l u e > < / a : K e y V a l u e O f D i a g r a m O b j e c t K e y a n y T y p e z b w N T n L X > < a : K e y V a l u e O f D i a g r a m O b j e c t K e y a n y T y p e z b w N T n L X > < a : K e y > < K e y > T a b l e s \ R a w D a t a \ C o l u m n s \ T i m e   t o   H i r e < / K e y > < / a : K e y > < a : V a l u e   i : t y p e = " D i a g r a m D i s p l a y N o d e V i e w S t a t e " > < H e i g h t > 1 5 0 < / H e i g h t > < I s E x p a n d e d > t r u e < / I s E x p a n d e d > < W i d t h > 2 0 0 < / W i d t h > < / a : V a l u e > < / a : K e y V a l u e O f D i a g r a m O b j e c t K e y a n y T y p e z b w N T n L X > < a : K e y V a l u e O f D i a g r a m O b j e c t K e y a n y T y p e z b w N T n L X > < a : K e y > < K e y > T a b l e s \ R a w D a t a \ C o l u m n s \ I T   D u m m y < / K e y > < / a : K e y > < a : V a l u e   i : t y p e = " D i a g r a m D i s p l a y N o d e V i e w S t a t e " > < H e i g h t > 1 5 0 < / H e i g h t > < I s E x p a n d e d > t r u e < / I s E x p a n d e d > < W i d t h > 2 0 0 < / W i d t h > < / a : V a l u e > < / a : K e y V a l u e O f D i a g r a m O b j e c t K e y a n y T y p e z b w N T n L X > < a : K e y V a l u e O f D i a g r a m O b j e c t K e y a n y T y p e z b w N T n L X > < a : K e y > < K e y > T a b l e s \ R a w D a t a \ C o l u m n s \ S a l e s   D u m m y < / K e y > < / a : K e y > < a : V a l u e   i : t y p e = " D i a g r a m D i s p l a y N o d e V i e w S t a t e " > < H e i g h t > 1 5 0 < / H e i g h t > < I s E x p a n d e d > t r u e < / I s E x p a n d e d > < W i d t h > 2 0 0 < / W i d t h > < / a : V a l u e > < / a : K e y V a l u e O f D i a g r a m O b j e c t K e y a n y T y p e z b w N T n L X > < a : K e y V a l u e O f D i a g r a m O b j e c t K e y a n y T y p e z b w N T n L X > < a : K e y > < K e y > T a b l e s \ R a w D a t a \ C o l u m n s \ M a r k e t i n g   D u m m y < / K e y > < / a : K e y > < a : V a l u e   i : t y p e = " D i a g r a m D i s p l a y N o d e V i e w S t a t e " > < H e i g h t > 1 5 0 < / H e i g h t > < I s E x p a n d e d > t r u e < / I s E x p a n d e d > < W i d t h > 2 0 0 < / W i d t h > < / a : V a l u e > < / a : K e y V a l u e O f D i a g r a m O b j e c t K e y a n y T y p e z b w N T n L X > < a : K e y V a l u e O f D i a g r a m O b j e c t K e y a n y T y p e z b w N T n L X > < a : K e y > < K e y > T a b l e s \ R a w D a t a \ C o l u m n s \ E R   D u m m y < / K e y > < / a : K e y > < a : V a l u e   i : t y p e = " D i a g r a m D i s p l a y N o d e V i e w S t a t e " > < H e i g h t > 1 5 0 < / H e i g h t > < I s E x p a n d e d > t r u e < / I s E x p a n d e d > < W i d t h > 2 0 0 < / W i d t h > < / a : V a l u e > < / a : K e y V a l u e O f D i a g r a m O b j e c t K e y a n y T y p e z b w N T n L X > < a : K e y V a l u e O f D i a g r a m O b j e c t K e y a n y T y p e z b w N T n L X > < a : K e y > < K e y > T a b l e s \ R a w D a t a \ C o l u m n s \ J B   D u m m y < / K e y > < / a : K e y > < a : V a l u e   i : t y p e = " D i a g r a m D i s p l a y N o d e V i e w S t a t e " > < H e i g h t > 1 5 0 < / H e i g h t > < I s E x p a n d e d > t r u e < / I s E x p a n d e d > < W i d t h > 2 0 0 < / W i d t h > < / a : V a l u e > < / a : K e y V a l u e O f D i a g r a m O b j e c t K e y a n y T y p e z b w N T n L X > < a : K e y V a l u e O f D i a g r a m O b j e c t K e y a n y T y p e z b w N T n L X > < a : K e y > < K e y > T a b l e s \ R a w D a t a \ C o l u m n s \ A g e n c y   D u m m y < / K e y > < / a : K e y > < a : V a l u e   i : t y p e = " D i a g r a m D i s p l a y N o d e V i e w S t a t e " > < H e i g h t > 1 5 0 < / H e i g h t > < I s E x p a n d e d > t r u e < / I s E x p a n d e d > < W i d t h > 2 0 0 < / W i d t h > < / a : V a l u e > < / a : K e y V a l u e O f D i a g r a m O b j e c t K e y a n y T y p e z b w N T n L X > < a : K e y V a l u e O f D i a g r a m O b j e c t K e y a n y T y p e z b w N T n L X > < a : K e y > < K e y > T a b l e s \ R a w D a t a \ C o l u m n s \ L I   D u m m y < / K e y > < / a : K e y > < a : V a l u e   i : t y p e = " D i a g r a m D i s p l a y N o d e V i e w S t a t e " > < H e i g h t > 1 5 0 < / H e i g h t > < I s E x p a n d e d > t r u e < / I s E x p a n d e d > < W i d t h > 2 0 0 < / W i d t h > < / a : V a l u e > < / a : K e y V a l u e O f D i a g r a m O b j e c t K e y a n y T y p e z b w N T n L X > < a : K e y V a l u e O f D i a g r a m O b j e c t K e y a n y T y p e z b w N T n L X > < a : K e y > < K e y > T a b l e s \ R a w D a t a \ C o l u m n s \ P T   1   D u m m y < / K e y > < / a : K e y > < a : V a l u e   i : t y p e = " D i a g r a m D i s p l a y N o d e V i e w S t a t e " > < H e i g h t > 1 5 0 < / H e i g h t > < I s E x p a n d e d > t r u e < / I s E x p a n d e d > < W i d t h > 2 0 0 < / W i d t h > < / a : V a l u e > < / a : K e y V a l u e O f D i a g r a m O b j e c t K e y a n y T y p e z b w N T n L X > < a : K e y V a l u e O f D i a g r a m O b j e c t K e y a n y T y p e z b w N T n L X > < a : K e y > < K e y > T a b l e s \ R a w D a t a \ C o l u m n s \ P M   D u m m y < / K e y > < / a : K e y > < a : V a l u e   i : t y p e = " D i a g r a m D i s p l a y N o d e V i e w S t a t e " > < H e i g h t > 1 5 0 < / H e i g h t > < I s E x p a n d e d > t r u e < / I s E x p a n d e d > < W i d t h > 2 0 0 < / W i d t h > < / a : V a l u e > < / a : K e y V a l u e O f D i a g r a m O b j e c t K e y a n y T y p e z b w N T n L X > < a : K e y V a l u e O f D i a g r a m O b j e c t K e y a n y T y p e z b w N T n L X > < a : K e y > < K e y > T a b l e s \ R a w D a t a \ C o l u m n s \ M A   D u m m y < / K e y > < / a : K e y > < a : V a l u e   i : t y p e = " D i a g r a m D i s p l a y N o d e V i e w S t a t e " > < H e i g h t > 1 5 0 < / H e i g h t > < I s E x p a n d e d > t r u e < / I s E x p a n d e d > < W i d t h > 2 0 0 < / W i d t h > < / a : V a l u e > < / a : K e y V a l u e O f D i a g r a m O b j e c t K e y a n y T y p e z b w N T n L X > < a : K e y V a l u e O f D i a g r a m O b j e c t K e y a n y T y p e z b w N T n L X > < a : K e y > < K e y > T a b l e s \ R a w D a t a \ C o l u m n s \ S S E   D u m m y < / K e y > < / a : K e y > < a : V a l u e   i : t y p e = " D i a g r a m D i s p l a y N o d e V i e w S t a t e " > < H e i g h t > 1 5 0 < / H e i g h t > < I s E x p a n d e d > t r u e < / I s E x p a n d e d > < W i d t h > 2 0 0 < / W i d t h > < / a : V a l u e > < / a : K e y V a l u e O f D i a g r a m O b j e c t K e y a n y T y p e z b w N T n L X > < a : K e y V a l u e O f D i a g r a m O b j e c t K e y a n y T y p e z b w N T n L X > < a : K e y > < K e y > T a b l e s \ R a w D a t a \ C o l u m n s \ S E   D u m m y < / K e y > < / a : K e y > < a : V a l u e   i : t y p e = " D i a g r a m D i s p l a y N o d e V i e w S t a t e " > < H e i g h t > 1 5 0 < / H e i g h t > < I s E x p a n d e d > t r u e < / I s E x p a n d e d > < W i d t h > 2 0 0 < / W i d t h > < / a : V a l u e > < / a : K e y V a l u e O f D i a g r a m O b j e c t K e y a n y T y p e z b w N T n L X > < a : K e y V a l u e O f D i a g r a m O b j e c t K e y a n y T y p e z b w N T n L X > < a : K e y > < K e y > T a b l e s \ R a w D a t a \ C o l u m n s \ S N E   D u m m y < / K e y > < / a : K e y > < a : V a l u e   i : t y p e = " D i a g r a m D i s p l a y N o d e V i e w S t a t e " > < H e i g h t > 1 5 0 < / H e i g h t > < I s E x p a n d e d > t r u e < / I s E x p a n d e d > < W i d t h > 2 0 0 < / W i d t h > < / a : V a l u e > < / a : K e y V a l u e O f D i a g r a m O b j e c t K e y a n y T y p e z b w N T n L X > < a : K e y V a l u e O f D i a g r a m O b j e c t K e y a n y T y p e z b w N T n L X > < a : K e y > < K e y > T a b l e s \ R a w D a t a \ C o l u m n s \ P a y S c a l e   C o d e < / K e y > < / a : K e y > < a : V a l u e   i : t y p e = " D i a g r a m D i s p l a y N o d e V i e w S t a t e " > < H e i g h t > 1 5 0 < / H e i g h t > < I s E x p a n d e d > t r u e < / I s E x p a n d e d > < W i d t h > 2 0 0 < / W i d t h > < / a : V a l u e > < / a : K e y V a l u e O f D i a g r a m O b j e c t K e y a n y T y p e z b w N T n L X > < a : K e y V a l u e O f D i a g r a m O b j e c t K e y a n y T y p e z b w N T n L X > < a : K e y > < K e y > T a b l e s \ R a w D a t a \ C o l u m n s \ T y p e   o f   H i r e   C o d e < / K e y > < / a : K e y > < a : V a l u e   i : t y p e = " D i a g r a m D i s p l a y N o d e V i e w S t a t e " > < H e i g h t > 1 5 0 < / H e i g h t > < I s E x p a n d e d > t r u e < / I s E x p a n d e d > < W i d t h > 2 0 0 < / W i d t h > < / a : V a l u e > < / a : K e y V a l u e O f D i a g r a m O b j e c t K e y a n y T y p e z b w N T n L X > < a : K e y V a l u e O f D i a g r a m O b j e c t K e y a n y T y p e z b w N T n L X > < a : K e y > < K e y > T a b l e s \ R a w D a t a \ C o l u m n s \ C o s t   o f   H i r e < / K e y > < / a : K e y > < a : V a l u e   i : t y p e = " D i a g r a m D i s p l a y N o d e V i e w S t a t e " > < H e i g h t > 1 5 0 < / H e i g h t > < I s E x p a n d e d > t r u e < / I s E x p a n d e d > < W i d t h > 2 0 0 < / W i d t h > < / a : V a l u e > < / a : K e y V a l u e O f D i a g r a m O b j e c t K e y a n y T y p e z b w N T n L X > < a : K e y V a l u e O f D i a g r a m O b j e c t K e y a n y T y p e z b w N T n L X > < a : K e y > < K e y > T a b l e s \ R a w D a t a \ C o l u m n s \ E x c e e d s   D u m m y < / K e y > < / a : K e y > < a : V a l u e   i : t y p e = " D i a g r a m D i s p l a y N o d e V i e w S t a t e " > < H e i g h t > 1 5 0 < / H e i g h t > < I s E x p a n d e d > t r u e < / I s E x p a n d e d > < W i d t h > 2 0 0 < / W i d t h > < / a : V a l u e > < / a : K e y V a l u e O f D i a g r a m O b j e c t K e y a n y T y p e z b w N T n L X > < a : K e y V a l u e O f D i a g r a m O b j e c t K e y a n y T y p e z b w N T n L X > < a : K e y > < K e y > T a b l e s \ R a w D a t a \ C o l u m n s \ F u l l y M e e t s   D u m m y < / K e y > < / a : K e y > < a : V a l u e   i : t y p e = " D i a g r a m D i s p l a y N o d e V i e w S t a t e " > < H e i g h t > 1 5 0 < / H e i g h t > < I s E x p a n d e d > t r u e < / I s E x p a n d e d > < W i d t h > 2 0 0 < / W i d t h > < / a : V a l u e > < / a : K e y V a l u e O f D i a g r a m O b j e c t K e y a n y T y p e z b w N T n L X > < a : K e y V a l u e O f D i a g r a m O b j e c t K e y a n y T y p e z b w N T n L X > < a : K e y > < K e y > T a b l e s \ R a w D a t a \ C o l u m n s \ N e e d s I m p r o v e m e n t   D u m m y < / K e y > < / a : K e y > < a : V a l u e   i : t y p e = " D i a g r a m D i s p l a y N o d e V i e w S t a t e " > < H e i g h t > 1 5 0 < / H e i g h t > < I s E x p a n d e d > t r u e < / I s E x p a n d e d > < W i d t h > 2 0 0 < / W i d t h > < / a : V a l u e > < / a : K e y V a l u e O f D i a g r a m O b j e c t K e y a n y T y p e z b w N T n L X > < a : K e y V a l u e O f D i a g r a m O b j e c t K e y a n y T y p e z b w N T n L X > < a : K e y > < K e y > T a b l e s \ R a w D a t a \ C o l u m n s \ E n g a g e m e n t < / K e y > < / a : K e y > < a : V a l u e   i : t y p e = " D i a g r a m D i s p l a y N o d e V i e w S t a t e " > < H e i g h t > 1 5 0 < / H e i g h t > < I s E x p a n d e d > t r u e < / I s E x p a n d e d > < W i d t h > 2 0 0 < / W i d t h > < / a : V a l u e > < / a : K e y V a l u e O f D i a g r a m O b j e c t K e y a n y T y p e z b w N T n L X > < a : K e y V a l u e O f D i a g r a m O b j e c t K e y a n y T y p e z b w N T n L X > < a : K e y > < K e y > T a b l e s \ R a w D a t a \ C o l u m n s \ R a m p   U p   T i m e < / K e y > < / a : K e y > < a : V a l u e   i : t y p e = " D i a g r a m D i s p l a y N o d e V i e w S t a t e " > < H e i g h t > 1 5 0 < / H e i g h t > < I s E x p a n d e d > t r u e < / I s E x p a n d e d > < W i d t h > 2 0 0 < / W i d t h > < / a : V a l u e > < / a : K e y V a l u e O f D i a g r a m O b j e c t K e y a n y T y p e z b w N T n L X > < a : K e y V a l u e O f D i a g r a m O b j e c t K e y a n y T y p e z b w N T n L X > < a : K e y > < K e y > T a b l e s \ R a w D a t a \ C o l u m n s \ C u l t u r e   F i t   ( % ) < / K e y > < / a : K e y > < a : V a l u e   i : t y p e = " D i a g r a m D i s p l a y N o d e V i e w S t a t e " > < H e i g h t > 1 5 0 < / H e i g h t > < I s E x p a n d e d > t r u e < / I s E x p a n d e d > < W i d t h > 2 0 0 < / W i d t h > < / a : V a l u e > < / a : K e y V a l u e O f D i a g r a m O b j e c t K e y a n y T y p e z b w N T n L X > < a : K e y V a l u e O f D i a g r a m O b j e c t K e y a n y T y p e z b w N T n L X > < a : K e y > < K e y > T a b l e s \ R a w D a t a \ C o l u m n s \ Q u a l i t y   o f   H i r e < / K e y > < / a : K e y > < a : V a l u e   i : t y p e = " D i a g r a m D i s p l a y N o d e V i e w S t a t e " > < H e i g h t > 1 5 0 < / H e i g h t > < I s E x p a n d e d > t r u e < / I s E x p a n d e d > < W i d t h > 2 0 0 < / W i d t h > < / a : V a l u e > < / a : K e y V a l u e O f D i a g r a m O b j e c t K e y a n y T y p e z b w N T n L X > < a : K e y V a l u e O f D i a g r a m O b j e c t K e y a n y T y p e z b w N T n L X > < a : K e y > < K e y > T a b l e s \ R a w D a t a \ M e a s u r e s \ S u m   o f   C o s t   o f   H i r e < / K e y > < / a : K e y > < a : V a l u e   i : t y p e = " D i a g r a m D i s p l a y N o d e V i e w S t a t e " > < H e i g h t > 1 5 0 < / H e i g h t > < I s E x p a n d e d > t r u e < / I s E x p a n d e d > < W i d t h > 2 0 0 < / W i d t h > < / a : V a l u e > < / a : K e y V a l u e O f D i a g r a m O b j e c t K e y a n y T y p e z b w N T n L X > < a : K e y V a l u e O f D i a g r a m O b j e c t K e y a n y T y p e z b w N T n L X > < a : K e y > < K e y > T a b l e s \ R a w D a t a \ S u m   o f   C o s t   o f   H i r e \ A d d i t i o n a l   I n f o \ I m p l i c i t   M e a s u r e < / K e y > < / a : K e y > < a : V a l u e   i : t y p e = " D i a g r a m D i s p l a y V i e w S t a t e I D i a g r a m T a g A d d i t i o n a l I n f o " / > < / a : K e y V a l u e O f D i a g r a m O b j e c t K e y a n y T y p e z b w N T n L X > < a : K e y V a l u e O f D i a g r a m O b j e c t K e y a n y T y p e z b w N T n L X > < a : K e y > < K e y > T a b l e s \ R a w D a t a \ M e a s u r e s \ A v e r a g e   o f   C o s t   o f   H i r e < / K e y > < / a : K e y > < a : V a l u e   i : t y p e = " D i a g r a m D i s p l a y N o d e V i e w S t a t e " > < H e i g h t > 1 5 0 < / H e i g h t > < I s E x p a n d e d > t r u e < / I s E x p a n d e d > < W i d t h > 2 0 0 < / W i d t h > < / a : V a l u e > < / a : K e y V a l u e O f D i a g r a m O b j e c t K e y a n y T y p e z b w N T n L X > < a : K e y V a l u e O f D i a g r a m O b j e c t K e y a n y T y p e z b w N T n L X > < a : K e y > < K e y > T a b l e s \ R a w D a t a \ A v e r a g e   o f   C o s t   o f   H i r e \ A d d i t i o n a l   I n f o \ I m p l i c i t   M e a s u r e < / K e y > < / a : K e y > < a : V a l u e   i : t y p e = " D i a g r a m D i s p l a y V i e w S t a t e I D i a g r a m T a g A d d i t i o n a l I n f o " / > < / a : K e y V a l u e O f D i a g r a m O b j e c t K e y a n y T y p e z b w N T n L X > < a : K e y V a l u e O f D i a g r a m O b j e c t K e y a n y T y p e z b w N T n L X > < a : K e y > < K e y > T a b l e s \ R a w D a t a \ M e a s u r e s \ C o u n t   o f   C o s t   o f   H i r e < / K e y > < / a : K e y > < a : V a l u e   i : t y p e = " D i a g r a m D i s p l a y N o d e V i e w S t a t e " > < H e i g h t > 1 5 0 < / H e i g h t > < I s E x p a n d e d > t r u e < / I s E x p a n d e d > < W i d t h > 2 0 0 < / W i d t h > < / a : V a l u e > < / a : K e y V a l u e O f D i a g r a m O b j e c t K e y a n y T y p e z b w N T n L X > < a : K e y V a l u e O f D i a g r a m O b j e c t K e y a n y T y p e z b w N T n L X > < a : K e y > < K e y > T a b l e s \ R a w D a t a \ C o u n t   o f   C o s t   o f   H i r e \ A d d i t i o n a l   I n f o \ I m p l i c i t   M e a s u r e < / K e y > < / a : K e y > < a : V a l u e   i : t y p e = " D i a g r a m D i s p l a y V i e w S t a t e I D i a g r a m T a g A d d i t i o n a l I n f o " / > < / a : K e y V a l u e O f D i a g r a m O b j e c t K e y a n y T y p e z b w N T n L X > < a : K e y V a l u e O f D i a g r a m O b j e c t K e y a n y T y p e z b w N T n L X > < a : K e y > < K e y > R e l a t i o n s h i p s \ & l t ; T a b l e s \ R a w   D a t a \ C o l u m n s \ S o u r c e   o f   H i r e & g t ; - & l t ; T a b l e s \ C o s t   o f   H i r e \ C o l u m n s \ S o u r c e   o f   H i r e & g t ; 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 R e l a t i o n s h i p s \ & l t ; T a b l e s \ R a w   D a t a \ C o l u m n s \ S o u r c e   o f   H i r e & g t ; - & l t ; T a b l e s \ C o s t   o f   H i r e \ C o l u m n s \ S o u r c e   o f   H i r e & g t ; \ F K 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 R e l a t i o n s h i p s \ & l t ; T a b l e s \ R a w   D a t a \ C o l u m n s \ S o u r c e   o f   H i r e & g t ; - & l t ; T a b l e s \ C o s t   o f   H i r e \ C o l u m n s \ S o u r c e   o f   H i r e & g t ; \ P K 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 R e l a t i o n s h i p s \ & l t ; T a b l e s \ R a w   D a t a \ C o l u m n s \ S o u r c e   o f   H i r e & g t ; - & l t ; T a b l e s \ C o s t   o f   H i r e \ C o l u m n s \ S o u r c e   o f   H i r e & g t ; \ C r o s s F i l t e r 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4 0 6 ] ] > < / 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R a w 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 J o b   O p e n   D a t e < / s t r i n g > < / k e y > < v a l u e > < i n t > 1 5 5 < / i n t > < / v a l u e > < / i t e m > < i t e m > < k e y > < s t r i n g > H i r e   D a t e < / s t r i n g > < / k e y > < v a l u e > < i n t > 1 1 5 < / i n t > < / v a l u e > < / i t e m > < i t e m > < k e y > < s t r i n g > D e p a r t m e n t < / s t r i n g > < / k e y > < v a l u e > < i n t > 1 3 6 < / i n t > < / v a l u e > < / i t e m > < i t e m > < k e y > < s t r i n g > J o b < / s t r i n g > < / k e y > < v a l u e > < i n t > 6 9 < / i n t > < / v a l u e > < / i t e m > < i t e m > < k e y > < s t r i n g > G e n d e r < / s t r i n g > < / k e y > < v a l u e > < i n t > 1 0 0 < / i n t > < / v a l u e > < / i t e m > < i t e m > < k e y > < s t r i n g > P e r f o r m a n c e S c o r e < / s t r i n g > < / k e y > < v a l u e > < i n t > 1 8 6 < / i n t > < / v a l u e > < / i t e m > < i t e m > < k e y > < s t r i n g > S o u r c e   o f   H i r e < / s t r i n g > < / k e y > < v a l u e > < i n t > 1 5 2 < / i n t > < / v a l u e > < / i t e m > < i t e m > < k e y > < s t r i n g > T y p e   o f   H i r e < / s t r i n g > < / k e y > < v a l u e > < i n t > 1 3 5 < / i n t > < / v a l u e > < / i t e m > < i t e m > < k e y > < s t r i n g > Y e a r l y   P a y S c a l e < / s t r i n g > < / k e y > < v a l u e > < i n t > 1 6 0 < / i n t > < / v a l u e > < / i t e m > < i t e m > < k e y > < s t r i n g > D e p t   C o d e < / s t r i n g > < / k e y > < v a l u e > < i n t > 1 2 3 < / i n t > < / v a l u e > < / i t e m > < i t e m > < k e y > < s t r i n g > J o b   C o d e < / s t r i n g > < / k e y > < v a l u e > < i n t > 1 1 2 < / i n t > < / v a l u e > < / i t e m > < i t e m > < k e y > < s t r i n g > S o u r c e   o f   H i r e   C o d e < / s t r i n g > < / k e y > < v a l u e > < i n t > 1 9 5 < / i n t > < / v a l u e > < / i t e m > < i t e m > < k e y > < s t r i n g > G e n d e r   C o d e < / s t r i n g > < / k e y > < v a l u e > < i n t > 1 4 3 < / i n t > < / v a l u e > < / i t e m > < i t e m > < k e y > < s t r i n g > T i m e   t o   H i r e < / s t r i n g > < / k e y > < v a l u e > < i n t > 1 3 6 < / i n t > < / v a l u e > < / i t e m > < i t e m > < k e y > < s t r i n g > I T   D u m m y < / s t r i n g > < / k e y > < v a l u e > < i n t > 1 2 3 < / i n t > < / v a l u e > < / i t e m > < i t e m > < k e y > < s t r i n g > S a l e s   D u m m y < / s t r i n g > < / k e y > < v a l u e > < i n t > 1 4 7 < / i n t > < / v a l u e > < / i t e m > < i t e m > < k e y > < s t r i n g > M a r k e t i n g   D u m m y < / s t r i n g > < / k e y > < v a l u e > < i n t > 1 8 7 < / i n t > < / v a l u e > < / i t e m > < i t e m > < k e y > < s t r i n g > E R   D u m m y < / s t r i n g > < / k e y > < v a l u e > < i n t > 1 2 7 < / i n t > < / v a l u e > < / i t e m > < i t e m > < k e y > < s t r i n g > J B   D u m m y < / s t r i n g > < / k e y > < v a l u e > < i n t > 1 2 4 < / i n t > < / v a l u e > < / i t e m > < i t e m > < k e y > < s t r i n g > A g e n c y   D u m m y < / s t r i n g > < / k e y > < v a l u e > < i n t > 1 6 4 < / i n t > < / v a l u e > < / i t e m > < i t e m > < k e y > < s t r i n g > L I   D u m m y < / s t r i n g > < / k e y > < v a l u e > < i n t > 1 2 2 < / i n t > < / v a l u e > < / i t e m > < i t e m > < k e y > < s t r i n g > P T   1   D u m m y < / s t r i n g > < / k e y > < v a l u e > < i n t > 1 4 1 < / i n t > < / v a l u e > < / i t e m > < i t e m > < k e y > < s t r i n g > P M   D u m m y < / s t r i n g > < / k e y > < v a l u e > < i n t > 1 3 4 < / i n t > < / v a l u e > < / i t e m > < i t e m > < k e y > < s t r i n g > M A   D u m m y < / s t r i n g > < / k e y > < v a l u e > < i n t > 1 3 5 < / i n t > < / v a l u e > < / i t e m > < i t e m > < k e y > < s t r i n g > S S E   D u m m y < / s t r i n g > < / k e y > < v a l u e > < i n t > 1 3 5 < / i n t > < / v a l u e > < / i t e m > < i t e m > < k e y > < s t r i n g > S E   D u m m y < / s t r i n g > < / k e y > < v a l u e > < i n t > 1 2 6 < / i n t > < / v a l u e > < / i t e m > < i t e m > < k e y > < s t r i n g > S N E   D u m m y < / s t r i n g > < / k e y > < v a l u e > < i n t > 1 3 8 < / i n t > < / v a l u e > < / i t e m > < i t e m > < k e y > < s t r i n g > P a y S c a l e   C o d e < / s t r i n g > < / k e y > < v a l u e > < i n t > 1 5 3 < / i n t > < / v a l u e > < / i t e m > < i t e m > < k e y > < s t r i n g > T y p e   o f   H i r e   C o d e < / s t r i n g > < / k e y > < v a l u e > < i n t > 1 7 8 < / i n t > < / v a l u e > < / i t e m > < i t e m > < k e y > < s t r i n g > C o s t   o f   H i r e < / s t r i n g > < / k e y > < v a l u e > < i n t > 1 3 3 < / i n t > < / v a l u e > < / i t e m > < i t e m > < k e y > < s t r i n g > E x c e e d s   D u m m y < / s t r i n g > < / k e y > < v a l u e > < i n t > 1 6 9 < / i n t > < / v a l u e > < / i t e m > < i t e m > < k e y > < s t r i n g > F u l l y M e e t s   D u m m y < / s t r i n g > < / k e y > < v a l u e > < i n t > 1 9 2 < / i n t > < / v a l u e > < / i t e m > < i t e m > < k e y > < s t r i n g > N e e d s I m p r o v e m e n t   D u m m y < / s t r i n g > < / k e y > < v a l u e > < i n t > 2 6 2 < / i n t > < / v a l u e > < / i t e m > < i t e m > < k e y > < s t r i n g > E n g a g e m e n t < / s t r i n g > < / k e y > < v a l u e > < i n t > 1 3 8 < / i n t > < / v a l u e > < / i t e m > < i t e m > < k e y > < s t r i n g > R a m p   U p   T i m e < / s t r i n g > < / k e y > < v a l u e > < i n t > 1 5 4 < / i n t > < / v a l u e > < / i t e m > < i t e m > < k e y > < s t r i n g > C u l t u r e   F i t   ( % ) < / s t r i n g > < / k e y > < v a l u e > < i n t > 1 5 2 < / i n t > < / v a l u e > < / i t e m > < i t e m > < k e y > < s t r i n g > Q u a l i t y   o f   H i r e < / s t r i n g > < / k e y > < v a l u e > < i n t > 1 5 4 < / i n t > < / v a l u e > < / i t e m > < / C o l u m n W i d t h s > < C o l u m n D i s p l a y I n d e x > < i t e m > < k e y > < s t r i n g > S l .   N o < / s t r i n g > < / k e y > < v a l u e > < i n t > 0 < / i n t > < / v a l u e > < / i t e m > < i t e m > < k e y > < s t r i n g > F i s c a l   Y e a r < / s t r i n g > < / k e y > < v a l u e > < i n t > 1 < / i n t > < / v a l u e > < / i t e m > < i t e m > < k e y > < s t r i n g > Q u a r t e r < / s t r i n g > < / k e y > < v a l u e > < i n t > 2 < / i n t > < / v a l u e > < / i t e m > < i t e m > < k e y > < s t r i n g > J o b   O p e n   D a t e < / s t r i n g > < / k e y > < v a l u e > < i n t > 3 < / i n t > < / v a l u e > < / i t e m > < i t e m > < k e y > < s t r i n g > H i r e   D a t e < / s t r i n g > < / k e y > < v a l u e > < i n t > 4 < / i n t > < / v a l u e > < / i t e m > < i t e m > < k e y > < s t r i n g > D e p a r t m e n t < / s t r i n g > < / k e y > < v a l u e > < i n t > 5 < / i n t > < / v a l u e > < / i t e m > < i t e m > < k e y > < s t r i n g > J o b < / s t r i n g > < / k e y > < v a l u e > < i n t > 6 < / i n t > < / v a l u e > < / i t e m > < i t e m > < k e y > < s t r i n g > G e n d e r < / s t r i n g > < / k e y > < v a l u e > < i n t > 7 < / i n t > < / v a l u e > < / i t e m > < i t e m > < k e y > < s t r i n g > P e r f o r m a n c e S c o r e < / s t r i n g > < / k e y > < v a l u e > < i n t > 8 < / i n t > < / v a l u e > < / i t e m > < i t e m > < k e y > < s t r i n g > S o u r c e   o f   H i r e < / s t r i n g > < / k e y > < v a l u e > < i n t > 9 < / i n t > < / v a l u e > < / i t e m > < i t e m > < k e y > < s t r i n g > T y p e   o f   H i r e < / s t r i n g > < / k e y > < v a l u e > < i n t > 1 0 < / i n t > < / v a l u e > < / i t e m > < i t e m > < k e y > < s t r i n g > Y e a r l y   P a y S c a l e < / s t r i n g > < / k e y > < v a l u e > < i n t > 1 1 < / i n t > < / v a l u e > < / i t e m > < i t e m > < k e y > < s t r i n g > D e p t   C o d e < / s t r i n g > < / k e y > < v a l u e > < i n t > 1 2 < / i n t > < / v a l u e > < / i t e m > < i t e m > < k e y > < s t r i n g > J o b   C o d e < / s t r i n g > < / k e y > < v a l u e > < i n t > 1 3 < / i n t > < / v a l u e > < / i t e m > < i t e m > < k e y > < s t r i n g > S o u r c e   o f   H i r e   C o d e < / s t r i n g > < / k e y > < v a l u e > < i n t > 1 4 < / i n t > < / v a l u e > < / i t e m > < i t e m > < k e y > < s t r i n g > G e n d e r   C o d e < / s t r i n g > < / k e y > < v a l u e > < i n t > 1 5 < / i n t > < / v a l u e > < / i t e m > < i t e m > < k e y > < s t r i n g > T i m e   t o   H i r e < / s t r i n g > < / k e y > < v a l u e > < i n t > 1 6 < / i n t > < / v a l u e > < / i t e m > < i t e m > < k e y > < s t r i n g > I T   D u m m y < / s t r i n g > < / k e y > < v a l u e > < i n t > 1 7 < / i n t > < / v a l u e > < / i t e m > < i t e m > < k e y > < s t r i n g > S a l e s   D u m m y < / s t r i n g > < / k e y > < v a l u e > < i n t > 1 8 < / i n t > < / v a l u e > < / i t e m > < i t e m > < k e y > < s t r i n g > M a r k e t i n g   D u m m y < / s t r i n g > < / k e y > < v a l u e > < i n t > 1 9 < / i n t > < / v a l u e > < / i t e m > < i t e m > < k e y > < s t r i n g > E R   D u m m y < / s t r i n g > < / k e y > < v a l u e > < i n t > 2 0 < / i n t > < / v a l u e > < / i t e m > < i t e m > < k e y > < s t r i n g > J B   D u m m y < / s t r i n g > < / k e y > < v a l u e > < i n t > 2 1 < / i n t > < / v a l u e > < / i t e m > < i t e m > < k e y > < s t r i n g > A g e n c y   D u m m y < / s t r i n g > < / k e y > < v a l u e > < i n t > 2 2 < / i n t > < / v a l u e > < / i t e m > < i t e m > < k e y > < s t r i n g > L I   D u m m y < / s t r i n g > < / k e y > < v a l u e > < i n t > 2 3 < / i n t > < / v a l u e > < / i t e m > < i t e m > < k e y > < s t r i n g > P T   1   D u m m y < / s t r i n g > < / k e y > < v a l u e > < i n t > 2 4 < / i n t > < / v a l u e > < / i t e m > < i t e m > < k e y > < s t r i n g > P M   D u m m y < / s t r i n g > < / k e y > < v a l u e > < i n t > 2 5 < / i n t > < / v a l u e > < / i t e m > < i t e m > < k e y > < s t r i n g > M A   D u m m y < / s t r i n g > < / k e y > < v a l u e > < i n t > 2 6 < / i n t > < / v a l u e > < / i t e m > < i t e m > < k e y > < s t r i n g > S S E   D u m m y < / s t r i n g > < / k e y > < v a l u e > < i n t > 2 7 < / i n t > < / v a l u e > < / i t e m > < i t e m > < k e y > < s t r i n g > S E   D u m m y < / s t r i n g > < / k e y > < v a l u e > < i n t > 2 8 < / i n t > < / v a l u e > < / i t e m > < i t e m > < k e y > < s t r i n g > S N E   D u m m y < / s t r i n g > < / k e y > < v a l u e > < i n t > 2 9 < / i n t > < / v a l u e > < / i t e m > < i t e m > < k e y > < s t r i n g > P a y S c a l e   C o d e < / s t r i n g > < / k e y > < v a l u e > < i n t > 3 0 < / i n t > < / v a l u e > < / i t e m > < i t e m > < k e y > < s t r i n g > T y p e   o f   H i r e   C o d e < / s t r i n g > < / k e y > < v a l u e > < i n t > 3 1 < / i n t > < / v a l u e > < / i t e m > < i t e m > < k e y > < s t r i n g > C o s t   o f   H i r e < / s t r i n g > < / k e y > < v a l u e > < i n t > 3 2 < / i n t > < / v a l u e > < / i t e m > < i t e m > < k e y > < s t r i n g > E x c e e d s   D u m m y < / s t r i n g > < / k e y > < v a l u e > < i n t > 3 3 < / i n t > < / v a l u e > < / i t e m > < i t e m > < k e y > < s t r i n g > F u l l y M e e t s   D u m m y < / s t r i n g > < / k e y > < v a l u e > < i n t > 3 4 < / i n t > < / v a l u e > < / i t e m > < i t e m > < k e y > < s t r i n g > N e e d s I m p r o v e m e n t   D u m m y < / s t r i n g > < / k e y > < v a l u e > < i n t > 3 5 < / i n t > < / v a l u e > < / i t e m > < i t e m > < k e y > < s t r i n g > E n g a g e m e n t < / s t r i n g > < / k e y > < v a l u e > < i n t > 3 6 < / i n t > < / v a l u e > < / i t e m > < i t e m > < k e y > < s t r i n g > R a m p   U p   T i m e < / s t r i n g > < / k e y > < v a l u e > < i n t > 3 7 < / i n t > < / v a l u e > < / i t e m > < i t e m > < k e y > < s t r i n g > C u l t u r e   F i t   ( % ) < / s t r i n g > < / k e y > < v a l u e > < i n t > 3 8 < / i n t > < / v a l u e > < / i t e m > < i t e m > < k e y > < s t r i n g > Q u a l i t y   o f   H i r e < / s t r i n g > < / k e y > < v a l u e > < i n t > 3 9 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 C o s t   o f   H i r e _ 4 4 6 d 0 4 b 7 - 6 c 4 3 - 4 e 3 e - a c c 5 - 9 8 6 0 4 4 b d c 9 c 8 < / K e y > < V a l u e   x m l n s : a = " h t t p : / / s c h e m a s . d a t a c o n t r a c t . o r g / 2 0 0 4 / 0 7 / M i c r o s o f t . A n a l y s i s S e r v i c e s . C o m m o n " > < a : H a s F o c u s > t r u e < / a : H a s F o c u s > < a : S i z e A t D p i 9 6 > 1 2 6 < / a : S i z e A t D p i 9 6 > < a : V i s i b l e > t r u e < / a : V i s i b l e > < / V a l u e > < / K e y V a l u e O f s t r i n g S a n d b o x E d i t o r . M e a s u r e G r i d S t a t e S c d E 3 5 R y > < K e y V a l u e O f s t r i n g S a n d b o x E d i t o r . M e a s u r e G r i d S t a t e S c d E 3 5 R y > < K e y > O r i g i n a l D a t a < / K e y > < V a l u e   x m l n s : a = " h t t p : / / s c h e m a s . d a t a c o n t r a c t . o r g / 2 0 0 4 / 0 7 / M i c r o s o f t . A n a l y s i s S e r v i c e s . C o m m o n " > < a : H a s F o c u s > f a l s e < / a : H a s F o c u s > < a : S i z e A t D p i 9 6 > 1 2 4 < / a : S i z e A t D p i 9 6 > < a : V i s i b l e > t r u e < / a : V i s i b l e > < / V a l u e > < / K e y V a l u e O f s t r i n g S a n d b o x E d i t o r . M e a s u r e G r i d S t a t e S c d E 3 5 R y > < K e y V a l u e O f s t r i n g S a n d b o x E d i t o r . M e a s u r e G r i d S t a t e S c d E 3 5 R y > < K e y > R a w D a t a < / 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3.xml>��< ? x m l   v e r s i o n = " 1 . 0 "   e n c o d i n g = " u t f - 1 6 " ? > < D a t a M a s h u p   x m l n s = " h t t p : / / s c h e m a s . m i c r o s o f t . c o m / D a t a M a s h u p " > A A A A A K w E A A B Q S w M E F A A C A A g A X R N o 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X R N o U 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T a F O r z A P l r w E A A E U G A A A T A B w A R m 9 y b X V s Y X M v U 2 V j d G l v b j E u b S C i G A A o o B Q A A A A A A A A A A A A A A A A A A A A A A A A A A A D t U 0 1 r 2 0 A Q v R v 8 H w b 5 I o G k I t P 2 0 K K D k e K k h b p J 5 B x C 3 M N a G i c L q 1 2 z M 5 v E m P z 3 r i K X O L U p 7 b n Z i 1 b v 7 b z 5 J q x Z G g 1 V / 8 0 + D w f D A d 0 J i w 2 M g r U h 2 c H J S i q V s G w x a Z C F V E k j W C S E n G Q B 5 K C Q h w P w p z L O 1 u i R g u 7 T 0 t S u R c 3 h V C p M C 6 P Z / 1 A Y F J 8 W V 4 S W F t X 3 s 8 m 3 0 8 l s U Z o H r Y x o a P E 3 H t O a 7 o M o v i l R y V Y y 2 j y I g x g K o 1 y r K c + y G E 5 0 b R q p b / N s / G E c w 4 U z j B V v F O Y v 1 3 R m N P 6 I 4 j 7 y U e B j g q m 0 x H B p H k A Q n K F o f J h d g n O x 9 A b n 1 r T e e o e H f b I x 3 O z w i V J V L Z S w l L N 1 + 9 L F n d C 3 C P P N G l / U 5 l Z o W h n b 9 o F 3 J I V / C C P e b o O p J O 8 B r l F Y n / E X z R / f p 5 3 h U w z b 4 M I J 6 6 v h C f Y Q M D 7 y M 1 7 i 2 h N d J w 6 o i j 0 D p W A 8 o C 6 x t k 4 + m x 1 / c P I o W p i 5 d n n E 5 V e z P M B G X m Z D w M Z 3 q l 3 7 k U H Y 8 3 G Y z v l u F P q y / a 5 2 a n w d f P V 6 2 K z g 1 + Q c C l W u r p F o 5 d S + Q w i v 3 8 2 i 1 6 + f o u F A 6 m N d + / e 9 g H A c v e 3 G 2 2 7 8 B 7 v x E 1 B L A Q I t A B Q A A g A I A F 0 T a F P h w J w q p A A A A P U A A A A S A A A A A A A A A A A A A A A A A A A A A A B D b 2 5 m a W c v U G F j a 2 F n Z S 5 4 b W x Q S w E C L Q A U A A I A C A B d E 2 h T U 3 I 4 L J s A A A D h A A A A E w A A A A A A A A A A A A A A A A D w A A A A W 0 N v b n R l b n R f V H l w Z X N d L n h t b F B L A Q I t A B Q A A g A I A F 0 T a F O r z A P l r w E A A E U G A A A T A A A A A A A A A A A A A A A A A N g 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A i A A A A A A A A D 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B v c 2 l 0 a W 9 u L W Z p b G w t d G l t Z S 1 k Z X R h a W w t Z G F 0 Y S 1 z Z X Q t M T w v S X R l b V B h d G g + P C 9 J d G V t T G 9 j Y X R p b 2 4 + P F N 0 Y W J s Z U V u d H J p Z X M + P E V u d H J 5 I F R 5 c G U 9 I k Z p b G x T d G F 0 d X M i I F Z h b H V l P S J z V 2 F p d G l u Z 0 Z v c k V 4 Y 2 V s U m V m c m V z a C I g L z 4 8 R W 5 0 c n k g V H l w Z T 0 i Q n V m Z m V y T m V 4 d F J l Z n J l c 2 g i I F Z h b H V l P S J s M S I g L z 4 8 R W 5 0 c n k g V H l w Z T 0 i R m l s b E N v b H V t b k 5 h b W V z I i B W Y W x 1 Z T 0 i c 1 s m c X V v d D t G a X N j Y W w g W W V h c i Z x d W 9 0 O y w m c X V v d D t R d W F y d G V y J n F 1 b 3 Q 7 L C Z x d W 9 0 O 0 R l c G F y d G 1 l b n Q m c X V v d D s s J n F 1 b 3 Q 7 U 3 R h c n Q g R G F 0 Z S Z x d W 9 0 O y w m c X V v d D t S Z W N y d W l 0 b W V u d C B E Y X R l J n F 1 b 3 Q 7 L C Z x d W 9 0 O 0 V 4 Y W 0 g T n V t Y m V y J n F 1 b 3 Q 7 L C Z x d W 9 0 O 0 p v Y i Z x d W 9 0 O y w m c X V v d D s j I E R h e X M g d G 8 g Q 2 9 t c G x l d G U g U m V j c n V p d G 1 l b n Q m c X V v d D s s J n F 1 b 3 Q 7 U G 9 z a X R p b 2 4 g V H l w Z S Z x d W 9 0 O y w m c X V v d D t H b 2 F s I G Z v c i B 0 e X B l I G 9 m I H B v c 2 l 0 a W 9 u J n F 1 b 3 Q 7 L C Z x d W 9 0 O 1 N 1 Y 2 N l c 3 N m d W w g U m V j c n V p d G 1 l b n Q g K F k v T i k m c X V v d D t d I i A v P j x F b n R y e S B U e X B l P S J G a W x s R W 5 h Y m x l Z C I g V m F s d W U 9 I m w x I i A v P j x F b n R y e S B U e X B l P S J G a W x s Q 2 9 s d W 1 u V H l w Z X M i I F Z h b H V l P S J z Q X d Z R 0 J n W U d C Z 0 1 H Q X d N P S I g L z 4 8 R W 5 0 c n k g V H l w Z T 0 i R m l s b E x h c 3 R V c G R h d G V k I i B W Y W x 1 Z T 0 i Z D I w M j E t M T E t M D d U M j A 6 N T Y 6 N D M u N D Q 4 M z g 3 N F o i I C 8 + P E V u d H J 5 I F R 5 c G U 9 I k Z p b G x F c n J v c k N v d W 5 0 I i B W Y W x 1 Z T 0 i b D A i I C 8 + P E V u d H J 5 I F R 5 c G U 9 I k Z p b G x F c n J v c k N v Z G U i I F Z h b H V l P S J z V W 5 r b m 9 3 b i I g L z 4 8 R W 5 0 c n k g V H l w Z T 0 i R m l s b G V k Q 2 9 t c G x l d G V S Z X N 1 b H R U b 1 d v c m t z a G V l d C I g V m F s d W U 9 I m w x I i A v P j x F b n R y e S B U e X B l P S J G a W x s Q 2 9 1 b n Q i I F Z h b H V l P S J s M C I g L z 4 8 R W 5 0 c n k g V H l w Z T 0 i R m l s b F R h c m d l d E 5 h b W V D d X N 0 b 2 1 p e m V k I i B W Y W x 1 Z T 0 i b D E i I C 8 + P E V u d H J 5 I F R 5 c G U 9 I k Z p b G x U b 0 R h d G F N b 2 R l b E V u Y W J s Z W Q i I F Z h b H V l P S J s M C I g L z 4 8 R W 5 0 c n k g V H l w Z T 0 i S X N Q c m l 2 Y X R l I i B W Y W x 1 Z T 0 i b D A i I C 8 + P E V u d H J 5 I F R 5 c G U 9 I l F 1 Z X J 5 S U Q i I F Z h b H V l P S J z M z E 1 M m R h M T A t Z D Y x N C 0 0 Y j l m L T g 0 M T M t O T Z h M z g 2 O D F h N D M y 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S Y X d E Y X R h 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l M j A o M i k 8 L 0 l 0 Z W 1 Q Y X R o P j w v S X R l b U x v Y 2 F 0 a W 9 u P j x T d G F i b G V F b n R y a W V z P j x F b n R y e S B U e X B l P S J G a W x s U 3 R h d H V z I i B W Y W x 1 Z T 0 i c 1 d h a X R p b m d G b 3 J F e G N l b F J l Z n J l c 2 g i I C 8 + P E V u d H J 5 I F R 5 c G U 9 I k J 1 Z m Z l c k 5 l e H R S Z W Z y Z X N o I i B W Y W x 1 Z T 0 i b D E i I C 8 + P E V u d H J 5 I F R 5 c G U 9 I k Z p b G x D b 2 x 1 b W 5 O Y W 1 l c y I g V m F s d W U 9 I n N b J n F 1 b 3 Q 7 R m l z Y 2 F s I F l l Y X I m c X V v d D s s J n F 1 b 3 Q 7 U X V h c n R l c i Z x d W 9 0 O y w m c X V v d D t E Z X B h c n R t Z W 5 0 J n F 1 b 3 Q 7 L C Z x d W 9 0 O 1 N 0 Y X J 0 I E R h d G U m c X V v d D s s J n F 1 b 3 Q 7 U m V j c n V p d G 1 l b n Q g R G F 0 Z S Z x d W 9 0 O y w m c X V v d D t F e G F t I E 5 1 b W J l c i Z x d W 9 0 O y w m c X V v d D t K b 2 I m c X V v d D s s J n F 1 b 3 Q 7 I y B E Y X l z I H R v I E N v b X B s Z X R l I F J l Y 3 J 1 a X R t Z W 5 0 J n F 1 b 3 Q 7 L C Z x d W 9 0 O 1 B v c 2 l 0 a W 9 u I F R 5 c G U m c X V v d D s s J n F 1 b 3 Q 7 R 2 9 h b C B m b 3 I g d H l w Z S B v Z i B w b 3 N p d G l v b i Z x d W 9 0 O y w m c X V v d D t T d W N j Z X N z Z n V s I F J l Y 3 J 1 a X R t Z W 5 0 I C h Z L 0 4 p J n F 1 b 3 Q 7 X S I g L z 4 8 R W 5 0 c n k g V H l w Z T 0 i R m l s b E V u Y W J s Z W Q i I F Z h b H V l P S J s M S I g L z 4 8 R W 5 0 c n k g V H l w Z T 0 i R m l s b E N v b H V t b l R 5 c G V z I i B W Y W x 1 Z T 0 i c 0 F 3 W U d C Z 1 l H Q m d N R 0 F 3 T T 0 i I C 8 + P E V u d H J 5 I F R 5 c G U 9 I k Z p b G x M Y X N 0 V X B k Y X R l Z C I g V m F s d W U 9 I m Q y M D I x L T E x L T A 3 V D I w O j U 2 O j Q z L j I 3 N j U x N D h a I i A v P j x F b n R y e S B U e X B l P S J G a W x s R X J y b 3 J D b 3 V u d C I g V m F s d W U 9 I m w w I i A v P j x F b n R y e S B U e X B l P S J G a W x s R X J y b 3 J D b 2 R l I i B W Y W x 1 Z T 0 i c 1 V u a 2 5 v d 2 4 i I C 8 + P E V u d H J 5 I F R 5 c G U 9 I k Z p b G x l Z E N v b X B s Z X R l U m V z d W x 0 V G 9 X b 3 J r c 2 h l Z X Q i I F Z h b H V l P S J s M S I g L z 4 8 R W 5 0 c n k g V H l w Z T 0 i R m l s b E N v d W 5 0 I i B W Y W x 1 Z T 0 i b D A i I C 8 + P E V u d H J 5 I F R 5 c G U 9 I k Z p b G x U Y X J n Z X R O Y W 1 l Q 3 V z d G 9 t a X p l Z C I g V m F s d W U 9 I m w x I i A v P j x F b n R y e S B U e X B l P S J G a W x s V G 9 E Y X R h T W 9 k Z W x F b m F i b G V k I i B W Y W x 1 Z T 0 i b D A i I C 8 + P E V u d H J 5 I F R 5 c G U 9 I k l z U H J p d m F 0 Z S I g V m F s d W U 9 I m w w I i A v P j x F b n R y e S B U e X B l P S J B Z G R l Z F R v R G F 0 Y U 1 v Z G V s I i B W Y W x 1 Z T 0 i b D A i I C 8 + P E V u d H J 5 I F R 5 c G U 9 I l J l c 3 V s d F R 5 c G U i I F Z h b H V l P S J z R X h j Z X B 0 a W 9 u I i A v P j x F b n R y e S B U e X B l P S J G a W x s T 2 J q Z W N 0 V H l w Z S I g V m F s d W U 9 I n N U Y W J s Z S I g L z 4 8 R W 5 0 c n k g V H l w Z T 0 i T m F t Z V V w Z G F 0 Z W R B Z n R l c k Z p b G w i I F Z h b H V l P S J s M C I g L z 4 8 R W 5 0 c n k g V H l w Z T 0 i R m l s b F R h c m d l d C I g V m F s d W U 9 I n N P c m l n a W 5 h b E R h d G E i I C 8 + P E V u d H J 5 I F R 5 c G U 9 I k x v Y W R l Z F R v Q W 5 h b H l z a X N T Z X J 2 a W N l c y I g V m F s d W U 9 I m w w I i A v P j x F b n R y e S B U e X B l P S J S Z W x h d G l v b n N o a X B J b m Z v Q 2 9 u d G F p b m V y I i B W Y W x 1 Z T 0 i c 3 s m c X V v d D t j b 2 x 1 b W 5 D b 3 V u d C Z x d W 9 0 O z o x M S w m c X V v d D t r Z X l D b 2 x 1 b W 5 O Y W 1 l c y Z x d W 9 0 O z p b X S w m c X V v d D t x d W V y e V J l b G F 0 a W 9 u c 2 h p c H M m c X V v d D s 6 W 1 0 s J n F 1 b 3 Q 7 Y 2 9 s d W 1 u S W R l b n R p d G l l c y Z x d W 9 0 O z p b J n F 1 b 3 Q 7 U 2 V j d G l v b j E v c G 9 z a X R p b 2 4 t Z m l s b C 1 0 a W 1 l L W R l d G F p b C 1 k Y X R h L X N l d C 0 x L 0 N o Y W 5 n Z S B U e X B l L n t G a X N j Y W w g W W V h c i w w f S Z x d W 9 0 O y w m c X V v d D t T Z W N 0 a W 9 u M S 9 w b 3 N p d G l v b i 1 m a W x s L X R p b W U t Z G V 0 Y W l s L W R h d G E t c 2 V 0 L T E v Q 2 h h b m d l I F R 5 c G U u e 1 F 1 Y X J 0 Z X I s M X 0 m c X V v d D s s J n F 1 b 3 Q 7 U 2 V j d G l v b j E v c G 9 z a X R p b 2 4 t Z m l s b C 1 0 a W 1 l L W R l d G F p b C 1 k Y X R h L X N l d C 0 x L 0 N o Y W 5 n Z S B U e X B l L n t E Z X B h c n R t Z W 5 0 L D J 9 J n F 1 b 3 Q 7 L C Z x d W 9 0 O 1 N l Y 3 R p b 2 4 x L 3 B v c 2 l 0 a W 9 u L W Z p b G w t d G l t Z S 1 k Z X R h a W w t Z G F 0 Y S 1 z Z X Q t M S 9 D a G F u Z 2 U g V H l w Z S 5 7 U 3 R h c n Q g R G F 0 Z S w z f S Z x d W 9 0 O y w m c X V v d D t T Z W N 0 a W 9 u M S 9 w b 3 N p d G l v b i 1 m a W x s L X R p b W U t Z G V 0 Y W l s L W R h d G E t c 2 V 0 L T E v Q 2 h h b m d l I F R 5 c G U u e 1 J l Y 3 J 1 a X R t Z W 5 0 I E R h d G U s N H 0 m c X V v d D s s J n F 1 b 3 Q 7 U 2 V j d G l v b j E v c G 9 z a X R p b 2 4 t Z m l s b C 1 0 a W 1 l L W R l d G F p b C 1 k Y X R h L X N l d C 0 x L 0 N o Y W 5 n Z S B U e X B l L n t F e G F t I E 5 1 b W J l c i w 1 f S Z x d W 9 0 O y w m c X V v d D t T Z W N 0 a W 9 u M S 9 w b 3 N p d G l v b i 1 m a W x s L X R p b W U t Z G V 0 Y W l s L W R h d G E t c 2 V 0 L T E v Q 2 h h b m d l I F R 5 c G U u e 0 p v Y i w 2 f S Z x d W 9 0 O y w m c X V v d D t T Z W N 0 a W 9 u M S 9 w b 3 N p d G l v b i 1 m a W x s L X R p b W U t Z G V 0 Y W l s L W R h d G E t c 2 V 0 L T E v Q 2 h h b m d l I F R 5 c G U u e y M g R G F 5 c y B 0 b y B D b 2 1 w b G V 0 Z S B S Z W N y d W l 0 b W V u d C w 3 f S Z x d W 9 0 O y w m c X V v d D t T Z W N 0 a W 9 u M S 9 w b 3 N p d G l v b i 1 m a W x s L X R p b W U t Z G V 0 Y W l s L W R h d G E t c 2 V 0 L T E v Q 2 h h b m d l I F R 5 c G U u e 1 B v c 2 l 0 a W 9 u I F R 5 c G U s O H 0 m c X V v d D s s J n F 1 b 3 Q 7 U 2 V j d G l v b j E v c G 9 z a X R p b 2 4 t Z m l s b C 1 0 a W 1 l L W R l d G F p b C 1 k Y X R h L X N l d C 0 x L 0 N o Y W 5 n Z S B U e X B l L n t H b 2 F s I G Z v c i B 0 e X B l I G 9 m I H B v c 2 l 0 a W 9 u L D l 9 J n F 1 b 3 Q 7 L C Z x d W 9 0 O 1 N l Y 3 R p b 2 4 x L 3 B v c 2 l 0 a W 9 u L W Z p b G w t d G l t Z S 1 k Z X R h a W w t Z G F 0 Y S 1 z Z X Q t M S 9 D a G F u Z 2 U g V H l w Z S 5 7 U 3 V j Y 2 V z c 2 Z 1 b C B S Z W N y d W l 0 b W V u d C A o W S 9 O K S w x M H 0 m c X V v d D t d L C Z x d W 9 0 O 0 N v b H V t b k N v d W 5 0 J n F 1 b 3 Q 7 O j E x L C Z x d W 9 0 O 0 t l e U N v b H V t b k 5 h b W V z J n F 1 b 3 Q 7 O l t d L C Z x d W 9 0 O 0 N v b H V t b k l k Z W 5 0 a X R p Z X M m c X V v d D s 6 W y Z x d W 9 0 O 1 N l Y 3 R p b 2 4 x L 3 B v c 2 l 0 a W 9 u L W Z p b G w t d G l t Z S 1 k Z X R h a W w t Z G F 0 Y S 1 z Z X Q t M S 9 D a G F u Z 2 U g V H l w Z S 5 7 R m l z Y 2 F s I F l l Y X I s M H 0 m c X V v d D s s J n F 1 b 3 Q 7 U 2 V j d G l v b j E v c G 9 z a X R p b 2 4 t Z m l s b C 1 0 a W 1 l L W R l d G F p b C 1 k Y X R h L X N l d C 0 x L 0 N o Y W 5 n Z S B U e X B l L n t R d W F y d G V y L D F 9 J n F 1 b 3 Q 7 L C Z x d W 9 0 O 1 N l Y 3 R p b 2 4 x L 3 B v c 2 l 0 a W 9 u L W Z p b G w t d G l t Z S 1 k Z X R h a W w t Z G F 0 Y S 1 z Z X Q t M S 9 D a G F u Z 2 U g V H l w Z S 5 7 R G V w Y X J 0 b W V u d C w y f S Z x d W 9 0 O y w m c X V v d D t T Z W N 0 a W 9 u M S 9 w b 3 N p d G l v b i 1 m a W x s L X R p b W U t Z G V 0 Y W l s L W R h d G E t c 2 V 0 L T E v Q 2 h h b m d l I F R 5 c G U u e 1 N 0 Y X J 0 I E R h d G U s M 3 0 m c X V v d D s s J n F 1 b 3 Q 7 U 2 V j d G l v b j E v c G 9 z a X R p b 2 4 t Z m l s b C 1 0 a W 1 l L W R l d G F p b C 1 k Y X R h L X N l d C 0 x L 0 N o Y W 5 n Z S B U e X B l L n t S Z W N y d W l 0 b W V u d C B E Y X R l L D R 9 J n F 1 b 3 Q 7 L C Z x d W 9 0 O 1 N l Y 3 R p b 2 4 x L 3 B v c 2 l 0 a W 9 u L W Z p b G w t d G l t Z S 1 k Z X R h a W w t Z G F 0 Y S 1 z Z X Q t M S 9 D a G F u Z 2 U g V H l w Z S 5 7 R X h h b S B O d W 1 i Z X I s N X 0 m c X V v d D s s J n F 1 b 3 Q 7 U 2 V j d G l v b j E v c G 9 z a X R p b 2 4 t Z m l s b C 1 0 a W 1 l L W R l d G F p b C 1 k Y X R h L X N l d C 0 x L 0 N o Y W 5 n Z S B U e X B l L n t K b 2 I s N n 0 m c X V v d D s s J n F 1 b 3 Q 7 U 2 V j d G l v b j E v c G 9 z a X R p b 2 4 t Z m l s b C 1 0 a W 1 l L W R l d G F p b C 1 k Y X R h L X N l d C 0 x L 0 N o Y W 5 n Z S B U e X B l L n s j I E R h e X M g d G 8 g Q 2 9 t c G x l d G U g U m V j c n V p d G 1 l b n Q s N 3 0 m c X V v d D s s J n F 1 b 3 Q 7 U 2 V j d G l v b j E v c G 9 z a X R p b 2 4 t Z m l s b C 1 0 a W 1 l L W R l d G F p b C 1 k Y X R h L X N l d C 0 x L 0 N o Y W 5 n Z S B U e X B l L n t Q b 3 N p d G l v b i B U e X B l L D h 9 J n F 1 b 3 Q 7 L C Z x d W 9 0 O 1 N l Y 3 R p b 2 4 x L 3 B v c 2 l 0 a W 9 u L W Z p b G w t d G l t Z S 1 k Z X R h a W w t Z G F 0 Y S 1 z Z X Q t M S 9 D a G F u Z 2 U g V H l w Z S 5 7 R 2 9 h b C B m b 3 I g d H l w Z S B v Z i B w b 3 N p d G l v b i w 5 f S Z x d W 9 0 O y w m c X V v d D t T Z W N 0 a W 9 u M S 9 w b 3 N p d G l v b i 1 m a W x s L X R p b W U t Z G V 0 Y W l s L W R h d G E t c 2 V 0 L T E v Q 2 h h b m d l I F R 5 c G U u e 1 N 1 Y 2 N l c 3 N m d W w g U m V j c n V p d G 1 l b n Q g K F k v T i k s M T B 9 J n F 1 b 3 Q 7 X S w m c X V v d D t S Z W x h d G l v b n N o a X B J b m Z v J n F 1 b 3 Q 7 O l t d f S I g L z 4 8 L 1 N 0 Y W J s Z U V u d H J p Z X M + P C 9 J d G V t P j x J d G V t P j x J d G V t T G 9 j Y X R p b 2 4 + P E l 0 Z W 1 U e X B l P k Z v c m 1 1 b G E 8 L 0 l 0 Z W 1 U e X B l P j x J d G V t U G F 0 a D 5 T Z W N 0 a W 9 u M S 9 w b 3 N p d G l v b i 1 m a W x s L X R p b W U t Z G V 0 Y W l s L W R h d G E t c 2 V 0 L T E v U 2 9 1 c m N l P C 9 J d G V t U G F 0 a D 4 8 L 0 l 0 Z W 1 M b 2 N h d G l v b j 4 8 U 3 R h Y m x l R W 5 0 c m l l c y A v P j w v S X R l b T 4 8 S X R l b T 4 8 S X R l b U x v Y 2 F 0 a W 9 u P j x J d G V t V H l w Z T 5 G b 3 J t d W x h P C 9 J d G V t V H l w Z T 4 8 S X R l b V B h d G g + U 2 V j d G l v b j E v c G 9 z a X R p b 2 4 t Z m l s b C 1 0 a W 1 l L W R l d G F p b C 1 k Y X R h L X N l d C 0 x L 1 V z Z S U y M E Z p c n N 0 J T I w U m 9 3 J T I w Y X M l M j B I Z W F k Z X J z P C 9 J d G V t U G F 0 a D 4 8 L 0 l 0 Z W 1 M b 2 N h d G l v b j 4 8 U 3 R h Y m x l R W 5 0 c m l l c y A v P j w v S X R l b T 4 8 S X R l b T 4 8 S X R l b U x v Y 2 F 0 a W 9 u P j x J d G V t V H l w Z T 5 G b 3 J t d W x h P C 9 J d G V t V H l w Z T 4 8 S X R l b V B h d G g + U 2 V j d G l v b j E v c G 9 z a X R p b 2 4 t Z m l s b C 1 0 a W 1 l L W R l d G F p b C 1 k Y X R h L X N l d C 0 x L 0 N o Y W 5 n Z S U y M F R 5 c G U 8 L 0 l 0 Z W 1 Q Y X R o P j w v S X R l b U x v Y 2 F 0 a W 9 u P j x T d G F i b G V F b n R y a W V z I C 8 + P C 9 J d G V t P j x J d G V t P j x J d G V t T G 9 j Y X R p b 2 4 + P E l 0 Z W 1 U e X B l P k Z v c m 1 1 b G E 8 L 0 l 0 Z W 1 U e X B l P j x J d G V t U G F 0 a D 5 T Z W N 0 a W 9 u M S 9 w b 3 N p d G l v b i 1 m a W x s L X R p b W U t Z G V 0 Y W l s L W R h d G E t c 2 V 0 L T E l M j A o M i k v U 2 9 1 c m N l P C 9 J d G V t U G F 0 a D 4 8 L 0 l 0 Z W 1 M b 2 N h d G l v b j 4 8 U 3 R h Y m x l R W 5 0 c m l l c y A v P j w v S X R l b T 4 8 S X R l b T 4 8 S X R l b U x v Y 2 F 0 a W 9 u P j x J d G V t V H l w Z T 5 G b 3 J t d W x h P C 9 J d G V t V H l w Z T 4 8 S X R l b V B h d G g + U 2 V j d G l v b j E v c G 9 z a X R p b 2 4 t Z m l s b C 1 0 a W 1 l L W R l d G F p b C 1 k Y X R h L X N l d C 0 x J T I w K D I p L 1 V z Z S U y M E Z p c n N 0 J T I w U m 9 3 J T I w Y X M l M j B I Z W F k Z X J z P C 9 J d G V t U G F 0 a D 4 8 L 0 l 0 Z W 1 M b 2 N h d G l v b j 4 8 U 3 R h Y m x l R W 5 0 c m l l c y A v P j w v S X R l b T 4 8 S X R l b T 4 8 S X R l b U x v Y 2 F 0 a W 9 u P j x J d G V t V H l w Z T 5 G b 3 J t d W x h P C 9 J d G V t V H l w Z T 4 8 S X R l b V B h d G g + U 2 V j d G l v b j E v c G 9 z a X R p b 2 4 t Z m l s b C 1 0 a W 1 l L W R l d G F p b C 1 k Y X R h L X N l d C 0 x J T I w K D I p L 0 N o Y W 5 n Z S 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L l o 5 B A z X f h I n J W 9 W + S w C i Y A A A A A A g A A A A A A E G Y A A A A B A A A g A A A A Q g 1 T j a o E N 2 A b R t V k G B z P s e p y 3 3 2 m Y w Q 5 6 V E / f k 5 K / S 8 A A A A A D o A A A A A C A A A g A A A A + K q e 4 Z P R v l K e o h W H m I x Q Y x 4 k S I w L / C W t x o T P 2 m q h g h V Q A A A A + m / 1 A s 1 K z S z Y w v B o b I 2 X x R e A d c M F M L Y g 8 5 k 0 d f s W Y E u T L F u Q F a E a f F u a x / F z N S / 9 Y w N 8 o i l w c h I D z / + T 1 G j 5 W H w D o X i l 4 S v K / 0 C V 7 H f / W Z N A A A A A 5 K a y U 6 M X j k l C 9 a S q Y a F 8 u c x v c w F u D w 5 z X x F 7 s h X n S H h x Z Z H J Y / 5 N g y p f i e m b v e r x u l J W y q G a I N 3 A d Q P k 2 S l 1 q A = = < / D a t a M a s h u p > 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 2 0 2 1 - 1 1 - 0 8 T 0 3 : 1 4 : 0 4 . 3 0 3 5 9 3 8 + 0 5 : 3 0 < / L a s t P r o c e s s e d T i m e > < / D a t a M o d e l i n g S a n d b o x . S e r i a l i z e d S a n d b o x E r r o r C a c h e > ] ] > < / C u s t o m C o n t e n t > < / G e m i n i > 
</file>

<file path=customXml/item6.xml>��< ? x m l   v e r s i o n = " 1 . 0 "   e n c o d i n g = " U T F - 1 6 " ? > < G e m i n i   x m l n s = " h t t p : / / g e m i n i / p i v o t c u s t o m i z a t i o n / T a b l e X M L _ O r i g i n a l D a t a " > < 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 8 7 < / i n t > < / v a l u e > < / i t e m > < i t e m > < k e y > < s t r i n g > F i s c a l   Y e a r < / s t r i n g > < / k e y > < v a l u e > < i n t > 1 2 2 < / i n t > < / v a l u e > < / i t e m > < i t e m > < k e y > < s t r i n g > Q u a r t e r < / s t r i n g > < / k e y > < v a l u e > < i n t > 1 0 4 < / i n t > < / v a l u e > < / i t e m > < i t e m > < k e y > < s t r i n g > D e p a r t m e n t < / s t r i n g > < / k e y > < v a l u e > < i n t > 1 3 6 < / i n t > < / v a l u e > < / i t e m > < i t e m > < k e y > < s t r i n g > J o b   O p e n   D a t e < / s t r i n g > < / k e y > < v a l u e > < i n t > 1 5 5 < / i n t > < / v a l u e > < / i t e m > < i t e m > < k e y > < s t r i n g > H i r e   D a t e < / s t r i n g > < / k e y > < v a l u e > < i n t > 1 1 5 < / i n t > < / v a l u e > < / i t e m > < i t e m > < k e y > < s t r i n g > J o b < / s t r i n g > < / k e y > < v a l u e > < i n t > 6 9 < / i n t > < / v a l u e > < / i t e m > < i t e m > < k e y > < s t r i n g > S o u r c e   o f   H i r e < / s t r i n g > < / k e y > < v a l u e > < i n t > 1 5 2 < / i n t > < / v a l u e > < / i t e m > < i t e m > < k e y > < s t r i n g > T y p e   o f   H i r e < / s t r i n g > < / k e y > < v a l u e > < i n t > 1 3 5 < / i n t > < / v a l u e > < / i t e m > < i t e m > < k e y > < s t r i n g > P e r f o r m a n c e S c o r e < / s t r i n g > < / k e y > < v a l u e > < i n t > 1 8 6 < / i n t > < / v a l u e > < / i t e m > < i t e m > < k e y > < s t r i n g > S e x < / s t r i n g > < / k e y > < v a l u e > < i n t > 6 9 < / i n t > < / v a l u e > < / i t e m > < i t e m > < k e y > < s t r i n g > Y e a r l y   P a y S c a l e < / s t r i n g > < / k e y > < v a l u e > < i n t > 1 6 0 < / i n t > < / v a l u e > < / i t e m > < i t e m > < k e y > < s t r i n g > T i m e   t o   H i r e   ( D a y s ) < / s t r i n g > < / k e y > < v a l u e > < i n t > 1 9 0 < / i n t > < / v a l u e > < / i t e m > < i t e m > < k e y > < s t r i n g > E n g a g e m e n t < / s t r i n g > < / k e y > < v a l u e > < i n t > 1 3 8 < / i n t > < / v a l u e > < / i t e m > < i t e m > < k e y > < s t r i n g > R a m p   U p   T i m e < / s t r i n g > < / k e y > < v a l u e > < i n t > 1 5 4 < / i n t > < / v a l u e > < / i t e m > < i t e m > < k e y > < s t r i n g > C u l t u r e   F i t   ( % ) < / s t r i n g > < / k e y > < v a l u e > < i n t > 1 5 2 < / i n t > < / v a l u e > < / i t e m > < i t e m > < k e y > < s t r i n g > Q u a l i t y   o f   H i r e < / s t r i n g > < / k e y > < v a l u e > < i n t > 1 5 4 < / i n t > < / v a l u e > < / i t e m > < i t e m > < k e y > < s t r i n g > C o s t   o f   H i r e < / s t r i n g > < / k e y > < v a l u e > < i n t > 1 3 3 < / i n t > < / v a l u e > < / i t e m > < / C o l u m n W i d t h s > < C o l u m n D i s p l a y I n d e x > < i t e m > < k e y > < s t r i n g > S l .   N o < / s t r i n g > < / k e y > < v a l u e > < i n t > 0 < / i n t > < / v a l u e > < / i t e m > < i t e m > < k e y > < s t r i n g > F i s c a l   Y e a r < / s t r i n g > < / k e y > < v a l u e > < i n t > 1 < / i n t > < / v a l u e > < / i t e m > < i t e m > < k e y > < s t r i n g > Q u a r t e r < / s t r i n g > < / k e y > < v a l u e > < i n t > 2 < / i n t > < / v a l u e > < / i t e m > < i t e m > < k e y > < s t r i n g > D e p a r t m e n t < / s t r i n g > < / k e y > < v a l u e > < i n t > 3 < / i n t > < / v a l u e > < / i t e m > < i t e m > < k e y > < s t r i n g > J o b   O p e n   D a t e < / s t r i n g > < / k e y > < v a l u e > < i n t > 4 < / i n t > < / v a l u e > < / i t e m > < i t e m > < k e y > < s t r i n g > H i r e   D a t e < / s t r i n g > < / k e y > < v a l u e > < i n t > 5 < / i n t > < / v a l u e > < / i t e m > < i t e m > < k e y > < s t r i n g > J o b < / s t r i n g > < / k e y > < v a l u e > < i n t > 6 < / i n t > < / v a l u e > < / i t e m > < i t e m > < k e y > < s t r i n g > S o u r c e   o f   H i r e < / s t r i n g > < / k e y > < v a l u e > < i n t > 7 < / i n t > < / v a l u e > < / i t e m > < i t e m > < k e y > < s t r i n g > T y p e   o f   H i r e < / s t r i n g > < / k e y > < v a l u e > < i n t > 8 < / i n t > < / v a l u e > < / i t e m > < i t e m > < k e y > < s t r i n g > P e r f o r m a n c e S c o r e < / s t r i n g > < / k e y > < v a l u e > < i n t > 9 < / i n t > < / v a l u e > < / i t e m > < i t e m > < k e y > < s t r i n g > S e x < / s t r i n g > < / k e y > < v a l u e > < i n t > 1 0 < / i n t > < / v a l u e > < / i t e m > < i t e m > < k e y > < s t r i n g > Y e a r l y   P a y S c a l e < / s t r i n g > < / k e y > < v a l u e > < i n t > 1 1 < / i n t > < / v a l u e > < / i t e m > < i t e m > < k e y > < s t r i n g > T i m e   t o   H i r e   ( D a y s ) < / s t r i n g > < / k e y > < v a l u e > < i n t > 1 2 < / i n t > < / v a l u e > < / i t e m > < i t e m > < k e y > < s t r i n g > E n g a g e m e n t < / s t r i n g > < / k e y > < v a l u e > < i n t > 1 3 < / i n t > < / v a l u e > < / i t e m > < i t e m > < k e y > < s t r i n g > R a m p   U p   T i m e < / s t r i n g > < / k e y > < v a l u e > < i n t > 1 4 < / i n t > < / v a l u e > < / i t e m > < i t e m > < k e y > < s t r i n g > C u l t u r e   F i t   ( % ) < / s t r i n g > < / k e y > < v a l u e > < i n t > 1 5 < / i n t > < / v a l u e > < / i t e m > < i t e m > < k e y > < s t r i n g > Q u a l i t y   o f   H i r e < / s t r i n g > < / k e y > < v a l u e > < i n t > 1 6 < / i n t > < / v a l u e > < / i t e m > < i t e m > < k e y > < s t r i n g > C o s t   o f   H i r e < / 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 C o s t O f H i r e 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 C o s t O f H i r e N e w 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 C o s t O f H i r e N e w 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  o f   H i r e 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  o f   H i r e 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 C o l u m n s \ R e m a r k s 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 O r i g i n a l D a t a 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 O r i g i n a l D a t a 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 C o l u m n s \ T i m e   t o   H i r e   ( D a y s ) < / 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 C o l u m n s \ J o b   O p e n   D a t e 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 C o l u m n s \ S o u r c e   o f   H i r e < / K e y > < / a : K e y > < a : V a l u e   i : t y p e = " T a b l e W i d g e t B a s e V i e w S t a t e " / > < / a : K e y V a l u e O f D i a g r a m O b j e c t K e y a n y T y p e z b w N T n L X > < a : K e y V a l u e O f D i a g r a m O b j e c t K e y a n y T y p e z b w N T n L X > < a : K e y > < K e y > C o l u m n s \ T y p e   o f   H i r e < / K e y > < / a : K e y > < a : V a l u e   i : t y p e = " T a b l e W i d g e t B a s e V i e w S t a t e " / > < / a : K e y V a l u e O f D i a g r a m O b j e c t K e y a n y T y p e z b w N T n L X > < a : K e y V a l u e O f D i a g r a m O b j e c t K e y a n y T y p e z b w N T n L X > < a : K e y > < K e y > C o l u m n s \ Y e a r l y   P a y S c a l e < / K e y > < / a : K e y > < a : V a l u e   i : t y p e = " T a b l e W i d g e t B a s e V i e w S t a t e " / > < / a : K e y V a l u e O f D i a g r a m O b j e c t K e y a n y T y p e z b w N T n L X > < a : K e y V a l u e O f D i a g r a m O b j e c t K e y a n y T y p e z b w N T n L X > < a : K e y > < K e y > C o l u m n s \ D e p t   C o d e < / K e y > < / a : K e y > < a : V a l u e   i : t y p e = " T a b l e W i d g e t B a s e V i e w S t a t e " / > < / a : K e y V a l u e O f D i a g r a m O b j e c t K e y a n y T y p e z b w N T n L X > < a : K e y V a l u e O f D i a g r a m O b j e c t K e y a n y T y p e z b w N T n L X > < a : K e y > < K e y > C o l u m n s \ J o b   C o d e < / K e y > < / a : K e y > < a : V a l u e   i : t y p e = " T a b l e W i d g e t B a s e V i e w S t a t e " / > < / a : K e y V a l u e O f D i a g r a m O b j e c t K e y a n y T y p e z b w N T n L X > < a : K e y V a l u e O f D i a g r a m O b j e c t K e y a n y T y p e z b w N T n L X > < a : K e y > < K e y > C o l u m n s \ S o u r c e   o f   H i r e   C o d e < / K e y > < / a : K e y > < a : V a l u e   i : t y p e = " T a b l e W i d g e t B a s e V i e w S t a t e " / > < / a : K e y V a l u e O f D i a g r a m O b j e c t K e y a n y T y p e z b w N T n L X > < a : K e y V a l u e O f D i a g r a m O b j e c t K e y a n y T y p e z b w N T n L X > < a : K e y > < K e y > C o l u m n s \ G e n d e r   C o d e < / K e y > < / a : K e y > < a : V a l u e   i : t y p e = " T a b l e W i d g e t B a s e V i e w S t a t e " / > < / a : K e y V a l u e O f D i a g r a m O b j e c t K e y a n y T y p e z b w N T n L X > < a : K e y V a l u e O f D i a g r a m O b j e c t K e y a n y T y p e z b w N T n L X > < a : K e y > < K e y > C o l u m n s \ T i m e   t o   H i r e < / K e y > < / a : K e y > < a : V a l u e   i : t y p e = " T a b l e W i d g e t B a s e V i e w S t a t e " / > < / a : K e y V a l u e O f D i a g r a m O b j e c t K e y a n y T y p e z b w N T n L X > < a : K e y V a l u e O f D i a g r a m O b j e c t K e y a n y T y p e z b w N T n L X > < a : K e y > < K e y > C o l u m n s \ I T   D u m m y < / K e y > < / a : K e y > < a : V a l u e   i : t y p e = " T a b l e W i d g e t B a s e V i e w S t a t e " / > < / a : K e y V a l u e O f D i a g r a m O b j e c t K e y a n y T y p e z b w N T n L X > < a : K e y V a l u e O f D i a g r a m O b j e c t K e y a n y T y p e z b w N T n L X > < a : K e y > < K e y > C o l u m n s \ S a l e s   D u m m y < / K e y > < / a : K e y > < a : V a l u e   i : t y p e = " T a b l e W i d g e t B a s e V i e w S t a t e " / > < / a : K e y V a l u e O f D i a g r a m O b j e c t K e y a n y T y p e z b w N T n L X > < a : K e y V a l u e O f D i a g r a m O b j e c t K e y a n y T y p e z b w N T n L X > < a : K e y > < K e y > C o l u m n s \ M a r k e t i n g   D u m m y < / K e y > < / a : K e y > < a : V a l u e   i : t y p e = " T a b l e W i d g e t B a s e V i e w S t a t e " / > < / a : K e y V a l u e O f D i a g r a m O b j e c t K e y a n y T y p e z b w N T n L X > < a : K e y V a l u e O f D i a g r a m O b j e c t K e y a n y T y p e z b w N T n L X > < a : K e y > < K e y > C o l u m n s \ E R   D u m m y < / K e y > < / a : K e y > < a : V a l u e   i : t y p e = " T a b l e W i d g e t B a s e V i e w S t a t e " / > < / a : K e y V a l u e O f D i a g r a m O b j e c t K e y a n y T y p e z b w N T n L X > < a : K e y V a l u e O f D i a g r a m O b j e c t K e y a n y T y p e z b w N T n L X > < a : K e y > < K e y > C o l u m n s \ J B   D u m m y < / K e y > < / a : K e y > < a : V a l u e   i : t y p e = " T a b l e W i d g e t B a s e V i e w S t a t e " / > < / a : K e y V a l u e O f D i a g r a m O b j e c t K e y a n y T y p e z b w N T n L X > < a : K e y V a l u e O f D i a g r a m O b j e c t K e y a n y T y p e z b w N T n L X > < a : K e y > < K e y > C o l u m n s \ A g e n c y   D u m m y < / K e y > < / a : K e y > < a : V a l u e   i : t y p e = " T a b l e W i d g e t B a s e V i e w S t a t e " / > < / a : K e y V a l u e O f D i a g r a m O b j e c t K e y a n y T y p e z b w N T n L X > < a : K e y V a l u e O f D i a g r a m O b j e c t K e y a n y T y p e z b w N T n L X > < a : K e y > < K e y > C o l u m n s \ L I   D u m m y < / K e y > < / a : K e y > < a : V a l u e   i : t y p e = " T a b l e W i d g e t B a s e V i e w S t a t e " / > < / a : K e y V a l u e O f D i a g r a m O b j e c t K e y a n y T y p e z b w N T n L X > < a : K e y V a l u e O f D i a g r a m O b j e c t K e y a n y T y p e z b w N T n L X > < a : K e y > < K e y > C o l u m n s \ P T   1   D u m m y < / K e y > < / a : K e y > < a : V a l u e   i : t y p e = " T a b l e W i d g e t B a s e V i e w S t a t e " / > < / a : K e y V a l u e O f D i a g r a m O b j e c t K e y a n y T y p e z b w N T n L X > < a : K e y V a l u e O f D i a g r a m O b j e c t K e y a n y T y p e z b w N T n L X > < a : K e y > < K e y > C o l u m n s \ P M   D u m m y < / K e y > < / a : K e y > < a : V a l u e   i : t y p e = " T a b l e W i d g e t B a s e V i e w S t a t e " / > < / a : K e y V a l u e O f D i a g r a m O b j e c t K e y a n y T y p e z b w N T n L X > < a : K e y V a l u e O f D i a g r a m O b j e c t K e y a n y T y p e z b w N T n L X > < a : K e y > < K e y > C o l u m n s \ M A   D u m m y < / K e y > < / a : K e y > < a : V a l u e   i : t y p e = " T a b l e W i d g e t B a s e V i e w S t a t e " / > < / a : K e y V a l u e O f D i a g r a m O b j e c t K e y a n y T y p e z b w N T n L X > < a : K e y V a l u e O f D i a g r a m O b j e c t K e y a n y T y p e z b w N T n L X > < a : K e y > < K e y > C o l u m n s \ S S E   D u m m y < / K e y > < / a : K e y > < a : V a l u e   i : t y p e = " T a b l e W i d g e t B a s e V i e w S t a t e " / > < / a : K e y V a l u e O f D i a g r a m O b j e c t K e y a n y T y p e z b w N T n L X > < a : K e y V a l u e O f D i a g r a m O b j e c t K e y a n y T y p e z b w N T n L X > < a : K e y > < K e y > C o l u m n s \ S E   D u m m y < / K e y > < / a : K e y > < a : V a l u e   i : t y p e = " T a b l e W i d g e t B a s e V i e w S t a t e " / > < / a : K e y V a l u e O f D i a g r a m O b j e c t K e y a n y T y p e z b w N T n L X > < a : K e y V a l u e O f D i a g r a m O b j e c t K e y a n y T y p e z b w N T n L X > < a : K e y > < K e y > C o l u m n s \ S N E   D u m m y < / K e y > < / a : K e y > < a : V a l u e   i : t y p e = " T a b l e W i d g e t B a s e V i e w S t a t e " / > < / a : K e y V a l u e O f D i a g r a m O b j e c t K e y a n y T y p e z b w N T n L X > < a : K e y V a l u e O f D i a g r a m O b j e c t K e y a n y T y p e z b w N T n L X > < a : K e y > < K e y > C o l u m n s \ P a y S c a l e   C o d e < / K e y > < / a : K e y > < a : V a l u e   i : t y p e = " T a b l e W i d g e t B a s e V i e w S t a t e " / > < / a : K e y V a l u e O f D i a g r a m O b j e c t K e y a n y T y p e z b w N T n L X > < a : K e y V a l u e O f D i a g r a m O b j e c t K e y a n y T y p e z b w N T n L X > < a : K e y > < K e y > C o l u m n s \ T y p e   o f   H i r e   C o d e < / K e y > < / a : K e y > < a : V a l u e   i : t y p e = " T a b l e W i d g e t B a s e V i e w S t a t e " / > < / a : K e y V a l u e O f D i a g r a m O b j e c t K e y a n y T y p e z b w N T n L X > < a : K e y V a l u e O f D i a g r a m O b j e c t K e y a n y T y p e z b w N T n L X > < a : K e y > < K e y > C o l u m n s \ C o s t   o f   H i r e < / K e y > < / a : K e y > < a : V a l u e   i : t y p e = " T a b l e W i d g e t B a s e V i e w S t a t e " / > < / a : K e y V a l u e O f D i a g r a m O b j e c t K e y a n y T y p e z b w N T n L X > < a : K e y V a l u e O f D i a g r a m O b j e c t K e y a n y T y p e z b w N T n L X > < a : K e y > < K e y > C o l u m n s \ E x c e e d s   D u m m y < / K e y > < / a : K e y > < a : V a l u e   i : t y p e = " T a b l e W i d g e t B a s e V i e w S t a t e " / > < / a : K e y V a l u e O f D i a g r a m O b j e c t K e y a n y T y p e z b w N T n L X > < a : K e y V a l u e O f D i a g r a m O b j e c t K e y a n y T y p e z b w N T n L X > < a : K e y > < K e y > C o l u m n s \ F u l l y M e e t s   D u m m y < / K e y > < / a : K e y > < a : V a l u e   i : t y p e = " T a b l e W i d g e t B a s e V i e w S t a t e " / > < / a : K e y V a l u e O f D i a g r a m O b j e c t K e y a n y T y p e z b w N T n L X > < a : K e y V a l u e O f D i a g r a m O b j e c t K e y a n y T y p e z b w N T n L X > < a : K e y > < K e y > C o l u m n s \ N e e d s I m p r o v e m e n t   D u m m y < / K e y > < / a : K e y > < a : V a l u e   i : t y p e = " T a b l e W i d g e t B a s e V i e w S t a t e " / > < / a : K e y V a l u e O f D i a g r a m O b j e c t K e y a n y T y p e z b w N T n L X > < a : K e y V a l u e O f D i a g r a m O b j e c t K e y a n y T y p e z b w N T n L X > < a : K e y > < K e y > C o l u m n s \ E n g a g e m e n t < / K e y > < / a : K e y > < a : V a l u e   i : t y p e = " T a b l e W i d g e t B a s e V i e w S t a t e " / > < / a : K e y V a l u e O f D i a g r a m O b j e c t K e y a n y T y p e z b w N T n L X > < a : K e y V a l u e O f D i a g r a m O b j e c t K e y a n y T y p e z b w N T n L X > < a : K e y > < K e y > C o l u m n s \ R a m p   U p   T i m e < / K e y > < / a : K e y > < a : V a l u e   i : t y p e = " T a b l e W i d g e t B a s e V i e w S t a t e " / > < / a : K e y V a l u e O f D i a g r a m O b j e c t K e y a n y T y p e z b w N T n L X > < a : K e y V a l u e O f D i a g r a m O b j e c t K e y a n y T y p e z b w N T n L X > < a : K e y > < K e y > C o l u m n s \ C u l t u r e   F i t   ( % ) < / K e y > < / a : K e y > < a : V a l u e   i : t y p e = " T a b l e W i d g e t B a s e V i e w S t a t e " / > < / a : K e y V a l u e O f D i a g r a m O b j e c t K e y a n y T y p e z b w N T n L X > < a : K e y V a l u e O f D i a g r a m O b j e c t K e y a n y T y p e z b w N T n L X > < a : K e y > < K e y > C o l u m n s \ Q u a l i t y   o f   H i r e 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C o s t   o f   H i r e _ 4 4 6 d 0 4 b 7 - 6 c 4 3 - 4 e 3 e - a c c 5 - 9 8 6 0 4 4 b d c 9 c 8 , R a w   D a t a _ e 0 a 3 2 e 7 6 - 6 a 2 1 - 4 0 d e - 8 e b 7 - f 4 f d a c e 8 0 1 3 0 , O r i g i n a l D a t a , R a w D a t a ] ] > < / 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3D140E0-DD1A-456C-A3A8-D8B3B6041E32}">
  <ds:schemaRefs/>
</ds:datastoreItem>
</file>

<file path=customXml/itemProps10.xml><?xml version="1.0" encoding="utf-8"?>
<ds:datastoreItem xmlns:ds="http://schemas.openxmlformats.org/officeDocument/2006/customXml" ds:itemID="{71A4DE28-369E-4F59-A464-23B1BE53E455}">
  <ds:schemaRefs/>
</ds:datastoreItem>
</file>

<file path=customXml/itemProps11.xml><?xml version="1.0" encoding="utf-8"?>
<ds:datastoreItem xmlns:ds="http://schemas.openxmlformats.org/officeDocument/2006/customXml" ds:itemID="{014B4E9D-9B9D-44C2-9703-4B66DCEF28B4}">
  <ds:schemaRefs/>
</ds:datastoreItem>
</file>

<file path=customXml/itemProps12.xml><?xml version="1.0" encoding="utf-8"?>
<ds:datastoreItem xmlns:ds="http://schemas.openxmlformats.org/officeDocument/2006/customXml" ds:itemID="{3F8F440E-97AA-4170-9572-90A72F838097}">
  <ds:schemaRefs/>
</ds:datastoreItem>
</file>

<file path=customXml/itemProps13.xml><?xml version="1.0" encoding="utf-8"?>
<ds:datastoreItem xmlns:ds="http://schemas.openxmlformats.org/officeDocument/2006/customXml" ds:itemID="{7096F0D1-2E68-45B6-95E1-E4FBB71C310D}">
  <ds:schemaRefs/>
</ds:datastoreItem>
</file>

<file path=customXml/itemProps14.xml><?xml version="1.0" encoding="utf-8"?>
<ds:datastoreItem xmlns:ds="http://schemas.openxmlformats.org/officeDocument/2006/customXml" ds:itemID="{B6D8DE8D-5BCC-49AF-A8C2-B305D9443B8D}">
  <ds:schemaRefs/>
</ds:datastoreItem>
</file>

<file path=customXml/itemProps15.xml><?xml version="1.0" encoding="utf-8"?>
<ds:datastoreItem xmlns:ds="http://schemas.openxmlformats.org/officeDocument/2006/customXml" ds:itemID="{25BA3B17-D228-4C83-81E1-DCF4AADCE259}">
  <ds:schemaRefs/>
</ds:datastoreItem>
</file>

<file path=customXml/itemProps16.xml><?xml version="1.0" encoding="utf-8"?>
<ds:datastoreItem xmlns:ds="http://schemas.openxmlformats.org/officeDocument/2006/customXml" ds:itemID="{7A9E09A7-7B79-4BE7-AE3D-89D28A5C943E}">
  <ds:schemaRefs/>
</ds:datastoreItem>
</file>

<file path=customXml/itemProps17.xml><?xml version="1.0" encoding="utf-8"?>
<ds:datastoreItem xmlns:ds="http://schemas.openxmlformats.org/officeDocument/2006/customXml" ds:itemID="{7017D325-AC6A-4559-9A0C-B59E837F5487}">
  <ds:schemaRefs/>
</ds:datastoreItem>
</file>

<file path=customXml/itemProps18.xml><?xml version="1.0" encoding="utf-8"?>
<ds:datastoreItem xmlns:ds="http://schemas.openxmlformats.org/officeDocument/2006/customXml" ds:itemID="{64CBADED-142B-45BC-977A-688F36994525}">
  <ds:schemaRefs/>
</ds:datastoreItem>
</file>

<file path=customXml/itemProps19.xml><?xml version="1.0" encoding="utf-8"?>
<ds:datastoreItem xmlns:ds="http://schemas.openxmlformats.org/officeDocument/2006/customXml" ds:itemID="{A1D6F84D-D158-4ABA-ABA4-AEC61D5706B5}">
  <ds:schemaRefs/>
</ds:datastoreItem>
</file>

<file path=customXml/itemProps2.xml><?xml version="1.0" encoding="utf-8"?>
<ds:datastoreItem xmlns:ds="http://schemas.openxmlformats.org/officeDocument/2006/customXml" ds:itemID="{7F08CE1A-3015-4074-9B9C-59320AF13374}">
  <ds:schemaRefs/>
</ds:datastoreItem>
</file>

<file path=customXml/itemProps20.xml><?xml version="1.0" encoding="utf-8"?>
<ds:datastoreItem xmlns:ds="http://schemas.openxmlformats.org/officeDocument/2006/customXml" ds:itemID="{4909BC9B-7F20-4035-B043-89772C5F9CDC}">
  <ds:schemaRefs/>
</ds:datastoreItem>
</file>

<file path=customXml/itemProps3.xml><?xml version="1.0" encoding="utf-8"?>
<ds:datastoreItem xmlns:ds="http://schemas.openxmlformats.org/officeDocument/2006/customXml" ds:itemID="{17D50F5D-D4E8-45EC-9E70-BF7A0642F69B}">
  <ds:schemaRefs>
    <ds:schemaRef ds:uri="http://schemas.microsoft.com/DataMashup"/>
  </ds:schemaRefs>
</ds:datastoreItem>
</file>

<file path=customXml/itemProps4.xml><?xml version="1.0" encoding="utf-8"?>
<ds:datastoreItem xmlns:ds="http://schemas.openxmlformats.org/officeDocument/2006/customXml" ds:itemID="{8202F304-F8E5-40A9-94CE-60AB4D6E34A6}">
  <ds:schemaRefs/>
</ds:datastoreItem>
</file>

<file path=customXml/itemProps5.xml><?xml version="1.0" encoding="utf-8"?>
<ds:datastoreItem xmlns:ds="http://schemas.openxmlformats.org/officeDocument/2006/customXml" ds:itemID="{9067DEF6-74D0-4C95-A3F2-36E44C9FA339}">
  <ds:schemaRefs/>
</ds:datastoreItem>
</file>

<file path=customXml/itemProps6.xml><?xml version="1.0" encoding="utf-8"?>
<ds:datastoreItem xmlns:ds="http://schemas.openxmlformats.org/officeDocument/2006/customXml" ds:itemID="{1C59ECEE-B7FB-43CE-840D-CDD22304A8F7}">
  <ds:schemaRefs/>
</ds:datastoreItem>
</file>

<file path=customXml/itemProps7.xml><?xml version="1.0" encoding="utf-8"?>
<ds:datastoreItem xmlns:ds="http://schemas.openxmlformats.org/officeDocument/2006/customXml" ds:itemID="{108E45E7-502C-4C8F-90DF-D068D40DE971}">
  <ds:schemaRefs/>
</ds:datastoreItem>
</file>

<file path=customXml/itemProps8.xml><?xml version="1.0" encoding="utf-8"?>
<ds:datastoreItem xmlns:ds="http://schemas.openxmlformats.org/officeDocument/2006/customXml" ds:itemID="{40E7CEFB-A8E7-4231-88C5-243AC6AE2D09}">
  <ds:schemaRefs/>
</ds:datastoreItem>
</file>

<file path=customXml/itemProps9.xml><?xml version="1.0" encoding="utf-8"?>
<ds:datastoreItem xmlns:ds="http://schemas.openxmlformats.org/officeDocument/2006/customXml" ds:itemID="{33C79AB8-E497-4A9D-866B-D5A9B805FD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Cost of Hire</vt: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Ganguly, Soham</dc:creator>
  <cp:lastModifiedBy>Meenakshi Ganesh</cp:lastModifiedBy>
  <cp:lastPrinted>2021-11-08T05:44:22Z</cp:lastPrinted>
  <dcterms:created xsi:type="dcterms:W3CDTF">2015-06-05T18:17:20Z</dcterms:created>
  <dcterms:modified xsi:type="dcterms:W3CDTF">2023-08-21T07:26:12Z</dcterms:modified>
</cp:coreProperties>
</file>