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enakshi Ganesh\Downloads\archive\"/>
    </mc:Choice>
  </mc:AlternateContent>
  <xr:revisionPtr revIDLastSave="0" documentId="13_ncr:1_{9DDC5447-4C17-4BBA-BAD7-91D4AF1DDA7E}" xr6:coauthVersionLast="47" xr6:coauthVersionMax="47" xr10:uidLastSave="{00000000-0000-0000-0000-000000000000}"/>
  <bookViews>
    <workbookView xWindow="-110" yWindow="-110" windowWidth="19420" windowHeight="10300" activeTab="12" xr2:uid="{00000000-000D-0000-FFFF-FFFF00000000}"/>
  </bookViews>
  <sheets>
    <sheet name="Raw Data" sheetId="10" r:id="rId1"/>
    <sheet name="AefWg" sheetId="42" state="hidden" r:id="rId2"/>
    <sheet name="byCtN" sheetId="41" state="hidden" r:id="rId3"/>
    <sheet name="LomMG" sheetId="40" state="hidden" r:id="rId4"/>
    <sheet name="RLcNQ" sheetId="39" state="hidden" r:id="rId5"/>
    <sheet name="YtOAZ" sheetId="38" state="hidden" r:id="rId6"/>
    <sheet name="siXXW" sheetId="37" state="hidden" r:id="rId7"/>
    <sheet name="ezPZe" sheetId="36" state="hidden" r:id="rId8"/>
    <sheet name="wMOzz" sheetId="35" state="hidden" r:id="rId9"/>
    <sheet name="Cost of Hire" sheetId="11" r:id="rId10"/>
    <sheet name="Cleaned Data" sheetId="2" r:id="rId11"/>
    <sheet name="Pivot" sheetId="3" r:id="rId12"/>
    <sheet name="Dashboard" sheetId="12" r:id="rId13"/>
  </sheets>
  <definedNames>
    <definedName name="_xlcn.WorksheetConnection_TimeCostQualityofHirev1.01Copy.xlsxOriginalData1" hidden="1">OriginalData[]</definedName>
    <definedName name="_xlcn.WorksheetConnection_TimeCostQualityofHirev1.01Copy.xlsxRawData1" hidden="1">RawData[]</definedName>
    <definedName name="drsdS" localSheetId="1">AefWg!$A$1:$B$5</definedName>
    <definedName name="eskwA" localSheetId="7">ezPZe!$A$1:$B$64</definedName>
    <definedName name="ExternalData_1" localSheetId="10" hidden="1">'Cleaned Data'!$B$1:$G$65</definedName>
    <definedName name="ExternalData_1" localSheetId="0" hidden="1">'Raw Data'!$B$1:$N$65</definedName>
    <definedName name="hpfxJ" localSheetId="5">YtOAZ!$G$1:$H$2</definedName>
    <definedName name="iNREZ" localSheetId="8">wMOzz!$A$1:$B$16</definedName>
    <definedName name="McYaq" localSheetId="6">siXXW!$A$1:$B$64</definedName>
    <definedName name="MniVf" localSheetId="2">byCtN!$A$1:$B$7</definedName>
    <definedName name="PudHc" localSheetId="5">YtOAZ!$E$1:$F$100</definedName>
    <definedName name="QlFXI" localSheetId="4">RLcNQ!$A$1:$B$64</definedName>
    <definedName name="QXIhD" localSheetId="5">YtOAZ!$C$1:$D$100</definedName>
    <definedName name="rvjiA" localSheetId="5">YtOAZ!$A$1:$B$64</definedName>
    <definedName name="solver_adj" localSheetId="10" hidden="1">'Cleaned Data'!$BF$24:$BF$29</definedName>
    <definedName name="solver_eng" localSheetId="10" hidden="1">1</definedName>
    <definedName name="solver_neg" localSheetId="10" hidden="1">2</definedName>
    <definedName name="solver_num" localSheetId="10" hidden="1">0</definedName>
    <definedName name="solver_opt" localSheetId="10" hidden="1">'Cleaned Data'!$BI$23</definedName>
    <definedName name="solver_typ" localSheetId="10" hidden="1">1</definedName>
    <definedName name="solver_val" localSheetId="10" hidden="1">0</definedName>
    <definedName name="solver_ver" localSheetId="10" hidden="1">3</definedName>
    <definedName name="uYfyK" localSheetId="3">LomMG!$A$1:$B$4</definedName>
  </definedNames>
  <calcPr calcId="191029"/>
  <pivotCaches>
    <pivotCache cacheId="99" r:id="rId14"/>
    <pivotCache cacheId="102" r:id="rId15"/>
    <pivotCache cacheId="105" r:id="rId16"/>
    <pivotCache cacheId="108" r:id="rId17"/>
    <pivotCache cacheId="111" r:id="rId18"/>
    <pivotCache cacheId="114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st of Hire_446d04b7-6c43-4e3e-acc5-986044bdc9c8" name="Cost of Hire" connection="Excel Time-Cost-Quality of Hire - v1.01"/>
          <x15:modelTable id="Raw Data_e0a32e76-6a21-40de-8eb7-f4fdace80130" name="Raw Data" connection="Excel Time-Cost-Quality of Hire - v1.01"/>
          <x15:modelTable id="RawData" name="RawData" connection="WorksheetConnection_Time-Cost-Quality of Hire - v1.01 - Copy.xlsx!RawData"/>
          <x15:modelTable id="OriginalData" name="OriginalData" connection="WorksheetConnection_Time-Cost-Quality of Hire - v1.01 - Copy.xlsx!OriginalData"/>
        </x15:modelTables>
        <x15:modelRelationships>
          <x15:modelRelationship fromTable="Raw Data" fromColumn="Source of Hire" toTable="Cost of Hire" toColumn="Source of Hir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0" l="1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AG2" i="2" l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R5" i="2" l="1"/>
  <c r="C5" i="11"/>
  <c r="C6" i="11"/>
  <c r="AR6" i="2"/>
  <c r="K2" i="2"/>
  <c r="K3" i="2"/>
  <c r="K4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13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AR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62C06-99BC-4311-8074-B07E9F3AC171}" name="Excel Time-Cost-Quality of Hire - v1.01" type="100" refreshedVersion="7">
    <extLst>
      <ext xmlns:x15="http://schemas.microsoft.com/office/spreadsheetml/2010/11/main" uri="{DE250136-89BD-433C-8126-D09CA5730AF9}">
        <x15:connection id="cf2de03d-a155-4f29-bdf7-2f0eab29c285"/>
      </ext>
    </extLst>
  </connection>
  <connection id="2" xr16:uid="{DD00E68F-9522-4365-B665-FE16F1A2D715}" keepAlive="1" name="Query - position-fill-time-detail-data-set-1" description="Connection to the 'position-fill-time-detail-data-set-1' query in the workbook." type="5" refreshedVersion="6" background="1" saveData="1">
    <dbPr connection="Provider=Microsoft.Mashup.OleDb.1;Data Source=$Workbook$;Location=position-fill-time-detail-data-set-1;Extended Properties=&quot;&quot;" command="SELECT * FROM [position-fill-time-detail-data-set-1]"/>
  </connection>
  <connection id="3" xr16:uid="{6F7BF41F-41F4-48A1-B4B7-BA66DB725473}" keepAlive="1" name="Query - position-fill-time-detail-data-set-1 (2)" description="Connection to the 'position-fill-time-detail-data-set-1 (2)' query in the workbook." type="5" refreshedVersion="6" background="1" saveData="1">
    <dbPr connection="Provider=Microsoft.Mashup.OleDb.1;Data Source=$Workbook$;Location=&quot;position-fill-time-detail-data-set-1 (2)&quot;;Extended Properties=&quot;&quot;" command="SELECT * FROM [position-fill-time-detail-data-set-1 (2)]"/>
  </connection>
  <connection id="4" xr16:uid="{A9619283-DCCD-4E6B-B16F-0B75DAD3502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277B0DA-61B1-4ACD-9EA2-FFCB281B667F}" name="WorksheetConnection_Time-Cost-Quality of Hire - v1.01 - Copy.xlsx!OriginalData" type="102" refreshedVersion="7" minRefreshableVersion="5">
    <extLst>
      <ext xmlns:x15="http://schemas.microsoft.com/office/spreadsheetml/2010/11/main" uri="{DE250136-89BD-433C-8126-D09CA5730AF9}">
        <x15:connection id="OriginalData">
          <x15:rangePr sourceName="_xlcn.WorksheetConnection_TimeCostQualityofHirev1.01Copy.xlsxOriginalData1"/>
        </x15:connection>
      </ext>
    </extLst>
  </connection>
  <connection id="6" xr16:uid="{7DC77D14-F7CE-4779-B579-D23152A9571E}" name="WorksheetConnection_Time-Cost-Quality of Hire - v1.01 - Copy.xlsx!RawData" type="102" refreshedVersion="7" minRefreshableVersion="5">
    <extLst>
      <ext xmlns:x15="http://schemas.microsoft.com/office/spreadsheetml/2010/11/main" uri="{DE250136-89BD-433C-8126-D09CA5730AF9}">
        <x15:connection id="RawData">
          <x15:rangePr sourceName="_xlcn.WorksheetConnection_TimeCostQualityofHirev1.01Copy.xlsxRawData1"/>
        </x15:connection>
      </ext>
    </extLst>
  </connection>
</connections>
</file>

<file path=xl/sharedStrings.xml><?xml version="1.0" encoding="utf-8"?>
<sst xmlns="http://schemas.openxmlformats.org/spreadsheetml/2006/main" count="952" uniqueCount="166">
  <si>
    <t>Fiscal Year</t>
  </si>
  <si>
    <t>Quarter</t>
  </si>
  <si>
    <t>Department</t>
  </si>
  <si>
    <t>Job</t>
  </si>
  <si>
    <t>IT</t>
  </si>
  <si>
    <t>Sales</t>
  </si>
  <si>
    <t>Marketing</t>
  </si>
  <si>
    <t>Time to Hire (Days)</t>
  </si>
  <si>
    <t>Job Open Date</t>
  </si>
  <si>
    <t>Hire Date</t>
  </si>
  <si>
    <t>LinkedIn</t>
  </si>
  <si>
    <t>Employee Referral</t>
  </si>
  <si>
    <t>Source of Hire</t>
  </si>
  <si>
    <t>Job Boards</t>
  </si>
  <si>
    <t>Career Portal</t>
  </si>
  <si>
    <t>Production Technician I</t>
  </si>
  <si>
    <t>Software Engineer</t>
  </si>
  <si>
    <t>Sr. Network Engineer</t>
  </si>
  <si>
    <t>IT Manager - Support</t>
  </si>
  <si>
    <t>Production Manager</t>
  </si>
  <si>
    <t>PerformanceScore</t>
  </si>
  <si>
    <t>Fully Meets</t>
  </si>
  <si>
    <t>Exceeds</t>
  </si>
  <si>
    <t>Needs Improvement</t>
  </si>
  <si>
    <t>PIP</t>
  </si>
  <si>
    <t>Sex</t>
  </si>
  <si>
    <t>F</t>
  </si>
  <si>
    <t xml:space="preserve">M </t>
  </si>
  <si>
    <t>Sl. No</t>
  </si>
  <si>
    <t>Yearly PayScale</t>
  </si>
  <si>
    <t>Sr. Sales Engineer</t>
  </si>
  <si>
    <t>Marketing Analyst</t>
  </si>
  <si>
    <t>Type of Hire</t>
  </si>
  <si>
    <t>Agency</t>
  </si>
  <si>
    <t>Cost</t>
  </si>
  <si>
    <t>Remarks</t>
  </si>
  <si>
    <t>External</t>
  </si>
  <si>
    <t>Annual Fee</t>
  </si>
  <si>
    <t>Annual Fee for Server</t>
  </si>
  <si>
    <t>Internal</t>
  </si>
  <si>
    <t>10000 per employee</t>
  </si>
  <si>
    <t>Total</t>
  </si>
  <si>
    <t>1=Agency, 2=Career Portal, 3=Employee Referral,4=Job Boards,5=LinkedIn</t>
  </si>
  <si>
    <t>Source of Hire Code</t>
  </si>
  <si>
    <t>Type of Hire Code</t>
  </si>
  <si>
    <t>Gender Code</t>
  </si>
  <si>
    <t>Gender</t>
  </si>
  <si>
    <t>12 % of offered CTC</t>
  </si>
  <si>
    <t>PayScale Code</t>
  </si>
  <si>
    <t>Job Code</t>
  </si>
  <si>
    <t>Time to Hire</t>
  </si>
  <si>
    <t>1=Exceeds,2=Fully Meets,3=Needs Improvement,4=PIP</t>
  </si>
  <si>
    <t>Ramp Up Time</t>
  </si>
  <si>
    <t>Culture Fit (%)</t>
  </si>
  <si>
    <t>Engagement</t>
  </si>
  <si>
    <t>Quality of Hire</t>
  </si>
  <si>
    <t>Time of Hire</t>
  </si>
  <si>
    <t>1=Production, 2=Marketing, 3 =Sales, 4=IT</t>
  </si>
  <si>
    <t>FullyMeets Dummy</t>
  </si>
  <si>
    <t>Exceeds Dummy</t>
  </si>
  <si>
    <t>NeedsImprovement Dummy</t>
  </si>
  <si>
    <t>IT Dummy</t>
  </si>
  <si>
    <t>Sales Dummy</t>
  </si>
  <si>
    <t>Production</t>
  </si>
  <si>
    <t>Dept Code</t>
  </si>
  <si>
    <t>Marketing Dummy</t>
  </si>
  <si>
    <t>ER Dummy</t>
  </si>
  <si>
    <t>JB Dummy</t>
  </si>
  <si>
    <t>Agency Dummy</t>
  </si>
  <si>
    <t>LI Dummy</t>
  </si>
  <si>
    <t>PT 1 Dummy</t>
  </si>
  <si>
    <t>PM Dummy</t>
  </si>
  <si>
    <t>MA Dummy</t>
  </si>
  <si>
    <t>SSE Dummy</t>
  </si>
  <si>
    <t>SE Dummy</t>
  </si>
  <si>
    <t>SNE Dummy</t>
  </si>
  <si>
    <t>Dept Code-1</t>
  </si>
  <si>
    <t>Dept Code-2</t>
  </si>
  <si>
    <t>Dept Code-3</t>
  </si>
  <si>
    <t>Dept Code-4</t>
  </si>
  <si>
    <t>Job Code-1</t>
  </si>
  <si>
    <t>Job Code-2</t>
  </si>
  <si>
    <t>Job Code-3</t>
  </si>
  <si>
    <t>Job Code-4</t>
  </si>
  <si>
    <t>Job Code-5</t>
  </si>
  <si>
    <t>Job Code-6</t>
  </si>
  <si>
    <t>Job Code-7</t>
  </si>
  <si>
    <t>Source of Hire Code-1</t>
  </si>
  <si>
    <t>Source of Hire Code-2</t>
  </si>
  <si>
    <t>Source of Hire Code-3</t>
  </si>
  <si>
    <t>Source of Hire Code-4</t>
  </si>
  <si>
    <t>Source of Hire Code-5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</si>
  <si>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</si>
  <si>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</si>
  <si>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</si>
  <si>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</si>
  <si>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</si>
  <si>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</si>
  <si>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</si>
  <si>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</si>
  <si>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</si>
  <si>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</si>
  <si>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</si>
  <si>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</si>
  <si>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</si>
  <si>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</si>
  <si>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</si>
  <si>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</si>
  <si>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</si>
  <si>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</si>
  <si>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</si>
  <si>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</si>
  <si>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</si>
  <si>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</si>
  <si>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</si>
  <si>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</si>
  <si>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</si>
  <si>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</si>
  <si>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</si>
  <si>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</si>
  <si>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</si>
  <si>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</si>
  <si>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</si>
  <si>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</si>
  <si>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</si>
  <si>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</si>
  <si>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</si>
  <si>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</si>
  <si>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</si>
  <si>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</si>
  <si>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</si>
  <si>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</si>
  <si>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</si>
  <si>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</si>
  <si>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</si>
  <si>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</si>
  <si>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</si>
  <si>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</si>
  <si>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</si>
  <si>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</si>
  <si>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</si>
  <si>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</si>
  <si>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</si>
  <si>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</si>
  <si>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</si>
  <si>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</si>
  <si>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</si>
  <si>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</si>
  <si>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</si>
  <si>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</si>
  <si>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</si>
  <si>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</si>
  <si>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</si>
  <si>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</si>
  <si>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</si>
  <si>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</si>
  <si>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0=Male,1=Female</t>
  </si>
  <si>
    <t>0=Internal, 1=External</t>
  </si>
  <si>
    <t>Cost of Hire</t>
  </si>
  <si>
    <t>Row Labels</t>
  </si>
  <si>
    <t>Grand Total</t>
  </si>
  <si>
    <t>Column Labels</t>
  </si>
  <si>
    <t>Average of Time to Hire</t>
  </si>
  <si>
    <t>Count of Sl. No</t>
  </si>
  <si>
    <t>Average of Yearly PayScale</t>
  </si>
  <si>
    <t>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</si>
</sst>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n">
        <color indexed="8"/>
      </right>
      <top style="double">
        <color auto="1"/>
      </top>
      <bottom style="thick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ck">
        <color auto="1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auto="1"/>
      </bottom>
      <diagonal/>
    </border>
    <border>
      <left/>
      <right style="thin">
        <color indexed="8"/>
      </right>
      <top style="thin">
        <color indexed="8"/>
      </top>
      <bottom style="thick">
        <color auto="1"/>
      </bottom>
      <diagonal/>
    </border>
    <border>
      <left style="thin">
        <color indexed="8"/>
      </left>
      <right/>
      <top/>
      <bottom style="thick">
        <color auto="1"/>
      </bottom>
      <diagonal/>
    </border>
    <border>
      <left/>
      <right style="thin">
        <color indexed="8"/>
      </right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double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164" fontId="0" fillId="0" borderId="1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14" xfId="0" applyFont="1" applyBorder="1" applyAlignment="1">
      <alignment horizontal="center"/>
    </xf>
    <xf numFmtId="0" fontId="0" fillId="0" borderId="24" xfId="0" applyBorder="1"/>
    <xf numFmtId="3" fontId="0" fillId="0" borderId="0" xfId="0" applyNumberFormat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0" xfId="0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43" xfId="0" applyBorder="1"/>
    <xf numFmtId="0" fontId="3" fillId="0" borderId="4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45" xfId="0" applyFont="1" applyBorder="1" applyAlignment="1">
      <alignment horizontal="center"/>
    </xf>
    <xf numFmtId="0" fontId="0" fillId="0" borderId="25" xfId="0" applyBorder="1"/>
    <xf numFmtId="0" fontId="0" fillId="0" borderId="2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3" borderId="0" xfId="0" applyFill="1" applyBorder="1"/>
  </cellXfs>
  <cellStyles count="1">
    <cellStyle name="Normal" xfId="0" builtinId="0"/>
  </cellStyles>
  <dxfs count="70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64" formatCode="&quot;₹&quot;\ 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[Time-Cost-Quality of Hire - v1.01 - Final.xlsx]Pivot!PivotTable1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Hire : Department and Job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Pivot!$A$2:$A$13</c:f>
              <c:multiLvlStrCache>
                <c:ptCount val="7"/>
                <c:lvl>
                  <c:pt idx="0">
                    <c:v>IT Manager - Support</c:v>
                  </c:pt>
                  <c:pt idx="1">
                    <c:v>Software Engineer</c:v>
                  </c:pt>
                  <c:pt idx="2">
                    <c:v>Sr. Network Engineer</c:v>
                  </c:pt>
                  <c:pt idx="3">
                    <c:v>Marketing Analyst</c:v>
                  </c:pt>
                  <c:pt idx="4">
                    <c:v>Production Manager</c:v>
                  </c:pt>
                  <c:pt idx="5">
                    <c:v>Production Technician I</c:v>
                  </c:pt>
                  <c:pt idx="6">
                    <c:v>Sr. Sales Engineer</c:v>
                  </c:pt>
                </c:lvl>
                <c:lvl>
                  <c:pt idx="0">
                    <c:v>IT</c:v>
                  </c:pt>
                  <c:pt idx="3">
                    <c:v>Marketing</c:v>
                  </c:pt>
                  <c:pt idx="4">
                    <c:v>Production</c:v>
                  </c:pt>
                  <c:pt idx="6">
                    <c:v>Sales</c:v>
                  </c:pt>
                </c:lvl>
              </c:multiLvlStrCache>
            </c:multiLvlStrRef>
          </c:cat>
          <c:val>
            <c:numRef>
              <c:f>Pivot!$B$2:$B$13</c:f>
              <c:numCache>
                <c:formatCode>0.00</c:formatCode>
                <c:ptCount val="7"/>
                <c:pt idx="0">
                  <c:v>40.25</c:v>
                </c:pt>
                <c:pt idx="1">
                  <c:v>36</c:v>
                </c:pt>
                <c:pt idx="2">
                  <c:v>46.6</c:v>
                </c:pt>
                <c:pt idx="3">
                  <c:v>34.333333333333336</c:v>
                </c:pt>
                <c:pt idx="4">
                  <c:v>37.5</c:v>
                </c:pt>
                <c:pt idx="5">
                  <c:v>32</c:v>
                </c:pt>
                <c:pt idx="6">
                  <c:v>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A-4A0A-A74F-02871BE67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4476448"/>
        <c:axId val="1404473952"/>
      </c:lineChart>
      <c:catAx>
        <c:axId val="1404476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3952"/>
        <c:crosses val="autoZero"/>
        <c:auto val="1"/>
        <c:lblAlgn val="ctr"/>
        <c:lblOffset val="100"/>
        <c:noMultiLvlLbl val="0"/>
      </c:catAx>
      <c:valAx>
        <c:axId val="140447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[Time-Cost-Quality of Hire - v1.01 - Final.xlsx]Pivot!PivotTable4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Quality</a:t>
            </a:r>
            <a:r>
              <a:rPr lang="en-IN" baseline="0"/>
              <a:t> of Hire : Department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Pivot!$L$1:$L$2</c:f>
              <c:strCache>
                <c:ptCount val="1"/>
                <c:pt idx="0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Pivot!$K$3:$K$7</c:f>
              <c:strCache>
                <c:ptCount val="4"/>
                <c:pt idx="0">
                  <c:v>IT</c:v>
                </c:pt>
                <c:pt idx="1">
                  <c:v>Marketing</c:v>
                </c:pt>
                <c:pt idx="2">
                  <c:v>Production</c:v>
                </c:pt>
                <c:pt idx="3">
                  <c:v>Sales</c:v>
                </c:pt>
              </c:strCache>
            </c:strRef>
          </c:cat>
          <c:val>
            <c:numRef>
              <c:f>Pivot!$L$3:$L$7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8-49D5-908A-37AB0F849EB9}"/>
            </c:ext>
          </c:extLst>
        </c:ser>
        <c:ser>
          <c:idx val="1"/>
          <c:order val="1"/>
          <c:tx>
            <c:strRef>
              <c:f>Pivot!$M$1:$M$2</c:f>
              <c:strCache>
                <c:ptCount val="1"/>
                <c:pt idx="0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Pivot!$K$3:$K$7</c:f>
              <c:strCache>
                <c:ptCount val="4"/>
                <c:pt idx="0">
                  <c:v>IT</c:v>
                </c:pt>
                <c:pt idx="1">
                  <c:v>Marketing</c:v>
                </c:pt>
                <c:pt idx="2">
                  <c:v>Production</c:v>
                </c:pt>
                <c:pt idx="3">
                  <c:v>Sales</c:v>
                </c:pt>
              </c:strCache>
            </c:strRef>
          </c:cat>
          <c:val>
            <c:numRef>
              <c:f>Pivot!$M$3:$M$7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22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58-49D5-908A-37AB0F849EB9}"/>
            </c:ext>
          </c:extLst>
        </c:ser>
        <c:ser>
          <c:idx val="2"/>
          <c:order val="2"/>
          <c:tx>
            <c:strRef>
              <c:f>Pivot!$N$1:$N$2</c:f>
              <c:strCache>
                <c:ptCount val="1"/>
                <c:pt idx="0">
                  <c:v>Needs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Pivot!$K$3:$K$7</c:f>
              <c:strCache>
                <c:ptCount val="4"/>
                <c:pt idx="0">
                  <c:v>IT</c:v>
                </c:pt>
                <c:pt idx="1">
                  <c:v>Marketing</c:v>
                </c:pt>
                <c:pt idx="2">
                  <c:v>Production</c:v>
                </c:pt>
                <c:pt idx="3">
                  <c:v>Sales</c:v>
                </c:pt>
              </c:strCache>
            </c:strRef>
          </c:cat>
          <c:val>
            <c:numRef>
              <c:f>Pivot!$N$3:$N$7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58-49D5-908A-37AB0F849EB9}"/>
            </c:ext>
          </c:extLst>
        </c:ser>
        <c:ser>
          <c:idx val="3"/>
          <c:order val="3"/>
          <c:tx>
            <c:strRef>
              <c:f>Pivot!$O$1:$O$2</c:f>
              <c:strCache>
                <c:ptCount val="1"/>
                <c:pt idx="0">
                  <c:v>PIP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CDF-407B-9D39-D88031B5FCD6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CDF-407B-9D39-D88031B5FC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Pivot!$K$3:$K$7</c:f>
              <c:strCache>
                <c:ptCount val="4"/>
                <c:pt idx="0">
                  <c:v>IT</c:v>
                </c:pt>
                <c:pt idx="1">
                  <c:v>Marketing</c:v>
                </c:pt>
                <c:pt idx="2">
                  <c:v>Production</c:v>
                </c:pt>
                <c:pt idx="3">
                  <c:v>Sales</c:v>
                </c:pt>
              </c:strCache>
            </c:strRef>
          </c:cat>
          <c:val>
            <c:numRef>
              <c:f>Pivot!$O$3:$O$7</c:f>
              <c:numCache>
                <c:formatCode>General</c:formatCode>
                <c:ptCount val="4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58-49D5-908A-37AB0F849E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1449488"/>
        <c:axId val="2101440336"/>
      </c:barChart>
      <c:catAx>
        <c:axId val="21014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0336"/>
        <c:crosses val="autoZero"/>
        <c:auto val="1"/>
        <c:lblAlgn val="ctr"/>
        <c:lblOffset val="100"/>
        <c:noMultiLvlLbl val="0"/>
      </c:catAx>
      <c:valAx>
        <c:axId val="21014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[Time-Cost-Quality of Hire - v1.01 - Final.xlsx]Pivot!PivotTable3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Hire : Department and Source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Pivot!$E$1:$E$2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Pivot!$D$3:$D$8</c:f>
              <c:strCache>
                <c:ptCount val="5"/>
                <c:pt idx="0">
                  <c:v>Agency</c:v>
                </c:pt>
                <c:pt idx="1">
                  <c:v>Career Portal</c:v>
                </c:pt>
                <c:pt idx="2">
                  <c:v>Employee Referral</c:v>
                </c:pt>
                <c:pt idx="3">
                  <c:v>Job Boards</c:v>
                </c:pt>
                <c:pt idx="4">
                  <c:v>LinkedIn</c:v>
                </c:pt>
              </c:strCache>
            </c:strRef>
          </c:cat>
          <c:val>
            <c:numRef>
              <c:f>Pivot!$E$3:$E$8</c:f>
              <c:numCache>
                <c:formatCode>General</c:formatCode>
                <c:ptCount val="5"/>
                <c:pt idx="0">
                  <c:v>527040</c:v>
                </c:pt>
                <c:pt idx="1">
                  <c:v>10000</c:v>
                </c:pt>
                <c:pt idx="2">
                  <c:v>10000</c:v>
                </c:pt>
                <c:pt idx="3">
                  <c:v>10500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F-4CCF-9627-EF0662D3F4AD}"/>
            </c:ext>
          </c:extLst>
        </c:ser>
        <c:ser>
          <c:idx val="1"/>
          <c:order val="1"/>
          <c:tx>
            <c:strRef>
              <c:f>Pivot!$F$1:$F$2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Pivot!$D$3:$D$8</c:f>
              <c:strCache>
                <c:ptCount val="5"/>
                <c:pt idx="0">
                  <c:v>Agency</c:v>
                </c:pt>
                <c:pt idx="1">
                  <c:v>Career Portal</c:v>
                </c:pt>
                <c:pt idx="2">
                  <c:v>Employee Referral</c:v>
                </c:pt>
                <c:pt idx="3">
                  <c:v>Job Boards</c:v>
                </c:pt>
                <c:pt idx="4">
                  <c:v>LinkedIn</c:v>
                </c:pt>
              </c:strCache>
            </c:strRef>
          </c:cat>
          <c:val>
            <c:numRef>
              <c:f>Pivot!$F$3:$F$8</c:f>
              <c:numCache>
                <c:formatCode>General</c:formatCode>
                <c:ptCount val="5"/>
                <c:pt idx="2">
                  <c:v>30000</c:v>
                </c:pt>
                <c:pt idx="3">
                  <c:v>5250</c:v>
                </c:pt>
                <c:pt idx="4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0F-4CCF-9627-EF0662D3F4AD}"/>
            </c:ext>
          </c:extLst>
        </c:ser>
        <c:ser>
          <c:idx val="2"/>
          <c:order val="2"/>
          <c:tx>
            <c:strRef>
              <c:f>Pivot!$G$1:$G$2</c:f>
              <c:strCache>
                <c:ptCount val="1"/>
                <c:pt idx="0">
                  <c:v>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Pivot!$D$3:$D$8</c:f>
              <c:strCache>
                <c:ptCount val="5"/>
                <c:pt idx="0">
                  <c:v>Agency</c:v>
                </c:pt>
                <c:pt idx="1">
                  <c:v>Career Portal</c:v>
                </c:pt>
                <c:pt idx="2">
                  <c:v>Employee Referral</c:v>
                </c:pt>
                <c:pt idx="3">
                  <c:v>Job Boards</c:v>
                </c:pt>
                <c:pt idx="4">
                  <c:v>LinkedIn</c:v>
                </c:pt>
              </c:strCache>
            </c:strRef>
          </c:cat>
          <c:val>
            <c:numRef>
              <c:f>Pivot!$G$3:$G$8</c:f>
              <c:numCache>
                <c:formatCode>General</c:formatCode>
                <c:ptCount val="5"/>
                <c:pt idx="0">
                  <c:v>89280</c:v>
                </c:pt>
                <c:pt idx="1">
                  <c:v>50000</c:v>
                </c:pt>
                <c:pt idx="2">
                  <c:v>140000</c:v>
                </c:pt>
                <c:pt idx="3">
                  <c:v>23625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0F-4CCF-9627-EF0662D3F4AD}"/>
            </c:ext>
          </c:extLst>
        </c:ser>
        <c:ser>
          <c:idx val="3"/>
          <c:order val="3"/>
          <c:tx>
            <c:strRef>
              <c:f>Pivot!$H$1:$H$2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Pivot!$D$3:$D$8</c:f>
              <c:strCache>
                <c:ptCount val="5"/>
                <c:pt idx="0">
                  <c:v>Agency</c:v>
                </c:pt>
                <c:pt idx="1">
                  <c:v>Career Portal</c:v>
                </c:pt>
                <c:pt idx="2">
                  <c:v>Employee Referral</c:v>
                </c:pt>
                <c:pt idx="3">
                  <c:v>Job Boards</c:v>
                </c:pt>
                <c:pt idx="4">
                  <c:v>LinkedIn</c:v>
                </c:pt>
              </c:strCache>
            </c:strRef>
          </c:cat>
          <c:val>
            <c:numRef>
              <c:f>Pivot!$H$3:$H$8</c:f>
              <c:numCache>
                <c:formatCode>General</c:formatCode>
                <c:ptCount val="5"/>
                <c:pt idx="0">
                  <c:v>185760</c:v>
                </c:pt>
                <c:pt idx="1">
                  <c:v>10000</c:v>
                </c:pt>
                <c:pt idx="3">
                  <c:v>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0F-4CCF-9627-EF0662D3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1469680"/>
        <c:axId val="751470096"/>
      </c:barChart>
      <c:catAx>
        <c:axId val="7514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0096"/>
        <c:crosses val="autoZero"/>
        <c:auto val="1"/>
        <c:lblAlgn val="ctr"/>
        <c:lblOffset val="100"/>
        <c:noMultiLvlLbl val="0"/>
      </c:catAx>
      <c:valAx>
        <c:axId val="7514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[Time-Cost-Quality of Hire - v1.01 - Final.xlsx]Pivot!PivotTable5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Source of 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Pivot!$B$15</c:f>
              <c:strCache>
                <c:ptCount val="1"/>
                <c:pt idx="0">
                  <c:v>Total</c:v>
                </c:pt>
              </c:strCache>
            </c:strRef>
          </c:tx>
          <c:explosion val="1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B-48FF-B7F5-C64EE84D36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B-48FF-B7F5-C64EE84D36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3B-48FF-B7F5-C64EE84D36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3B-48FF-B7F5-C64EE84D36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3B-48FF-B7F5-C64EE84D36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Pivot!$A$16:$A$21</c:f>
              <c:strCache>
                <c:ptCount val="5"/>
                <c:pt idx="0">
                  <c:v>Agency</c:v>
                </c:pt>
                <c:pt idx="1">
                  <c:v>Career Portal</c:v>
                </c:pt>
                <c:pt idx="2">
                  <c:v>Employee Referral</c:v>
                </c:pt>
                <c:pt idx="3">
                  <c:v>Job Boards</c:v>
                </c:pt>
                <c:pt idx="4">
                  <c:v>LinkedIn</c:v>
                </c:pt>
              </c:strCache>
            </c:strRef>
          </c:cat>
          <c:val>
            <c:numRef>
              <c:f>Pivot!$B$16:$B$21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3B-48FF-B7F5-C64EE84D36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[Time-Cost-Quality of Hire - v1.01 - Final.xlsx]Pivot!PivotTable6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 Wise Hire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Pivot!$E$11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F8-417E-81EC-A2D27BF97A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F8-417E-81EC-A2D27BF97A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F8-417E-81EC-A2D27BF97A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F8-417E-81EC-A2D27BF97A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Pivot!$D$12:$D$16</c:f>
              <c:strCache>
                <c:ptCount val="4"/>
                <c:pt idx="0">
                  <c:v>IT</c:v>
                </c:pt>
                <c:pt idx="1">
                  <c:v>Marketing</c:v>
                </c:pt>
                <c:pt idx="2">
                  <c:v>Production</c:v>
                </c:pt>
                <c:pt idx="3">
                  <c:v>Sales</c:v>
                </c:pt>
              </c:strCache>
            </c:strRef>
          </c:cat>
          <c:val>
            <c:numRef>
              <c:f>Pivot!$E$12:$E$16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34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F8-417E-81EC-A2D27BF97A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[Time-Cost-Quality of Hire - v1.01 - Final.xlsx]Pivot!PivotTable7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Payscale : Position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Pivot!$H$11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Pivot!$G$12:$G$19</c:f>
              <c:strCache>
                <c:ptCount val="7"/>
                <c:pt idx="0">
                  <c:v>IT Manager - Support</c:v>
                </c:pt>
                <c:pt idx="1">
                  <c:v>Marketing Analyst</c:v>
                </c:pt>
                <c:pt idx="2">
                  <c:v>Production Manager</c:v>
                </c:pt>
                <c:pt idx="3">
                  <c:v>Production Technician I</c:v>
                </c:pt>
                <c:pt idx="4">
                  <c:v>Software Engineer</c:v>
                </c:pt>
                <c:pt idx="5">
                  <c:v>Sr. Network Engineer</c:v>
                </c:pt>
                <c:pt idx="6">
                  <c:v>Sr. Sales Engineer</c:v>
                </c:pt>
              </c:strCache>
            </c:strRef>
          </c:cat>
          <c:val>
            <c:numRef>
              <c:f>Pivot!$H$12:$H$19</c:f>
              <c:numCache>
                <c:formatCode>General</c:formatCode>
                <c:ptCount val="7"/>
                <c:pt idx="0">
                  <c:v>531000</c:v>
                </c:pt>
                <c:pt idx="1">
                  <c:v>415650</c:v>
                </c:pt>
                <c:pt idx="2">
                  <c:v>510000</c:v>
                </c:pt>
                <c:pt idx="3">
                  <c:v>399521.25</c:v>
                </c:pt>
                <c:pt idx="4">
                  <c:v>756000</c:v>
                </c:pt>
                <c:pt idx="5">
                  <c:v>813600</c:v>
                </c:pt>
                <c:pt idx="6">
                  <c:v>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45C-9C46-353B79BDE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7659551"/>
        <c:axId val="127664127"/>
      </c:barChart>
      <c:catAx>
        <c:axId val="12765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127"/>
        <c:crosses val="autoZero"/>
        <c:auto val="1"/>
        <c:lblAlgn val="ctr"/>
        <c:lblOffset val="100"/>
        <c:noMultiLvlLbl val="0"/>
      </c:catAx>
      <c:valAx>
        <c:axId val="1276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522112</xdr:colOff>
      <xdr:row>0</xdr:row>
      <xdr:rowOff>0</xdr:rowOff>
    </xdr:from>
    <xdr:to>
      <xdr:col>15</xdr:col>
      <xdr:colOff>217310</xdr:colOff>
      <xdr:row>15</xdr:row>
      <xdr:rowOff>33866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B481F1B-90E0-44CF-9B90-A2639B016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543279</xdr:colOff>
      <xdr:row>16</xdr:row>
      <xdr:rowOff>57856</xdr:rowOff>
    </xdr:from>
    <xdr:to>
      <xdr:col>15</xdr:col>
      <xdr:colOff>238478</xdr:colOff>
      <xdr:row>31</xdr:row>
      <xdr:rowOff>182033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18975CC-4DCD-4E6A-9797-39D83988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452966</xdr:colOff>
      <xdr:row>16</xdr:row>
      <xdr:rowOff>21167</xdr:rowOff>
    </xdr:from>
    <xdr:to>
      <xdr:col>23</xdr:col>
      <xdr:colOff>554566</xdr:colOff>
      <xdr:row>31</xdr:row>
      <xdr:rowOff>131233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C6849D-1FDC-4B86-9400-8F1B377BB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16</xdr:row>
      <xdr:rowOff>1410</xdr:rowOff>
    </xdr:from>
    <xdr:to>
      <xdr:col>7</xdr:col>
      <xdr:colOff>42333</xdr:colOff>
      <xdr:row>31</xdr:row>
      <xdr:rowOff>134054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9EF044-95D8-4DF4-9F18-896EAEEDF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241301</xdr:colOff>
      <xdr:row>0</xdr:row>
      <xdr:rowOff>67732</xdr:rowOff>
    </xdr:from>
    <xdr:to>
      <xdr:col>7</xdr:col>
      <xdr:colOff>21167</xdr:colOff>
      <xdr:row>15</xdr:row>
      <xdr:rowOff>59265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BBEAD4-0444-470C-9930-65F9355F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389466</xdr:colOff>
      <xdr:row>0</xdr:row>
      <xdr:rowOff>0</xdr:rowOff>
    </xdr:from>
    <xdr:to>
      <xdr:col>23</xdr:col>
      <xdr:colOff>474133</xdr:colOff>
      <xdr:row>15</xdr:row>
      <xdr:rowOff>67732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5A19957-B307-40D4-A7C0-F8A463EBD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enakshi Ganesh" refreshedDate="44994.740642939818" createdVersion="7" refreshedVersion="8" minRefreshableVersion="3" recordCount="0" supportSubquery="1" supportAdvancedDrill="1" xr:uid="{D3074559-EC3B-4676-8E6B-4CE409A10BC4}">
  <cacheSource type="external" connectionId="4"/>
  <cacheFields count="2">
    <cacheField name="[OriginalData].[Source of Hire].[Source of Hire]" caption="Source of Hire" numFmtId="0" hierarchy="11" level="1">
      <sharedItems count="5">
        <s v="Agency"/>
        <s v="Career Portal"/>
        <s v="Employee Referral"/>
        <s v="Job Boards"/>
        <s v="LinkedIn"/>
      </sharedItems>
    </cacheField>
    <cacheField name="[Measures].[Count of Sl. No]" caption="Count of Sl. No" numFmtId="0" hierarchy="95" level="32767"/>
  </cacheFields>
  <cacheHierarchies count="98">
    <cacheHierarchy uniqueName="[Cost of Hire].[Type of Hire]" caption="Type of Hire" attribute="1" defaultMemberUniqueName="[Cost of Hire].[Type of Hire].[All]" allUniqueName="[Cost of Hire].[Type of Hire].[All]" dimensionUniqueName="[Cost of Hire]" displayFolder="" count="0" memberValueDatatype="130" unbalanced="0"/>
    <cacheHierarchy uniqueName="[Cost of Hire].[Source of Hire]" caption="Source of Hire" attribute="1" defaultMemberUniqueName="[Cost of Hire].[Source of Hire].[All]" allUniqueName="[Cost of Hire].[Source of Hire].[All]" dimensionUniqueName="[Cost of Hire]" displayFolder="" count="0" memberValueDatatype="130" unbalanced="0"/>
    <cacheHierarchy uniqueName="[Cost of Hire].[Cost]" caption="Cost" attribute="1" defaultMemberUniqueName="[Cost of Hire].[Cost].[All]" allUniqueName="[Cost of Hire].[Cost].[All]" dimensionUniqueName="[Cost of Hire]" displayFolder="" count="0" memberValueDatatype="5" unbalanced="0"/>
    <cacheHierarchy uniqueName="[Cost of Hire].[Remarks]" caption="Remarks" attribute="1" defaultMemberUniqueName="[Cost of Hire].[Remarks].[All]" allUniqueName="[Cost of Hire].[Remarks].[All]" dimensionUniqueName="[Cost of Hire]" displayFolder="" count="0" memberValueDatatype="130" unbalanced="0"/>
    <cacheHierarchy uniqueName="[OriginalData].[Sl. No]" caption="Sl. No" attribute="1" defaultMemberUniqueName="[OriginalData].[Sl. No].[All]" allUniqueName="[OriginalData].[Sl. No].[All]" dimensionUniqueName="[OriginalData]" displayFolder="" count="0" memberValueDatatype="20" unbalanced="0"/>
    <cacheHierarchy uniqueName="[OriginalData].[Fiscal Year]" caption="Fiscal Year" attribute="1" defaultMemberUniqueName="[OriginalData].[Fiscal Year].[All]" allUniqueName="[OriginalData].[Fiscal Year].[All]" dimensionUniqueName="[OriginalData]" displayFolder="" count="0" memberValueDatatype="20" unbalanced="0"/>
    <cacheHierarchy uniqueName="[OriginalData].[Quarter]" caption="Quarter" attribute="1" defaultMemberUniqueName="[OriginalData].[Quarter].[All]" allUniqueName="[OriginalData].[Quarter].[All]" dimensionUniqueName="[OriginalData]" displayFolder="" count="2" memberValueDatatype="20" unbalanced="0"/>
    <cacheHierarchy uniqueName="[OriginalData].[Department]" caption="Department" attribute="1" defaultMemberUniqueName="[OriginalData].[Department].[All]" allUniqueName="[OriginalData].[Department].[All]" dimensionUniqueName="[OriginalData]" displayFolder="" count="2" memberValueDatatype="130" unbalanced="0"/>
    <cacheHierarchy uniqueName="[OriginalData].[Job Open Date]" caption="Job Open Date" attribute="1" time="1" defaultMemberUniqueName="[OriginalData].[Job Open Date].[All]" allUniqueName="[OriginalData].[Job Open Date].[All]" dimensionUniqueName="[OriginalData]" displayFolder="" count="0" memberValueDatatype="7" unbalanced="0"/>
    <cacheHierarchy uniqueName="[OriginalData].[Hire Date]" caption="Hire Date" attribute="1" time="1" defaultMemberUniqueName="[OriginalData].[Hire Date].[All]" allUniqueName="[OriginalData].[Hire Date].[All]" dimensionUniqueName="[OriginalData]" displayFolder="" count="0" memberValueDatatype="7" unbalanced="0"/>
    <cacheHierarchy uniqueName="[OriginalData].[Job]" caption="Job" attribute="1" defaultMemberUniqueName="[OriginalData].[Job].[All]" allUniqueName="[OriginalData].[Job].[All]" dimensionUniqueName="[OriginalData]" displayFolder="" count="0" memberValueDatatype="130" unbalanced="0"/>
    <cacheHierarchy uniqueName="[OriginalData].[Source of Hire]" caption="Source of Hire" attribute="1" defaultMemberUniqueName="[OriginalData].[Source of Hire].[All]" allUniqueName="[OriginalData].[Source of Hire].[All]" dimensionUniqueName="[OriginalData]" displayFolder="" count="2" memberValueDatatype="130" unbalanced="0">
      <fieldsUsage count="2">
        <fieldUsage x="-1"/>
        <fieldUsage x="0"/>
      </fieldsUsage>
    </cacheHierarchy>
    <cacheHierarchy uniqueName="[OriginalData].[Type of Hire]" caption="Type of Hire" attribute="1" defaultMemberUniqueName="[OriginalData].[Type of Hire].[All]" allUniqueName="[OriginalData].[Type of Hire].[All]" dimensionUniqueName="[OriginalData]" displayFolder="" count="0" memberValueDatatype="130" unbalanced="0"/>
    <cacheHierarchy uniqueName="[OriginalData].[PerformanceScore]" caption="PerformanceScore" attribute="1" defaultMemberUniqueName="[OriginalData].[PerformanceScore].[All]" allUniqueName="[OriginalData].[PerformanceScore].[All]" dimensionUniqueName="[OriginalData]" displayFolder="" count="2" memberValueDatatype="130" unbalanced="0"/>
    <cacheHierarchy uniqueName="[OriginalData].[Sex]" caption="Sex" attribute="1" defaultMemberUniqueName="[OriginalData].[Sex].[All]" allUniqueName="[OriginalData].[Sex].[All]" dimensionUniqueName="[OriginalData]" displayFolder="" count="2" memberValueDatatype="130" unbalanced="0"/>
    <cacheHierarchy uniqueName="[OriginalData].[Yearly PayScale]" caption="Yearly PayScale" attribute="1" defaultMemberUniqueName="[OriginalData].[Yearly PayScale].[All]" allUniqueName="[OriginalData].[Yearly PayScale].[All]" dimensionUniqueName="[OriginalData]" displayFolder="" count="0" memberValueDatatype="20" unbalanced="0"/>
    <cacheHierarchy uniqueName="[OriginalData].[Cost of Hire]" caption="Cost of Hire" attribute="1" defaultMemberUniqueName="[OriginalData].[Cost of Hire].[All]" allUniqueName="[OriginalData].[Cost of Hire].[All]" dimensionUniqueName="[OriginalData]" displayFolder="" count="0" memberValueDatatype="20" unbalanced="0"/>
    <cacheHierarchy uniqueName="[OriginalData].[Time to Hire (Days)]" caption="Time to Hire (Days)" attribute="1" defaultMemberUniqueName="[OriginalData].[Time to Hire (Days)].[All]" allUniqueName="[OriginalData].[Time to Hire (Days)].[All]" dimensionUniqueName="[OriginalData]" displayFolder="" count="0" memberValueDatatype="20" unbalanced="0"/>
    <cacheHierarchy uniqueName="[OriginalData].[Quality of Hire]" caption="Quality of Hire" attribute="1" defaultMemberUniqueName="[OriginalData].[Quality of Hire].[All]" allUniqueName="[OriginalData].[Quality of Hire].[All]" dimensionUniqueName="[OriginalData]" displayFolder="" count="0" memberValueDatatype="5" unbalanced="0"/>
    <cacheHierarchy uniqueName="[OriginalData].[Engagement]" caption="Engagement" attribute="1" defaultMemberUniqueName="[OriginalData].[Engagement].[All]" allUniqueName="[OriginalData].[Engagement].[All]" dimensionUniqueName="[OriginalData]" displayFolder="" count="0" memberValueDatatype="5" unbalanced="0"/>
    <cacheHierarchy uniqueName="[OriginalData].[Ramp Up Time]" caption="Ramp Up Time" attribute="1" defaultMemberUniqueName="[OriginalData].[Ramp Up Time].[All]" allUniqueName="[OriginalData].[Ramp Up Time].[All]" dimensionUniqueName="[OriginalData]" displayFolder="" count="0" memberValueDatatype="20" unbalanced="0"/>
    <cacheHierarchy uniqueName="[OriginalData].[Culture Fit (%)]" caption="Culture Fit (%)" attribute="1" defaultMemberUniqueName="[OriginalData].[Culture Fit (%)].[All]" allUniqueName="[OriginalData].[Culture Fit (%)].[All]" dimensionUniqueName="[OriginalData]" displayFolder="" count="0" memberValueDatatype="20" unbalanced="0"/>
    <cacheHierarchy uniqueName="[Raw Data].[Sl# No]" caption="Sl# No" attribute="1" defaultMemberUniqueName="[Raw Data].[Sl# No].[All]" allUniqueName="[Raw Data].[Sl# No].[All]" dimensionUniqueName="[Raw Data]" displayFolder="" count="0" memberValueDatatype="5" unbalanced="0"/>
    <cacheHierarchy uniqueName="[Raw Data].[Fiscal Year]" caption="Fiscal Year" attribute="1" defaultMemberUniqueName="[Raw Data].[Fiscal Year].[All]" allUniqueName="[Raw Data].[Fiscal Year].[All]" dimensionUniqueName="[Raw Data]" displayFolder="" count="0" memberValueDatatype="5" unbalanced="0"/>
    <cacheHierarchy uniqueName="[Raw Data].[Quarter]" caption="Quarter" attribute="1" defaultMemberUniqueName="[Raw Data].[Quarter].[All]" allUniqueName="[Raw Data].[Quarter].[All]" dimensionUniqueName="[Raw Data]" displayFolder="" count="0" memberValueDatatype="5" unbalanced="0"/>
    <cacheHierarchy uniqueName="[Raw Data].[Department]" caption="Department" attribute="1" defaultMemberUniqueName="[Raw Data].[Department].[All]" allUniqueName="[Raw Data].[Department].[All]" dimensionUniqueName="[Raw Data]" displayFolder="" count="0" memberValueDatatype="130" unbalanced="0"/>
    <cacheHierarchy uniqueName="[Raw Data].[Job Open Date]" caption="Job Open Date" attribute="1" time="1" defaultMemberUniqueName="[Raw Data].[Job Open Date].[All]" allUniqueName="[Raw Data].[Job Open Date].[All]" dimensionUniqueName="[Raw Data]" displayFolder="" count="0" memberValueDatatype="7" unbalanced="0"/>
    <cacheHierarchy uniqueName="[Raw Data].[Hire Date]" caption="Hire Date" attribute="1" time="1" defaultMemberUniqueName="[Raw Data].[Hire Date].[All]" allUniqueName="[Raw Data].[Hire Date].[All]" dimensionUniqueName="[Raw Data]" displayFolder="" count="0" memberValueDatatype="7" unbalanced="0"/>
    <cacheHierarchy uniqueName="[Raw Data].[Job]" caption="Job" attribute="1" defaultMemberUniqueName="[Raw Data].[Job].[All]" allUniqueName="[Raw Data].[Job].[All]" dimensionUniqueName="[Raw Data]" displayFolder="" count="0" memberValueDatatype="130" unbalanced="0"/>
    <cacheHierarchy uniqueName="[Raw Data].[Source of Hire]" caption="Source of Hire" attribute="1" defaultMemberUniqueName="[Raw Data].[Source of Hire].[All]" allUniqueName="[Raw Data].[Source of Hire].[All]" dimensionUniqueName="[Raw Data]" displayFolder="" count="0" memberValueDatatype="130" unbalanced="0"/>
    <cacheHierarchy uniqueName="[Raw Data].[Type of Hire]" caption="Type of Hire" attribute="1" defaultMemberUniqueName="[Raw Data].[Type of Hire].[All]" allUniqueName="[Raw Data].[Type of Hire].[All]" dimensionUniqueName="[Raw Data]" displayFolder="" count="0" memberValueDatatype="130" unbalanced="0"/>
    <cacheHierarchy uniqueName="[Raw Data].[PerformanceScore]" caption="PerformanceScore" attribute="1" defaultMemberUniqueName="[Raw Data].[PerformanceScore].[All]" allUniqueName="[Raw Data].[PerformanceScore].[All]" dimensionUniqueName="[Raw Data]" displayFolder="" count="0" memberValueDatatype="130" unbalanced="0"/>
    <cacheHierarchy uniqueName="[Raw Data].[Sex]" caption="Sex" attribute="1" defaultMemberUniqueName="[Raw Data].[Sex].[All]" allUniqueName="[Raw Data].[Sex].[All]" dimensionUniqueName="[Raw Data]" displayFolder="" count="0" memberValueDatatype="130" unbalanced="0"/>
    <cacheHierarchy uniqueName="[Raw Data].[Yearly PayScale]" caption="Yearly PayScale" attribute="1" defaultMemberUniqueName="[Raw Data].[Yearly PayScale].[All]" allUniqueName="[Raw Data].[Yearly PayScale].[All]" dimensionUniqueName="[Raw Data]" displayFolder="" count="0" memberValueDatatype="5" unbalanced="0"/>
    <cacheHierarchy uniqueName="[Raw Data].[Time to Hire (Days)]" caption="Time to Hire (Days)" attribute="1" defaultMemberUniqueName="[Raw Data].[Time to Hire (Days)].[All]" allUniqueName="[Raw Data].[Time to Hire (Days)].[All]" dimensionUniqueName="[Raw Data]" displayFolder="" count="0" memberValueDatatype="5" unbalanced="0"/>
    <cacheHierarchy uniqueName="[Raw Data].[Engagement]" caption="Engagement" attribute="1" defaultMemberUniqueName="[Raw Data].[Engagement].[All]" allUniqueName="[Raw Data].[Engagement].[All]" dimensionUniqueName="[Raw Data]" displayFolder="" count="0" memberValueDatatype="5" unbalanced="0"/>
    <cacheHierarchy uniqueName="[Raw Data].[Ramp Up Time]" caption="Ramp Up Time" attribute="1" defaultMemberUniqueName="[Raw Data].[Ramp Up Time].[All]" allUniqueName="[Raw Data].[Ramp Up Time].[All]" dimensionUniqueName="[Raw Data]" displayFolder="" count="0" memberValueDatatype="5" unbalanced="0"/>
    <cacheHierarchy uniqueName="[Raw Data].[Culture Fit (%)]" caption="Culture Fit (%)" attribute="1" defaultMemberUniqueName="[Raw Data].[Culture Fit (%)].[All]" allUniqueName="[Raw Data].[Culture Fit (%)].[All]" dimensionUniqueName="[Raw Data]" displayFolder="" count="0" memberValueDatatype="5" unbalanced="0"/>
    <cacheHierarchy uniqueName="[Raw Data].[Quality of Hire]" caption="Quality of Hire" attribute="1" defaultMemberUniqueName="[Raw Data].[Quality of Hire].[All]" allUniqueName="[Raw Data].[Quality of Hire].[All]" dimensionUniqueName="[Raw Data]" displayFolder="" count="0" memberValueDatatype="5" unbalanced="0"/>
    <cacheHierarchy uniqueName="[RawData].[Sl. No]" caption="Sl. No" attribute="1" defaultMemberUniqueName="[RawData].[Sl. No].[All]" allUniqueName="[RawData].[Sl. No].[All]" dimensionUniqueName="[RawData]" displayFolder="" count="0" memberValueDatatype="20" unbalanced="0"/>
    <cacheHierarchy uniqueName="[RawData].[Fiscal Year]" caption="Fiscal Year" attribute="1" defaultMemberUniqueName="[RawData].[Fiscal Year].[All]" allUniqueName="[RawData].[Fiscal Year].[All]" dimensionUniqueName="[RawData]" displayFolder="" count="0" memberValueDatatype="20" unbalanced="0"/>
    <cacheHierarchy uniqueName="[RawData].[Quarter]" caption="Quarter" attribute="1" defaultMemberUniqueName="[RawData].[Quarter].[All]" allUniqueName="[RawData].[Quarter].[All]" dimensionUniqueName="[RawData]" displayFolder="" count="0" memberValueDatatype="20" unbalanced="0"/>
    <cacheHierarchy uniqueName="[RawData].[Job Open Date]" caption="Job Open Date" attribute="1" time="1" defaultMemberUniqueName="[RawData].[Job Open Date].[All]" allUniqueName="[RawData].[Job Open Date].[All]" dimensionUniqueName="[RawData]" displayFolder="" count="0" memberValueDatatype="7" unbalanced="0"/>
    <cacheHierarchy uniqueName="[RawData].[Hire Date]" caption="Hire Date" attribute="1" time="1" defaultMemberUniqueName="[RawData].[Hire Date].[All]" allUniqueName="[RawData].[Hire Date].[All]" dimensionUniqueName="[RawData]" displayFolder="" count="0" memberValueDatatype="7" unbalanced="0"/>
    <cacheHierarchy uniqueName="[RawData].[Department]" caption="Department" attribute="1" defaultMemberUniqueName="[RawData].[Department].[All]" allUniqueName="[RawData].[Department].[All]" dimensionUniqueName="[RawData]" displayFolder="" count="0" memberValueDatatype="130" unbalanced="0"/>
    <cacheHierarchy uniqueName="[RawData].[Job]" caption="Job" attribute="1" defaultMemberUniqueName="[RawData].[Job].[All]" allUniqueName="[RawData].[Job].[All]" dimensionUniqueName="[RawData]" displayFolder="" count="0" memberValueDatatype="130" unbalanced="0"/>
    <cacheHierarchy uniqueName="[RawData].[Gender]" caption="Gender" attribute="1" defaultMemberUniqueName="[RawData].[Gender].[All]" allUniqueName="[RawData].[Gender].[All]" dimensionUniqueName="[RawData]" displayFolder="" count="0" memberValueDatatype="130" unbalanced="0"/>
    <cacheHierarchy uniqueName="[RawData].[PerformanceScore]" caption="PerformanceScore" attribute="1" defaultMemberUniqueName="[RawData].[PerformanceScore].[All]" allUniqueName="[RawData].[PerformanceScore].[All]" dimensionUniqueName="[RawData]" displayFolder="" count="0" memberValueDatatype="130" unbalanced="0"/>
    <cacheHierarchy uniqueName="[RawData].[Source of Hire]" caption="Source of Hire" attribute="1" defaultMemberUniqueName="[RawData].[Source of Hire].[All]" allUniqueName="[RawData].[Source of Hire].[All]" dimensionUniqueName="[RawData]" displayFolder="" count="0" memberValueDatatype="130" unbalanced="0"/>
    <cacheHierarchy uniqueName="[RawData].[Type of Hire]" caption="Type of Hire" attribute="1" defaultMemberUniqueName="[RawData].[Type of Hire].[All]" allUniqueName="[RawData].[Type of Hire].[All]" dimensionUniqueName="[RawData]" displayFolder="" count="0" memberValueDatatype="130" unbalanced="0"/>
    <cacheHierarchy uniqueName="[RawData].[Yearly PayScale]" caption="Yearly PayScale" attribute="1" defaultMemberUniqueName="[RawData].[Yearly PayScale].[All]" allUniqueName="[RawData].[Yearly PayScale].[All]" dimensionUniqueName="[RawData]" displayFolder="" count="0" memberValueDatatype="20" unbalanced="0"/>
    <cacheHierarchy uniqueName="[RawData].[Dept Code]" caption="Dept Code" attribute="1" defaultMemberUniqueName="[RawData].[Dept Code].[All]" allUniqueName="[RawData].[Dept Code].[All]" dimensionUniqueName="[RawData]" displayFolder="" count="0" memberValueDatatype="20" unbalanced="0"/>
    <cacheHierarchy uniqueName="[RawData].[Job Code]" caption="Job Code" attribute="1" defaultMemberUniqueName="[RawData].[Job Code].[All]" allUniqueName="[RawData].[Job Code].[All]" dimensionUniqueName="[RawData]" displayFolder="" count="0" memberValueDatatype="20" unbalanced="0"/>
    <cacheHierarchy uniqueName="[RawData].[Source of Hire Code]" caption="Source of Hire Code" attribute="1" defaultMemberUniqueName="[RawData].[Source of Hire Code].[All]" allUniqueName="[RawData].[Source of Hire Code].[All]" dimensionUniqueName="[RawData]" displayFolder="" count="0" memberValueDatatype="20" unbalanced="0"/>
    <cacheHierarchy uniqueName="[RawData].[Gender Code]" caption="Gender Code" attribute="1" defaultMemberUniqueName="[RawData].[Gender Code].[All]" allUniqueName="[RawData].[Gender Code].[All]" dimensionUniqueName="[RawData]" displayFolder="" count="0" memberValueDatatype="20" unbalanced="0"/>
    <cacheHierarchy uniqueName="[RawData].[Time to Hire]" caption="Time to Hire" attribute="1" defaultMemberUniqueName="[RawData].[Time to Hire].[All]" allUniqueName="[RawData].[Time to Hire].[All]" dimensionUniqueName="[RawData]" displayFolder="" count="0" memberValueDatatype="20" unbalanced="0"/>
    <cacheHierarchy uniqueName="[RawData].[IT Dummy]" caption="IT Dummy" attribute="1" defaultMemberUniqueName="[RawData].[IT Dummy].[All]" allUniqueName="[RawData].[IT Dummy].[All]" dimensionUniqueName="[RawData]" displayFolder="" count="0" memberValueDatatype="20" unbalanced="0"/>
    <cacheHierarchy uniqueName="[RawData].[Sales Dummy]" caption="Sales Dummy" attribute="1" defaultMemberUniqueName="[RawData].[Sales Dummy].[All]" allUniqueName="[RawData].[Sales Dummy].[All]" dimensionUniqueName="[RawData]" displayFolder="" count="0" memberValueDatatype="20" unbalanced="0"/>
    <cacheHierarchy uniqueName="[RawData].[Marketing Dummy]" caption="Marketing Dummy" attribute="1" defaultMemberUniqueName="[RawData].[Marketing Dummy].[All]" allUniqueName="[RawData].[Marketing Dummy].[All]" dimensionUniqueName="[RawData]" displayFolder="" count="0" memberValueDatatype="20" unbalanced="0"/>
    <cacheHierarchy uniqueName="[RawData].[ER Dummy]" caption="ER Dummy" attribute="1" defaultMemberUniqueName="[RawData].[ER Dummy].[All]" allUniqueName="[RawData].[ER Dummy].[All]" dimensionUniqueName="[RawData]" displayFolder="" count="0" memberValueDatatype="20" unbalanced="0"/>
    <cacheHierarchy uniqueName="[RawData].[JB Dummy]" caption="JB Dummy" attribute="1" defaultMemberUniqueName="[RawData].[JB Dummy].[All]" allUniqueName="[RawData].[JB Dummy].[All]" dimensionUniqueName="[RawData]" displayFolder="" count="0" memberValueDatatype="20" unbalanced="0"/>
    <cacheHierarchy uniqueName="[RawData].[Agency Dummy]" caption="Agency Dummy" attribute="1" defaultMemberUniqueName="[RawData].[Agency Dummy].[All]" allUniqueName="[RawData].[Agency Dummy].[All]" dimensionUniqueName="[RawData]" displayFolder="" count="0" memberValueDatatype="20" unbalanced="0"/>
    <cacheHierarchy uniqueName="[RawData].[LI Dummy]" caption="LI Dummy" attribute="1" defaultMemberUniqueName="[RawData].[LI Dummy].[All]" allUniqueName="[RawData].[LI Dummy].[All]" dimensionUniqueName="[RawData]" displayFolder="" count="0" memberValueDatatype="20" unbalanced="0"/>
    <cacheHierarchy uniqueName="[RawData].[PT 1 Dummy]" caption="PT 1 Dummy" attribute="1" defaultMemberUniqueName="[RawData].[PT 1 Dummy].[All]" allUniqueName="[RawData].[PT 1 Dummy].[All]" dimensionUniqueName="[RawData]" displayFolder="" count="0" memberValueDatatype="20" unbalanced="0"/>
    <cacheHierarchy uniqueName="[RawData].[PM Dummy]" caption="PM Dummy" attribute="1" defaultMemberUniqueName="[RawData].[PM Dummy].[All]" allUniqueName="[RawData].[PM Dummy].[All]" dimensionUniqueName="[RawData]" displayFolder="" count="0" memberValueDatatype="20" unbalanced="0"/>
    <cacheHierarchy uniqueName="[RawData].[MA Dummy]" caption="MA Dummy" attribute="1" defaultMemberUniqueName="[RawData].[MA Dummy].[All]" allUniqueName="[RawData].[MA Dummy].[All]" dimensionUniqueName="[RawData]" displayFolder="" count="0" memberValueDatatype="20" unbalanced="0"/>
    <cacheHierarchy uniqueName="[RawData].[SSE Dummy]" caption="SSE Dummy" attribute="1" defaultMemberUniqueName="[RawData].[SSE Dummy].[All]" allUniqueName="[RawData].[SSE Dummy].[All]" dimensionUniqueName="[RawData]" displayFolder="" count="0" memberValueDatatype="20" unbalanced="0"/>
    <cacheHierarchy uniqueName="[RawData].[SE Dummy]" caption="SE Dummy" attribute="1" defaultMemberUniqueName="[RawData].[SE Dummy].[All]" allUniqueName="[RawData].[SE Dummy].[All]" dimensionUniqueName="[RawData]" displayFolder="" count="0" memberValueDatatype="20" unbalanced="0"/>
    <cacheHierarchy uniqueName="[RawData].[SNE Dummy]" caption="SNE Dummy" attribute="1" defaultMemberUniqueName="[RawData].[SNE Dummy].[All]" allUniqueName="[RawData].[SNE Dummy].[All]" dimensionUniqueName="[RawData]" displayFolder="" count="0" memberValueDatatype="20" unbalanced="0"/>
    <cacheHierarchy uniqueName="[RawData].[PayScale Code]" caption="PayScale Code" attribute="1" defaultMemberUniqueName="[RawData].[PayScale Code].[All]" allUniqueName="[RawData].[PayScale Code].[All]" dimensionUniqueName="[RawData]" displayFolder="" count="0" memberValueDatatype="5" unbalanced="0"/>
    <cacheHierarchy uniqueName="[RawData].[Type of Hire Code]" caption="Type of Hire Code" attribute="1" defaultMemberUniqueName="[RawData].[Type of Hire Code].[All]" allUniqueName="[RawData].[Type of Hire Code].[All]" dimensionUniqueName="[RawData]" displayFolder="" count="0" memberValueDatatype="20" unbalanced="0"/>
    <cacheHierarchy uniqueName="[RawData].[Cost of Hire]" caption="Cost of Hire" attribute="1" defaultMemberUniqueName="[RawData].[Cost of Hire].[All]" allUniqueName="[RawData].[Cost of Hire].[All]" dimensionUniqueName="[RawData]" displayFolder="" count="0" memberValueDatatype="20" unbalanced="0"/>
    <cacheHierarchy uniqueName="[RawData].[Exceeds Dummy]" caption="Exceeds Dummy" attribute="1" defaultMemberUniqueName="[RawData].[Exceeds Dummy].[All]" allUniqueName="[RawData].[Exceeds Dummy].[All]" dimensionUniqueName="[RawData]" displayFolder="" count="0" memberValueDatatype="20" unbalanced="0"/>
    <cacheHierarchy uniqueName="[RawData].[FullyMeets Dummy]" caption="FullyMeets Dummy" attribute="1" defaultMemberUniqueName="[RawData].[FullyMeets Dummy].[All]" allUniqueName="[RawData].[FullyMeets Dummy].[All]" dimensionUniqueName="[RawData]" displayFolder="" count="0" memberValueDatatype="20" unbalanced="0"/>
    <cacheHierarchy uniqueName="[RawData].[NeedsImprovement Dummy]" caption="NeedsImprovement Dummy" attribute="1" defaultMemberUniqueName="[RawData].[NeedsImprovement Dummy].[All]" allUniqueName="[RawData].[NeedsImprovement Dummy].[All]" dimensionUniqueName="[RawData]" displayFolder="" count="0" memberValueDatatype="20" unbalanced="0"/>
    <cacheHierarchy uniqueName="[RawData].[Engagement]" caption="Engagement" attribute="1" defaultMemberUniqueName="[RawData].[Engagement].[All]" allUniqueName="[RawData].[Engagement].[All]" dimensionUniqueName="[RawData]" displayFolder="" count="0" memberValueDatatype="5" unbalanced="0"/>
    <cacheHierarchy uniqueName="[RawData].[Ramp Up Time]" caption="Ramp Up Time" attribute="1" defaultMemberUniqueName="[RawData].[Ramp Up Time].[All]" allUniqueName="[RawData].[Ramp Up Time].[All]" dimensionUniqueName="[RawData]" displayFolder="" count="0" memberValueDatatype="20" unbalanced="0"/>
    <cacheHierarchy uniqueName="[RawData].[Culture Fit (%)]" caption="Culture Fit (%)" attribute="1" defaultMemberUniqueName="[RawData].[Culture Fit (%)].[All]" allUniqueName="[RawData].[Culture Fit (%)].[All]" dimensionUniqueName="[RawData]" displayFolder="" count="0" memberValueDatatype="20" unbalanced="0"/>
    <cacheHierarchy uniqueName="[RawData].[Quality of Hire]" caption="Quality of Hire" attribute="1" defaultMemberUniqueName="[RawData].[Quality of Hire].[All]" allUniqueName="[RawData].[Quality of Hire].[All]" dimensionUniqueName="[RawData]" displayFolder="" count="0" memberValueDatatype="5" unbalanced="0"/>
    <cacheHierarchy uniqueName="[Measures].[__XL_Count Cost of Hire]" caption="__XL_Count Cost of Hire" measure="1" displayFolder="" measureGroup="Cost of Hire" count="0" hidden="1"/>
    <cacheHierarchy uniqueName="[Measures].[__XL_Count Raw Data]" caption="__XL_Count Raw Data" measure="1" displayFolder="" measureGroup="Raw Data" count="0" hidden="1"/>
    <cacheHierarchy uniqueName="[Measures].[__XL_Count OriginalData]" caption="__XL_Count OriginalData" measure="1" displayFolder="" measureGroup="OriginalData" count="0" hidden="1"/>
    <cacheHierarchy uniqueName="[Measures].[__XL_Count RawData]" caption="__XL_Count RawData" measure="1" displayFolder="" measureGroup="RawData" count="0" hidden="1"/>
    <cacheHierarchy uniqueName="[Measures].[__No measures defined]" caption="__No measures defined" measure="1" displayFolder="" count="0" hidden="1"/>
    <cacheHierarchy uniqueName="[Measures].[Sum of Time to Hire (Days)]" caption="Sum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ime to Hire (Days)]" caption="Average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ost of Hire]" caption="Sum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Average of Cost of Hire]" caption="Average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Cost of Hire]" caption="Count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Cost of Hire 2]" caption="Sum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ost of Hire 2]" caption="Average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lity of Hire]" caption="Sum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lity of Hire]" caption="Average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erformanceScore]" caption="Count of PerformanceSco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l. No]" caption="Sum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l. No]" caption="Count of Sl. No" measure="1" displayFolder="" measureGroup="Origina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ly PayScale]" caption="Sum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Yearly PayScale]" caption="Average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st of Hire" uniqueName="[Cost of Hire]" caption="Cost of Hire"/>
    <dimension measure="1" name="Measures" uniqueName="[Measures]" caption="Measures"/>
    <dimension name="OriginalData" uniqueName="[OriginalData]" caption="OriginalData"/>
    <dimension name="Raw Data" uniqueName="[Raw Data]" caption="Raw Data"/>
    <dimension name="RawData" uniqueName="[RawData]" caption="RawData"/>
  </dimensions>
  <measureGroups count="4">
    <measureGroup name="Cost of Hire" caption="Cost of Hire"/>
    <measureGroup name="OriginalData" caption="OriginalData"/>
    <measureGroup name="Raw Data" caption="Raw Data"/>
    <measureGroup name="RawData" caption="RawData"/>
  </measureGroups>
  <maps count="5">
    <map measureGroup="0" dimension="0"/>
    <map measureGroup="1" dimension="2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enakshi Ganesh" refreshedDate="44994.740643750003" createdVersion="7" refreshedVersion="8" minRefreshableVersion="3" recordCount="0" supportSubquery="1" supportAdvancedDrill="1" xr:uid="{1D5815A1-FF01-4E54-BAE2-5F1B6775EAF4}">
  <cacheSource type="external" connectionId="4"/>
  <cacheFields count="3">
    <cacheField name="[OriginalData].[Department].[Department]" caption="Department" numFmtId="0" hierarchy="7" level="1">
      <sharedItems count="4">
        <s v="IT"/>
        <s v="Marketing"/>
        <s v="Production"/>
        <s v="Sales"/>
      </sharedItems>
    </cacheField>
    <cacheField name="[OriginalData].[PerformanceScore].[PerformanceScore]" caption="PerformanceScore" numFmtId="0" hierarchy="13" level="1">
      <sharedItems count="4">
        <s v="Exceeds"/>
        <s v="Fully Meets"/>
        <s v="Needs Improvement"/>
        <s v="PIP"/>
      </sharedItems>
    </cacheField>
    <cacheField name="[Measures].[Count of Sl. No]" caption="Count of Sl. No" numFmtId="0" hierarchy="95" level="32767"/>
  </cacheFields>
  <cacheHierarchies count="98">
    <cacheHierarchy uniqueName="[Cost of Hire].[Type of Hire]" caption="Type of Hire" attribute="1" defaultMemberUniqueName="[Cost of Hire].[Type of Hire].[All]" allUniqueName="[Cost of Hire].[Type of Hire].[All]" dimensionUniqueName="[Cost of Hire]" displayFolder="" count="0" memberValueDatatype="130" unbalanced="0"/>
    <cacheHierarchy uniqueName="[Cost of Hire].[Source of Hire]" caption="Source of Hire" attribute="1" defaultMemberUniqueName="[Cost of Hire].[Source of Hire].[All]" allUniqueName="[Cost of Hire].[Source of Hire].[All]" dimensionUniqueName="[Cost of Hire]" displayFolder="" count="0" memberValueDatatype="130" unbalanced="0"/>
    <cacheHierarchy uniqueName="[Cost of Hire].[Cost]" caption="Cost" attribute="1" defaultMemberUniqueName="[Cost of Hire].[Cost].[All]" allUniqueName="[Cost of Hire].[Cost].[All]" dimensionUniqueName="[Cost of Hire]" displayFolder="" count="0" memberValueDatatype="5" unbalanced="0"/>
    <cacheHierarchy uniqueName="[Cost of Hire].[Remarks]" caption="Remarks" attribute="1" defaultMemberUniqueName="[Cost of Hire].[Remarks].[All]" allUniqueName="[Cost of Hire].[Remarks].[All]" dimensionUniqueName="[Cost of Hire]" displayFolder="" count="0" memberValueDatatype="130" unbalanced="0"/>
    <cacheHierarchy uniqueName="[OriginalData].[Sl. No]" caption="Sl. No" attribute="1" defaultMemberUniqueName="[OriginalData].[Sl. No].[All]" allUniqueName="[OriginalData].[Sl. No].[All]" dimensionUniqueName="[OriginalData]" displayFolder="" count="0" memberValueDatatype="20" unbalanced="0"/>
    <cacheHierarchy uniqueName="[OriginalData].[Fiscal Year]" caption="Fiscal Year" attribute="1" defaultMemberUniqueName="[OriginalData].[Fiscal Year].[All]" allUniqueName="[OriginalData].[Fiscal Year].[All]" dimensionUniqueName="[OriginalData]" displayFolder="" count="0" memberValueDatatype="20" unbalanced="0"/>
    <cacheHierarchy uniqueName="[OriginalData].[Quarter]" caption="Quarter" attribute="1" defaultMemberUniqueName="[OriginalData].[Quarter].[All]" allUniqueName="[OriginalData].[Quarter].[All]" dimensionUniqueName="[OriginalData]" displayFolder="" count="2" memberValueDatatype="20" unbalanced="0"/>
    <cacheHierarchy uniqueName="[OriginalData].[Department]" caption="Department" attribute="1" defaultMemberUniqueName="[OriginalData].[Department].[All]" allUniqueName="[OriginalData].[Department].[All]" dimensionUniqueName="[OriginalData]" displayFolder="" count="2" memberValueDatatype="130" unbalanced="0">
      <fieldsUsage count="2">
        <fieldUsage x="-1"/>
        <fieldUsage x="0"/>
      </fieldsUsage>
    </cacheHierarchy>
    <cacheHierarchy uniqueName="[OriginalData].[Job Open Date]" caption="Job Open Date" attribute="1" time="1" defaultMemberUniqueName="[OriginalData].[Job Open Date].[All]" allUniqueName="[OriginalData].[Job Open Date].[All]" dimensionUniqueName="[OriginalData]" displayFolder="" count="0" memberValueDatatype="7" unbalanced="0"/>
    <cacheHierarchy uniqueName="[OriginalData].[Hire Date]" caption="Hire Date" attribute="1" time="1" defaultMemberUniqueName="[OriginalData].[Hire Date].[All]" allUniqueName="[OriginalData].[Hire Date].[All]" dimensionUniqueName="[OriginalData]" displayFolder="" count="0" memberValueDatatype="7" unbalanced="0"/>
    <cacheHierarchy uniqueName="[OriginalData].[Job]" caption="Job" attribute="1" defaultMemberUniqueName="[OriginalData].[Job].[All]" allUniqueName="[OriginalData].[Job].[All]" dimensionUniqueName="[OriginalData]" displayFolder="" count="0" memberValueDatatype="130" unbalanced="0"/>
    <cacheHierarchy uniqueName="[OriginalData].[Source of Hire]" caption="Source of Hire" attribute="1" defaultMemberUniqueName="[OriginalData].[Source of Hire].[All]" allUniqueName="[OriginalData].[Source of Hire].[All]" dimensionUniqueName="[OriginalData]" displayFolder="" count="2" memberValueDatatype="130" unbalanced="0"/>
    <cacheHierarchy uniqueName="[OriginalData].[Type of Hire]" caption="Type of Hire" attribute="1" defaultMemberUniqueName="[OriginalData].[Type of Hire].[All]" allUniqueName="[OriginalData].[Type of Hire].[All]" dimensionUniqueName="[OriginalData]" displayFolder="" count="0" memberValueDatatype="130" unbalanced="0"/>
    <cacheHierarchy uniqueName="[OriginalData].[PerformanceScore]" caption="PerformanceScore" attribute="1" defaultMemberUniqueName="[OriginalData].[PerformanceScore].[All]" allUniqueName="[OriginalData].[PerformanceScore].[All]" dimensionUniqueName="[OriginalData]" displayFolder="" count="2" memberValueDatatype="130" unbalanced="0">
      <fieldsUsage count="2">
        <fieldUsage x="-1"/>
        <fieldUsage x="1"/>
      </fieldsUsage>
    </cacheHierarchy>
    <cacheHierarchy uniqueName="[OriginalData].[Sex]" caption="Sex" attribute="1" defaultMemberUniqueName="[OriginalData].[Sex].[All]" allUniqueName="[OriginalData].[Sex].[All]" dimensionUniqueName="[OriginalData]" displayFolder="" count="2" memberValueDatatype="130" unbalanced="0"/>
    <cacheHierarchy uniqueName="[OriginalData].[Yearly PayScale]" caption="Yearly PayScale" attribute="1" defaultMemberUniqueName="[OriginalData].[Yearly PayScale].[All]" allUniqueName="[OriginalData].[Yearly PayScale].[All]" dimensionUniqueName="[OriginalData]" displayFolder="" count="0" memberValueDatatype="20" unbalanced="0"/>
    <cacheHierarchy uniqueName="[OriginalData].[Cost of Hire]" caption="Cost of Hire" attribute="1" defaultMemberUniqueName="[OriginalData].[Cost of Hire].[All]" allUniqueName="[OriginalData].[Cost of Hire].[All]" dimensionUniqueName="[OriginalData]" displayFolder="" count="0" memberValueDatatype="20" unbalanced="0"/>
    <cacheHierarchy uniqueName="[OriginalData].[Time to Hire (Days)]" caption="Time to Hire (Days)" attribute="1" defaultMemberUniqueName="[OriginalData].[Time to Hire (Days)].[All]" allUniqueName="[OriginalData].[Time to Hire (Days)].[All]" dimensionUniqueName="[OriginalData]" displayFolder="" count="0" memberValueDatatype="20" unbalanced="0"/>
    <cacheHierarchy uniqueName="[OriginalData].[Quality of Hire]" caption="Quality of Hire" attribute="1" defaultMemberUniqueName="[OriginalData].[Quality of Hire].[All]" allUniqueName="[OriginalData].[Quality of Hire].[All]" dimensionUniqueName="[OriginalData]" displayFolder="" count="0" memberValueDatatype="5" unbalanced="0"/>
    <cacheHierarchy uniqueName="[OriginalData].[Engagement]" caption="Engagement" attribute="1" defaultMemberUniqueName="[OriginalData].[Engagement].[All]" allUniqueName="[OriginalData].[Engagement].[All]" dimensionUniqueName="[OriginalData]" displayFolder="" count="0" memberValueDatatype="5" unbalanced="0"/>
    <cacheHierarchy uniqueName="[OriginalData].[Ramp Up Time]" caption="Ramp Up Time" attribute="1" defaultMemberUniqueName="[OriginalData].[Ramp Up Time].[All]" allUniqueName="[OriginalData].[Ramp Up Time].[All]" dimensionUniqueName="[OriginalData]" displayFolder="" count="0" memberValueDatatype="20" unbalanced="0"/>
    <cacheHierarchy uniqueName="[OriginalData].[Culture Fit (%)]" caption="Culture Fit (%)" attribute="1" defaultMemberUniqueName="[OriginalData].[Culture Fit (%)].[All]" allUniqueName="[OriginalData].[Culture Fit (%)].[All]" dimensionUniqueName="[OriginalData]" displayFolder="" count="0" memberValueDatatype="20" unbalanced="0"/>
    <cacheHierarchy uniqueName="[Raw Data].[Sl# No]" caption="Sl# No" attribute="1" defaultMemberUniqueName="[Raw Data].[Sl# No].[All]" allUniqueName="[Raw Data].[Sl# No].[All]" dimensionUniqueName="[Raw Data]" displayFolder="" count="0" memberValueDatatype="5" unbalanced="0"/>
    <cacheHierarchy uniqueName="[Raw Data].[Fiscal Year]" caption="Fiscal Year" attribute="1" defaultMemberUniqueName="[Raw Data].[Fiscal Year].[All]" allUniqueName="[Raw Data].[Fiscal Year].[All]" dimensionUniqueName="[Raw Data]" displayFolder="" count="0" memberValueDatatype="5" unbalanced="0"/>
    <cacheHierarchy uniqueName="[Raw Data].[Quarter]" caption="Quarter" attribute="1" defaultMemberUniqueName="[Raw Data].[Quarter].[All]" allUniqueName="[Raw Data].[Quarter].[All]" dimensionUniqueName="[Raw Data]" displayFolder="" count="0" memberValueDatatype="5" unbalanced="0"/>
    <cacheHierarchy uniqueName="[Raw Data].[Department]" caption="Department" attribute="1" defaultMemberUniqueName="[Raw Data].[Department].[All]" allUniqueName="[Raw Data].[Department].[All]" dimensionUniqueName="[Raw Data]" displayFolder="" count="0" memberValueDatatype="130" unbalanced="0"/>
    <cacheHierarchy uniqueName="[Raw Data].[Job Open Date]" caption="Job Open Date" attribute="1" time="1" defaultMemberUniqueName="[Raw Data].[Job Open Date].[All]" allUniqueName="[Raw Data].[Job Open Date].[All]" dimensionUniqueName="[Raw Data]" displayFolder="" count="0" memberValueDatatype="7" unbalanced="0"/>
    <cacheHierarchy uniqueName="[Raw Data].[Hire Date]" caption="Hire Date" attribute="1" time="1" defaultMemberUniqueName="[Raw Data].[Hire Date].[All]" allUniqueName="[Raw Data].[Hire Date].[All]" dimensionUniqueName="[Raw Data]" displayFolder="" count="0" memberValueDatatype="7" unbalanced="0"/>
    <cacheHierarchy uniqueName="[Raw Data].[Job]" caption="Job" attribute="1" defaultMemberUniqueName="[Raw Data].[Job].[All]" allUniqueName="[Raw Data].[Job].[All]" dimensionUniqueName="[Raw Data]" displayFolder="" count="0" memberValueDatatype="130" unbalanced="0"/>
    <cacheHierarchy uniqueName="[Raw Data].[Source of Hire]" caption="Source of Hire" attribute="1" defaultMemberUniqueName="[Raw Data].[Source of Hire].[All]" allUniqueName="[Raw Data].[Source of Hire].[All]" dimensionUniqueName="[Raw Data]" displayFolder="" count="0" memberValueDatatype="130" unbalanced="0"/>
    <cacheHierarchy uniqueName="[Raw Data].[Type of Hire]" caption="Type of Hire" attribute="1" defaultMemberUniqueName="[Raw Data].[Type of Hire].[All]" allUniqueName="[Raw Data].[Type of Hire].[All]" dimensionUniqueName="[Raw Data]" displayFolder="" count="0" memberValueDatatype="130" unbalanced="0"/>
    <cacheHierarchy uniqueName="[Raw Data].[PerformanceScore]" caption="PerformanceScore" attribute="1" defaultMemberUniqueName="[Raw Data].[PerformanceScore].[All]" allUniqueName="[Raw Data].[PerformanceScore].[All]" dimensionUniqueName="[Raw Data]" displayFolder="" count="0" memberValueDatatype="130" unbalanced="0"/>
    <cacheHierarchy uniqueName="[Raw Data].[Sex]" caption="Sex" attribute="1" defaultMemberUniqueName="[Raw Data].[Sex].[All]" allUniqueName="[Raw Data].[Sex].[All]" dimensionUniqueName="[Raw Data]" displayFolder="" count="0" memberValueDatatype="130" unbalanced="0"/>
    <cacheHierarchy uniqueName="[Raw Data].[Yearly PayScale]" caption="Yearly PayScale" attribute="1" defaultMemberUniqueName="[Raw Data].[Yearly PayScale].[All]" allUniqueName="[Raw Data].[Yearly PayScale].[All]" dimensionUniqueName="[Raw Data]" displayFolder="" count="0" memberValueDatatype="5" unbalanced="0"/>
    <cacheHierarchy uniqueName="[Raw Data].[Time to Hire (Days)]" caption="Time to Hire (Days)" attribute="1" defaultMemberUniqueName="[Raw Data].[Time to Hire (Days)].[All]" allUniqueName="[Raw Data].[Time to Hire (Days)].[All]" dimensionUniqueName="[Raw Data]" displayFolder="" count="0" memberValueDatatype="5" unbalanced="0"/>
    <cacheHierarchy uniqueName="[Raw Data].[Engagement]" caption="Engagement" attribute="1" defaultMemberUniqueName="[Raw Data].[Engagement].[All]" allUniqueName="[Raw Data].[Engagement].[All]" dimensionUniqueName="[Raw Data]" displayFolder="" count="0" memberValueDatatype="5" unbalanced="0"/>
    <cacheHierarchy uniqueName="[Raw Data].[Ramp Up Time]" caption="Ramp Up Time" attribute="1" defaultMemberUniqueName="[Raw Data].[Ramp Up Time].[All]" allUniqueName="[Raw Data].[Ramp Up Time].[All]" dimensionUniqueName="[Raw Data]" displayFolder="" count="0" memberValueDatatype="5" unbalanced="0"/>
    <cacheHierarchy uniqueName="[Raw Data].[Culture Fit (%)]" caption="Culture Fit (%)" attribute="1" defaultMemberUniqueName="[Raw Data].[Culture Fit (%)].[All]" allUniqueName="[Raw Data].[Culture Fit (%)].[All]" dimensionUniqueName="[Raw Data]" displayFolder="" count="0" memberValueDatatype="5" unbalanced="0"/>
    <cacheHierarchy uniqueName="[Raw Data].[Quality of Hire]" caption="Quality of Hire" attribute="1" defaultMemberUniqueName="[Raw Data].[Quality of Hire].[All]" allUniqueName="[Raw Data].[Quality of Hire].[All]" dimensionUniqueName="[Raw Data]" displayFolder="" count="0" memberValueDatatype="5" unbalanced="0"/>
    <cacheHierarchy uniqueName="[RawData].[Sl. No]" caption="Sl. No" attribute="1" defaultMemberUniqueName="[RawData].[Sl. No].[All]" allUniqueName="[RawData].[Sl. No].[All]" dimensionUniqueName="[RawData]" displayFolder="" count="0" memberValueDatatype="20" unbalanced="0"/>
    <cacheHierarchy uniqueName="[RawData].[Fiscal Year]" caption="Fiscal Year" attribute="1" defaultMemberUniqueName="[RawData].[Fiscal Year].[All]" allUniqueName="[RawData].[Fiscal Year].[All]" dimensionUniqueName="[RawData]" displayFolder="" count="0" memberValueDatatype="20" unbalanced="0"/>
    <cacheHierarchy uniqueName="[RawData].[Quarter]" caption="Quarter" attribute="1" defaultMemberUniqueName="[RawData].[Quarter].[All]" allUniqueName="[RawData].[Quarter].[All]" dimensionUniqueName="[RawData]" displayFolder="" count="0" memberValueDatatype="20" unbalanced="0"/>
    <cacheHierarchy uniqueName="[RawData].[Job Open Date]" caption="Job Open Date" attribute="1" time="1" defaultMemberUniqueName="[RawData].[Job Open Date].[All]" allUniqueName="[RawData].[Job Open Date].[All]" dimensionUniqueName="[RawData]" displayFolder="" count="0" memberValueDatatype="7" unbalanced="0"/>
    <cacheHierarchy uniqueName="[RawData].[Hire Date]" caption="Hire Date" attribute="1" time="1" defaultMemberUniqueName="[RawData].[Hire Date].[All]" allUniqueName="[RawData].[Hire Date].[All]" dimensionUniqueName="[RawData]" displayFolder="" count="0" memberValueDatatype="7" unbalanced="0"/>
    <cacheHierarchy uniqueName="[RawData].[Department]" caption="Department" attribute="1" defaultMemberUniqueName="[RawData].[Department].[All]" allUniqueName="[RawData].[Department].[All]" dimensionUniqueName="[RawData]" displayFolder="" count="0" memberValueDatatype="130" unbalanced="0"/>
    <cacheHierarchy uniqueName="[RawData].[Job]" caption="Job" attribute="1" defaultMemberUniqueName="[RawData].[Job].[All]" allUniqueName="[RawData].[Job].[All]" dimensionUniqueName="[RawData]" displayFolder="" count="0" memberValueDatatype="130" unbalanced="0"/>
    <cacheHierarchy uniqueName="[RawData].[Gender]" caption="Gender" attribute="1" defaultMemberUniqueName="[RawData].[Gender].[All]" allUniqueName="[RawData].[Gender].[All]" dimensionUniqueName="[RawData]" displayFolder="" count="0" memberValueDatatype="130" unbalanced="0"/>
    <cacheHierarchy uniqueName="[RawData].[PerformanceScore]" caption="PerformanceScore" attribute="1" defaultMemberUniqueName="[RawData].[PerformanceScore].[All]" allUniqueName="[RawData].[PerformanceScore].[All]" dimensionUniqueName="[RawData]" displayFolder="" count="0" memberValueDatatype="130" unbalanced="0"/>
    <cacheHierarchy uniqueName="[RawData].[Source of Hire]" caption="Source of Hire" attribute="1" defaultMemberUniqueName="[RawData].[Source of Hire].[All]" allUniqueName="[RawData].[Source of Hire].[All]" dimensionUniqueName="[RawData]" displayFolder="" count="0" memberValueDatatype="130" unbalanced="0"/>
    <cacheHierarchy uniqueName="[RawData].[Type of Hire]" caption="Type of Hire" attribute="1" defaultMemberUniqueName="[RawData].[Type of Hire].[All]" allUniqueName="[RawData].[Type of Hire].[All]" dimensionUniqueName="[RawData]" displayFolder="" count="0" memberValueDatatype="130" unbalanced="0"/>
    <cacheHierarchy uniqueName="[RawData].[Yearly PayScale]" caption="Yearly PayScale" attribute="1" defaultMemberUniqueName="[RawData].[Yearly PayScale].[All]" allUniqueName="[RawData].[Yearly PayScale].[All]" dimensionUniqueName="[RawData]" displayFolder="" count="0" memberValueDatatype="20" unbalanced="0"/>
    <cacheHierarchy uniqueName="[RawData].[Dept Code]" caption="Dept Code" attribute="1" defaultMemberUniqueName="[RawData].[Dept Code].[All]" allUniqueName="[RawData].[Dept Code].[All]" dimensionUniqueName="[RawData]" displayFolder="" count="0" memberValueDatatype="20" unbalanced="0"/>
    <cacheHierarchy uniqueName="[RawData].[Job Code]" caption="Job Code" attribute="1" defaultMemberUniqueName="[RawData].[Job Code].[All]" allUniqueName="[RawData].[Job Code].[All]" dimensionUniqueName="[RawData]" displayFolder="" count="0" memberValueDatatype="20" unbalanced="0"/>
    <cacheHierarchy uniqueName="[RawData].[Source of Hire Code]" caption="Source of Hire Code" attribute="1" defaultMemberUniqueName="[RawData].[Source of Hire Code].[All]" allUniqueName="[RawData].[Source of Hire Code].[All]" dimensionUniqueName="[RawData]" displayFolder="" count="0" memberValueDatatype="20" unbalanced="0"/>
    <cacheHierarchy uniqueName="[RawData].[Gender Code]" caption="Gender Code" attribute="1" defaultMemberUniqueName="[RawData].[Gender Code].[All]" allUniqueName="[RawData].[Gender Code].[All]" dimensionUniqueName="[RawData]" displayFolder="" count="0" memberValueDatatype="20" unbalanced="0"/>
    <cacheHierarchy uniqueName="[RawData].[Time to Hire]" caption="Time to Hire" attribute="1" defaultMemberUniqueName="[RawData].[Time to Hire].[All]" allUniqueName="[RawData].[Time to Hire].[All]" dimensionUniqueName="[RawData]" displayFolder="" count="0" memberValueDatatype="20" unbalanced="0"/>
    <cacheHierarchy uniqueName="[RawData].[IT Dummy]" caption="IT Dummy" attribute="1" defaultMemberUniqueName="[RawData].[IT Dummy].[All]" allUniqueName="[RawData].[IT Dummy].[All]" dimensionUniqueName="[RawData]" displayFolder="" count="0" memberValueDatatype="20" unbalanced="0"/>
    <cacheHierarchy uniqueName="[RawData].[Sales Dummy]" caption="Sales Dummy" attribute="1" defaultMemberUniqueName="[RawData].[Sales Dummy].[All]" allUniqueName="[RawData].[Sales Dummy].[All]" dimensionUniqueName="[RawData]" displayFolder="" count="0" memberValueDatatype="20" unbalanced="0"/>
    <cacheHierarchy uniqueName="[RawData].[Marketing Dummy]" caption="Marketing Dummy" attribute="1" defaultMemberUniqueName="[RawData].[Marketing Dummy].[All]" allUniqueName="[RawData].[Marketing Dummy].[All]" dimensionUniqueName="[RawData]" displayFolder="" count="0" memberValueDatatype="20" unbalanced="0"/>
    <cacheHierarchy uniqueName="[RawData].[ER Dummy]" caption="ER Dummy" attribute="1" defaultMemberUniqueName="[RawData].[ER Dummy].[All]" allUniqueName="[RawData].[ER Dummy].[All]" dimensionUniqueName="[RawData]" displayFolder="" count="0" memberValueDatatype="20" unbalanced="0"/>
    <cacheHierarchy uniqueName="[RawData].[JB Dummy]" caption="JB Dummy" attribute="1" defaultMemberUniqueName="[RawData].[JB Dummy].[All]" allUniqueName="[RawData].[JB Dummy].[All]" dimensionUniqueName="[RawData]" displayFolder="" count="0" memberValueDatatype="20" unbalanced="0"/>
    <cacheHierarchy uniqueName="[RawData].[Agency Dummy]" caption="Agency Dummy" attribute="1" defaultMemberUniqueName="[RawData].[Agency Dummy].[All]" allUniqueName="[RawData].[Agency Dummy].[All]" dimensionUniqueName="[RawData]" displayFolder="" count="0" memberValueDatatype="20" unbalanced="0"/>
    <cacheHierarchy uniqueName="[RawData].[LI Dummy]" caption="LI Dummy" attribute="1" defaultMemberUniqueName="[RawData].[LI Dummy].[All]" allUniqueName="[RawData].[LI Dummy].[All]" dimensionUniqueName="[RawData]" displayFolder="" count="0" memberValueDatatype="20" unbalanced="0"/>
    <cacheHierarchy uniqueName="[RawData].[PT 1 Dummy]" caption="PT 1 Dummy" attribute="1" defaultMemberUniqueName="[RawData].[PT 1 Dummy].[All]" allUniqueName="[RawData].[PT 1 Dummy].[All]" dimensionUniqueName="[RawData]" displayFolder="" count="0" memberValueDatatype="20" unbalanced="0"/>
    <cacheHierarchy uniqueName="[RawData].[PM Dummy]" caption="PM Dummy" attribute="1" defaultMemberUniqueName="[RawData].[PM Dummy].[All]" allUniqueName="[RawData].[PM Dummy].[All]" dimensionUniqueName="[RawData]" displayFolder="" count="0" memberValueDatatype="20" unbalanced="0"/>
    <cacheHierarchy uniqueName="[RawData].[MA Dummy]" caption="MA Dummy" attribute="1" defaultMemberUniqueName="[RawData].[MA Dummy].[All]" allUniqueName="[RawData].[MA Dummy].[All]" dimensionUniqueName="[RawData]" displayFolder="" count="0" memberValueDatatype="20" unbalanced="0"/>
    <cacheHierarchy uniqueName="[RawData].[SSE Dummy]" caption="SSE Dummy" attribute="1" defaultMemberUniqueName="[RawData].[SSE Dummy].[All]" allUniqueName="[RawData].[SSE Dummy].[All]" dimensionUniqueName="[RawData]" displayFolder="" count="0" memberValueDatatype="20" unbalanced="0"/>
    <cacheHierarchy uniqueName="[RawData].[SE Dummy]" caption="SE Dummy" attribute="1" defaultMemberUniqueName="[RawData].[SE Dummy].[All]" allUniqueName="[RawData].[SE Dummy].[All]" dimensionUniqueName="[RawData]" displayFolder="" count="0" memberValueDatatype="20" unbalanced="0"/>
    <cacheHierarchy uniqueName="[RawData].[SNE Dummy]" caption="SNE Dummy" attribute="1" defaultMemberUniqueName="[RawData].[SNE Dummy].[All]" allUniqueName="[RawData].[SNE Dummy].[All]" dimensionUniqueName="[RawData]" displayFolder="" count="0" memberValueDatatype="20" unbalanced="0"/>
    <cacheHierarchy uniqueName="[RawData].[PayScale Code]" caption="PayScale Code" attribute="1" defaultMemberUniqueName="[RawData].[PayScale Code].[All]" allUniqueName="[RawData].[PayScale Code].[All]" dimensionUniqueName="[RawData]" displayFolder="" count="0" memberValueDatatype="5" unbalanced="0"/>
    <cacheHierarchy uniqueName="[RawData].[Type of Hire Code]" caption="Type of Hire Code" attribute="1" defaultMemberUniqueName="[RawData].[Type of Hire Code].[All]" allUniqueName="[RawData].[Type of Hire Code].[All]" dimensionUniqueName="[RawData]" displayFolder="" count="0" memberValueDatatype="20" unbalanced="0"/>
    <cacheHierarchy uniqueName="[RawData].[Cost of Hire]" caption="Cost of Hire" attribute="1" defaultMemberUniqueName="[RawData].[Cost of Hire].[All]" allUniqueName="[RawData].[Cost of Hire].[All]" dimensionUniqueName="[RawData]" displayFolder="" count="0" memberValueDatatype="20" unbalanced="0"/>
    <cacheHierarchy uniqueName="[RawData].[Exceeds Dummy]" caption="Exceeds Dummy" attribute="1" defaultMemberUniqueName="[RawData].[Exceeds Dummy].[All]" allUniqueName="[RawData].[Exceeds Dummy].[All]" dimensionUniqueName="[RawData]" displayFolder="" count="0" memberValueDatatype="20" unbalanced="0"/>
    <cacheHierarchy uniqueName="[RawData].[FullyMeets Dummy]" caption="FullyMeets Dummy" attribute="1" defaultMemberUniqueName="[RawData].[FullyMeets Dummy].[All]" allUniqueName="[RawData].[FullyMeets Dummy].[All]" dimensionUniqueName="[RawData]" displayFolder="" count="0" memberValueDatatype="20" unbalanced="0"/>
    <cacheHierarchy uniqueName="[RawData].[NeedsImprovement Dummy]" caption="NeedsImprovement Dummy" attribute="1" defaultMemberUniqueName="[RawData].[NeedsImprovement Dummy].[All]" allUniqueName="[RawData].[NeedsImprovement Dummy].[All]" dimensionUniqueName="[RawData]" displayFolder="" count="0" memberValueDatatype="20" unbalanced="0"/>
    <cacheHierarchy uniqueName="[RawData].[Engagement]" caption="Engagement" attribute="1" defaultMemberUniqueName="[RawData].[Engagement].[All]" allUniqueName="[RawData].[Engagement].[All]" dimensionUniqueName="[RawData]" displayFolder="" count="0" memberValueDatatype="5" unbalanced="0"/>
    <cacheHierarchy uniqueName="[RawData].[Ramp Up Time]" caption="Ramp Up Time" attribute="1" defaultMemberUniqueName="[RawData].[Ramp Up Time].[All]" allUniqueName="[RawData].[Ramp Up Time].[All]" dimensionUniqueName="[RawData]" displayFolder="" count="0" memberValueDatatype="20" unbalanced="0"/>
    <cacheHierarchy uniqueName="[RawData].[Culture Fit (%)]" caption="Culture Fit (%)" attribute="1" defaultMemberUniqueName="[RawData].[Culture Fit (%)].[All]" allUniqueName="[RawData].[Culture Fit (%)].[All]" dimensionUniqueName="[RawData]" displayFolder="" count="0" memberValueDatatype="20" unbalanced="0"/>
    <cacheHierarchy uniqueName="[RawData].[Quality of Hire]" caption="Quality of Hire" attribute="1" defaultMemberUniqueName="[RawData].[Quality of Hire].[All]" allUniqueName="[RawData].[Quality of Hire].[All]" dimensionUniqueName="[RawData]" displayFolder="" count="0" memberValueDatatype="5" unbalanced="0"/>
    <cacheHierarchy uniqueName="[Measures].[__XL_Count Cost of Hire]" caption="__XL_Count Cost of Hire" measure="1" displayFolder="" measureGroup="Cost of Hire" count="0" hidden="1"/>
    <cacheHierarchy uniqueName="[Measures].[__XL_Count Raw Data]" caption="__XL_Count Raw Data" measure="1" displayFolder="" measureGroup="Raw Data" count="0" hidden="1"/>
    <cacheHierarchy uniqueName="[Measures].[__XL_Count OriginalData]" caption="__XL_Count OriginalData" measure="1" displayFolder="" measureGroup="OriginalData" count="0" hidden="1"/>
    <cacheHierarchy uniqueName="[Measures].[__XL_Count RawData]" caption="__XL_Count RawData" measure="1" displayFolder="" measureGroup="RawData" count="0" hidden="1"/>
    <cacheHierarchy uniqueName="[Measures].[__No measures defined]" caption="__No measures defined" measure="1" displayFolder="" count="0" hidden="1"/>
    <cacheHierarchy uniqueName="[Measures].[Sum of Time to Hire (Days)]" caption="Sum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ime to Hire (Days)]" caption="Average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ost of Hire]" caption="Sum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Average of Cost of Hire]" caption="Average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Cost of Hire]" caption="Count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Cost of Hire 2]" caption="Sum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ost of Hire 2]" caption="Average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lity of Hire]" caption="Sum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lity of Hire]" caption="Average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erformanceScore]" caption="Count of PerformanceSco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l. No]" caption="Sum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l. No]" caption="Count of Sl. No" measure="1" displayFolder="" measureGroup="Original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ly PayScale]" caption="Sum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Yearly PayScale]" caption="Average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st of Hire" uniqueName="[Cost of Hire]" caption="Cost of Hire"/>
    <dimension measure="1" name="Measures" uniqueName="[Measures]" caption="Measures"/>
    <dimension name="OriginalData" uniqueName="[OriginalData]" caption="OriginalData"/>
    <dimension name="Raw Data" uniqueName="[Raw Data]" caption="Raw Data"/>
    <dimension name="RawData" uniqueName="[RawData]" caption="RawData"/>
  </dimensions>
  <measureGroups count="4">
    <measureGroup name="Cost of Hire" caption="Cost of Hire"/>
    <measureGroup name="OriginalData" caption="OriginalData"/>
    <measureGroup name="Raw Data" caption="Raw Data"/>
    <measureGroup name="RawData" caption="RawData"/>
  </measureGroups>
  <maps count="5">
    <map measureGroup="0" dimension="0"/>
    <map measureGroup="1" dimension="2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enakshi Ganesh" refreshedDate="44994.740644212965" createdVersion="7" refreshedVersion="8" minRefreshableVersion="3" recordCount="0" supportSubquery="1" supportAdvancedDrill="1" xr:uid="{CFD266EF-E720-4654-BB3B-2E1788067140}">
  <cacheSource type="external" connectionId="4"/>
  <cacheFields count="3">
    <cacheField name="[OriginalData].[Source of Hire].[Source of Hire]" caption="Source of Hire" numFmtId="0" hierarchy="11" level="1">
      <sharedItems count="5">
        <s v="Agency"/>
        <s v="Career Portal"/>
        <s v="Employee Referral"/>
        <s v="Job Boards"/>
        <s v="LinkedIn"/>
      </sharedItems>
    </cacheField>
    <cacheField name="[OriginalData].[Department].[Department]" caption="Department" numFmtId="0" hierarchy="7" level="1">
      <sharedItems count="4">
        <s v="IT"/>
        <s v="Marketing"/>
        <s v="Production"/>
        <s v="Sales"/>
      </sharedItems>
    </cacheField>
    <cacheField name="[Measures].[Sum of Cost of Hire 2]" caption="Sum of Cost of Hire 2" numFmtId="0" hierarchy="89" level="32767"/>
  </cacheFields>
  <cacheHierarchies count="98">
    <cacheHierarchy uniqueName="[Cost of Hire].[Type of Hire]" caption="Type of Hire" attribute="1" defaultMemberUniqueName="[Cost of Hire].[Type of Hire].[All]" allUniqueName="[Cost of Hire].[Type of Hire].[All]" dimensionUniqueName="[Cost of Hire]" displayFolder="" count="0" memberValueDatatype="130" unbalanced="0"/>
    <cacheHierarchy uniqueName="[Cost of Hire].[Source of Hire]" caption="Source of Hire" attribute="1" defaultMemberUniqueName="[Cost of Hire].[Source of Hire].[All]" allUniqueName="[Cost of Hire].[Source of Hire].[All]" dimensionUniqueName="[Cost of Hire]" displayFolder="" count="0" memberValueDatatype="130" unbalanced="0"/>
    <cacheHierarchy uniqueName="[Cost of Hire].[Cost]" caption="Cost" attribute="1" defaultMemberUniqueName="[Cost of Hire].[Cost].[All]" allUniqueName="[Cost of Hire].[Cost].[All]" dimensionUniqueName="[Cost of Hire]" displayFolder="" count="0" memberValueDatatype="5" unbalanced="0"/>
    <cacheHierarchy uniqueName="[Cost of Hire].[Remarks]" caption="Remarks" attribute="1" defaultMemberUniqueName="[Cost of Hire].[Remarks].[All]" allUniqueName="[Cost of Hire].[Remarks].[All]" dimensionUniqueName="[Cost of Hire]" displayFolder="" count="0" memberValueDatatype="130" unbalanced="0"/>
    <cacheHierarchy uniqueName="[OriginalData].[Sl. No]" caption="Sl. No" attribute="1" defaultMemberUniqueName="[OriginalData].[Sl. No].[All]" allUniqueName="[OriginalData].[Sl. No].[All]" dimensionUniqueName="[OriginalData]" displayFolder="" count="0" memberValueDatatype="20" unbalanced="0"/>
    <cacheHierarchy uniqueName="[OriginalData].[Fiscal Year]" caption="Fiscal Year" attribute="1" defaultMemberUniqueName="[OriginalData].[Fiscal Year].[All]" allUniqueName="[OriginalData].[Fiscal Year].[All]" dimensionUniqueName="[OriginalData]" displayFolder="" count="0" memberValueDatatype="20" unbalanced="0"/>
    <cacheHierarchy uniqueName="[OriginalData].[Quarter]" caption="Quarter" attribute="1" defaultMemberUniqueName="[OriginalData].[Quarter].[All]" allUniqueName="[OriginalData].[Quarter].[All]" dimensionUniqueName="[OriginalData]" displayFolder="" count="2" memberValueDatatype="20" unbalanced="0"/>
    <cacheHierarchy uniqueName="[OriginalData].[Department]" caption="Department" attribute="1" defaultMemberUniqueName="[OriginalData].[Department].[All]" allUniqueName="[OriginalData].[Department].[All]" dimensionUniqueName="[OriginalData]" displayFolder="" count="2" memberValueDatatype="130" unbalanced="0">
      <fieldsUsage count="2">
        <fieldUsage x="-1"/>
        <fieldUsage x="1"/>
      </fieldsUsage>
    </cacheHierarchy>
    <cacheHierarchy uniqueName="[OriginalData].[Job Open Date]" caption="Job Open Date" attribute="1" time="1" defaultMemberUniqueName="[OriginalData].[Job Open Date].[All]" allUniqueName="[OriginalData].[Job Open Date].[All]" dimensionUniqueName="[OriginalData]" displayFolder="" count="0" memberValueDatatype="7" unbalanced="0"/>
    <cacheHierarchy uniqueName="[OriginalData].[Hire Date]" caption="Hire Date" attribute="1" time="1" defaultMemberUniqueName="[OriginalData].[Hire Date].[All]" allUniqueName="[OriginalData].[Hire Date].[All]" dimensionUniqueName="[OriginalData]" displayFolder="" count="0" memberValueDatatype="7" unbalanced="0"/>
    <cacheHierarchy uniqueName="[OriginalData].[Job]" caption="Job" attribute="1" defaultMemberUniqueName="[OriginalData].[Job].[All]" allUniqueName="[OriginalData].[Job].[All]" dimensionUniqueName="[OriginalData]" displayFolder="" count="0" memberValueDatatype="130" unbalanced="0"/>
    <cacheHierarchy uniqueName="[OriginalData].[Source of Hire]" caption="Source of Hire" attribute="1" defaultMemberUniqueName="[OriginalData].[Source of Hire].[All]" allUniqueName="[OriginalData].[Source of Hire].[All]" dimensionUniqueName="[OriginalData]" displayFolder="" count="2" memberValueDatatype="130" unbalanced="0">
      <fieldsUsage count="2">
        <fieldUsage x="-1"/>
        <fieldUsage x="0"/>
      </fieldsUsage>
    </cacheHierarchy>
    <cacheHierarchy uniqueName="[OriginalData].[Type of Hire]" caption="Type of Hire" attribute="1" defaultMemberUniqueName="[OriginalData].[Type of Hire].[All]" allUniqueName="[OriginalData].[Type of Hire].[All]" dimensionUniqueName="[OriginalData]" displayFolder="" count="0" memberValueDatatype="130" unbalanced="0"/>
    <cacheHierarchy uniqueName="[OriginalData].[PerformanceScore]" caption="PerformanceScore" attribute="1" defaultMemberUniqueName="[OriginalData].[PerformanceScore].[All]" allUniqueName="[OriginalData].[PerformanceScore].[All]" dimensionUniqueName="[OriginalData]" displayFolder="" count="2" memberValueDatatype="130" unbalanced="0"/>
    <cacheHierarchy uniqueName="[OriginalData].[Sex]" caption="Sex" attribute="1" defaultMemberUniqueName="[OriginalData].[Sex].[All]" allUniqueName="[OriginalData].[Sex].[All]" dimensionUniqueName="[OriginalData]" displayFolder="" count="2" memberValueDatatype="130" unbalanced="0"/>
    <cacheHierarchy uniqueName="[OriginalData].[Yearly PayScale]" caption="Yearly PayScale" attribute="1" defaultMemberUniqueName="[OriginalData].[Yearly PayScale].[All]" allUniqueName="[OriginalData].[Yearly PayScale].[All]" dimensionUniqueName="[OriginalData]" displayFolder="" count="0" memberValueDatatype="20" unbalanced="0"/>
    <cacheHierarchy uniqueName="[OriginalData].[Cost of Hire]" caption="Cost of Hire" attribute="1" defaultMemberUniqueName="[OriginalData].[Cost of Hire].[All]" allUniqueName="[OriginalData].[Cost of Hire].[All]" dimensionUniqueName="[OriginalData]" displayFolder="" count="0" memberValueDatatype="20" unbalanced="0"/>
    <cacheHierarchy uniqueName="[OriginalData].[Time to Hire (Days)]" caption="Time to Hire (Days)" attribute="1" defaultMemberUniqueName="[OriginalData].[Time to Hire (Days)].[All]" allUniqueName="[OriginalData].[Time to Hire (Days)].[All]" dimensionUniqueName="[OriginalData]" displayFolder="" count="0" memberValueDatatype="20" unbalanced="0"/>
    <cacheHierarchy uniqueName="[OriginalData].[Quality of Hire]" caption="Quality of Hire" attribute="1" defaultMemberUniqueName="[OriginalData].[Quality of Hire].[All]" allUniqueName="[OriginalData].[Quality of Hire].[All]" dimensionUniqueName="[OriginalData]" displayFolder="" count="0" memberValueDatatype="5" unbalanced="0"/>
    <cacheHierarchy uniqueName="[OriginalData].[Engagement]" caption="Engagement" attribute="1" defaultMemberUniqueName="[OriginalData].[Engagement].[All]" allUniqueName="[OriginalData].[Engagement].[All]" dimensionUniqueName="[OriginalData]" displayFolder="" count="0" memberValueDatatype="5" unbalanced="0"/>
    <cacheHierarchy uniqueName="[OriginalData].[Ramp Up Time]" caption="Ramp Up Time" attribute="1" defaultMemberUniqueName="[OriginalData].[Ramp Up Time].[All]" allUniqueName="[OriginalData].[Ramp Up Time].[All]" dimensionUniqueName="[OriginalData]" displayFolder="" count="0" memberValueDatatype="20" unbalanced="0"/>
    <cacheHierarchy uniqueName="[OriginalData].[Culture Fit (%)]" caption="Culture Fit (%)" attribute="1" defaultMemberUniqueName="[OriginalData].[Culture Fit (%)].[All]" allUniqueName="[OriginalData].[Culture Fit (%)].[All]" dimensionUniqueName="[OriginalData]" displayFolder="" count="0" memberValueDatatype="20" unbalanced="0"/>
    <cacheHierarchy uniqueName="[Raw Data].[Sl# No]" caption="Sl# No" attribute="1" defaultMemberUniqueName="[Raw Data].[Sl# No].[All]" allUniqueName="[Raw Data].[Sl# No].[All]" dimensionUniqueName="[Raw Data]" displayFolder="" count="0" memberValueDatatype="5" unbalanced="0"/>
    <cacheHierarchy uniqueName="[Raw Data].[Fiscal Year]" caption="Fiscal Year" attribute="1" defaultMemberUniqueName="[Raw Data].[Fiscal Year].[All]" allUniqueName="[Raw Data].[Fiscal Year].[All]" dimensionUniqueName="[Raw Data]" displayFolder="" count="0" memberValueDatatype="5" unbalanced="0"/>
    <cacheHierarchy uniqueName="[Raw Data].[Quarter]" caption="Quarter" attribute="1" defaultMemberUniqueName="[Raw Data].[Quarter].[All]" allUniqueName="[Raw Data].[Quarter].[All]" dimensionUniqueName="[Raw Data]" displayFolder="" count="0" memberValueDatatype="5" unbalanced="0"/>
    <cacheHierarchy uniqueName="[Raw Data].[Department]" caption="Department" attribute="1" defaultMemberUniqueName="[Raw Data].[Department].[All]" allUniqueName="[Raw Data].[Department].[All]" dimensionUniqueName="[Raw Data]" displayFolder="" count="0" memberValueDatatype="130" unbalanced="0"/>
    <cacheHierarchy uniqueName="[Raw Data].[Job Open Date]" caption="Job Open Date" attribute="1" time="1" defaultMemberUniqueName="[Raw Data].[Job Open Date].[All]" allUniqueName="[Raw Data].[Job Open Date].[All]" dimensionUniqueName="[Raw Data]" displayFolder="" count="0" memberValueDatatype="7" unbalanced="0"/>
    <cacheHierarchy uniqueName="[Raw Data].[Hire Date]" caption="Hire Date" attribute="1" time="1" defaultMemberUniqueName="[Raw Data].[Hire Date].[All]" allUniqueName="[Raw Data].[Hire Date].[All]" dimensionUniqueName="[Raw Data]" displayFolder="" count="0" memberValueDatatype="7" unbalanced="0"/>
    <cacheHierarchy uniqueName="[Raw Data].[Job]" caption="Job" attribute="1" defaultMemberUniqueName="[Raw Data].[Job].[All]" allUniqueName="[Raw Data].[Job].[All]" dimensionUniqueName="[Raw Data]" displayFolder="" count="0" memberValueDatatype="130" unbalanced="0"/>
    <cacheHierarchy uniqueName="[Raw Data].[Source of Hire]" caption="Source of Hire" attribute="1" defaultMemberUniqueName="[Raw Data].[Source of Hire].[All]" allUniqueName="[Raw Data].[Source of Hire].[All]" dimensionUniqueName="[Raw Data]" displayFolder="" count="0" memberValueDatatype="130" unbalanced="0"/>
    <cacheHierarchy uniqueName="[Raw Data].[Type of Hire]" caption="Type of Hire" attribute="1" defaultMemberUniqueName="[Raw Data].[Type of Hire].[All]" allUniqueName="[Raw Data].[Type of Hire].[All]" dimensionUniqueName="[Raw Data]" displayFolder="" count="0" memberValueDatatype="130" unbalanced="0"/>
    <cacheHierarchy uniqueName="[Raw Data].[PerformanceScore]" caption="PerformanceScore" attribute="1" defaultMemberUniqueName="[Raw Data].[PerformanceScore].[All]" allUniqueName="[Raw Data].[PerformanceScore].[All]" dimensionUniqueName="[Raw Data]" displayFolder="" count="0" memberValueDatatype="130" unbalanced="0"/>
    <cacheHierarchy uniqueName="[Raw Data].[Sex]" caption="Sex" attribute="1" defaultMemberUniqueName="[Raw Data].[Sex].[All]" allUniqueName="[Raw Data].[Sex].[All]" dimensionUniqueName="[Raw Data]" displayFolder="" count="0" memberValueDatatype="130" unbalanced="0"/>
    <cacheHierarchy uniqueName="[Raw Data].[Yearly PayScale]" caption="Yearly PayScale" attribute="1" defaultMemberUniqueName="[Raw Data].[Yearly PayScale].[All]" allUniqueName="[Raw Data].[Yearly PayScale].[All]" dimensionUniqueName="[Raw Data]" displayFolder="" count="0" memberValueDatatype="5" unbalanced="0"/>
    <cacheHierarchy uniqueName="[Raw Data].[Time to Hire (Days)]" caption="Time to Hire (Days)" attribute="1" defaultMemberUniqueName="[Raw Data].[Time to Hire (Days)].[All]" allUniqueName="[Raw Data].[Time to Hire (Days)].[All]" dimensionUniqueName="[Raw Data]" displayFolder="" count="0" memberValueDatatype="5" unbalanced="0"/>
    <cacheHierarchy uniqueName="[Raw Data].[Engagement]" caption="Engagement" attribute="1" defaultMemberUniqueName="[Raw Data].[Engagement].[All]" allUniqueName="[Raw Data].[Engagement].[All]" dimensionUniqueName="[Raw Data]" displayFolder="" count="0" memberValueDatatype="5" unbalanced="0"/>
    <cacheHierarchy uniqueName="[Raw Data].[Ramp Up Time]" caption="Ramp Up Time" attribute="1" defaultMemberUniqueName="[Raw Data].[Ramp Up Time].[All]" allUniqueName="[Raw Data].[Ramp Up Time].[All]" dimensionUniqueName="[Raw Data]" displayFolder="" count="0" memberValueDatatype="5" unbalanced="0"/>
    <cacheHierarchy uniqueName="[Raw Data].[Culture Fit (%)]" caption="Culture Fit (%)" attribute="1" defaultMemberUniqueName="[Raw Data].[Culture Fit (%)].[All]" allUniqueName="[Raw Data].[Culture Fit (%)].[All]" dimensionUniqueName="[Raw Data]" displayFolder="" count="0" memberValueDatatype="5" unbalanced="0"/>
    <cacheHierarchy uniqueName="[Raw Data].[Quality of Hire]" caption="Quality of Hire" attribute="1" defaultMemberUniqueName="[Raw Data].[Quality of Hire].[All]" allUniqueName="[Raw Data].[Quality of Hire].[All]" dimensionUniqueName="[Raw Data]" displayFolder="" count="0" memberValueDatatype="5" unbalanced="0"/>
    <cacheHierarchy uniqueName="[RawData].[Sl. No]" caption="Sl. No" attribute="1" defaultMemberUniqueName="[RawData].[Sl. No].[All]" allUniqueName="[RawData].[Sl. No].[All]" dimensionUniqueName="[RawData]" displayFolder="" count="0" memberValueDatatype="20" unbalanced="0"/>
    <cacheHierarchy uniqueName="[RawData].[Fiscal Year]" caption="Fiscal Year" attribute="1" defaultMemberUniqueName="[RawData].[Fiscal Year].[All]" allUniqueName="[RawData].[Fiscal Year].[All]" dimensionUniqueName="[RawData]" displayFolder="" count="0" memberValueDatatype="20" unbalanced="0"/>
    <cacheHierarchy uniqueName="[RawData].[Quarter]" caption="Quarter" attribute="1" defaultMemberUniqueName="[RawData].[Quarter].[All]" allUniqueName="[RawData].[Quarter].[All]" dimensionUniqueName="[RawData]" displayFolder="" count="0" memberValueDatatype="20" unbalanced="0"/>
    <cacheHierarchy uniqueName="[RawData].[Job Open Date]" caption="Job Open Date" attribute="1" time="1" defaultMemberUniqueName="[RawData].[Job Open Date].[All]" allUniqueName="[RawData].[Job Open Date].[All]" dimensionUniqueName="[RawData]" displayFolder="" count="0" memberValueDatatype="7" unbalanced="0"/>
    <cacheHierarchy uniqueName="[RawData].[Hire Date]" caption="Hire Date" attribute="1" time="1" defaultMemberUniqueName="[RawData].[Hire Date].[All]" allUniqueName="[RawData].[Hire Date].[All]" dimensionUniqueName="[RawData]" displayFolder="" count="0" memberValueDatatype="7" unbalanced="0"/>
    <cacheHierarchy uniqueName="[RawData].[Department]" caption="Department" attribute="1" defaultMemberUniqueName="[RawData].[Department].[All]" allUniqueName="[RawData].[Department].[All]" dimensionUniqueName="[RawData]" displayFolder="" count="0" memberValueDatatype="130" unbalanced="0"/>
    <cacheHierarchy uniqueName="[RawData].[Job]" caption="Job" attribute="1" defaultMemberUniqueName="[RawData].[Job].[All]" allUniqueName="[RawData].[Job].[All]" dimensionUniqueName="[RawData]" displayFolder="" count="0" memberValueDatatype="130" unbalanced="0"/>
    <cacheHierarchy uniqueName="[RawData].[Gender]" caption="Gender" attribute="1" defaultMemberUniqueName="[RawData].[Gender].[All]" allUniqueName="[RawData].[Gender].[All]" dimensionUniqueName="[RawData]" displayFolder="" count="0" memberValueDatatype="130" unbalanced="0"/>
    <cacheHierarchy uniqueName="[RawData].[PerformanceScore]" caption="PerformanceScore" attribute="1" defaultMemberUniqueName="[RawData].[PerformanceScore].[All]" allUniqueName="[RawData].[PerformanceScore].[All]" dimensionUniqueName="[RawData]" displayFolder="" count="0" memberValueDatatype="130" unbalanced="0"/>
    <cacheHierarchy uniqueName="[RawData].[Source of Hire]" caption="Source of Hire" attribute="1" defaultMemberUniqueName="[RawData].[Source of Hire].[All]" allUniqueName="[RawData].[Source of Hire].[All]" dimensionUniqueName="[RawData]" displayFolder="" count="0" memberValueDatatype="130" unbalanced="0"/>
    <cacheHierarchy uniqueName="[RawData].[Type of Hire]" caption="Type of Hire" attribute="1" defaultMemberUniqueName="[RawData].[Type of Hire].[All]" allUniqueName="[RawData].[Type of Hire].[All]" dimensionUniqueName="[RawData]" displayFolder="" count="0" memberValueDatatype="130" unbalanced="0"/>
    <cacheHierarchy uniqueName="[RawData].[Yearly PayScale]" caption="Yearly PayScale" attribute="1" defaultMemberUniqueName="[RawData].[Yearly PayScale].[All]" allUniqueName="[RawData].[Yearly PayScale].[All]" dimensionUniqueName="[RawData]" displayFolder="" count="0" memberValueDatatype="20" unbalanced="0"/>
    <cacheHierarchy uniqueName="[RawData].[Dept Code]" caption="Dept Code" attribute="1" defaultMemberUniqueName="[RawData].[Dept Code].[All]" allUniqueName="[RawData].[Dept Code].[All]" dimensionUniqueName="[RawData]" displayFolder="" count="0" memberValueDatatype="20" unbalanced="0"/>
    <cacheHierarchy uniqueName="[RawData].[Job Code]" caption="Job Code" attribute="1" defaultMemberUniqueName="[RawData].[Job Code].[All]" allUniqueName="[RawData].[Job Code].[All]" dimensionUniqueName="[RawData]" displayFolder="" count="0" memberValueDatatype="20" unbalanced="0"/>
    <cacheHierarchy uniqueName="[RawData].[Source of Hire Code]" caption="Source of Hire Code" attribute="1" defaultMemberUniqueName="[RawData].[Source of Hire Code].[All]" allUniqueName="[RawData].[Source of Hire Code].[All]" dimensionUniqueName="[RawData]" displayFolder="" count="0" memberValueDatatype="20" unbalanced="0"/>
    <cacheHierarchy uniqueName="[RawData].[Gender Code]" caption="Gender Code" attribute="1" defaultMemberUniqueName="[RawData].[Gender Code].[All]" allUniqueName="[RawData].[Gender Code].[All]" dimensionUniqueName="[RawData]" displayFolder="" count="0" memberValueDatatype="20" unbalanced="0"/>
    <cacheHierarchy uniqueName="[RawData].[Time to Hire]" caption="Time to Hire" attribute="1" defaultMemberUniqueName="[RawData].[Time to Hire].[All]" allUniqueName="[RawData].[Time to Hire].[All]" dimensionUniqueName="[RawData]" displayFolder="" count="0" memberValueDatatype="20" unbalanced="0"/>
    <cacheHierarchy uniqueName="[RawData].[IT Dummy]" caption="IT Dummy" attribute="1" defaultMemberUniqueName="[RawData].[IT Dummy].[All]" allUniqueName="[RawData].[IT Dummy].[All]" dimensionUniqueName="[RawData]" displayFolder="" count="0" memberValueDatatype="20" unbalanced="0"/>
    <cacheHierarchy uniqueName="[RawData].[Sales Dummy]" caption="Sales Dummy" attribute="1" defaultMemberUniqueName="[RawData].[Sales Dummy].[All]" allUniqueName="[RawData].[Sales Dummy].[All]" dimensionUniqueName="[RawData]" displayFolder="" count="0" memberValueDatatype="20" unbalanced="0"/>
    <cacheHierarchy uniqueName="[RawData].[Marketing Dummy]" caption="Marketing Dummy" attribute="1" defaultMemberUniqueName="[RawData].[Marketing Dummy].[All]" allUniqueName="[RawData].[Marketing Dummy].[All]" dimensionUniqueName="[RawData]" displayFolder="" count="0" memberValueDatatype="20" unbalanced="0"/>
    <cacheHierarchy uniqueName="[RawData].[ER Dummy]" caption="ER Dummy" attribute="1" defaultMemberUniqueName="[RawData].[ER Dummy].[All]" allUniqueName="[RawData].[ER Dummy].[All]" dimensionUniqueName="[RawData]" displayFolder="" count="0" memberValueDatatype="20" unbalanced="0"/>
    <cacheHierarchy uniqueName="[RawData].[JB Dummy]" caption="JB Dummy" attribute="1" defaultMemberUniqueName="[RawData].[JB Dummy].[All]" allUniqueName="[RawData].[JB Dummy].[All]" dimensionUniqueName="[RawData]" displayFolder="" count="0" memberValueDatatype="20" unbalanced="0"/>
    <cacheHierarchy uniqueName="[RawData].[Agency Dummy]" caption="Agency Dummy" attribute="1" defaultMemberUniqueName="[RawData].[Agency Dummy].[All]" allUniqueName="[RawData].[Agency Dummy].[All]" dimensionUniqueName="[RawData]" displayFolder="" count="0" memberValueDatatype="20" unbalanced="0"/>
    <cacheHierarchy uniqueName="[RawData].[LI Dummy]" caption="LI Dummy" attribute="1" defaultMemberUniqueName="[RawData].[LI Dummy].[All]" allUniqueName="[RawData].[LI Dummy].[All]" dimensionUniqueName="[RawData]" displayFolder="" count="0" memberValueDatatype="20" unbalanced="0"/>
    <cacheHierarchy uniqueName="[RawData].[PT 1 Dummy]" caption="PT 1 Dummy" attribute="1" defaultMemberUniqueName="[RawData].[PT 1 Dummy].[All]" allUniqueName="[RawData].[PT 1 Dummy].[All]" dimensionUniqueName="[RawData]" displayFolder="" count="0" memberValueDatatype="20" unbalanced="0"/>
    <cacheHierarchy uniqueName="[RawData].[PM Dummy]" caption="PM Dummy" attribute="1" defaultMemberUniqueName="[RawData].[PM Dummy].[All]" allUniqueName="[RawData].[PM Dummy].[All]" dimensionUniqueName="[RawData]" displayFolder="" count="0" memberValueDatatype="20" unbalanced="0"/>
    <cacheHierarchy uniqueName="[RawData].[MA Dummy]" caption="MA Dummy" attribute="1" defaultMemberUniqueName="[RawData].[MA Dummy].[All]" allUniqueName="[RawData].[MA Dummy].[All]" dimensionUniqueName="[RawData]" displayFolder="" count="0" memberValueDatatype="20" unbalanced="0"/>
    <cacheHierarchy uniqueName="[RawData].[SSE Dummy]" caption="SSE Dummy" attribute="1" defaultMemberUniqueName="[RawData].[SSE Dummy].[All]" allUniqueName="[RawData].[SSE Dummy].[All]" dimensionUniqueName="[RawData]" displayFolder="" count="0" memberValueDatatype="20" unbalanced="0"/>
    <cacheHierarchy uniqueName="[RawData].[SE Dummy]" caption="SE Dummy" attribute="1" defaultMemberUniqueName="[RawData].[SE Dummy].[All]" allUniqueName="[RawData].[SE Dummy].[All]" dimensionUniqueName="[RawData]" displayFolder="" count="0" memberValueDatatype="20" unbalanced="0"/>
    <cacheHierarchy uniqueName="[RawData].[SNE Dummy]" caption="SNE Dummy" attribute="1" defaultMemberUniqueName="[RawData].[SNE Dummy].[All]" allUniqueName="[RawData].[SNE Dummy].[All]" dimensionUniqueName="[RawData]" displayFolder="" count="0" memberValueDatatype="20" unbalanced="0"/>
    <cacheHierarchy uniqueName="[RawData].[PayScale Code]" caption="PayScale Code" attribute="1" defaultMemberUniqueName="[RawData].[PayScale Code].[All]" allUniqueName="[RawData].[PayScale Code].[All]" dimensionUniqueName="[RawData]" displayFolder="" count="0" memberValueDatatype="5" unbalanced="0"/>
    <cacheHierarchy uniqueName="[RawData].[Type of Hire Code]" caption="Type of Hire Code" attribute="1" defaultMemberUniqueName="[RawData].[Type of Hire Code].[All]" allUniqueName="[RawData].[Type of Hire Code].[All]" dimensionUniqueName="[RawData]" displayFolder="" count="0" memberValueDatatype="20" unbalanced="0"/>
    <cacheHierarchy uniqueName="[RawData].[Cost of Hire]" caption="Cost of Hire" attribute="1" defaultMemberUniqueName="[RawData].[Cost of Hire].[All]" allUniqueName="[RawData].[Cost of Hire].[All]" dimensionUniqueName="[RawData]" displayFolder="" count="0" memberValueDatatype="20" unbalanced="0"/>
    <cacheHierarchy uniqueName="[RawData].[Exceeds Dummy]" caption="Exceeds Dummy" attribute="1" defaultMemberUniqueName="[RawData].[Exceeds Dummy].[All]" allUniqueName="[RawData].[Exceeds Dummy].[All]" dimensionUniqueName="[RawData]" displayFolder="" count="0" memberValueDatatype="20" unbalanced="0"/>
    <cacheHierarchy uniqueName="[RawData].[FullyMeets Dummy]" caption="FullyMeets Dummy" attribute="1" defaultMemberUniqueName="[RawData].[FullyMeets Dummy].[All]" allUniqueName="[RawData].[FullyMeets Dummy].[All]" dimensionUniqueName="[RawData]" displayFolder="" count="0" memberValueDatatype="20" unbalanced="0"/>
    <cacheHierarchy uniqueName="[RawData].[NeedsImprovement Dummy]" caption="NeedsImprovement Dummy" attribute="1" defaultMemberUniqueName="[RawData].[NeedsImprovement Dummy].[All]" allUniqueName="[RawData].[NeedsImprovement Dummy].[All]" dimensionUniqueName="[RawData]" displayFolder="" count="0" memberValueDatatype="20" unbalanced="0"/>
    <cacheHierarchy uniqueName="[RawData].[Engagement]" caption="Engagement" attribute="1" defaultMemberUniqueName="[RawData].[Engagement].[All]" allUniqueName="[RawData].[Engagement].[All]" dimensionUniqueName="[RawData]" displayFolder="" count="0" memberValueDatatype="5" unbalanced="0"/>
    <cacheHierarchy uniqueName="[RawData].[Ramp Up Time]" caption="Ramp Up Time" attribute="1" defaultMemberUniqueName="[RawData].[Ramp Up Time].[All]" allUniqueName="[RawData].[Ramp Up Time].[All]" dimensionUniqueName="[RawData]" displayFolder="" count="0" memberValueDatatype="20" unbalanced="0"/>
    <cacheHierarchy uniqueName="[RawData].[Culture Fit (%)]" caption="Culture Fit (%)" attribute="1" defaultMemberUniqueName="[RawData].[Culture Fit (%)].[All]" allUniqueName="[RawData].[Culture Fit (%)].[All]" dimensionUniqueName="[RawData]" displayFolder="" count="0" memberValueDatatype="20" unbalanced="0"/>
    <cacheHierarchy uniqueName="[RawData].[Quality of Hire]" caption="Quality of Hire" attribute="1" defaultMemberUniqueName="[RawData].[Quality of Hire].[All]" allUniqueName="[RawData].[Quality of Hire].[All]" dimensionUniqueName="[RawData]" displayFolder="" count="0" memberValueDatatype="5" unbalanced="0"/>
    <cacheHierarchy uniqueName="[Measures].[__XL_Count Cost of Hire]" caption="__XL_Count Cost of Hire" measure="1" displayFolder="" measureGroup="Cost of Hire" count="0" hidden="1"/>
    <cacheHierarchy uniqueName="[Measures].[__XL_Count Raw Data]" caption="__XL_Count Raw Data" measure="1" displayFolder="" measureGroup="Raw Data" count="0" hidden="1"/>
    <cacheHierarchy uniqueName="[Measures].[__XL_Count OriginalData]" caption="__XL_Count OriginalData" measure="1" displayFolder="" measureGroup="OriginalData" count="0" hidden="1"/>
    <cacheHierarchy uniqueName="[Measures].[__XL_Count RawData]" caption="__XL_Count RawData" measure="1" displayFolder="" measureGroup="RawData" count="0" hidden="1"/>
    <cacheHierarchy uniqueName="[Measures].[__No measures defined]" caption="__No measures defined" measure="1" displayFolder="" count="0" hidden="1"/>
    <cacheHierarchy uniqueName="[Measures].[Sum of Time to Hire (Days)]" caption="Sum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ime to Hire (Days)]" caption="Average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ost of Hire]" caption="Sum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Average of Cost of Hire]" caption="Average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Cost of Hire]" caption="Count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Cost of Hire 2]" caption="Sum of Cost of Hire 2" measure="1" displayFolder="" measureGroup="Original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ost of Hire 2]" caption="Average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lity of Hire]" caption="Sum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lity of Hire]" caption="Average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erformanceScore]" caption="Count of PerformanceSco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l. No]" caption="Sum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l. No]" caption="Count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ly PayScale]" caption="Sum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Yearly PayScale]" caption="Average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st of Hire" uniqueName="[Cost of Hire]" caption="Cost of Hire"/>
    <dimension measure="1" name="Measures" uniqueName="[Measures]" caption="Measures"/>
    <dimension name="OriginalData" uniqueName="[OriginalData]" caption="OriginalData"/>
    <dimension name="Raw Data" uniqueName="[Raw Data]" caption="Raw Data"/>
    <dimension name="RawData" uniqueName="[RawData]" caption="RawData"/>
  </dimensions>
  <measureGroups count="4">
    <measureGroup name="Cost of Hire" caption="Cost of Hire"/>
    <measureGroup name="OriginalData" caption="OriginalData"/>
    <measureGroup name="Raw Data" caption="Raw Data"/>
    <measureGroup name="RawData" caption="RawData"/>
  </measureGroups>
  <maps count="5">
    <map measureGroup="0" dimension="0"/>
    <map measureGroup="1" dimension="2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enakshi Ganesh" refreshedDate="44994.74064502315" createdVersion="5" refreshedVersion="8" minRefreshableVersion="3" recordCount="0" supportSubquery="1" supportAdvancedDrill="1" xr:uid="{4955D2E7-6A2D-42BA-8148-B1D126FD55B5}">
  <cacheSource type="external" connectionId="4"/>
  <cacheFields count="3">
    <cacheField name="[Measures].[Average of Time to Hire (Days)]" caption="Average of Time to Hire (Days)" numFmtId="0" hierarchy="85" level="32767"/>
    <cacheField name="[OriginalData].[Department].[Department]" caption="Department" numFmtId="0" hierarchy="7" level="1">
      <sharedItems count="4">
        <s v="IT"/>
        <s v="Marketing"/>
        <s v="Production"/>
        <s v="Sales"/>
      </sharedItems>
    </cacheField>
    <cacheField name="[OriginalData].[Job].[Job]" caption="Job" numFmtId="0" hierarchy="10" level="1">
      <sharedItems count="7">
        <s v="IT Manager - Support"/>
        <s v="Software Engineer"/>
        <s v="Sr. Network Engineer"/>
        <s v="Marketing Analyst"/>
        <s v="Production Manager"/>
        <s v="Production Technician I"/>
        <s v="Sr. Sales Engineer"/>
      </sharedItems>
    </cacheField>
  </cacheFields>
  <cacheHierarchies count="98">
    <cacheHierarchy uniqueName="[Cost of Hire].[Type of Hire]" caption="Type of Hire" attribute="1" defaultMemberUniqueName="[Cost of Hire].[Type of Hire].[All]" allUniqueName="[Cost of Hire].[Type of Hire].[All]" dimensionUniqueName="[Cost of Hire]" displayFolder="" count="0" memberValueDatatype="130" unbalanced="0"/>
    <cacheHierarchy uniqueName="[Cost of Hire].[Source of Hire]" caption="Source of Hire" attribute="1" defaultMemberUniqueName="[Cost of Hire].[Source of Hire].[All]" allUniqueName="[Cost of Hire].[Source of Hire].[All]" dimensionUniqueName="[Cost of Hire]" displayFolder="" count="0" memberValueDatatype="130" unbalanced="0"/>
    <cacheHierarchy uniqueName="[Cost of Hire].[Cost]" caption="Cost" attribute="1" defaultMemberUniqueName="[Cost of Hire].[Cost].[All]" allUniqueName="[Cost of Hire].[Cost].[All]" dimensionUniqueName="[Cost of Hire]" displayFolder="" count="0" memberValueDatatype="5" unbalanced="0"/>
    <cacheHierarchy uniqueName="[Cost of Hire].[Remarks]" caption="Remarks" attribute="1" defaultMemberUniqueName="[Cost of Hire].[Remarks].[All]" allUniqueName="[Cost of Hire].[Remarks].[All]" dimensionUniqueName="[Cost of Hire]" displayFolder="" count="0" memberValueDatatype="130" unbalanced="0"/>
    <cacheHierarchy uniqueName="[OriginalData].[Sl. No]" caption="Sl. No" attribute="1" defaultMemberUniqueName="[OriginalData].[Sl. No].[All]" allUniqueName="[OriginalData].[Sl. No].[All]" dimensionUniqueName="[OriginalData]" displayFolder="" count="0" memberValueDatatype="20" unbalanced="0"/>
    <cacheHierarchy uniqueName="[OriginalData].[Fiscal Year]" caption="Fiscal Year" attribute="1" defaultMemberUniqueName="[OriginalData].[Fiscal Year].[All]" allUniqueName="[OriginalData].[Fiscal Year].[All]" dimensionUniqueName="[OriginalData]" displayFolder="" count="0" memberValueDatatype="20" unbalanced="0"/>
    <cacheHierarchy uniqueName="[OriginalData].[Quarter]" caption="Quarter" attribute="1" defaultMemberUniqueName="[OriginalData].[Quarter].[All]" allUniqueName="[OriginalData].[Quarter].[All]" dimensionUniqueName="[OriginalData]" displayFolder="" count="2" memberValueDatatype="20" unbalanced="0"/>
    <cacheHierarchy uniqueName="[OriginalData].[Department]" caption="Department" attribute="1" defaultMemberUniqueName="[OriginalData].[Department].[All]" allUniqueName="[OriginalData].[Department].[All]" dimensionUniqueName="[OriginalData]" displayFolder="" count="2" memberValueDatatype="130" unbalanced="0">
      <fieldsUsage count="2">
        <fieldUsage x="-1"/>
        <fieldUsage x="1"/>
      </fieldsUsage>
    </cacheHierarchy>
    <cacheHierarchy uniqueName="[OriginalData].[Job Open Date]" caption="Job Open Date" attribute="1" time="1" defaultMemberUniqueName="[OriginalData].[Job Open Date].[All]" allUniqueName="[OriginalData].[Job Open Date].[All]" dimensionUniqueName="[OriginalData]" displayFolder="" count="0" memberValueDatatype="7" unbalanced="0"/>
    <cacheHierarchy uniqueName="[OriginalData].[Hire Date]" caption="Hire Date" attribute="1" time="1" defaultMemberUniqueName="[OriginalData].[Hire Date].[All]" allUniqueName="[OriginalData].[Hire Date].[All]" dimensionUniqueName="[OriginalData]" displayFolder="" count="0" memberValueDatatype="7" unbalanced="0"/>
    <cacheHierarchy uniqueName="[OriginalData].[Job]" caption="Job" attribute="1" defaultMemberUniqueName="[OriginalData].[Job].[All]" allUniqueName="[OriginalData].[Job].[All]" dimensionUniqueName="[OriginalData]" displayFolder="" count="2" memberValueDatatype="130" unbalanced="0">
      <fieldsUsage count="2">
        <fieldUsage x="-1"/>
        <fieldUsage x="2"/>
      </fieldsUsage>
    </cacheHierarchy>
    <cacheHierarchy uniqueName="[OriginalData].[Source of Hire]" caption="Source of Hire" attribute="1" defaultMemberUniqueName="[OriginalData].[Source of Hire].[All]" allUniqueName="[OriginalData].[Source of Hire].[All]" dimensionUniqueName="[OriginalData]" displayFolder="" count="2" memberValueDatatype="130" unbalanced="0"/>
    <cacheHierarchy uniqueName="[OriginalData].[Type of Hire]" caption="Type of Hire" attribute="1" defaultMemberUniqueName="[OriginalData].[Type of Hire].[All]" allUniqueName="[OriginalData].[Type of Hire].[All]" dimensionUniqueName="[OriginalData]" displayFolder="" count="0" memberValueDatatype="130" unbalanced="0"/>
    <cacheHierarchy uniqueName="[OriginalData].[PerformanceScore]" caption="PerformanceScore" attribute="1" defaultMemberUniqueName="[OriginalData].[PerformanceScore].[All]" allUniqueName="[OriginalData].[PerformanceScore].[All]" dimensionUniqueName="[OriginalData]" displayFolder="" count="2" memberValueDatatype="130" unbalanced="0"/>
    <cacheHierarchy uniqueName="[OriginalData].[Sex]" caption="Sex" attribute="1" defaultMemberUniqueName="[OriginalData].[Sex].[All]" allUniqueName="[OriginalData].[Sex].[All]" dimensionUniqueName="[OriginalData]" displayFolder="" count="2" memberValueDatatype="130" unbalanced="0"/>
    <cacheHierarchy uniqueName="[OriginalData].[Yearly PayScale]" caption="Yearly PayScale" attribute="1" defaultMemberUniqueName="[OriginalData].[Yearly PayScale].[All]" allUniqueName="[OriginalData].[Yearly PayScale].[All]" dimensionUniqueName="[OriginalData]" displayFolder="" count="0" memberValueDatatype="20" unbalanced="0"/>
    <cacheHierarchy uniqueName="[OriginalData].[Cost of Hire]" caption="Cost of Hire" attribute="1" defaultMemberUniqueName="[OriginalData].[Cost of Hire].[All]" allUniqueName="[OriginalData].[Cost of Hire].[All]" dimensionUniqueName="[OriginalData]" displayFolder="" count="0" memberValueDatatype="20" unbalanced="0"/>
    <cacheHierarchy uniqueName="[OriginalData].[Time to Hire (Days)]" caption="Time to Hire (Days)" attribute="1" defaultMemberUniqueName="[OriginalData].[Time to Hire (Days)].[All]" allUniqueName="[OriginalData].[Time to Hire (Days)].[All]" dimensionUniqueName="[OriginalData]" displayFolder="" count="0" memberValueDatatype="20" unbalanced="0"/>
    <cacheHierarchy uniqueName="[OriginalData].[Quality of Hire]" caption="Quality of Hire" attribute="1" defaultMemberUniqueName="[OriginalData].[Quality of Hire].[All]" allUniqueName="[OriginalData].[Quality of Hire].[All]" dimensionUniqueName="[OriginalData]" displayFolder="" count="0" memberValueDatatype="5" unbalanced="0"/>
    <cacheHierarchy uniqueName="[OriginalData].[Engagement]" caption="Engagement" attribute="1" defaultMemberUniqueName="[OriginalData].[Engagement].[All]" allUniqueName="[OriginalData].[Engagement].[All]" dimensionUniqueName="[OriginalData]" displayFolder="" count="0" memberValueDatatype="5" unbalanced="0"/>
    <cacheHierarchy uniqueName="[OriginalData].[Ramp Up Time]" caption="Ramp Up Time" attribute="1" defaultMemberUniqueName="[OriginalData].[Ramp Up Time].[All]" allUniqueName="[OriginalData].[Ramp Up Time].[All]" dimensionUniqueName="[OriginalData]" displayFolder="" count="0" memberValueDatatype="20" unbalanced="0"/>
    <cacheHierarchy uniqueName="[OriginalData].[Culture Fit (%)]" caption="Culture Fit (%)" attribute="1" defaultMemberUniqueName="[OriginalData].[Culture Fit (%)].[All]" allUniqueName="[OriginalData].[Culture Fit (%)].[All]" dimensionUniqueName="[OriginalData]" displayFolder="" count="0" memberValueDatatype="20" unbalanced="0"/>
    <cacheHierarchy uniqueName="[Raw Data].[Sl# No]" caption="Sl# No" attribute="1" defaultMemberUniqueName="[Raw Data].[Sl# No].[All]" allUniqueName="[Raw Data].[Sl# No].[All]" dimensionUniqueName="[Raw Data]" displayFolder="" count="0" memberValueDatatype="5" unbalanced="0"/>
    <cacheHierarchy uniqueName="[Raw Data].[Fiscal Year]" caption="Fiscal Year" attribute="1" defaultMemberUniqueName="[Raw Data].[Fiscal Year].[All]" allUniqueName="[Raw Data].[Fiscal Year].[All]" dimensionUniqueName="[Raw Data]" displayFolder="" count="0" memberValueDatatype="5" unbalanced="0"/>
    <cacheHierarchy uniqueName="[Raw Data].[Quarter]" caption="Quarter" attribute="1" defaultMemberUniqueName="[Raw Data].[Quarter].[All]" allUniqueName="[Raw Data].[Quarter].[All]" dimensionUniqueName="[Raw Data]" displayFolder="" count="0" memberValueDatatype="5" unbalanced="0"/>
    <cacheHierarchy uniqueName="[Raw Data].[Department]" caption="Department" attribute="1" defaultMemberUniqueName="[Raw Data].[Department].[All]" allUniqueName="[Raw Data].[Department].[All]" dimensionUniqueName="[Raw Data]" displayFolder="" count="0" memberValueDatatype="130" unbalanced="0"/>
    <cacheHierarchy uniqueName="[Raw Data].[Job Open Date]" caption="Job Open Date" attribute="1" time="1" defaultMemberUniqueName="[Raw Data].[Job Open Date].[All]" allUniqueName="[Raw Data].[Job Open Date].[All]" dimensionUniqueName="[Raw Data]" displayFolder="" count="0" memberValueDatatype="7" unbalanced="0"/>
    <cacheHierarchy uniqueName="[Raw Data].[Hire Date]" caption="Hire Date" attribute="1" time="1" defaultMemberUniqueName="[Raw Data].[Hire Date].[All]" allUniqueName="[Raw Data].[Hire Date].[All]" dimensionUniqueName="[Raw Data]" displayFolder="" count="0" memberValueDatatype="7" unbalanced="0"/>
    <cacheHierarchy uniqueName="[Raw Data].[Job]" caption="Job" attribute="1" defaultMemberUniqueName="[Raw Data].[Job].[All]" allUniqueName="[Raw Data].[Job].[All]" dimensionUniqueName="[Raw Data]" displayFolder="" count="0" memberValueDatatype="130" unbalanced="0"/>
    <cacheHierarchy uniqueName="[Raw Data].[Source of Hire]" caption="Source of Hire" attribute="1" defaultMemberUniqueName="[Raw Data].[Source of Hire].[All]" allUniqueName="[Raw Data].[Source of Hire].[All]" dimensionUniqueName="[Raw Data]" displayFolder="" count="0" memberValueDatatype="130" unbalanced="0"/>
    <cacheHierarchy uniqueName="[Raw Data].[Type of Hire]" caption="Type of Hire" attribute="1" defaultMemberUniqueName="[Raw Data].[Type of Hire].[All]" allUniqueName="[Raw Data].[Type of Hire].[All]" dimensionUniqueName="[Raw Data]" displayFolder="" count="0" memberValueDatatype="130" unbalanced="0"/>
    <cacheHierarchy uniqueName="[Raw Data].[PerformanceScore]" caption="PerformanceScore" attribute="1" defaultMemberUniqueName="[Raw Data].[PerformanceScore].[All]" allUniqueName="[Raw Data].[PerformanceScore].[All]" dimensionUniqueName="[Raw Data]" displayFolder="" count="0" memberValueDatatype="130" unbalanced="0"/>
    <cacheHierarchy uniqueName="[Raw Data].[Sex]" caption="Sex" attribute="1" defaultMemberUniqueName="[Raw Data].[Sex].[All]" allUniqueName="[Raw Data].[Sex].[All]" dimensionUniqueName="[Raw Data]" displayFolder="" count="0" memberValueDatatype="130" unbalanced="0"/>
    <cacheHierarchy uniqueName="[Raw Data].[Yearly PayScale]" caption="Yearly PayScale" attribute="1" defaultMemberUniqueName="[Raw Data].[Yearly PayScale].[All]" allUniqueName="[Raw Data].[Yearly PayScale].[All]" dimensionUniqueName="[Raw Data]" displayFolder="" count="0" memberValueDatatype="5" unbalanced="0"/>
    <cacheHierarchy uniqueName="[Raw Data].[Time to Hire (Days)]" caption="Time to Hire (Days)" attribute="1" defaultMemberUniqueName="[Raw Data].[Time to Hire (Days)].[All]" allUniqueName="[Raw Data].[Time to Hire (Days)].[All]" dimensionUniqueName="[Raw Data]" displayFolder="" count="0" memberValueDatatype="5" unbalanced="0"/>
    <cacheHierarchy uniqueName="[Raw Data].[Engagement]" caption="Engagement" attribute="1" defaultMemberUniqueName="[Raw Data].[Engagement].[All]" allUniqueName="[Raw Data].[Engagement].[All]" dimensionUniqueName="[Raw Data]" displayFolder="" count="0" memberValueDatatype="5" unbalanced="0"/>
    <cacheHierarchy uniqueName="[Raw Data].[Ramp Up Time]" caption="Ramp Up Time" attribute="1" defaultMemberUniqueName="[Raw Data].[Ramp Up Time].[All]" allUniqueName="[Raw Data].[Ramp Up Time].[All]" dimensionUniqueName="[Raw Data]" displayFolder="" count="0" memberValueDatatype="5" unbalanced="0"/>
    <cacheHierarchy uniqueName="[Raw Data].[Culture Fit (%)]" caption="Culture Fit (%)" attribute="1" defaultMemberUniqueName="[Raw Data].[Culture Fit (%)].[All]" allUniqueName="[Raw Data].[Culture Fit (%)].[All]" dimensionUniqueName="[Raw Data]" displayFolder="" count="0" memberValueDatatype="5" unbalanced="0"/>
    <cacheHierarchy uniqueName="[Raw Data].[Quality of Hire]" caption="Quality of Hire" attribute="1" defaultMemberUniqueName="[Raw Data].[Quality of Hire].[All]" allUniqueName="[Raw Data].[Quality of Hire].[All]" dimensionUniqueName="[Raw Data]" displayFolder="" count="0" memberValueDatatype="5" unbalanced="0"/>
    <cacheHierarchy uniqueName="[RawData].[Sl. No]" caption="Sl. No" attribute="1" defaultMemberUniqueName="[RawData].[Sl. No].[All]" allUniqueName="[RawData].[Sl. No].[All]" dimensionUniqueName="[RawData]" displayFolder="" count="0" memberValueDatatype="20" unbalanced="0"/>
    <cacheHierarchy uniqueName="[RawData].[Fiscal Year]" caption="Fiscal Year" attribute="1" defaultMemberUniqueName="[RawData].[Fiscal Year].[All]" allUniqueName="[RawData].[Fiscal Year].[All]" dimensionUniqueName="[RawData]" displayFolder="" count="0" memberValueDatatype="20" unbalanced="0"/>
    <cacheHierarchy uniqueName="[RawData].[Quarter]" caption="Quarter" attribute="1" defaultMemberUniqueName="[RawData].[Quarter].[All]" allUniqueName="[RawData].[Quarter].[All]" dimensionUniqueName="[RawData]" displayFolder="" count="0" memberValueDatatype="20" unbalanced="0"/>
    <cacheHierarchy uniqueName="[RawData].[Job Open Date]" caption="Job Open Date" attribute="1" time="1" defaultMemberUniqueName="[RawData].[Job Open Date].[All]" allUniqueName="[RawData].[Job Open Date].[All]" dimensionUniqueName="[RawData]" displayFolder="" count="0" memberValueDatatype="7" unbalanced="0"/>
    <cacheHierarchy uniqueName="[RawData].[Hire Date]" caption="Hire Date" attribute="1" time="1" defaultMemberUniqueName="[RawData].[Hire Date].[All]" allUniqueName="[RawData].[Hire Date].[All]" dimensionUniqueName="[RawData]" displayFolder="" count="0" memberValueDatatype="7" unbalanced="0"/>
    <cacheHierarchy uniqueName="[RawData].[Department]" caption="Department" attribute="1" defaultMemberUniqueName="[RawData].[Department].[All]" allUniqueName="[RawData].[Department].[All]" dimensionUniqueName="[RawData]" displayFolder="" count="0" memberValueDatatype="130" unbalanced="0"/>
    <cacheHierarchy uniqueName="[RawData].[Job]" caption="Job" attribute="1" defaultMemberUniqueName="[RawData].[Job].[All]" allUniqueName="[RawData].[Job].[All]" dimensionUniqueName="[RawData]" displayFolder="" count="0" memberValueDatatype="130" unbalanced="0"/>
    <cacheHierarchy uniqueName="[RawData].[Gender]" caption="Gender" attribute="1" defaultMemberUniqueName="[RawData].[Gender].[All]" allUniqueName="[RawData].[Gender].[All]" dimensionUniqueName="[RawData]" displayFolder="" count="0" memberValueDatatype="130" unbalanced="0"/>
    <cacheHierarchy uniqueName="[RawData].[PerformanceScore]" caption="PerformanceScore" attribute="1" defaultMemberUniqueName="[RawData].[PerformanceScore].[All]" allUniqueName="[RawData].[PerformanceScore].[All]" dimensionUniqueName="[RawData]" displayFolder="" count="0" memberValueDatatype="130" unbalanced="0"/>
    <cacheHierarchy uniqueName="[RawData].[Source of Hire]" caption="Source of Hire" attribute="1" defaultMemberUniqueName="[RawData].[Source of Hire].[All]" allUniqueName="[RawData].[Source of Hire].[All]" dimensionUniqueName="[RawData]" displayFolder="" count="0" memberValueDatatype="130" unbalanced="0"/>
    <cacheHierarchy uniqueName="[RawData].[Type of Hire]" caption="Type of Hire" attribute="1" defaultMemberUniqueName="[RawData].[Type of Hire].[All]" allUniqueName="[RawData].[Type of Hire].[All]" dimensionUniqueName="[RawData]" displayFolder="" count="0" memberValueDatatype="130" unbalanced="0"/>
    <cacheHierarchy uniqueName="[RawData].[Yearly PayScale]" caption="Yearly PayScale" attribute="1" defaultMemberUniqueName="[RawData].[Yearly PayScale].[All]" allUniqueName="[RawData].[Yearly PayScale].[All]" dimensionUniqueName="[RawData]" displayFolder="" count="0" memberValueDatatype="20" unbalanced="0"/>
    <cacheHierarchy uniqueName="[RawData].[Dept Code]" caption="Dept Code" attribute="1" defaultMemberUniqueName="[RawData].[Dept Code].[All]" allUniqueName="[RawData].[Dept Code].[All]" dimensionUniqueName="[RawData]" displayFolder="" count="0" memberValueDatatype="20" unbalanced="0"/>
    <cacheHierarchy uniqueName="[RawData].[Job Code]" caption="Job Code" attribute="1" defaultMemberUniqueName="[RawData].[Job Code].[All]" allUniqueName="[RawData].[Job Code].[All]" dimensionUniqueName="[RawData]" displayFolder="" count="0" memberValueDatatype="20" unbalanced="0"/>
    <cacheHierarchy uniqueName="[RawData].[Source of Hire Code]" caption="Source of Hire Code" attribute="1" defaultMemberUniqueName="[RawData].[Source of Hire Code].[All]" allUniqueName="[RawData].[Source of Hire Code].[All]" dimensionUniqueName="[RawData]" displayFolder="" count="0" memberValueDatatype="20" unbalanced="0"/>
    <cacheHierarchy uniqueName="[RawData].[Gender Code]" caption="Gender Code" attribute="1" defaultMemberUniqueName="[RawData].[Gender Code].[All]" allUniqueName="[RawData].[Gender Code].[All]" dimensionUniqueName="[RawData]" displayFolder="" count="0" memberValueDatatype="20" unbalanced="0"/>
    <cacheHierarchy uniqueName="[RawData].[Time to Hire]" caption="Time to Hire" attribute="1" defaultMemberUniqueName="[RawData].[Time to Hire].[All]" allUniqueName="[RawData].[Time to Hire].[All]" dimensionUniqueName="[RawData]" displayFolder="" count="0" memberValueDatatype="20" unbalanced="0"/>
    <cacheHierarchy uniqueName="[RawData].[IT Dummy]" caption="IT Dummy" attribute="1" defaultMemberUniqueName="[RawData].[IT Dummy].[All]" allUniqueName="[RawData].[IT Dummy].[All]" dimensionUniqueName="[RawData]" displayFolder="" count="0" memberValueDatatype="20" unbalanced="0"/>
    <cacheHierarchy uniqueName="[RawData].[Sales Dummy]" caption="Sales Dummy" attribute="1" defaultMemberUniqueName="[RawData].[Sales Dummy].[All]" allUniqueName="[RawData].[Sales Dummy].[All]" dimensionUniqueName="[RawData]" displayFolder="" count="0" memberValueDatatype="20" unbalanced="0"/>
    <cacheHierarchy uniqueName="[RawData].[Marketing Dummy]" caption="Marketing Dummy" attribute="1" defaultMemberUniqueName="[RawData].[Marketing Dummy].[All]" allUniqueName="[RawData].[Marketing Dummy].[All]" dimensionUniqueName="[RawData]" displayFolder="" count="0" memberValueDatatype="20" unbalanced="0"/>
    <cacheHierarchy uniqueName="[RawData].[ER Dummy]" caption="ER Dummy" attribute="1" defaultMemberUniqueName="[RawData].[ER Dummy].[All]" allUniqueName="[RawData].[ER Dummy].[All]" dimensionUniqueName="[RawData]" displayFolder="" count="0" memberValueDatatype="20" unbalanced="0"/>
    <cacheHierarchy uniqueName="[RawData].[JB Dummy]" caption="JB Dummy" attribute="1" defaultMemberUniqueName="[RawData].[JB Dummy].[All]" allUniqueName="[RawData].[JB Dummy].[All]" dimensionUniqueName="[RawData]" displayFolder="" count="0" memberValueDatatype="20" unbalanced="0"/>
    <cacheHierarchy uniqueName="[RawData].[Agency Dummy]" caption="Agency Dummy" attribute="1" defaultMemberUniqueName="[RawData].[Agency Dummy].[All]" allUniqueName="[RawData].[Agency Dummy].[All]" dimensionUniqueName="[RawData]" displayFolder="" count="0" memberValueDatatype="20" unbalanced="0"/>
    <cacheHierarchy uniqueName="[RawData].[LI Dummy]" caption="LI Dummy" attribute="1" defaultMemberUniqueName="[RawData].[LI Dummy].[All]" allUniqueName="[RawData].[LI Dummy].[All]" dimensionUniqueName="[RawData]" displayFolder="" count="0" memberValueDatatype="20" unbalanced="0"/>
    <cacheHierarchy uniqueName="[RawData].[PT 1 Dummy]" caption="PT 1 Dummy" attribute="1" defaultMemberUniqueName="[RawData].[PT 1 Dummy].[All]" allUniqueName="[RawData].[PT 1 Dummy].[All]" dimensionUniqueName="[RawData]" displayFolder="" count="0" memberValueDatatype="20" unbalanced="0"/>
    <cacheHierarchy uniqueName="[RawData].[PM Dummy]" caption="PM Dummy" attribute="1" defaultMemberUniqueName="[RawData].[PM Dummy].[All]" allUniqueName="[RawData].[PM Dummy].[All]" dimensionUniqueName="[RawData]" displayFolder="" count="0" memberValueDatatype="20" unbalanced="0"/>
    <cacheHierarchy uniqueName="[RawData].[MA Dummy]" caption="MA Dummy" attribute="1" defaultMemberUniqueName="[RawData].[MA Dummy].[All]" allUniqueName="[RawData].[MA Dummy].[All]" dimensionUniqueName="[RawData]" displayFolder="" count="0" memberValueDatatype="20" unbalanced="0"/>
    <cacheHierarchy uniqueName="[RawData].[SSE Dummy]" caption="SSE Dummy" attribute="1" defaultMemberUniqueName="[RawData].[SSE Dummy].[All]" allUniqueName="[RawData].[SSE Dummy].[All]" dimensionUniqueName="[RawData]" displayFolder="" count="0" memberValueDatatype="20" unbalanced="0"/>
    <cacheHierarchy uniqueName="[RawData].[SE Dummy]" caption="SE Dummy" attribute="1" defaultMemberUniqueName="[RawData].[SE Dummy].[All]" allUniqueName="[RawData].[SE Dummy].[All]" dimensionUniqueName="[RawData]" displayFolder="" count="0" memberValueDatatype="20" unbalanced="0"/>
    <cacheHierarchy uniqueName="[RawData].[SNE Dummy]" caption="SNE Dummy" attribute="1" defaultMemberUniqueName="[RawData].[SNE Dummy].[All]" allUniqueName="[RawData].[SNE Dummy].[All]" dimensionUniqueName="[RawData]" displayFolder="" count="0" memberValueDatatype="20" unbalanced="0"/>
    <cacheHierarchy uniqueName="[RawData].[PayScale Code]" caption="PayScale Code" attribute="1" defaultMemberUniqueName="[RawData].[PayScale Code].[All]" allUniqueName="[RawData].[PayScale Code].[All]" dimensionUniqueName="[RawData]" displayFolder="" count="0" memberValueDatatype="5" unbalanced="0"/>
    <cacheHierarchy uniqueName="[RawData].[Type of Hire Code]" caption="Type of Hire Code" attribute="1" defaultMemberUniqueName="[RawData].[Type of Hire Code].[All]" allUniqueName="[RawData].[Type of Hire Code].[All]" dimensionUniqueName="[RawData]" displayFolder="" count="0" memberValueDatatype="20" unbalanced="0"/>
    <cacheHierarchy uniqueName="[RawData].[Cost of Hire]" caption="Cost of Hire" attribute="1" defaultMemberUniqueName="[RawData].[Cost of Hire].[All]" allUniqueName="[RawData].[Cost of Hire].[All]" dimensionUniqueName="[RawData]" displayFolder="" count="0" memberValueDatatype="20" unbalanced="0"/>
    <cacheHierarchy uniqueName="[RawData].[Exceeds Dummy]" caption="Exceeds Dummy" attribute="1" defaultMemberUniqueName="[RawData].[Exceeds Dummy].[All]" allUniqueName="[RawData].[Exceeds Dummy].[All]" dimensionUniqueName="[RawData]" displayFolder="" count="0" memberValueDatatype="20" unbalanced="0"/>
    <cacheHierarchy uniqueName="[RawData].[FullyMeets Dummy]" caption="FullyMeets Dummy" attribute="1" defaultMemberUniqueName="[RawData].[FullyMeets Dummy].[All]" allUniqueName="[RawData].[FullyMeets Dummy].[All]" dimensionUniqueName="[RawData]" displayFolder="" count="0" memberValueDatatype="20" unbalanced="0"/>
    <cacheHierarchy uniqueName="[RawData].[NeedsImprovement Dummy]" caption="NeedsImprovement Dummy" attribute="1" defaultMemberUniqueName="[RawData].[NeedsImprovement Dummy].[All]" allUniqueName="[RawData].[NeedsImprovement Dummy].[All]" dimensionUniqueName="[RawData]" displayFolder="" count="0" memberValueDatatype="20" unbalanced="0"/>
    <cacheHierarchy uniqueName="[RawData].[Engagement]" caption="Engagement" attribute="1" defaultMemberUniqueName="[RawData].[Engagement].[All]" allUniqueName="[RawData].[Engagement].[All]" dimensionUniqueName="[RawData]" displayFolder="" count="0" memberValueDatatype="5" unbalanced="0"/>
    <cacheHierarchy uniqueName="[RawData].[Ramp Up Time]" caption="Ramp Up Time" attribute="1" defaultMemberUniqueName="[RawData].[Ramp Up Time].[All]" allUniqueName="[RawData].[Ramp Up Time].[All]" dimensionUniqueName="[RawData]" displayFolder="" count="0" memberValueDatatype="20" unbalanced="0"/>
    <cacheHierarchy uniqueName="[RawData].[Culture Fit (%)]" caption="Culture Fit (%)" attribute="1" defaultMemberUniqueName="[RawData].[Culture Fit (%)].[All]" allUniqueName="[RawData].[Culture Fit (%)].[All]" dimensionUniqueName="[RawData]" displayFolder="" count="0" memberValueDatatype="20" unbalanced="0"/>
    <cacheHierarchy uniqueName="[RawData].[Quality of Hire]" caption="Quality of Hire" attribute="1" defaultMemberUniqueName="[RawData].[Quality of Hire].[All]" allUniqueName="[RawData].[Quality of Hire].[All]" dimensionUniqueName="[RawData]" displayFolder="" count="0" memberValueDatatype="5" unbalanced="0"/>
    <cacheHierarchy uniqueName="[Measures].[__XL_Count Cost of Hire]" caption="__XL_Count Cost of Hire" measure="1" displayFolder="" measureGroup="Cost of Hire" count="0" hidden="1"/>
    <cacheHierarchy uniqueName="[Measures].[__XL_Count Raw Data]" caption="__XL_Count Raw Data" measure="1" displayFolder="" measureGroup="Raw Data" count="0" hidden="1"/>
    <cacheHierarchy uniqueName="[Measures].[__XL_Count OriginalData]" caption="__XL_Count OriginalData" measure="1" displayFolder="" measureGroup="OriginalData" count="0" hidden="1"/>
    <cacheHierarchy uniqueName="[Measures].[__XL_Count RawData]" caption="__XL_Count RawData" measure="1" displayFolder="" measureGroup="RawData" count="0" hidden="1"/>
    <cacheHierarchy uniqueName="[Measures].[__No measures defined]" caption="__No measures defined" measure="1" displayFolder="" count="0" hidden="1"/>
    <cacheHierarchy uniqueName="[Measures].[Sum of Time to Hire (Days)]" caption="Sum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ime to Hire (Days)]" caption="Average of Time to Hire (Days)" measure="1" displayFolder="" measureGroup="Origina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ost of Hire]" caption="Sum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Average of Cost of Hire]" caption="Average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Cost of Hire]" caption="Count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Cost of Hire 2]" caption="Sum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ost of Hire 2]" caption="Average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lity of Hire]" caption="Sum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lity of Hire]" caption="Average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erformanceScore]" caption="Count of PerformanceSco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l. No]" caption="Sum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l. No]" caption="Count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ly PayScale]" caption="Sum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Yearly PayScale]" caption="Average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st of Hire" uniqueName="[Cost of Hire]" caption="Cost of Hire"/>
    <dimension measure="1" name="Measures" uniqueName="[Measures]" caption="Measures"/>
    <dimension name="OriginalData" uniqueName="[OriginalData]" caption="OriginalData"/>
    <dimension name="Raw Data" uniqueName="[Raw Data]" caption="Raw Data"/>
    <dimension name="RawData" uniqueName="[RawData]" caption="RawData"/>
  </dimensions>
  <measureGroups count="4">
    <measureGroup name="Cost of Hire" caption="Cost of Hire"/>
    <measureGroup name="OriginalData" caption="OriginalData"/>
    <measureGroup name="Raw Data" caption="Raw Data"/>
    <measureGroup name="RawData" caption="RawData"/>
  </measureGroups>
  <maps count="5">
    <map measureGroup="0" dimension="0"/>
    <map measureGroup="1" dimension="2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enakshi Ganesh" refreshedDate="44994.740645717589" createdVersion="7" refreshedVersion="8" minRefreshableVersion="3" recordCount="0" supportSubquery="1" supportAdvancedDrill="1" xr:uid="{F4171827-CA20-48FE-9F3A-EDEEEF175882}">
  <cacheSource type="external" connectionId="4"/>
  <cacheFields count="2">
    <cacheField name="[Measures].[Average of Yearly PayScale]" caption="Average of Yearly PayScale" numFmtId="0" hierarchy="97" level="32767"/>
    <cacheField name="[OriginalData].[Job].[Job]" caption="Job" numFmtId="0" hierarchy="10" level="1">
      <sharedItems count="7">
        <s v="IT Manager - Support"/>
        <s v="Marketing Analyst"/>
        <s v="Production Manager"/>
        <s v="Production Technician I"/>
        <s v="Software Engineer"/>
        <s v="Sr. Network Engineer"/>
        <s v="Sr. Sales Engineer"/>
      </sharedItems>
    </cacheField>
  </cacheFields>
  <cacheHierarchies count="98">
    <cacheHierarchy uniqueName="[Cost of Hire].[Type of Hire]" caption="Type of Hire" attribute="1" defaultMemberUniqueName="[Cost of Hire].[Type of Hire].[All]" allUniqueName="[Cost of Hire].[Type of Hire].[All]" dimensionUniqueName="[Cost of Hire]" displayFolder="" count="0" memberValueDatatype="130" unbalanced="0"/>
    <cacheHierarchy uniqueName="[Cost of Hire].[Source of Hire]" caption="Source of Hire" attribute="1" defaultMemberUniqueName="[Cost of Hire].[Source of Hire].[All]" allUniqueName="[Cost of Hire].[Source of Hire].[All]" dimensionUniqueName="[Cost of Hire]" displayFolder="" count="0" memberValueDatatype="130" unbalanced="0"/>
    <cacheHierarchy uniqueName="[Cost of Hire].[Cost]" caption="Cost" attribute="1" defaultMemberUniqueName="[Cost of Hire].[Cost].[All]" allUniqueName="[Cost of Hire].[Cost].[All]" dimensionUniqueName="[Cost of Hire]" displayFolder="" count="0" memberValueDatatype="5" unbalanced="0"/>
    <cacheHierarchy uniqueName="[Cost of Hire].[Remarks]" caption="Remarks" attribute="1" defaultMemberUniqueName="[Cost of Hire].[Remarks].[All]" allUniqueName="[Cost of Hire].[Remarks].[All]" dimensionUniqueName="[Cost of Hire]" displayFolder="" count="0" memberValueDatatype="130" unbalanced="0"/>
    <cacheHierarchy uniqueName="[OriginalData].[Sl. No]" caption="Sl. No" attribute="1" defaultMemberUniqueName="[OriginalData].[Sl. No].[All]" allUniqueName="[OriginalData].[Sl. No].[All]" dimensionUniqueName="[OriginalData]" displayFolder="" count="0" memberValueDatatype="20" unbalanced="0"/>
    <cacheHierarchy uniqueName="[OriginalData].[Fiscal Year]" caption="Fiscal Year" attribute="1" defaultMemberUniqueName="[OriginalData].[Fiscal Year].[All]" allUniqueName="[OriginalData].[Fiscal Year].[All]" dimensionUniqueName="[OriginalData]" displayFolder="" count="0" memberValueDatatype="20" unbalanced="0"/>
    <cacheHierarchy uniqueName="[OriginalData].[Quarter]" caption="Quarter" attribute="1" defaultMemberUniqueName="[OriginalData].[Quarter].[All]" allUniqueName="[OriginalData].[Quarter].[All]" dimensionUniqueName="[OriginalData]" displayFolder="" count="2" memberValueDatatype="20" unbalanced="0"/>
    <cacheHierarchy uniqueName="[OriginalData].[Department]" caption="Department" attribute="1" defaultMemberUniqueName="[OriginalData].[Department].[All]" allUniqueName="[OriginalData].[Department].[All]" dimensionUniqueName="[OriginalData]" displayFolder="" count="2" memberValueDatatype="130" unbalanced="0"/>
    <cacheHierarchy uniqueName="[OriginalData].[Job Open Date]" caption="Job Open Date" attribute="1" time="1" defaultMemberUniqueName="[OriginalData].[Job Open Date].[All]" allUniqueName="[OriginalData].[Job Open Date].[All]" dimensionUniqueName="[OriginalData]" displayFolder="" count="0" memberValueDatatype="7" unbalanced="0"/>
    <cacheHierarchy uniqueName="[OriginalData].[Hire Date]" caption="Hire Date" attribute="1" time="1" defaultMemberUniqueName="[OriginalData].[Hire Date].[All]" allUniqueName="[OriginalData].[Hire Date].[All]" dimensionUniqueName="[OriginalData]" displayFolder="" count="0" memberValueDatatype="7" unbalanced="0"/>
    <cacheHierarchy uniqueName="[OriginalData].[Job]" caption="Job" attribute="1" defaultMemberUniqueName="[OriginalData].[Job].[All]" allUniqueName="[OriginalData].[Job].[All]" dimensionUniqueName="[OriginalData]" displayFolder="" count="2" memberValueDatatype="130" unbalanced="0">
      <fieldsUsage count="2">
        <fieldUsage x="-1"/>
        <fieldUsage x="1"/>
      </fieldsUsage>
    </cacheHierarchy>
    <cacheHierarchy uniqueName="[OriginalData].[Source of Hire]" caption="Source of Hire" attribute="1" defaultMemberUniqueName="[OriginalData].[Source of Hire].[All]" allUniqueName="[OriginalData].[Source of Hire].[All]" dimensionUniqueName="[OriginalData]" displayFolder="" count="2" memberValueDatatype="130" unbalanced="0"/>
    <cacheHierarchy uniqueName="[OriginalData].[Type of Hire]" caption="Type of Hire" attribute="1" defaultMemberUniqueName="[OriginalData].[Type of Hire].[All]" allUniqueName="[OriginalData].[Type of Hire].[All]" dimensionUniqueName="[OriginalData]" displayFolder="" count="0" memberValueDatatype="130" unbalanced="0"/>
    <cacheHierarchy uniqueName="[OriginalData].[PerformanceScore]" caption="PerformanceScore" attribute="1" defaultMemberUniqueName="[OriginalData].[PerformanceScore].[All]" allUniqueName="[OriginalData].[PerformanceScore].[All]" dimensionUniqueName="[OriginalData]" displayFolder="" count="2" memberValueDatatype="130" unbalanced="0"/>
    <cacheHierarchy uniqueName="[OriginalData].[Sex]" caption="Sex" attribute="1" defaultMemberUniqueName="[OriginalData].[Sex].[All]" allUniqueName="[OriginalData].[Sex].[All]" dimensionUniqueName="[OriginalData]" displayFolder="" count="2" memberValueDatatype="130" unbalanced="0"/>
    <cacheHierarchy uniqueName="[OriginalData].[Yearly PayScale]" caption="Yearly PayScale" attribute="1" defaultMemberUniqueName="[OriginalData].[Yearly PayScale].[All]" allUniqueName="[OriginalData].[Yearly PayScale].[All]" dimensionUniqueName="[OriginalData]" displayFolder="" count="0" memberValueDatatype="20" unbalanced="0"/>
    <cacheHierarchy uniqueName="[OriginalData].[Cost of Hire]" caption="Cost of Hire" attribute="1" defaultMemberUniqueName="[OriginalData].[Cost of Hire].[All]" allUniqueName="[OriginalData].[Cost of Hire].[All]" dimensionUniqueName="[OriginalData]" displayFolder="" count="0" memberValueDatatype="20" unbalanced="0"/>
    <cacheHierarchy uniqueName="[OriginalData].[Time to Hire (Days)]" caption="Time to Hire (Days)" attribute="1" defaultMemberUniqueName="[OriginalData].[Time to Hire (Days)].[All]" allUniqueName="[OriginalData].[Time to Hire (Days)].[All]" dimensionUniqueName="[OriginalData]" displayFolder="" count="0" memberValueDatatype="20" unbalanced="0"/>
    <cacheHierarchy uniqueName="[OriginalData].[Quality of Hire]" caption="Quality of Hire" attribute="1" defaultMemberUniqueName="[OriginalData].[Quality of Hire].[All]" allUniqueName="[OriginalData].[Quality of Hire].[All]" dimensionUniqueName="[OriginalData]" displayFolder="" count="0" memberValueDatatype="5" unbalanced="0"/>
    <cacheHierarchy uniqueName="[OriginalData].[Engagement]" caption="Engagement" attribute="1" defaultMemberUniqueName="[OriginalData].[Engagement].[All]" allUniqueName="[OriginalData].[Engagement].[All]" dimensionUniqueName="[OriginalData]" displayFolder="" count="0" memberValueDatatype="5" unbalanced="0"/>
    <cacheHierarchy uniqueName="[OriginalData].[Ramp Up Time]" caption="Ramp Up Time" attribute="1" defaultMemberUniqueName="[OriginalData].[Ramp Up Time].[All]" allUniqueName="[OriginalData].[Ramp Up Time].[All]" dimensionUniqueName="[OriginalData]" displayFolder="" count="0" memberValueDatatype="20" unbalanced="0"/>
    <cacheHierarchy uniqueName="[OriginalData].[Culture Fit (%)]" caption="Culture Fit (%)" attribute="1" defaultMemberUniqueName="[OriginalData].[Culture Fit (%)].[All]" allUniqueName="[OriginalData].[Culture Fit (%)].[All]" dimensionUniqueName="[OriginalData]" displayFolder="" count="0" memberValueDatatype="20" unbalanced="0"/>
    <cacheHierarchy uniqueName="[Raw Data].[Sl# No]" caption="Sl# No" attribute="1" defaultMemberUniqueName="[Raw Data].[Sl# No].[All]" allUniqueName="[Raw Data].[Sl# No].[All]" dimensionUniqueName="[Raw Data]" displayFolder="" count="0" memberValueDatatype="5" unbalanced="0"/>
    <cacheHierarchy uniqueName="[Raw Data].[Fiscal Year]" caption="Fiscal Year" attribute="1" defaultMemberUniqueName="[Raw Data].[Fiscal Year].[All]" allUniqueName="[Raw Data].[Fiscal Year].[All]" dimensionUniqueName="[Raw Data]" displayFolder="" count="0" memberValueDatatype="5" unbalanced="0"/>
    <cacheHierarchy uniqueName="[Raw Data].[Quarter]" caption="Quarter" attribute="1" defaultMemberUniqueName="[Raw Data].[Quarter].[All]" allUniqueName="[Raw Data].[Quarter].[All]" dimensionUniqueName="[Raw Data]" displayFolder="" count="0" memberValueDatatype="5" unbalanced="0"/>
    <cacheHierarchy uniqueName="[Raw Data].[Department]" caption="Department" attribute="1" defaultMemberUniqueName="[Raw Data].[Department].[All]" allUniqueName="[Raw Data].[Department].[All]" dimensionUniqueName="[Raw Data]" displayFolder="" count="0" memberValueDatatype="130" unbalanced="0"/>
    <cacheHierarchy uniqueName="[Raw Data].[Job Open Date]" caption="Job Open Date" attribute="1" time="1" defaultMemberUniqueName="[Raw Data].[Job Open Date].[All]" allUniqueName="[Raw Data].[Job Open Date].[All]" dimensionUniqueName="[Raw Data]" displayFolder="" count="0" memberValueDatatype="7" unbalanced="0"/>
    <cacheHierarchy uniqueName="[Raw Data].[Hire Date]" caption="Hire Date" attribute="1" time="1" defaultMemberUniqueName="[Raw Data].[Hire Date].[All]" allUniqueName="[Raw Data].[Hire Date].[All]" dimensionUniqueName="[Raw Data]" displayFolder="" count="0" memberValueDatatype="7" unbalanced="0"/>
    <cacheHierarchy uniqueName="[Raw Data].[Job]" caption="Job" attribute="1" defaultMemberUniqueName="[Raw Data].[Job].[All]" allUniqueName="[Raw Data].[Job].[All]" dimensionUniqueName="[Raw Data]" displayFolder="" count="0" memberValueDatatype="130" unbalanced="0"/>
    <cacheHierarchy uniqueName="[Raw Data].[Source of Hire]" caption="Source of Hire" attribute="1" defaultMemberUniqueName="[Raw Data].[Source of Hire].[All]" allUniqueName="[Raw Data].[Source of Hire].[All]" dimensionUniqueName="[Raw Data]" displayFolder="" count="0" memberValueDatatype="130" unbalanced="0"/>
    <cacheHierarchy uniqueName="[Raw Data].[Type of Hire]" caption="Type of Hire" attribute="1" defaultMemberUniqueName="[Raw Data].[Type of Hire].[All]" allUniqueName="[Raw Data].[Type of Hire].[All]" dimensionUniqueName="[Raw Data]" displayFolder="" count="0" memberValueDatatype="130" unbalanced="0"/>
    <cacheHierarchy uniqueName="[Raw Data].[PerformanceScore]" caption="PerformanceScore" attribute="1" defaultMemberUniqueName="[Raw Data].[PerformanceScore].[All]" allUniqueName="[Raw Data].[PerformanceScore].[All]" dimensionUniqueName="[Raw Data]" displayFolder="" count="0" memberValueDatatype="130" unbalanced="0"/>
    <cacheHierarchy uniqueName="[Raw Data].[Sex]" caption="Sex" attribute="1" defaultMemberUniqueName="[Raw Data].[Sex].[All]" allUniqueName="[Raw Data].[Sex].[All]" dimensionUniqueName="[Raw Data]" displayFolder="" count="0" memberValueDatatype="130" unbalanced="0"/>
    <cacheHierarchy uniqueName="[Raw Data].[Yearly PayScale]" caption="Yearly PayScale" attribute="1" defaultMemberUniqueName="[Raw Data].[Yearly PayScale].[All]" allUniqueName="[Raw Data].[Yearly PayScale].[All]" dimensionUniqueName="[Raw Data]" displayFolder="" count="0" memberValueDatatype="5" unbalanced="0"/>
    <cacheHierarchy uniqueName="[Raw Data].[Time to Hire (Days)]" caption="Time to Hire (Days)" attribute="1" defaultMemberUniqueName="[Raw Data].[Time to Hire (Days)].[All]" allUniqueName="[Raw Data].[Time to Hire (Days)].[All]" dimensionUniqueName="[Raw Data]" displayFolder="" count="0" memberValueDatatype="5" unbalanced="0"/>
    <cacheHierarchy uniqueName="[Raw Data].[Engagement]" caption="Engagement" attribute="1" defaultMemberUniqueName="[Raw Data].[Engagement].[All]" allUniqueName="[Raw Data].[Engagement].[All]" dimensionUniqueName="[Raw Data]" displayFolder="" count="0" memberValueDatatype="5" unbalanced="0"/>
    <cacheHierarchy uniqueName="[Raw Data].[Ramp Up Time]" caption="Ramp Up Time" attribute="1" defaultMemberUniqueName="[Raw Data].[Ramp Up Time].[All]" allUniqueName="[Raw Data].[Ramp Up Time].[All]" dimensionUniqueName="[Raw Data]" displayFolder="" count="0" memberValueDatatype="5" unbalanced="0"/>
    <cacheHierarchy uniqueName="[Raw Data].[Culture Fit (%)]" caption="Culture Fit (%)" attribute="1" defaultMemberUniqueName="[Raw Data].[Culture Fit (%)].[All]" allUniqueName="[Raw Data].[Culture Fit (%)].[All]" dimensionUniqueName="[Raw Data]" displayFolder="" count="0" memberValueDatatype="5" unbalanced="0"/>
    <cacheHierarchy uniqueName="[Raw Data].[Quality of Hire]" caption="Quality of Hire" attribute="1" defaultMemberUniqueName="[Raw Data].[Quality of Hire].[All]" allUniqueName="[Raw Data].[Quality of Hire].[All]" dimensionUniqueName="[Raw Data]" displayFolder="" count="0" memberValueDatatype="5" unbalanced="0"/>
    <cacheHierarchy uniqueName="[RawData].[Sl. No]" caption="Sl. No" attribute="1" defaultMemberUniqueName="[RawData].[Sl. No].[All]" allUniqueName="[RawData].[Sl. No].[All]" dimensionUniqueName="[RawData]" displayFolder="" count="0" memberValueDatatype="20" unbalanced="0"/>
    <cacheHierarchy uniqueName="[RawData].[Fiscal Year]" caption="Fiscal Year" attribute="1" defaultMemberUniqueName="[RawData].[Fiscal Year].[All]" allUniqueName="[RawData].[Fiscal Year].[All]" dimensionUniqueName="[RawData]" displayFolder="" count="0" memberValueDatatype="20" unbalanced="0"/>
    <cacheHierarchy uniqueName="[RawData].[Quarter]" caption="Quarter" attribute="1" defaultMemberUniqueName="[RawData].[Quarter].[All]" allUniqueName="[RawData].[Quarter].[All]" dimensionUniqueName="[RawData]" displayFolder="" count="0" memberValueDatatype="20" unbalanced="0"/>
    <cacheHierarchy uniqueName="[RawData].[Job Open Date]" caption="Job Open Date" attribute="1" time="1" defaultMemberUniqueName="[RawData].[Job Open Date].[All]" allUniqueName="[RawData].[Job Open Date].[All]" dimensionUniqueName="[RawData]" displayFolder="" count="0" memberValueDatatype="7" unbalanced="0"/>
    <cacheHierarchy uniqueName="[RawData].[Hire Date]" caption="Hire Date" attribute="1" time="1" defaultMemberUniqueName="[RawData].[Hire Date].[All]" allUniqueName="[RawData].[Hire Date].[All]" dimensionUniqueName="[RawData]" displayFolder="" count="0" memberValueDatatype="7" unbalanced="0"/>
    <cacheHierarchy uniqueName="[RawData].[Department]" caption="Department" attribute="1" defaultMemberUniqueName="[RawData].[Department].[All]" allUniqueName="[RawData].[Department].[All]" dimensionUniqueName="[RawData]" displayFolder="" count="0" memberValueDatatype="130" unbalanced="0"/>
    <cacheHierarchy uniqueName="[RawData].[Job]" caption="Job" attribute="1" defaultMemberUniqueName="[RawData].[Job].[All]" allUniqueName="[RawData].[Job].[All]" dimensionUniqueName="[RawData]" displayFolder="" count="0" memberValueDatatype="130" unbalanced="0"/>
    <cacheHierarchy uniqueName="[RawData].[Gender]" caption="Gender" attribute="1" defaultMemberUniqueName="[RawData].[Gender].[All]" allUniqueName="[RawData].[Gender].[All]" dimensionUniqueName="[RawData]" displayFolder="" count="0" memberValueDatatype="130" unbalanced="0"/>
    <cacheHierarchy uniqueName="[RawData].[PerformanceScore]" caption="PerformanceScore" attribute="1" defaultMemberUniqueName="[RawData].[PerformanceScore].[All]" allUniqueName="[RawData].[PerformanceScore].[All]" dimensionUniqueName="[RawData]" displayFolder="" count="0" memberValueDatatype="130" unbalanced="0"/>
    <cacheHierarchy uniqueName="[RawData].[Source of Hire]" caption="Source of Hire" attribute="1" defaultMemberUniqueName="[RawData].[Source of Hire].[All]" allUniqueName="[RawData].[Source of Hire].[All]" dimensionUniqueName="[RawData]" displayFolder="" count="0" memberValueDatatype="130" unbalanced="0"/>
    <cacheHierarchy uniqueName="[RawData].[Type of Hire]" caption="Type of Hire" attribute="1" defaultMemberUniqueName="[RawData].[Type of Hire].[All]" allUniqueName="[RawData].[Type of Hire].[All]" dimensionUniqueName="[RawData]" displayFolder="" count="0" memberValueDatatype="130" unbalanced="0"/>
    <cacheHierarchy uniqueName="[RawData].[Yearly PayScale]" caption="Yearly PayScale" attribute="1" defaultMemberUniqueName="[RawData].[Yearly PayScale].[All]" allUniqueName="[RawData].[Yearly PayScale].[All]" dimensionUniqueName="[RawData]" displayFolder="" count="0" memberValueDatatype="20" unbalanced="0"/>
    <cacheHierarchy uniqueName="[RawData].[Dept Code]" caption="Dept Code" attribute="1" defaultMemberUniqueName="[RawData].[Dept Code].[All]" allUniqueName="[RawData].[Dept Code].[All]" dimensionUniqueName="[RawData]" displayFolder="" count="0" memberValueDatatype="20" unbalanced="0"/>
    <cacheHierarchy uniqueName="[RawData].[Job Code]" caption="Job Code" attribute="1" defaultMemberUniqueName="[RawData].[Job Code].[All]" allUniqueName="[RawData].[Job Code].[All]" dimensionUniqueName="[RawData]" displayFolder="" count="0" memberValueDatatype="20" unbalanced="0"/>
    <cacheHierarchy uniqueName="[RawData].[Source of Hire Code]" caption="Source of Hire Code" attribute="1" defaultMemberUniqueName="[RawData].[Source of Hire Code].[All]" allUniqueName="[RawData].[Source of Hire Code].[All]" dimensionUniqueName="[RawData]" displayFolder="" count="0" memberValueDatatype="20" unbalanced="0"/>
    <cacheHierarchy uniqueName="[RawData].[Gender Code]" caption="Gender Code" attribute="1" defaultMemberUniqueName="[RawData].[Gender Code].[All]" allUniqueName="[RawData].[Gender Code].[All]" dimensionUniqueName="[RawData]" displayFolder="" count="0" memberValueDatatype="20" unbalanced="0"/>
    <cacheHierarchy uniqueName="[RawData].[Time to Hire]" caption="Time to Hire" attribute="1" defaultMemberUniqueName="[RawData].[Time to Hire].[All]" allUniqueName="[RawData].[Time to Hire].[All]" dimensionUniqueName="[RawData]" displayFolder="" count="0" memberValueDatatype="20" unbalanced="0"/>
    <cacheHierarchy uniqueName="[RawData].[IT Dummy]" caption="IT Dummy" attribute="1" defaultMemberUniqueName="[RawData].[IT Dummy].[All]" allUniqueName="[RawData].[IT Dummy].[All]" dimensionUniqueName="[RawData]" displayFolder="" count="0" memberValueDatatype="20" unbalanced="0"/>
    <cacheHierarchy uniqueName="[RawData].[Sales Dummy]" caption="Sales Dummy" attribute="1" defaultMemberUniqueName="[RawData].[Sales Dummy].[All]" allUniqueName="[RawData].[Sales Dummy].[All]" dimensionUniqueName="[RawData]" displayFolder="" count="0" memberValueDatatype="20" unbalanced="0"/>
    <cacheHierarchy uniqueName="[RawData].[Marketing Dummy]" caption="Marketing Dummy" attribute="1" defaultMemberUniqueName="[RawData].[Marketing Dummy].[All]" allUniqueName="[RawData].[Marketing Dummy].[All]" dimensionUniqueName="[RawData]" displayFolder="" count="0" memberValueDatatype="20" unbalanced="0"/>
    <cacheHierarchy uniqueName="[RawData].[ER Dummy]" caption="ER Dummy" attribute="1" defaultMemberUniqueName="[RawData].[ER Dummy].[All]" allUniqueName="[RawData].[ER Dummy].[All]" dimensionUniqueName="[RawData]" displayFolder="" count="0" memberValueDatatype="20" unbalanced="0"/>
    <cacheHierarchy uniqueName="[RawData].[JB Dummy]" caption="JB Dummy" attribute="1" defaultMemberUniqueName="[RawData].[JB Dummy].[All]" allUniqueName="[RawData].[JB Dummy].[All]" dimensionUniqueName="[RawData]" displayFolder="" count="0" memberValueDatatype="20" unbalanced="0"/>
    <cacheHierarchy uniqueName="[RawData].[Agency Dummy]" caption="Agency Dummy" attribute="1" defaultMemberUniqueName="[RawData].[Agency Dummy].[All]" allUniqueName="[RawData].[Agency Dummy].[All]" dimensionUniqueName="[RawData]" displayFolder="" count="0" memberValueDatatype="20" unbalanced="0"/>
    <cacheHierarchy uniqueName="[RawData].[LI Dummy]" caption="LI Dummy" attribute="1" defaultMemberUniqueName="[RawData].[LI Dummy].[All]" allUniqueName="[RawData].[LI Dummy].[All]" dimensionUniqueName="[RawData]" displayFolder="" count="0" memberValueDatatype="20" unbalanced="0"/>
    <cacheHierarchy uniqueName="[RawData].[PT 1 Dummy]" caption="PT 1 Dummy" attribute="1" defaultMemberUniqueName="[RawData].[PT 1 Dummy].[All]" allUniqueName="[RawData].[PT 1 Dummy].[All]" dimensionUniqueName="[RawData]" displayFolder="" count="0" memberValueDatatype="20" unbalanced="0"/>
    <cacheHierarchy uniqueName="[RawData].[PM Dummy]" caption="PM Dummy" attribute="1" defaultMemberUniqueName="[RawData].[PM Dummy].[All]" allUniqueName="[RawData].[PM Dummy].[All]" dimensionUniqueName="[RawData]" displayFolder="" count="0" memberValueDatatype="20" unbalanced="0"/>
    <cacheHierarchy uniqueName="[RawData].[MA Dummy]" caption="MA Dummy" attribute="1" defaultMemberUniqueName="[RawData].[MA Dummy].[All]" allUniqueName="[RawData].[MA Dummy].[All]" dimensionUniqueName="[RawData]" displayFolder="" count="0" memberValueDatatype="20" unbalanced="0"/>
    <cacheHierarchy uniqueName="[RawData].[SSE Dummy]" caption="SSE Dummy" attribute="1" defaultMemberUniqueName="[RawData].[SSE Dummy].[All]" allUniqueName="[RawData].[SSE Dummy].[All]" dimensionUniqueName="[RawData]" displayFolder="" count="0" memberValueDatatype="20" unbalanced="0"/>
    <cacheHierarchy uniqueName="[RawData].[SE Dummy]" caption="SE Dummy" attribute="1" defaultMemberUniqueName="[RawData].[SE Dummy].[All]" allUniqueName="[RawData].[SE Dummy].[All]" dimensionUniqueName="[RawData]" displayFolder="" count="0" memberValueDatatype="20" unbalanced="0"/>
    <cacheHierarchy uniqueName="[RawData].[SNE Dummy]" caption="SNE Dummy" attribute="1" defaultMemberUniqueName="[RawData].[SNE Dummy].[All]" allUniqueName="[RawData].[SNE Dummy].[All]" dimensionUniqueName="[RawData]" displayFolder="" count="0" memberValueDatatype="20" unbalanced="0"/>
    <cacheHierarchy uniqueName="[RawData].[PayScale Code]" caption="PayScale Code" attribute="1" defaultMemberUniqueName="[RawData].[PayScale Code].[All]" allUniqueName="[RawData].[PayScale Code].[All]" dimensionUniqueName="[RawData]" displayFolder="" count="0" memberValueDatatype="5" unbalanced="0"/>
    <cacheHierarchy uniqueName="[RawData].[Type of Hire Code]" caption="Type of Hire Code" attribute="1" defaultMemberUniqueName="[RawData].[Type of Hire Code].[All]" allUniqueName="[RawData].[Type of Hire Code].[All]" dimensionUniqueName="[RawData]" displayFolder="" count="0" memberValueDatatype="20" unbalanced="0"/>
    <cacheHierarchy uniqueName="[RawData].[Cost of Hire]" caption="Cost of Hire" attribute="1" defaultMemberUniqueName="[RawData].[Cost of Hire].[All]" allUniqueName="[RawData].[Cost of Hire].[All]" dimensionUniqueName="[RawData]" displayFolder="" count="0" memberValueDatatype="20" unbalanced="0"/>
    <cacheHierarchy uniqueName="[RawData].[Exceeds Dummy]" caption="Exceeds Dummy" attribute="1" defaultMemberUniqueName="[RawData].[Exceeds Dummy].[All]" allUniqueName="[RawData].[Exceeds Dummy].[All]" dimensionUniqueName="[RawData]" displayFolder="" count="0" memberValueDatatype="20" unbalanced="0"/>
    <cacheHierarchy uniqueName="[RawData].[FullyMeets Dummy]" caption="FullyMeets Dummy" attribute="1" defaultMemberUniqueName="[RawData].[FullyMeets Dummy].[All]" allUniqueName="[RawData].[FullyMeets Dummy].[All]" dimensionUniqueName="[RawData]" displayFolder="" count="0" memberValueDatatype="20" unbalanced="0"/>
    <cacheHierarchy uniqueName="[RawData].[NeedsImprovement Dummy]" caption="NeedsImprovement Dummy" attribute="1" defaultMemberUniqueName="[RawData].[NeedsImprovement Dummy].[All]" allUniqueName="[RawData].[NeedsImprovement Dummy].[All]" dimensionUniqueName="[RawData]" displayFolder="" count="0" memberValueDatatype="20" unbalanced="0"/>
    <cacheHierarchy uniqueName="[RawData].[Engagement]" caption="Engagement" attribute="1" defaultMemberUniqueName="[RawData].[Engagement].[All]" allUniqueName="[RawData].[Engagement].[All]" dimensionUniqueName="[RawData]" displayFolder="" count="0" memberValueDatatype="5" unbalanced="0"/>
    <cacheHierarchy uniqueName="[RawData].[Ramp Up Time]" caption="Ramp Up Time" attribute="1" defaultMemberUniqueName="[RawData].[Ramp Up Time].[All]" allUniqueName="[RawData].[Ramp Up Time].[All]" dimensionUniqueName="[RawData]" displayFolder="" count="0" memberValueDatatype="20" unbalanced="0"/>
    <cacheHierarchy uniqueName="[RawData].[Culture Fit (%)]" caption="Culture Fit (%)" attribute="1" defaultMemberUniqueName="[RawData].[Culture Fit (%)].[All]" allUniqueName="[RawData].[Culture Fit (%)].[All]" dimensionUniqueName="[RawData]" displayFolder="" count="0" memberValueDatatype="20" unbalanced="0"/>
    <cacheHierarchy uniqueName="[RawData].[Quality of Hire]" caption="Quality of Hire" attribute="1" defaultMemberUniqueName="[RawData].[Quality of Hire].[All]" allUniqueName="[RawData].[Quality of Hire].[All]" dimensionUniqueName="[RawData]" displayFolder="" count="0" memberValueDatatype="5" unbalanced="0"/>
    <cacheHierarchy uniqueName="[Measures].[__XL_Count Cost of Hire]" caption="__XL_Count Cost of Hire" measure="1" displayFolder="" measureGroup="Cost of Hire" count="0" hidden="1"/>
    <cacheHierarchy uniqueName="[Measures].[__XL_Count Raw Data]" caption="__XL_Count Raw Data" measure="1" displayFolder="" measureGroup="Raw Data" count="0" hidden="1"/>
    <cacheHierarchy uniqueName="[Measures].[__XL_Count OriginalData]" caption="__XL_Count OriginalData" measure="1" displayFolder="" measureGroup="OriginalData" count="0" hidden="1"/>
    <cacheHierarchy uniqueName="[Measures].[__XL_Count RawData]" caption="__XL_Count RawData" measure="1" displayFolder="" measureGroup="RawData" count="0" hidden="1"/>
    <cacheHierarchy uniqueName="[Measures].[__No measures defined]" caption="__No measures defined" measure="1" displayFolder="" count="0" hidden="1"/>
    <cacheHierarchy uniqueName="[Measures].[Sum of Time to Hire (Days)]" caption="Sum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ime to Hire (Days)]" caption="Average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ost of Hire]" caption="Sum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Average of Cost of Hire]" caption="Average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Cost of Hire]" caption="Count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Cost of Hire 2]" caption="Sum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ost of Hire 2]" caption="Average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lity of Hire]" caption="Sum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lity of Hire]" caption="Average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erformanceScore]" caption="Count of PerformanceSco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l. No]" caption="Sum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l. No]" caption="Count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ly PayScale]" caption="Sum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Yearly PayScale]" caption="Average of Yearly PayScale" measure="1" displayFolder="" measureGroup="Origina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st of Hire" uniqueName="[Cost of Hire]" caption="Cost of Hire"/>
    <dimension measure="1" name="Measures" uniqueName="[Measures]" caption="Measures"/>
    <dimension name="OriginalData" uniqueName="[OriginalData]" caption="OriginalData"/>
    <dimension name="Raw Data" uniqueName="[Raw Data]" caption="Raw Data"/>
    <dimension name="RawData" uniqueName="[RawData]" caption="RawData"/>
  </dimensions>
  <measureGroups count="4">
    <measureGroup name="Cost of Hire" caption="Cost of Hire"/>
    <measureGroup name="OriginalData" caption="OriginalData"/>
    <measureGroup name="Raw Data" caption="Raw Data"/>
    <measureGroup name="RawData" caption="RawData"/>
  </measureGroups>
  <maps count="5">
    <map measureGroup="0" dimension="0"/>
    <map measureGroup="1" dimension="2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enakshi Ganesh" refreshedDate="44994.740646412036" createdVersion="7" refreshedVersion="8" minRefreshableVersion="3" recordCount="0" supportSubquery="1" supportAdvancedDrill="1" xr:uid="{CD0E18B5-F2AB-44C8-964E-68A7DFEF7C6F}">
  <cacheSource type="external" connectionId="4"/>
  <cacheFields count="2">
    <cacheField name="[OriginalData].[Department].[Department]" caption="Department" numFmtId="0" hierarchy="7" level="1">
      <sharedItems count="4">
        <s v="IT"/>
        <s v="Marketing"/>
        <s v="Production"/>
        <s v="Sales"/>
      </sharedItems>
    </cacheField>
    <cacheField name="[Measures].[Count of Sl. No]" caption="Count of Sl. No" numFmtId="0" hierarchy="95" level="32767"/>
  </cacheFields>
  <cacheHierarchies count="98">
    <cacheHierarchy uniqueName="[Cost of Hire].[Type of Hire]" caption="Type of Hire" attribute="1" defaultMemberUniqueName="[Cost of Hire].[Type of Hire].[All]" allUniqueName="[Cost of Hire].[Type of Hire].[All]" dimensionUniqueName="[Cost of Hire]" displayFolder="" count="0" memberValueDatatype="130" unbalanced="0"/>
    <cacheHierarchy uniqueName="[Cost of Hire].[Source of Hire]" caption="Source of Hire" attribute="1" defaultMemberUniqueName="[Cost of Hire].[Source of Hire].[All]" allUniqueName="[Cost of Hire].[Source of Hire].[All]" dimensionUniqueName="[Cost of Hire]" displayFolder="" count="0" memberValueDatatype="130" unbalanced="0"/>
    <cacheHierarchy uniqueName="[Cost of Hire].[Cost]" caption="Cost" attribute="1" defaultMemberUniqueName="[Cost of Hire].[Cost].[All]" allUniqueName="[Cost of Hire].[Cost].[All]" dimensionUniqueName="[Cost of Hire]" displayFolder="" count="0" memberValueDatatype="5" unbalanced="0"/>
    <cacheHierarchy uniqueName="[Cost of Hire].[Remarks]" caption="Remarks" attribute="1" defaultMemberUniqueName="[Cost of Hire].[Remarks].[All]" allUniqueName="[Cost of Hire].[Remarks].[All]" dimensionUniqueName="[Cost of Hire]" displayFolder="" count="0" memberValueDatatype="130" unbalanced="0"/>
    <cacheHierarchy uniqueName="[OriginalData].[Sl. No]" caption="Sl. No" attribute="1" defaultMemberUniqueName="[OriginalData].[Sl. No].[All]" allUniqueName="[OriginalData].[Sl. No].[All]" dimensionUniqueName="[OriginalData]" displayFolder="" count="0" memberValueDatatype="20" unbalanced="0"/>
    <cacheHierarchy uniqueName="[OriginalData].[Fiscal Year]" caption="Fiscal Year" attribute="1" defaultMemberUniqueName="[OriginalData].[Fiscal Year].[All]" allUniqueName="[OriginalData].[Fiscal Year].[All]" dimensionUniqueName="[OriginalData]" displayFolder="" count="0" memberValueDatatype="20" unbalanced="0"/>
    <cacheHierarchy uniqueName="[OriginalData].[Quarter]" caption="Quarter" attribute="1" defaultMemberUniqueName="[OriginalData].[Quarter].[All]" allUniqueName="[OriginalData].[Quarter].[All]" dimensionUniqueName="[OriginalData]" displayFolder="" count="2" memberValueDatatype="20" unbalanced="0"/>
    <cacheHierarchy uniqueName="[OriginalData].[Department]" caption="Department" attribute="1" defaultMemberUniqueName="[OriginalData].[Department].[All]" allUniqueName="[OriginalData].[Department].[All]" dimensionUniqueName="[OriginalData]" displayFolder="" count="2" memberValueDatatype="130" unbalanced="0">
      <fieldsUsage count="2">
        <fieldUsage x="-1"/>
        <fieldUsage x="0"/>
      </fieldsUsage>
    </cacheHierarchy>
    <cacheHierarchy uniqueName="[OriginalData].[Job Open Date]" caption="Job Open Date" attribute="1" time="1" defaultMemberUniqueName="[OriginalData].[Job Open Date].[All]" allUniqueName="[OriginalData].[Job Open Date].[All]" dimensionUniqueName="[OriginalData]" displayFolder="" count="0" memberValueDatatype="7" unbalanced="0"/>
    <cacheHierarchy uniqueName="[OriginalData].[Hire Date]" caption="Hire Date" attribute="1" time="1" defaultMemberUniqueName="[OriginalData].[Hire Date].[All]" allUniqueName="[OriginalData].[Hire Date].[All]" dimensionUniqueName="[OriginalData]" displayFolder="" count="0" memberValueDatatype="7" unbalanced="0"/>
    <cacheHierarchy uniqueName="[OriginalData].[Job]" caption="Job" attribute="1" defaultMemberUniqueName="[OriginalData].[Job].[All]" allUniqueName="[OriginalData].[Job].[All]" dimensionUniqueName="[OriginalData]" displayFolder="" count="0" memberValueDatatype="130" unbalanced="0"/>
    <cacheHierarchy uniqueName="[OriginalData].[Source of Hire]" caption="Source of Hire" attribute="1" defaultMemberUniqueName="[OriginalData].[Source of Hire].[All]" allUniqueName="[OriginalData].[Source of Hire].[All]" dimensionUniqueName="[OriginalData]" displayFolder="" count="2" memberValueDatatype="130" unbalanced="0"/>
    <cacheHierarchy uniqueName="[OriginalData].[Type of Hire]" caption="Type of Hire" attribute="1" defaultMemberUniqueName="[OriginalData].[Type of Hire].[All]" allUniqueName="[OriginalData].[Type of Hire].[All]" dimensionUniqueName="[OriginalData]" displayFolder="" count="0" memberValueDatatype="130" unbalanced="0"/>
    <cacheHierarchy uniqueName="[OriginalData].[PerformanceScore]" caption="PerformanceScore" attribute="1" defaultMemberUniqueName="[OriginalData].[PerformanceScore].[All]" allUniqueName="[OriginalData].[PerformanceScore].[All]" dimensionUniqueName="[OriginalData]" displayFolder="" count="2" memberValueDatatype="130" unbalanced="0"/>
    <cacheHierarchy uniqueName="[OriginalData].[Sex]" caption="Sex" attribute="1" defaultMemberUniqueName="[OriginalData].[Sex].[All]" allUniqueName="[OriginalData].[Sex].[All]" dimensionUniqueName="[OriginalData]" displayFolder="" count="2" memberValueDatatype="130" unbalanced="0"/>
    <cacheHierarchy uniqueName="[OriginalData].[Yearly PayScale]" caption="Yearly PayScale" attribute="1" defaultMemberUniqueName="[OriginalData].[Yearly PayScale].[All]" allUniqueName="[OriginalData].[Yearly PayScale].[All]" dimensionUniqueName="[OriginalData]" displayFolder="" count="0" memberValueDatatype="20" unbalanced="0"/>
    <cacheHierarchy uniqueName="[OriginalData].[Cost of Hire]" caption="Cost of Hire" attribute="1" defaultMemberUniqueName="[OriginalData].[Cost of Hire].[All]" allUniqueName="[OriginalData].[Cost of Hire].[All]" dimensionUniqueName="[OriginalData]" displayFolder="" count="0" memberValueDatatype="20" unbalanced="0"/>
    <cacheHierarchy uniqueName="[OriginalData].[Time to Hire (Days)]" caption="Time to Hire (Days)" attribute="1" defaultMemberUniqueName="[OriginalData].[Time to Hire (Days)].[All]" allUniqueName="[OriginalData].[Time to Hire (Days)].[All]" dimensionUniqueName="[OriginalData]" displayFolder="" count="0" memberValueDatatype="20" unbalanced="0"/>
    <cacheHierarchy uniqueName="[OriginalData].[Quality of Hire]" caption="Quality of Hire" attribute="1" defaultMemberUniqueName="[OriginalData].[Quality of Hire].[All]" allUniqueName="[OriginalData].[Quality of Hire].[All]" dimensionUniqueName="[OriginalData]" displayFolder="" count="0" memberValueDatatype="5" unbalanced="0"/>
    <cacheHierarchy uniqueName="[OriginalData].[Engagement]" caption="Engagement" attribute="1" defaultMemberUniqueName="[OriginalData].[Engagement].[All]" allUniqueName="[OriginalData].[Engagement].[All]" dimensionUniqueName="[OriginalData]" displayFolder="" count="0" memberValueDatatype="5" unbalanced="0"/>
    <cacheHierarchy uniqueName="[OriginalData].[Ramp Up Time]" caption="Ramp Up Time" attribute="1" defaultMemberUniqueName="[OriginalData].[Ramp Up Time].[All]" allUniqueName="[OriginalData].[Ramp Up Time].[All]" dimensionUniqueName="[OriginalData]" displayFolder="" count="0" memberValueDatatype="20" unbalanced="0"/>
    <cacheHierarchy uniqueName="[OriginalData].[Culture Fit (%)]" caption="Culture Fit (%)" attribute="1" defaultMemberUniqueName="[OriginalData].[Culture Fit (%)].[All]" allUniqueName="[OriginalData].[Culture Fit (%)].[All]" dimensionUniqueName="[OriginalData]" displayFolder="" count="0" memberValueDatatype="20" unbalanced="0"/>
    <cacheHierarchy uniqueName="[Raw Data].[Sl# No]" caption="Sl# No" attribute="1" defaultMemberUniqueName="[Raw Data].[Sl# No].[All]" allUniqueName="[Raw Data].[Sl# No].[All]" dimensionUniqueName="[Raw Data]" displayFolder="" count="0" memberValueDatatype="5" unbalanced="0"/>
    <cacheHierarchy uniqueName="[Raw Data].[Fiscal Year]" caption="Fiscal Year" attribute="1" defaultMemberUniqueName="[Raw Data].[Fiscal Year].[All]" allUniqueName="[Raw Data].[Fiscal Year].[All]" dimensionUniqueName="[Raw Data]" displayFolder="" count="0" memberValueDatatype="5" unbalanced="0"/>
    <cacheHierarchy uniqueName="[Raw Data].[Quarter]" caption="Quarter" attribute="1" defaultMemberUniqueName="[Raw Data].[Quarter].[All]" allUniqueName="[Raw Data].[Quarter].[All]" dimensionUniqueName="[Raw Data]" displayFolder="" count="0" memberValueDatatype="5" unbalanced="0"/>
    <cacheHierarchy uniqueName="[Raw Data].[Department]" caption="Department" attribute="1" defaultMemberUniqueName="[Raw Data].[Department].[All]" allUniqueName="[Raw Data].[Department].[All]" dimensionUniqueName="[Raw Data]" displayFolder="" count="0" memberValueDatatype="130" unbalanced="0"/>
    <cacheHierarchy uniqueName="[Raw Data].[Job Open Date]" caption="Job Open Date" attribute="1" time="1" defaultMemberUniqueName="[Raw Data].[Job Open Date].[All]" allUniqueName="[Raw Data].[Job Open Date].[All]" dimensionUniqueName="[Raw Data]" displayFolder="" count="0" memberValueDatatype="7" unbalanced="0"/>
    <cacheHierarchy uniqueName="[Raw Data].[Hire Date]" caption="Hire Date" attribute="1" time="1" defaultMemberUniqueName="[Raw Data].[Hire Date].[All]" allUniqueName="[Raw Data].[Hire Date].[All]" dimensionUniqueName="[Raw Data]" displayFolder="" count="0" memberValueDatatype="7" unbalanced="0"/>
    <cacheHierarchy uniqueName="[Raw Data].[Job]" caption="Job" attribute="1" defaultMemberUniqueName="[Raw Data].[Job].[All]" allUniqueName="[Raw Data].[Job].[All]" dimensionUniqueName="[Raw Data]" displayFolder="" count="0" memberValueDatatype="130" unbalanced="0"/>
    <cacheHierarchy uniqueName="[Raw Data].[Source of Hire]" caption="Source of Hire" attribute="1" defaultMemberUniqueName="[Raw Data].[Source of Hire].[All]" allUniqueName="[Raw Data].[Source of Hire].[All]" dimensionUniqueName="[Raw Data]" displayFolder="" count="0" memberValueDatatype="130" unbalanced="0"/>
    <cacheHierarchy uniqueName="[Raw Data].[Type of Hire]" caption="Type of Hire" attribute="1" defaultMemberUniqueName="[Raw Data].[Type of Hire].[All]" allUniqueName="[Raw Data].[Type of Hire].[All]" dimensionUniqueName="[Raw Data]" displayFolder="" count="0" memberValueDatatype="130" unbalanced="0"/>
    <cacheHierarchy uniqueName="[Raw Data].[PerformanceScore]" caption="PerformanceScore" attribute="1" defaultMemberUniqueName="[Raw Data].[PerformanceScore].[All]" allUniqueName="[Raw Data].[PerformanceScore].[All]" dimensionUniqueName="[Raw Data]" displayFolder="" count="0" memberValueDatatype="130" unbalanced="0"/>
    <cacheHierarchy uniqueName="[Raw Data].[Sex]" caption="Sex" attribute="1" defaultMemberUniqueName="[Raw Data].[Sex].[All]" allUniqueName="[Raw Data].[Sex].[All]" dimensionUniqueName="[Raw Data]" displayFolder="" count="0" memberValueDatatype="130" unbalanced="0"/>
    <cacheHierarchy uniqueName="[Raw Data].[Yearly PayScale]" caption="Yearly PayScale" attribute="1" defaultMemberUniqueName="[Raw Data].[Yearly PayScale].[All]" allUniqueName="[Raw Data].[Yearly PayScale].[All]" dimensionUniqueName="[Raw Data]" displayFolder="" count="0" memberValueDatatype="5" unbalanced="0"/>
    <cacheHierarchy uniqueName="[Raw Data].[Time to Hire (Days)]" caption="Time to Hire (Days)" attribute="1" defaultMemberUniqueName="[Raw Data].[Time to Hire (Days)].[All]" allUniqueName="[Raw Data].[Time to Hire (Days)].[All]" dimensionUniqueName="[Raw Data]" displayFolder="" count="0" memberValueDatatype="5" unbalanced="0"/>
    <cacheHierarchy uniqueName="[Raw Data].[Engagement]" caption="Engagement" attribute="1" defaultMemberUniqueName="[Raw Data].[Engagement].[All]" allUniqueName="[Raw Data].[Engagement].[All]" dimensionUniqueName="[Raw Data]" displayFolder="" count="0" memberValueDatatype="5" unbalanced="0"/>
    <cacheHierarchy uniqueName="[Raw Data].[Ramp Up Time]" caption="Ramp Up Time" attribute="1" defaultMemberUniqueName="[Raw Data].[Ramp Up Time].[All]" allUniqueName="[Raw Data].[Ramp Up Time].[All]" dimensionUniqueName="[Raw Data]" displayFolder="" count="0" memberValueDatatype="5" unbalanced="0"/>
    <cacheHierarchy uniqueName="[Raw Data].[Culture Fit (%)]" caption="Culture Fit (%)" attribute="1" defaultMemberUniqueName="[Raw Data].[Culture Fit (%)].[All]" allUniqueName="[Raw Data].[Culture Fit (%)].[All]" dimensionUniqueName="[Raw Data]" displayFolder="" count="0" memberValueDatatype="5" unbalanced="0"/>
    <cacheHierarchy uniqueName="[Raw Data].[Quality of Hire]" caption="Quality of Hire" attribute="1" defaultMemberUniqueName="[Raw Data].[Quality of Hire].[All]" allUniqueName="[Raw Data].[Quality of Hire].[All]" dimensionUniqueName="[Raw Data]" displayFolder="" count="0" memberValueDatatype="5" unbalanced="0"/>
    <cacheHierarchy uniqueName="[RawData].[Sl. No]" caption="Sl. No" attribute="1" defaultMemberUniqueName="[RawData].[Sl. No].[All]" allUniqueName="[RawData].[Sl. No].[All]" dimensionUniqueName="[RawData]" displayFolder="" count="0" memberValueDatatype="20" unbalanced="0"/>
    <cacheHierarchy uniqueName="[RawData].[Fiscal Year]" caption="Fiscal Year" attribute="1" defaultMemberUniqueName="[RawData].[Fiscal Year].[All]" allUniqueName="[RawData].[Fiscal Year].[All]" dimensionUniqueName="[RawData]" displayFolder="" count="0" memberValueDatatype="20" unbalanced="0"/>
    <cacheHierarchy uniqueName="[RawData].[Quarter]" caption="Quarter" attribute="1" defaultMemberUniqueName="[RawData].[Quarter].[All]" allUniqueName="[RawData].[Quarter].[All]" dimensionUniqueName="[RawData]" displayFolder="" count="0" memberValueDatatype="20" unbalanced="0"/>
    <cacheHierarchy uniqueName="[RawData].[Job Open Date]" caption="Job Open Date" attribute="1" time="1" defaultMemberUniqueName="[RawData].[Job Open Date].[All]" allUniqueName="[RawData].[Job Open Date].[All]" dimensionUniqueName="[RawData]" displayFolder="" count="0" memberValueDatatype="7" unbalanced="0"/>
    <cacheHierarchy uniqueName="[RawData].[Hire Date]" caption="Hire Date" attribute="1" time="1" defaultMemberUniqueName="[RawData].[Hire Date].[All]" allUniqueName="[RawData].[Hire Date].[All]" dimensionUniqueName="[RawData]" displayFolder="" count="0" memberValueDatatype="7" unbalanced="0"/>
    <cacheHierarchy uniqueName="[RawData].[Department]" caption="Department" attribute="1" defaultMemberUniqueName="[RawData].[Department].[All]" allUniqueName="[RawData].[Department].[All]" dimensionUniqueName="[RawData]" displayFolder="" count="0" memberValueDatatype="130" unbalanced="0"/>
    <cacheHierarchy uniqueName="[RawData].[Job]" caption="Job" attribute="1" defaultMemberUniqueName="[RawData].[Job].[All]" allUniqueName="[RawData].[Job].[All]" dimensionUniqueName="[RawData]" displayFolder="" count="0" memberValueDatatype="130" unbalanced="0"/>
    <cacheHierarchy uniqueName="[RawData].[Gender]" caption="Gender" attribute="1" defaultMemberUniqueName="[RawData].[Gender].[All]" allUniqueName="[RawData].[Gender].[All]" dimensionUniqueName="[RawData]" displayFolder="" count="0" memberValueDatatype="130" unbalanced="0"/>
    <cacheHierarchy uniqueName="[RawData].[PerformanceScore]" caption="PerformanceScore" attribute="1" defaultMemberUniqueName="[RawData].[PerformanceScore].[All]" allUniqueName="[RawData].[PerformanceScore].[All]" dimensionUniqueName="[RawData]" displayFolder="" count="0" memberValueDatatype="130" unbalanced="0"/>
    <cacheHierarchy uniqueName="[RawData].[Source of Hire]" caption="Source of Hire" attribute="1" defaultMemberUniqueName="[RawData].[Source of Hire].[All]" allUniqueName="[RawData].[Source of Hire].[All]" dimensionUniqueName="[RawData]" displayFolder="" count="0" memberValueDatatype="130" unbalanced="0"/>
    <cacheHierarchy uniqueName="[RawData].[Type of Hire]" caption="Type of Hire" attribute="1" defaultMemberUniqueName="[RawData].[Type of Hire].[All]" allUniqueName="[RawData].[Type of Hire].[All]" dimensionUniqueName="[RawData]" displayFolder="" count="0" memberValueDatatype="130" unbalanced="0"/>
    <cacheHierarchy uniqueName="[RawData].[Yearly PayScale]" caption="Yearly PayScale" attribute="1" defaultMemberUniqueName="[RawData].[Yearly PayScale].[All]" allUniqueName="[RawData].[Yearly PayScale].[All]" dimensionUniqueName="[RawData]" displayFolder="" count="0" memberValueDatatype="20" unbalanced="0"/>
    <cacheHierarchy uniqueName="[RawData].[Dept Code]" caption="Dept Code" attribute="1" defaultMemberUniqueName="[RawData].[Dept Code].[All]" allUniqueName="[RawData].[Dept Code].[All]" dimensionUniqueName="[RawData]" displayFolder="" count="0" memberValueDatatype="20" unbalanced="0"/>
    <cacheHierarchy uniqueName="[RawData].[Job Code]" caption="Job Code" attribute="1" defaultMemberUniqueName="[RawData].[Job Code].[All]" allUniqueName="[RawData].[Job Code].[All]" dimensionUniqueName="[RawData]" displayFolder="" count="0" memberValueDatatype="20" unbalanced="0"/>
    <cacheHierarchy uniqueName="[RawData].[Source of Hire Code]" caption="Source of Hire Code" attribute="1" defaultMemberUniqueName="[RawData].[Source of Hire Code].[All]" allUniqueName="[RawData].[Source of Hire Code].[All]" dimensionUniqueName="[RawData]" displayFolder="" count="0" memberValueDatatype="20" unbalanced="0"/>
    <cacheHierarchy uniqueName="[RawData].[Gender Code]" caption="Gender Code" attribute="1" defaultMemberUniqueName="[RawData].[Gender Code].[All]" allUniqueName="[RawData].[Gender Code].[All]" dimensionUniqueName="[RawData]" displayFolder="" count="0" memberValueDatatype="20" unbalanced="0"/>
    <cacheHierarchy uniqueName="[RawData].[Time to Hire]" caption="Time to Hire" attribute="1" defaultMemberUniqueName="[RawData].[Time to Hire].[All]" allUniqueName="[RawData].[Time to Hire].[All]" dimensionUniqueName="[RawData]" displayFolder="" count="0" memberValueDatatype="20" unbalanced="0"/>
    <cacheHierarchy uniqueName="[RawData].[IT Dummy]" caption="IT Dummy" attribute="1" defaultMemberUniqueName="[RawData].[IT Dummy].[All]" allUniqueName="[RawData].[IT Dummy].[All]" dimensionUniqueName="[RawData]" displayFolder="" count="0" memberValueDatatype="20" unbalanced="0"/>
    <cacheHierarchy uniqueName="[RawData].[Sales Dummy]" caption="Sales Dummy" attribute="1" defaultMemberUniqueName="[RawData].[Sales Dummy].[All]" allUniqueName="[RawData].[Sales Dummy].[All]" dimensionUniqueName="[RawData]" displayFolder="" count="0" memberValueDatatype="20" unbalanced="0"/>
    <cacheHierarchy uniqueName="[RawData].[Marketing Dummy]" caption="Marketing Dummy" attribute="1" defaultMemberUniqueName="[RawData].[Marketing Dummy].[All]" allUniqueName="[RawData].[Marketing Dummy].[All]" dimensionUniqueName="[RawData]" displayFolder="" count="0" memberValueDatatype="20" unbalanced="0"/>
    <cacheHierarchy uniqueName="[RawData].[ER Dummy]" caption="ER Dummy" attribute="1" defaultMemberUniqueName="[RawData].[ER Dummy].[All]" allUniqueName="[RawData].[ER Dummy].[All]" dimensionUniqueName="[RawData]" displayFolder="" count="0" memberValueDatatype="20" unbalanced="0"/>
    <cacheHierarchy uniqueName="[RawData].[JB Dummy]" caption="JB Dummy" attribute="1" defaultMemberUniqueName="[RawData].[JB Dummy].[All]" allUniqueName="[RawData].[JB Dummy].[All]" dimensionUniqueName="[RawData]" displayFolder="" count="0" memberValueDatatype="20" unbalanced="0"/>
    <cacheHierarchy uniqueName="[RawData].[Agency Dummy]" caption="Agency Dummy" attribute="1" defaultMemberUniqueName="[RawData].[Agency Dummy].[All]" allUniqueName="[RawData].[Agency Dummy].[All]" dimensionUniqueName="[RawData]" displayFolder="" count="0" memberValueDatatype="20" unbalanced="0"/>
    <cacheHierarchy uniqueName="[RawData].[LI Dummy]" caption="LI Dummy" attribute="1" defaultMemberUniqueName="[RawData].[LI Dummy].[All]" allUniqueName="[RawData].[LI Dummy].[All]" dimensionUniqueName="[RawData]" displayFolder="" count="0" memberValueDatatype="20" unbalanced="0"/>
    <cacheHierarchy uniqueName="[RawData].[PT 1 Dummy]" caption="PT 1 Dummy" attribute="1" defaultMemberUniqueName="[RawData].[PT 1 Dummy].[All]" allUniqueName="[RawData].[PT 1 Dummy].[All]" dimensionUniqueName="[RawData]" displayFolder="" count="0" memberValueDatatype="20" unbalanced="0"/>
    <cacheHierarchy uniqueName="[RawData].[PM Dummy]" caption="PM Dummy" attribute="1" defaultMemberUniqueName="[RawData].[PM Dummy].[All]" allUniqueName="[RawData].[PM Dummy].[All]" dimensionUniqueName="[RawData]" displayFolder="" count="0" memberValueDatatype="20" unbalanced="0"/>
    <cacheHierarchy uniqueName="[RawData].[MA Dummy]" caption="MA Dummy" attribute="1" defaultMemberUniqueName="[RawData].[MA Dummy].[All]" allUniqueName="[RawData].[MA Dummy].[All]" dimensionUniqueName="[RawData]" displayFolder="" count="0" memberValueDatatype="20" unbalanced="0"/>
    <cacheHierarchy uniqueName="[RawData].[SSE Dummy]" caption="SSE Dummy" attribute="1" defaultMemberUniqueName="[RawData].[SSE Dummy].[All]" allUniqueName="[RawData].[SSE Dummy].[All]" dimensionUniqueName="[RawData]" displayFolder="" count="0" memberValueDatatype="20" unbalanced="0"/>
    <cacheHierarchy uniqueName="[RawData].[SE Dummy]" caption="SE Dummy" attribute="1" defaultMemberUniqueName="[RawData].[SE Dummy].[All]" allUniqueName="[RawData].[SE Dummy].[All]" dimensionUniqueName="[RawData]" displayFolder="" count="0" memberValueDatatype="20" unbalanced="0"/>
    <cacheHierarchy uniqueName="[RawData].[SNE Dummy]" caption="SNE Dummy" attribute="1" defaultMemberUniqueName="[RawData].[SNE Dummy].[All]" allUniqueName="[RawData].[SNE Dummy].[All]" dimensionUniqueName="[RawData]" displayFolder="" count="0" memberValueDatatype="20" unbalanced="0"/>
    <cacheHierarchy uniqueName="[RawData].[PayScale Code]" caption="PayScale Code" attribute="1" defaultMemberUniqueName="[RawData].[PayScale Code].[All]" allUniqueName="[RawData].[PayScale Code].[All]" dimensionUniqueName="[RawData]" displayFolder="" count="0" memberValueDatatype="5" unbalanced="0"/>
    <cacheHierarchy uniqueName="[RawData].[Type of Hire Code]" caption="Type of Hire Code" attribute="1" defaultMemberUniqueName="[RawData].[Type of Hire Code].[All]" allUniqueName="[RawData].[Type of Hire Code].[All]" dimensionUniqueName="[RawData]" displayFolder="" count="0" memberValueDatatype="20" unbalanced="0"/>
    <cacheHierarchy uniqueName="[RawData].[Cost of Hire]" caption="Cost of Hire" attribute="1" defaultMemberUniqueName="[RawData].[Cost of Hire].[All]" allUniqueName="[RawData].[Cost of Hire].[All]" dimensionUniqueName="[RawData]" displayFolder="" count="0" memberValueDatatype="20" unbalanced="0"/>
    <cacheHierarchy uniqueName="[RawData].[Exceeds Dummy]" caption="Exceeds Dummy" attribute="1" defaultMemberUniqueName="[RawData].[Exceeds Dummy].[All]" allUniqueName="[RawData].[Exceeds Dummy].[All]" dimensionUniqueName="[RawData]" displayFolder="" count="0" memberValueDatatype="20" unbalanced="0"/>
    <cacheHierarchy uniqueName="[RawData].[FullyMeets Dummy]" caption="FullyMeets Dummy" attribute="1" defaultMemberUniqueName="[RawData].[FullyMeets Dummy].[All]" allUniqueName="[RawData].[FullyMeets Dummy].[All]" dimensionUniqueName="[RawData]" displayFolder="" count="0" memberValueDatatype="20" unbalanced="0"/>
    <cacheHierarchy uniqueName="[RawData].[NeedsImprovement Dummy]" caption="NeedsImprovement Dummy" attribute="1" defaultMemberUniqueName="[RawData].[NeedsImprovement Dummy].[All]" allUniqueName="[RawData].[NeedsImprovement Dummy].[All]" dimensionUniqueName="[RawData]" displayFolder="" count="0" memberValueDatatype="20" unbalanced="0"/>
    <cacheHierarchy uniqueName="[RawData].[Engagement]" caption="Engagement" attribute="1" defaultMemberUniqueName="[RawData].[Engagement].[All]" allUniqueName="[RawData].[Engagement].[All]" dimensionUniqueName="[RawData]" displayFolder="" count="0" memberValueDatatype="5" unbalanced="0"/>
    <cacheHierarchy uniqueName="[RawData].[Ramp Up Time]" caption="Ramp Up Time" attribute="1" defaultMemberUniqueName="[RawData].[Ramp Up Time].[All]" allUniqueName="[RawData].[Ramp Up Time].[All]" dimensionUniqueName="[RawData]" displayFolder="" count="0" memberValueDatatype="20" unbalanced="0"/>
    <cacheHierarchy uniqueName="[RawData].[Culture Fit (%)]" caption="Culture Fit (%)" attribute="1" defaultMemberUniqueName="[RawData].[Culture Fit (%)].[All]" allUniqueName="[RawData].[Culture Fit (%)].[All]" dimensionUniqueName="[RawData]" displayFolder="" count="0" memberValueDatatype="20" unbalanced="0"/>
    <cacheHierarchy uniqueName="[RawData].[Quality of Hire]" caption="Quality of Hire" attribute="1" defaultMemberUniqueName="[RawData].[Quality of Hire].[All]" allUniqueName="[RawData].[Quality of Hire].[All]" dimensionUniqueName="[RawData]" displayFolder="" count="0" memberValueDatatype="5" unbalanced="0"/>
    <cacheHierarchy uniqueName="[Measures].[__XL_Count Cost of Hire]" caption="__XL_Count Cost of Hire" measure="1" displayFolder="" measureGroup="Cost of Hire" count="0" hidden="1"/>
    <cacheHierarchy uniqueName="[Measures].[__XL_Count Raw Data]" caption="__XL_Count Raw Data" measure="1" displayFolder="" measureGroup="Raw Data" count="0" hidden="1"/>
    <cacheHierarchy uniqueName="[Measures].[__XL_Count OriginalData]" caption="__XL_Count OriginalData" measure="1" displayFolder="" measureGroup="OriginalData" count="0" hidden="1"/>
    <cacheHierarchy uniqueName="[Measures].[__XL_Count RawData]" caption="__XL_Count RawData" measure="1" displayFolder="" measureGroup="RawData" count="0" hidden="1"/>
    <cacheHierarchy uniqueName="[Measures].[__No measures defined]" caption="__No measures defined" measure="1" displayFolder="" count="0" hidden="1"/>
    <cacheHierarchy uniqueName="[Measures].[Sum of Time to Hire (Days)]" caption="Sum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Time to Hire (Days)]" caption="Average of Time to Hire (Days)" measure="1" displayFolder="" measureGroup="Original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ost of Hire]" caption="Sum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Average of Cost of Hire]" caption="Average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Count of Cost of Hire]" caption="Count of Cost of Hire" measure="1" displayFolder="" measureGroup="RawData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Cost of Hire 2]" caption="Sum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Cost of Hire 2]" caption="Average of Cost of Hire 2" measure="1" displayFolder="" measureGroup="Original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lity of Hire]" caption="Sum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lity of Hire]" caption="Average of Quality of Hi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PerformanceScore]" caption="Count of PerformanceScor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Sl. No]" caption="Sum of Sl. No" measure="1" displayFolder="" measureGroup="Original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l. No]" caption="Count of Sl. No" measure="1" displayFolder="" measureGroup="Origina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Yearly PayScale]" caption="Sum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Yearly PayScale]" caption="Average of Yearly PayScale" measure="1" displayFolder="" measureGroup="Original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st of Hire" uniqueName="[Cost of Hire]" caption="Cost of Hire"/>
    <dimension measure="1" name="Measures" uniqueName="[Measures]" caption="Measures"/>
    <dimension name="OriginalData" uniqueName="[OriginalData]" caption="OriginalData"/>
    <dimension name="Raw Data" uniqueName="[Raw Data]" caption="Raw Data"/>
    <dimension name="RawData" uniqueName="[RawData]" caption="RawData"/>
  </dimensions>
  <measureGroups count="4">
    <measureGroup name="Cost of Hire" caption="Cost of Hire"/>
    <measureGroup name="OriginalData" caption="OriginalData"/>
    <measureGroup name="Raw Data" caption="Raw Data"/>
    <measureGroup name="RawData" caption="RawData"/>
  </measureGroups>
  <maps count="5">
    <map measureGroup="0" dimension="0"/>
    <map measureGroup="1" dimension="2"/>
    <map measureGroup="2" dimension="0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D9480-DEA3-4E37-88A0-41A16094BC44}" name="PivotTable5" cacheId="99" applyNumberFormats="0" applyBorderFormats="0" applyFontFormats="0" applyPatternFormats="0" applyAlignmentFormats="0" applyWidthHeightFormats="1" dataCaption="Values" tag="8dd039ee-a941-4a20-b38f-b5bbddb0970a" updatedVersion="8" minRefreshableVersion="3" useAutoFormatting="1" subtotalHiddenItems="1" itemPrintTitles="1" createdVersion="7" indent="0" outline="1" outlineData="1" multipleFieldFilters="0" chartFormat="3">
  <location ref="A15:B21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l. No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l. N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igina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81371-9D62-4955-92BB-0A05C28651CF}" name="PivotTable4" cacheId="102" applyNumberFormats="0" applyBorderFormats="0" applyFontFormats="0" applyPatternFormats="0" applyAlignmentFormats="0" applyWidthHeightFormats="1" dataCaption="Values" tag="a142cdfb-3749-49ec-a065-ac972925137d" updatedVersion="8" minRefreshableVersion="3" useAutoFormatting="1" subtotalHiddenItems="1" itemPrintTitles="1" createdVersion="7" indent="0" outline="1" outlineData="1" multipleFieldFilters="0" chartFormat="3">
  <location ref="K1:P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l. No" fld="2" subtotal="count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Quality of Hire"/>
    <pivotHierarchy dragToData="1"/>
    <pivotHierarchy dragToData="1"/>
    <pivotHierarchy dragToData="1" caption="Count of Sl. N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igina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F71B7-0DF2-4527-9486-57EE62D49AF3}" name="PivotTable3" cacheId="105" applyNumberFormats="0" applyBorderFormats="0" applyFontFormats="0" applyPatternFormats="0" applyAlignmentFormats="0" applyWidthHeightFormats="1" dataCaption="Values" tag="5caeb1cf-5608-4ac9-8331-b8c54f5c72fb" updatedVersion="8" minRefreshableVersion="3" useAutoFormatting="1" subtotalHiddenItems="1" itemPrintTitles="1" createdVersion="7" indent="0" outline="1" outlineData="1" multipleFieldFilters="0" chartFormat="3">
  <location ref="D1:I8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st of Hire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st of Hire"/>
    <pivotHierarchy dragToData="1" caption="Average of Cost of Hir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igina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23D73-10A1-486B-866D-07B56A5845A4}" name="PivotTable1" cacheId="108" applyNumberFormats="0" applyBorderFormats="0" applyFontFormats="0" applyPatternFormats="0" applyAlignmentFormats="0" applyWidthHeightFormats="1" dataCaption="Values" tag="7c3c4d1e-04b6-4b9a-a7a9-19ed0df2b35c" updatedVersion="8" minRefreshableVersion="3" useAutoFormatting="1" subtotalHiddenItems="1" itemPrintTitles="1" createdVersion="5" indent="0" outline="1" outlineData="1" multipleFieldFilters="0" chartFormat="8" rowHeaderCaption="Time of Hire">
  <location ref="A1:B1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2"/>
  </rowFields>
  <rowItems count="12">
    <i>
      <x/>
    </i>
    <i r="1">
      <x/>
    </i>
    <i r="1">
      <x v="1"/>
    </i>
    <i r="1">
      <x v="2"/>
    </i>
    <i>
      <x v="1"/>
    </i>
    <i r="1">
      <x v="3"/>
    </i>
    <i>
      <x v="2"/>
    </i>
    <i r="1">
      <x v="4"/>
    </i>
    <i r="1">
      <x v="5"/>
    </i>
    <i>
      <x v="3"/>
    </i>
    <i r="1">
      <x v="6"/>
    </i>
    <i t="grand">
      <x/>
    </i>
  </rowItems>
  <colItems count="1">
    <i/>
  </colItems>
  <dataFields count="1">
    <dataField name="Average of Time to Hire" fld="0" subtotal="average" baseField="2" baseItem="0" numFmtId="2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Time to Hi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igina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42CF0-1DDD-4042-926B-2A440B7D1A67}" name="PivotTable7" cacheId="111" applyNumberFormats="0" applyBorderFormats="0" applyFontFormats="0" applyPatternFormats="0" applyAlignmentFormats="0" applyWidthHeightFormats="1" dataCaption="Values" tag="7fe2c9a9-c5c5-4597-bd04-d63f7d34805b" updatedVersion="8" minRefreshableVersion="3" useAutoFormatting="1" subtotalHiddenItems="1" itemPrintTitles="1" createdVersion="7" indent="0" outline="1" outlineData="1" multipleFieldFilters="0" chartFormat="3">
  <location ref="G11:H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Yearly PayScale" fld="0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Yearly PayScale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igina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45A82-4AB8-4EE9-B6B6-A04B5E5D2C10}" name="PivotTable6" cacheId="114" applyNumberFormats="0" applyBorderFormats="0" applyFontFormats="0" applyPatternFormats="0" applyAlignmentFormats="0" applyWidthHeightFormats="1" dataCaption="Values" tag="17e10b68-f3c0-43ac-afad-4e663585861e" updatedVersion="8" minRefreshableVersion="3" useAutoFormatting="1" subtotalHiddenItems="1" itemPrintTitles="1" createdVersion="7" indent="0" outline="1" outlineData="1" multipleFieldFilters="0" chartFormat="3">
  <location ref="D11:E1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l. No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l. N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iginal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D60E56D-C16A-4B58-89EE-57CA8F2694E3}" autoFormatId="16" applyNumberFormats="0" applyBorderFormats="0" applyFontFormats="0" applyPatternFormats="0" applyAlignmentFormats="0" applyWidthHeightFormats="0">
  <queryTableRefresh nextId="27" unboundColumnsLeft="1" unboundColumnsRight="4">
    <queryTableFields count="18">
      <queryTableField id="16" dataBound="0" tableColumnId="13"/>
      <queryTableField id="1" name="Fiscal Year" tableColumnId="1"/>
      <queryTableField id="2" name="Quarter" tableColumnId="2"/>
      <queryTableField id="3" name="Department" tableColumnId="3"/>
      <queryTableField id="4" name="Start Date" tableColumnId="4"/>
      <queryTableField id="5" name="Recruitment Date" tableColumnId="5"/>
      <queryTableField id="7" name="Job" tableColumnId="7"/>
      <queryTableField id="13" dataBound="0" tableColumnId="6"/>
      <queryTableField id="19" dataBound="0" tableColumnId="9"/>
      <queryTableField id="14" dataBound="0" tableColumnId="11"/>
      <queryTableField id="15" dataBound="0" tableColumnId="12"/>
      <queryTableField id="18" dataBound="0" tableColumnId="14"/>
      <queryTableField id="25" dataBound="0" tableColumnId="18"/>
      <queryTableField id="8" name="# Days to Complete Recruitment" tableColumnId="8"/>
      <queryTableField id="23" dataBound="0" tableColumnId="17"/>
      <queryTableField id="20" dataBound="0" tableColumnId="10"/>
      <queryTableField id="21" dataBound="0" tableColumnId="15"/>
      <queryTableField id="22" dataBound="0" tableColumnId="16"/>
    </queryTableFields>
    <queryTableDeletedFields count="4">
      <deletedField name="Exam Number"/>
      <deletedField name="Successful Recruitment (Y/N)"/>
      <deletedField name="Position Type"/>
      <deletedField name="Goal for type of posi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E9A885-29AD-4134-AD19-D8AC1BEFBCBC}" autoFormatId="16" applyNumberFormats="0" applyBorderFormats="0" applyFontFormats="0" applyPatternFormats="0" applyAlignmentFormats="0" applyWidthHeightFormats="0">
  <queryTableRefresh nextId="138" unboundColumnsLeft="1" unboundColumnsRight="33">
    <queryTableFields count="40">
      <queryTableField id="16" dataBound="0" tableColumnId="13"/>
      <queryTableField id="1" name="Fiscal Year" tableColumnId="1"/>
      <queryTableField id="2" name="Quarter" tableColumnId="2"/>
      <queryTableField id="4" name="Start Date" tableColumnId="4"/>
      <queryTableField id="5" name="Recruitment Date" tableColumnId="5"/>
      <queryTableField id="86" dataBound="0" tableColumnId="29"/>
      <queryTableField id="7" name="Job" tableColumnId="7"/>
      <queryTableField id="15" dataBound="0" tableColumnId="12"/>
      <queryTableField id="14" dataBound="0" tableColumnId="11"/>
      <queryTableField id="13" dataBound="0" tableColumnId="6"/>
      <queryTableField id="19" dataBound="0" tableColumnId="9"/>
      <queryTableField id="18" dataBound="0" tableColumnId="14"/>
      <queryTableField id="111" dataBound="0" tableColumnId="37"/>
      <queryTableField id="112" dataBound="0" tableColumnId="38"/>
      <queryTableField id="97" dataBound="0" tableColumnId="35"/>
      <queryTableField id="49" dataBound="0" tableColumnId="32"/>
      <queryTableField id="48" dataBound="0" tableColumnId="31"/>
      <queryTableField id="115" dataBound="0" tableColumnId="39"/>
      <queryTableField id="116" dataBound="0" tableColumnId="40"/>
      <queryTableField id="117" dataBound="0" tableColumnId="41"/>
      <queryTableField id="120" dataBound="0" tableColumnId="42"/>
      <queryTableField id="121" dataBound="0" tableColumnId="43"/>
      <queryTableField id="122" dataBound="0" tableColumnId="44"/>
      <queryTableField id="123" dataBound="0" tableColumnId="45"/>
      <queryTableField id="124" dataBound="0" tableColumnId="46"/>
      <queryTableField id="125" dataBound="0" tableColumnId="47"/>
      <queryTableField id="126" dataBound="0" tableColumnId="48"/>
      <queryTableField id="127" dataBound="0" tableColumnId="49"/>
      <queryTableField id="128" dataBound="0" tableColumnId="50"/>
      <queryTableField id="129" dataBound="0" tableColumnId="51"/>
      <queryTableField id="32" dataBound="0" tableColumnId="20"/>
      <queryTableField id="35" dataBound="0" tableColumnId="23"/>
      <queryTableField id="133" dataBound="0" tableColumnId="3"/>
      <queryTableField id="74" dataBound="0" tableColumnId="19"/>
      <queryTableField id="73" dataBound="0" tableColumnId="18"/>
      <queryTableField id="75" dataBound="0" tableColumnId="21"/>
      <queryTableField id="53" dataBound="0" tableColumnId="8"/>
      <queryTableField id="54" dataBound="0" tableColumnId="10"/>
      <queryTableField id="55" dataBound="0" tableColumnId="15"/>
      <queryTableField id="57" dataBound="0" tableColumnId="16"/>
    </queryTableFields>
    <queryTableDeletedFields count="6">
      <deletedField name="Exam Number"/>
      <deletedField name="Successful Recruitment (Y/N)"/>
      <deletedField name="Position Type"/>
      <deletedField name="Goal for type of position"/>
      <deletedField name="# Days to Complete Recruitment"/>
      <deletedField name="Departme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A569B-D1E9-48BC-9442-0EA27F3FD4F7}" name="OriginalData" displayName="OriginalData" ref="A1:R65" tableType="queryTable" totalsRowShown="0">
  <autoFilter ref="A1:R65" xr:uid="{690A569B-D1E9-48BC-9442-0EA27F3FD4F7}"/>
  <sortState xmlns:xlrd2="http://schemas.microsoft.com/office/spreadsheetml/2017/richdata2" ref="A2:L65">
    <sortCondition ref="A1:A65"/>
  </sortState>
  <tableColumns count="18">
    <tableColumn id="13" xr3:uid="{D47781B0-3797-4D4F-A102-CBE14454E9CC}" uniqueName="13" name="Sl. No" queryTableFieldId="16"/>
    <tableColumn id="1" xr3:uid="{F0E4B1E5-45A3-4C33-AAE7-C457F466E4D4}" uniqueName="1" name="Fiscal Year" queryTableFieldId="1"/>
    <tableColumn id="2" xr3:uid="{A8A6A9E3-6980-4F5C-A5A1-69E324B64999}" uniqueName="2" name="Quarter" queryTableFieldId="2" dataDxfId="69"/>
    <tableColumn id="3" xr3:uid="{DF039C44-A87D-4EF7-9BC8-2A6C3B39681D}" uniqueName="3" name="Department" queryTableFieldId="3" dataDxfId="68"/>
    <tableColumn id="4" xr3:uid="{3B0DAED8-8BC0-4A36-8335-1B3F2FED11D7}" uniqueName="4" name="Job Open Date" queryTableFieldId="4" dataDxfId="67"/>
    <tableColumn id="5" xr3:uid="{E3631C0B-DA53-46D9-AAD7-925ACCB343FD}" uniqueName="5" name="Hire Date" queryTableFieldId="5" dataDxfId="66"/>
    <tableColumn id="7" xr3:uid="{B37C1BB9-B3C7-4CD0-86C4-6125DDB9F120}" uniqueName="7" name="Job Title" queryTableFieldId="7" dataDxfId="65"/>
    <tableColumn id="6" xr3:uid="{51844760-8CC1-44F8-BC77-5CC41279D608}" uniqueName="6" name="Source of Hire" queryTableFieldId="13" dataDxfId="64"/>
    <tableColumn id="9" xr3:uid="{ADAE9205-5ADB-40CD-8C61-462E05E12BEF}" uniqueName="9" name="Type of Hire" queryTableFieldId="19" dataDxfId="63"/>
    <tableColumn id="11" xr3:uid="{64821578-8596-48F5-BE55-AB940EF54236}" uniqueName="11" name="PerformanceScore" queryTableFieldId="14" dataDxfId="62"/>
    <tableColumn id="12" xr3:uid="{61A527A1-2C23-4E1F-AAB6-9F02D7889120}" uniqueName="12" name="Sex" queryTableFieldId="15" dataDxfId="61"/>
    <tableColumn id="14" xr3:uid="{05CDBBE8-6437-4168-A505-D99D372A9637}" uniqueName="14" name="Yearly PayScale" queryTableFieldId="18" dataDxfId="60"/>
    <tableColumn id="18" xr3:uid="{49095F3C-C202-4961-80E8-E02F1AD2979B}" uniqueName="18" name="Cost of Hire" queryTableFieldId="25" dataDxfId="59">
      <calculatedColumnFormula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calculatedColumnFormula>
    </tableColumn>
    <tableColumn id="8" xr3:uid="{1E7E7F1E-02FF-4A2E-B3F9-88930CEA7689}" uniqueName="8" name="Time to Hire (Days)" queryTableFieldId="8" dataDxfId="58"/>
    <tableColumn id="17" xr3:uid="{ED882C77-A1FF-417C-BDC1-B7029AC2FCF9}" uniqueName="17" name="Quality of Hire" queryTableFieldId="23" dataDxfId="57"/>
    <tableColumn id="10" xr3:uid="{04DF2E30-D79D-4E8E-A514-B3AC4FAE2364}" uniqueName="10" name="Engagement" queryTableFieldId="20" dataDxfId="56"/>
    <tableColumn id="15" xr3:uid="{E0F7FFE5-614C-4CF5-B2B0-0222A13BC3F9}" uniqueName="15" name="Ramp Up Time" queryTableFieldId="21" dataDxfId="55"/>
    <tableColumn id="16" xr3:uid="{DA1A56AA-76D1-430B-8832-C10BA2954B86}" uniqueName="16" name="Culture Fit (%)" queryTableFieldId="22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F9714F-6B33-4E88-95E3-17C091AB07F7}" name="CoHDef" displayName="CoHDef" ref="A1:D6" totalsRowShown="0" headerRowDxfId="53" headerRowBorderDxfId="52" tableBorderDxfId="51" totalsRowBorderDxfId="50">
  <autoFilter ref="A1:D6" xr:uid="{35F9714F-6B33-4E88-95E3-17C091AB07F7}"/>
  <tableColumns count="4">
    <tableColumn id="1" xr3:uid="{EA1141D8-C3D1-471A-AC9B-3CD36B9E19AD}" name="Type of Hire" dataDxfId="49"/>
    <tableColumn id="2" xr3:uid="{A2D0E2B2-BBA4-4449-A9BA-2922539664CC}" name="Source of Hire" dataDxfId="48"/>
    <tableColumn id="3" xr3:uid="{58F3A533-3B70-47F6-B34D-C8317F772524}" name="Cost" dataDxfId="47"/>
    <tableColumn id="4" xr3:uid="{CD3B7DB3-76C8-4A47-AB28-5D1FCB7E6CAE}" name="Remarks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0DB4A-3E23-4764-8C5C-32652FCE0518}" name="RawData" displayName="RawData" ref="A1:AN65" tableType="queryTable" totalsRowShown="0">
  <autoFilter ref="A1:AN65" xr:uid="{1DA4A8D7-3683-49D0-BAA4-DF95C1F520B5}"/>
  <sortState xmlns:xlrd2="http://schemas.microsoft.com/office/spreadsheetml/2017/richdata2" ref="A2:AM65">
    <sortCondition ref="D1:D65"/>
  </sortState>
  <tableColumns count="40">
    <tableColumn id="13" xr3:uid="{E5DFBD66-2BC4-4A74-B437-47367A40CC1E}" uniqueName="13" name="Sl. No" queryTableFieldId="16"/>
    <tableColumn id="1" xr3:uid="{72948789-14A1-4CFD-A9FA-6B410AABB51C}" uniqueName="1" name="Fiscal Year" queryTableFieldId="1"/>
    <tableColumn id="2" xr3:uid="{9053CA21-EA9E-409F-8222-0F2BAFF7DF20}" uniqueName="2" name="Quarter" queryTableFieldId="2" dataDxfId="45"/>
    <tableColumn id="4" xr3:uid="{FEDC830B-5411-48C9-8D6A-656952DEABC1}" uniqueName="4" name="Job Open Date" queryTableFieldId="4" dataDxfId="44"/>
    <tableColumn id="5" xr3:uid="{E73216D7-4863-487F-9182-847EB2FE245E}" uniqueName="5" name="Hire Date" queryTableFieldId="5" dataDxfId="43"/>
    <tableColumn id="29" xr3:uid="{F937AA5E-5E94-4906-8E4D-FFE652499363}" uniqueName="29" name="Department" queryTableFieldId="86" dataDxfId="42"/>
    <tableColumn id="7" xr3:uid="{2E85B922-3847-45C7-A534-88928D54D0F3}" uniqueName="7" name="Job" queryTableFieldId="7" dataDxfId="41"/>
    <tableColumn id="12" xr3:uid="{C508D25F-0E87-40AA-BECB-9E5232DD82D6}" uniqueName="12" name="Gender" queryTableFieldId="15" dataDxfId="40"/>
    <tableColumn id="11" xr3:uid="{077B0CD2-0CB7-44A9-8E5A-9EC852D69E87}" uniqueName="11" name="PerformanceScore" queryTableFieldId="14" dataDxfId="39"/>
    <tableColumn id="6" xr3:uid="{B15C4131-320E-40DD-BA50-853B221D1689}" uniqueName="6" name="Source of Hire" queryTableFieldId="13" dataDxfId="38"/>
    <tableColumn id="9" xr3:uid="{4E242277-9B0C-4467-AD15-CC8BFFEF8DAF}" uniqueName="9" name="Type of Hire" queryTableFieldId="19" dataDxfId="37">
      <calculatedColumnFormula>IF(OR(J2="Internal Hire",J2="Employee Referral"),"Internal","External")</calculatedColumnFormula>
    </tableColumn>
    <tableColumn id="14" xr3:uid="{B21DD575-FEFD-49BD-9A24-6DF8B8A86C02}" uniqueName="14" name="Yearly PayScale" queryTableFieldId="18" dataDxfId="36"/>
    <tableColumn id="37" xr3:uid="{F9EF9BD7-DD5A-4013-B0FB-C616E828ED71}" uniqueName="37" name="Dept Code" queryTableFieldId="111" dataDxfId="35"/>
    <tableColumn id="38" xr3:uid="{1F476612-5EB8-4ADE-ACEF-621B344CC11B}" uniqueName="38" name="Job Code" queryTableFieldId="112" dataDxfId="34"/>
    <tableColumn id="35" xr3:uid="{6BCD4FFB-7BC7-4639-A560-949DB6CF3C06}" uniqueName="35" name="Source of Hire Code" queryTableFieldId="97" dataDxfId="33"/>
    <tableColumn id="32" xr3:uid="{C36A19FF-2FB9-4B30-854D-A5905539B613}" uniqueName="32" name="Gender Code" queryTableFieldId="49" dataDxfId="32"/>
    <tableColumn id="31" xr3:uid="{D023401D-326E-49C9-BE5B-A6BBEDD2799D}" uniqueName="31" name="Time to Hire" queryTableFieldId="48" dataDxfId="31"/>
    <tableColumn id="39" xr3:uid="{72F637FF-EF45-46F6-A099-45E807F8C858}" uniqueName="39" name="IT Dummy" queryTableFieldId="115" dataDxfId="30"/>
    <tableColumn id="40" xr3:uid="{EE652B51-7601-46E8-927E-D82AB4DEC2ED}" uniqueName="40" name="Sales Dummy" queryTableFieldId="116" dataDxfId="29"/>
    <tableColumn id="41" xr3:uid="{7B55D393-8D47-48F2-BE7E-C92B72A5FC1B}" uniqueName="41" name="Marketing Dummy" queryTableFieldId="117" dataDxfId="28"/>
    <tableColumn id="42" xr3:uid="{D61679A0-FF35-4972-8C2C-531C8263CD57}" uniqueName="42" name="ER Dummy" queryTableFieldId="120" dataDxfId="27"/>
    <tableColumn id="43" xr3:uid="{C57D766A-A3C3-4796-BDAB-2A2244CCAFDE}" uniqueName="43" name="JB Dummy" queryTableFieldId="121" dataDxfId="26"/>
    <tableColumn id="44" xr3:uid="{4EA9A682-36C8-4328-B8D3-631675A17196}" uniqueName="44" name="Agency Dummy" queryTableFieldId="122" dataDxfId="25"/>
    <tableColumn id="45" xr3:uid="{79F5EFE4-D38A-4D7F-8A6E-B85B1C54B3CA}" uniqueName="45" name="LI Dummy" queryTableFieldId="123" dataDxfId="24"/>
    <tableColumn id="46" xr3:uid="{5EA45CAC-0766-4803-8DA9-4AB148F7FB7C}" uniqueName="46" name="PT 1 Dummy" queryTableFieldId="124" dataDxfId="23"/>
    <tableColumn id="47" xr3:uid="{66034F88-3A2D-4065-891D-E607502DB84C}" uniqueName="47" name="PM Dummy" queryTableFieldId="125" dataDxfId="22"/>
    <tableColumn id="48" xr3:uid="{5A53DA55-B1A7-4236-BCF6-A1FD6EC6B368}" uniqueName="48" name="MA Dummy" queryTableFieldId="126" dataDxfId="21"/>
    <tableColumn id="49" xr3:uid="{9BD39AA8-7A1F-4605-915B-63C2C5F25B77}" uniqueName="49" name="SSE Dummy" queryTableFieldId="127" dataDxfId="20"/>
    <tableColumn id="50" xr3:uid="{0833DFC8-7D64-4187-B553-73BD6BEF2ED0}" uniqueName="50" name="SE Dummy" queryTableFieldId="128" dataDxfId="19"/>
    <tableColumn id="51" xr3:uid="{B85B9CA2-8B80-44D2-9E22-044EF70D0787}" uniqueName="51" name="SNE Dummy" queryTableFieldId="129" dataDxfId="18"/>
    <tableColumn id="20" xr3:uid="{D497F3A8-471F-4F69-B421-DCB0F7B31E70}" uniqueName="20" name="PayScale Code" queryTableFieldId="32" dataDxfId="17"/>
    <tableColumn id="23" xr3:uid="{C04F6A3B-1D37-4DBA-BC4B-393D18E73925}" uniqueName="23" name="Type of Hire Code" queryTableFieldId="35" dataDxfId="16"/>
    <tableColumn id="3" xr3:uid="{68FC0E2B-3966-4481-AC36-FDE39428AFDA}" uniqueName="3" name="Cost of Hire" queryTableFieldId="133" dataDxfId="15">
      <calculatedColumnFormula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calculatedColumnFormula>
    </tableColumn>
    <tableColumn id="19" xr3:uid="{953DAE6F-4DE3-44FC-9EF4-B95112B01368}" uniqueName="19" name="Exceeds Dummy" queryTableFieldId="74" dataDxfId="14">
      <calculatedColumnFormula>IF(RawData[[#This Row],[PerformanceScore]]="Exceeds",1,0)</calculatedColumnFormula>
    </tableColumn>
    <tableColumn id="18" xr3:uid="{1E80031B-B457-4E09-9463-D191258B4502}" uniqueName="18" name="FullyMeets Dummy" queryTableFieldId="73" dataDxfId="13">
      <calculatedColumnFormula>IF(RawData[[#This Row],[PerformanceScore]]="Fully Meets",1,0)</calculatedColumnFormula>
    </tableColumn>
    <tableColumn id="21" xr3:uid="{98964E2C-D23F-4B8B-9A61-54321A8DCB63}" uniqueName="21" name="NeedsImprovement Dummy" queryTableFieldId="75" dataDxfId="12">
      <calculatedColumnFormula>IF(RawData[[#This Row],[PerformanceScore]]="Needs Improvement",1,0)</calculatedColumnFormula>
    </tableColumn>
    <tableColumn id="8" xr3:uid="{52F943C6-14CA-415A-A9E8-A77BCCEEB74C}" uniqueName="8" name="Engagement" queryTableFieldId="53" dataDxfId="11"/>
    <tableColumn id="10" xr3:uid="{E94772FA-DA42-493F-B3C0-EF7C333DB687}" uniqueName="10" name="Ramp Up Time" queryTableFieldId="54" dataDxfId="10"/>
    <tableColumn id="15" xr3:uid="{59D81F92-A859-4E66-B530-90AF073E0B46}" uniqueName="15" name="Culture Fit (%)" queryTableFieldId="55" dataDxfId="9"/>
    <tableColumn id="16" xr3:uid="{4705F319-25F1-443F-9789-A17FE7D2C1F2}" uniqueName="16" name="Quality of Hire" queryTableFieldId="57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B8BBD2-C08D-436E-8711-39CD91F4A39F}" name="CostOfHireNew" displayName="CostOfHireNew" ref="AP1:AS7" totalsRowShown="0" headerRowDxfId="7" headerRowBorderDxfId="6" tableBorderDxfId="5" totalsRowBorderDxfId="4">
  <autoFilter ref="AP1:AS7" xr:uid="{2BB8BBD2-C08D-436E-8711-39CD91F4A39F}"/>
  <tableColumns count="4">
    <tableColumn id="1" xr3:uid="{A9BC44AD-EC22-437B-807B-DE207454F704}" name="Type of Hire" dataDxfId="3"/>
    <tableColumn id="2" xr3:uid="{AA469FC6-AD64-4CB3-80DE-8B33475B20E8}" name="Source of Hire" dataDxfId="2"/>
    <tableColumn id="3" xr3:uid="{3052BF48-CCD0-4ECC-9334-7028F1FE0BDC}" name="Cost" dataDxfId="1"/>
    <tableColumn id="4" xr3:uid="{258F948F-936C-41C1-B173-0A3C8FF0F2FB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  <wetp:taskpane dockstate="right" visibility="0" width="438" row="5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E7E4255-AA4F-4433-812A-E8235D62B46F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19311635668599187&quot;"/>
    <we:property name="MR4nVx5eSBwqJg==" value="&quot;RjxmAw==&quot;"/>
    <we:property name="MR4nVx5eSCAnIB4dKjgIGgU=" value="&quot;JSQF&quot;"/>
    <we:property name="MR4nVx5eSB4pNCURNg==" value="&quot;Uw==&quot;"/>
    <we:property name="MR4nVx5eSAUpPgEZOgsIBw==" value="&quot;RjdmAFBJL3d6&quot;"/>
    <we:property name="MR4nVx5eSCAnIB4dKjgDEQU=" value="&quot;Uw==&quot;"/>
    <we:property name="MR4nVx5eSCAnIB4dKjgdBgc=" value="&quot;UlhyAlpdWWI=&quot;"/>
    <we:property name="MR4nVx5eSCAnIB4dKjgeFw4=" value="&quot;Uw==&quot;"/>
    <we:property name="MR4nVx5eSCAnIB4dKjgfGBo=" value="&quot;Uw==&quot;"/>
    <we:property name="MR4nVx5eSCAnIB4dKjgZGw4=" value="&quot;UlhyAlpc&quot;"/>
    <we:property name="MR4nVx5eSCAnIB4dKjgOAgU=" value="&quot;UlhyAlpc&quot;"/>
    <we:property name="MR4nVx5eSCAnIB4dKjgABw4=" value="&quot;Ug==&quot;"/>
    <we:property name="MR4nVx5eSCAnIB4dKjgeBxg=" value="&quot;U0Zy&quot;"/>
    <we:property name="MR4nVx5eSCAnIB4dKjgfBwY=" value="&quot;Ug==&quot;"/>
    <we:property name="MR4nVx5eSCAnIB4dKjgABhY=" value="&quot;UlhyBV8=&quot;"/>
    <we:property name="MR4nVx5eSCAnIB4dKjgAGgs=" value="&quot;UUY=&quot;"/>
    <we:property name="MR4nVx5eSCAnIB4dKjgfFhQ=" value="&quot;Uw==&quot;"/>
    <we:property name="MR4nVx5eSCAnIB4dKjgDABA=" value="&quot;UA==&quot;"/>
    <we:property name="MR4nVx5eSCAnIB4dKjgMFwE=" value="&quot;UlhyAls=&quot;"/>
    <we:property name="MR4nVx5eSCAnIB4dKjgfERE=" value="&quot;Vw==&quot;"/>
    <we:property name="MR4nVx5eSCAnIB4dKjgMBhE=" value="&quot;Uw==&quot;"/>
    <we:property name="MR4nVx5eSCAnIB4dKjgeAAM=" value="&quot;Ug==&quot;"/>
    <we:property name="MR4nVx5eSCAnIB4dKjgAERY=" value="&quot;UA==&quot;"/>
    <we:property name="MR4nVx5eSCAnIB4dKjgeGwE=" value="&quot;Ug==&quot;"/>
    <we:property name="MR4nVx5eSCAnIB4dKjgBBBY=" value="&quot;Ug==&quot;"/>
    <we:property name="MR4nVx5eSCAnIB4dKjgBBBI=" value="&quot;Ug==&quot;"/>
    <we:property name="MR4nVx5eSCAnIB4dKjgKFRI=" value="&quot;UlhyAlpdWWI=&quot;"/>
    <we:property name="MR4nVx5eSCAnIB4dKjgEBBE=" value="&quot;Ulh7Cw==&quot;"/>
    <we:property name="MR4nVx5eSCAnIB4dKjgLEQM=" value="&quot;UlhyAlpdWWI=&quot;"/>
    <we:property name="MR4nVx5eSCAnIB4dKjgEBAs=" value="&quot;Uw==&quot;"/>
    <we:property name="MR4nVx5eSCAnIB4dKjgEBAY=" value="&quot;UQ==&quot;"/>
  </we:properties>
  <we:bindings>
    <we:binding id="refEdit" type="matrix" appref="{DBB78B8F-A9B3-4C91-8703-D235BF3C4BB1}"/>
    <we:binding id="Worker" type="matrix" appref="{53371C50-59D3-4E70-9EAF-C995306FF37D}"/>
    <we:binding id="Obj" type="matrix" appref="{CFF7CE2B-96B2-4B1B-91FB-EE9EEC29B96A}"/>
    <we:binding id="Var0" type="matrix" appref="{6826EAAB-0DBC-4197-AE1A-7FBA29A058C1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0B1173EC-A97A-4778-AD1E-4CEAE44A1842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B21AA286-BC6A-4BEA-B5F7-1BD171D3404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EFF5A2AA-FD98-46F8-A1EC-E8C1CB104D17}"/>
    <we:binding id="InputY" type="matrix" appref="{B4251FD2-5D58-4F7D-9880-3095307681EE}"/>
    <we:binding id="InputX" type="matrix" appref="{998B5633-6CC0-4211-8032-0C6C402CD843}"/>
    <we:binding id="Output" type="matrix" appref="{CB06BB17-BA05-49BB-9015-DC3F0297F19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DB01-9A79-4C63-9C7C-AD0700046E08}">
  <sheetPr codeName="Sheet1"/>
  <dimension ref="A1:R65"/>
  <sheetViews>
    <sheetView zoomScale="78" zoomScaleNormal="78" workbookViewId="0">
      <selection activeCell="G2" sqref="G2"/>
    </sheetView>
  </sheetViews>
  <sheetFormatPr defaultRowHeight="14.5" x14ac:dyDescent="0.35"/>
  <cols>
    <col min="1" max="1" width="8.6328125" bestFit="1" customWidth="1"/>
    <col min="2" max="2" width="12.36328125" bestFit="1" customWidth="1"/>
    <col min="3" max="3" width="10.54296875" bestFit="1" customWidth="1"/>
    <col min="4" max="4" width="14.08984375" bestFit="1" customWidth="1"/>
    <col min="5" max="5" width="16.36328125" bestFit="1" customWidth="1"/>
    <col min="6" max="6" width="11.6328125" bestFit="1" customWidth="1"/>
    <col min="7" max="7" width="20.1796875" bestFit="1" customWidth="1"/>
    <col min="8" max="8" width="16.08984375" bestFit="1" customWidth="1"/>
    <col min="9" max="9" width="13.90625" bestFit="1" customWidth="1"/>
    <col min="10" max="10" width="19.36328125" bestFit="1" customWidth="1"/>
    <col min="11" max="11" width="6.6328125" bestFit="1" customWidth="1"/>
    <col min="12" max="12" width="16.81640625" bestFit="1" customWidth="1"/>
    <col min="13" max="13" width="13.54296875" bestFit="1" customWidth="1"/>
    <col min="14" max="14" width="19.81640625" bestFit="1" customWidth="1"/>
    <col min="15" max="15" width="16.08984375" bestFit="1" customWidth="1"/>
    <col min="16" max="16" width="14.36328125" bestFit="1" customWidth="1"/>
    <col min="17" max="17" width="16.08984375" bestFit="1" customWidth="1"/>
    <col min="18" max="18" width="15.36328125" bestFit="1" customWidth="1"/>
  </cols>
  <sheetData>
    <row r="1" spans="1:18" x14ac:dyDescent="0.35">
      <c r="A1" t="s">
        <v>28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165</v>
      </c>
      <c r="H1" t="s">
        <v>12</v>
      </c>
      <c r="I1" t="s">
        <v>32</v>
      </c>
      <c r="J1" t="s">
        <v>20</v>
      </c>
      <c r="K1" t="s">
        <v>25</v>
      </c>
      <c r="L1" t="s">
        <v>29</v>
      </c>
      <c r="M1" t="s">
        <v>158</v>
      </c>
      <c r="N1" t="s">
        <v>7</v>
      </c>
      <c r="O1" s="19" t="s">
        <v>55</v>
      </c>
      <c r="P1" s="19" t="s">
        <v>54</v>
      </c>
      <c r="Q1" t="s">
        <v>52</v>
      </c>
      <c r="R1" t="s">
        <v>53</v>
      </c>
    </row>
    <row r="2" spans="1:18" x14ac:dyDescent="0.35">
      <c r="A2">
        <v>1</v>
      </c>
      <c r="B2">
        <v>2018</v>
      </c>
      <c r="C2">
        <v>1</v>
      </c>
      <c r="D2" t="s">
        <v>63</v>
      </c>
      <c r="E2" s="1">
        <v>43104</v>
      </c>
      <c r="F2" s="1">
        <v>43134</v>
      </c>
      <c r="G2" t="s">
        <v>15</v>
      </c>
      <c r="H2" t="s">
        <v>13</v>
      </c>
      <c r="I2" t="s">
        <v>36</v>
      </c>
      <c r="J2" t="s">
        <v>21</v>
      </c>
      <c r="K2" t="s">
        <v>26</v>
      </c>
      <c r="L2" s="2">
        <v>744000</v>
      </c>
      <c r="M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2" s="16">
        <v>30</v>
      </c>
      <c r="O2">
        <v>41</v>
      </c>
      <c r="P2">
        <v>45</v>
      </c>
      <c r="Q2">
        <v>95</v>
      </c>
      <c r="R2">
        <v>47</v>
      </c>
    </row>
    <row r="3" spans="1:18" x14ac:dyDescent="0.35">
      <c r="A3">
        <v>2</v>
      </c>
      <c r="B3">
        <v>2018</v>
      </c>
      <c r="C3">
        <v>1</v>
      </c>
      <c r="D3" t="s">
        <v>63</v>
      </c>
      <c r="E3" s="1">
        <v>43105</v>
      </c>
      <c r="F3" s="1">
        <v>43133</v>
      </c>
      <c r="G3" t="s">
        <v>15</v>
      </c>
      <c r="H3" t="s">
        <v>33</v>
      </c>
      <c r="I3" t="s">
        <v>36</v>
      </c>
      <c r="J3" t="s">
        <v>21</v>
      </c>
      <c r="K3" t="s">
        <v>26</v>
      </c>
      <c r="L3" s="2">
        <v>744000</v>
      </c>
      <c r="M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89280</v>
      </c>
      <c r="N3" s="16">
        <v>28</v>
      </c>
      <c r="O3">
        <v>41</v>
      </c>
      <c r="P3">
        <v>82</v>
      </c>
      <c r="Q3">
        <v>95</v>
      </c>
      <c r="R3">
        <v>47</v>
      </c>
    </row>
    <row r="4" spans="1:18" x14ac:dyDescent="0.35">
      <c r="A4">
        <v>3</v>
      </c>
      <c r="B4">
        <v>2018</v>
      </c>
      <c r="C4">
        <v>1</v>
      </c>
      <c r="D4" t="s">
        <v>63</v>
      </c>
      <c r="E4" s="1">
        <v>43135</v>
      </c>
      <c r="F4" s="1">
        <v>43195</v>
      </c>
      <c r="G4" t="s">
        <v>15</v>
      </c>
      <c r="H4" t="s">
        <v>10</v>
      </c>
      <c r="I4" t="s">
        <v>36</v>
      </c>
      <c r="J4" t="s">
        <v>22</v>
      </c>
      <c r="K4" t="s">
        <v>26</v>
      </c>
      <c r="L4" s="2">
        <v>660000</v>
      </c>
      <c r="M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4" s="16">
        <v>60</v>
      </c>
      <c r="O4">
        <v>41</v>
      </c>
      <c r="P4">
        <v>26</v>
      </c>
      <c r="Q4">
        <v>85</v>
      </c>
      <c r="R4">
        <v>48</v>
      </c>
    </row>
    <row r="5" spans="1:18" x14ac:dyDescent="0.35">
      <c r="A5">
        <v>4</v>
      </c>
      <c r="B5">
        <v>2018</v>
      </c>
      <c r="C5">
        <v>1</v>
      </c>
      <c r="D5" t="s">
        <v>4</v>
      </c>
      <c r="E5" s="1">
        <v>43135</v>
      </c>
      <c r="F5" s="1">
        <v>43162</v>
      </c>
      <c r="G5" t="s">
        <v>16</v>
      </c>
      <c r="H5" t="s">
        <v>33</v>
      </c>
      <c r="I5" t="s">
        <v>36</v>
      </c>
      <c r="J5" t="s">
        <v>21</v>
      </c>
      <c r="K5" t="s">
        <v>26</v>
      </c>
      <c r="L5" s="2">
        <v>960000</v>
      </c>
      <c r="M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115200</v>
      </c>
      <c r="N5" s="16">
        <v>27</v>
      </c>
      <c r="O5">
        <v>41</v>
      </c>
      <c r="P5">
        <v>28.000000000000004</v>
      </c>
      <c r="Q5">
        <v>85</v>
      </c>
      <c r="R5">
        <v>48</v>
      </c>
    </row>
    <row r="6" spans="1:18" x14ac:dyDescent="0.35">
      <c r="A6">
        <v>5</v>
      </c>
      <c r="B6">
        <v>2018</v>
      </c>
      <c r="C6">
        <v>1</v>
      </c>
      <c r="D6" t="s">
        <v>63</v>
      </c>
      <c r="E6" s="1">
        <v>43135</v>
      </c>
      <c r="F6" s="1">
        <v>43163</v>
      </c>
      <c r="G6" t="s">
        <v>15</v>
      </c>
      <c r="H6" t="s">
        <v>14</v>
      </c>
      <c r="I6" t="s">
        <v>36</v>
      </c>
      <c r="J6" t="s">
        <v>21</v>
      </c>
      <c r="K6" t="s">
        <v>27</v>
      </c>
      <c r="L6" s="2">
        <v>660000</v>
      </c>
      <c r="M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6" s="16">
        <v>28</v>
      </c>
      <c r="O6">
        <v>41</v>
      </c>
      <c r="P6">
        <v>34</v>
      </c>
      <c r="Q6">
        <v>93</v>
      </c>
      <c r="R6">
        <v>51</v>
      </c>
    </row>
    <row r="7" spans="1:18" x14ac:dyDescent="0.35">
      <c r="A7">
        <v>6</v>
      </c>
      <c r="B7">
        <v>2018</v>
      </c>
      <c r="C7">
        <v>1</v>
      </c>
      <c r="D7" t="s">
        <v>63</v>
      </c>
      <c r="E7" s="1">
        <v>43135</v>
      </c>
      <c r="F7" s="1">
        <v>43192</v>
      </c>
      <c r="G7" t="s">
        <v>15</v>
      </c>
      <c r="H7" t="s">
        <v>10</v>
      </c>
      <c r="I7" t="s">
        <v>36</v>
      </c>
      <c r="J7" t="s">
        <v>21</v>
      </c>
      <c r="K7" t="s">
        <v>27</v>
      </c>
      <c r="L7" s="2">
        <v>589200</v>
      </c>
      <c r="M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7" s="16">
        <v>57</v>
      </c>
      <c r="O7">
        <v>41</v>
      </c>
      <c r="P7">
        <v>81</v>
      </c>
      <c r="Q7">
        <v>93</v>
      </c>
      <c r="R7">
        <v>51</v>
      </c>
    </row>
    <row r="8" spans="1:18" x14ac:dyDescent="0.35">
      <c r="A8">
        <v>7</v>
      </c>
      <c r="B8">
        <v>2018</v>
      </c>
      <c r="C8">
        <v>1</v>
      </c>
      <c r="D8" t="s">
        <v>6</v>
      </c>
      <c r="E8" s="1">
        <v>43136</v>
      </c>
      <c r="F8" s="1">
        <v>43167</v>
      </c>
      <c r="G8" t="s">
        <v>31</v>
      </c>
      <c r="H8" t="s">
        <v>11</v>
      </c>
      <c r="I8" t="s">
        <v>39</v>
      </c>
      <c r="J8" t="s">
        <v>21</v>
      </c>
      <c r="K8" t="s">
        <v>26</v>
      </c>
      <c r="L8" s="2">
        <v>582000</v>
      </c>
      <c r="M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8" s="16">
        <v>31</v>
      </c>
      <c r="O8">
        <v>47</v>
      </c>
      <c r="P8">
        <v>90</v>
      </c>
      <c r="Q8">
        <v>89</v>
      </c>
      <c r="R8">
        <v>53</v>
      </c>
    </row>
    <row r="9" spans="1:18" x14ac:dyDescent="0.35">
      <c r="A9">
        <v>8</v>
      </c>
      <c r="B9">
        <v>2018</v>
      </c>
      <c r="C9">
        <v>1</v>
      </c>
      <c r="D9" t="s">
        <v>63</v>
      </c>
      <c r="E9" s="1">
        <v>43137</v>
      </c>
      <c r="F9" s="1">
        <v>43160</v>
      </c>
      <c r="G9" t="s">
        <v>15</v>
      </c>
      <c r="H9" t="s">
        <v>11</v>
      </c>
      <c r="I9" t="s">
        <v>39</v>
      </c>
      <c r="J9" t="s">
        <v>21</v>
      </c>
      <c r="K9" t="s">
        <v>26</v>
      </c>
      <c r="L9" s="2">
        <v>564000</v>
      </c>
      <c r="M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9" s="16">
        <v>23</v>
      </c>
      <c r="O9">
        <v>47</v>
      </c>
      <c r="P9">
        <v>91</v>
      </c>
      <c r="Q9">
        <v>90</v>
      </c>
      <c r="R9">
        <v>53</v>
      </c>
    </row>
    <row r="10" spans="1:18" x14ac:dyDescent="0.35">
      <c r="A10">
        <v>9</v>
      </c>
      <c r="B10">
        <v>2018</v>
      </c>
      <c r="C10">
        <v>1</v>
      </c>
      <c r="D10" t="s">
        <v>63</v>
      </c>
      <c r="E10" s="1">
        <v>43140</v>
      </c>
      <c r="F10" s="1">
        <v>43168</v>
      </c>
      <c r="G10" t="s">
        <v>15</v>
      </c>
      <c r="H10" t="s">
        <v>10</v>
      </c>
      <c r="I10" t="s">
        <v>36</v>
      </c>
      <c r="J10" t="s">
        <v>23</v>
      </c>
      <c r="K10" t="s">
        <v>27</v>
      </c>
      <c r="L10" s="2">
        <v>540000</v>
      </c>
      <c r="M1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10" s="16">
        <v>28</v>
      </c>
      <c r="O10">
        <v>55.000000000000007</v>
      </c>
      <c r="P10">
        <v>33</v>
      </c>
      <c r="Q10">
        <v>31</v>
      </c>
      <c r="R10">
        <v>95</v>
      </c>
    </row>
    <row r="11" spans="1:18" x14ac:dyDescent="0.35">
      <c r="A11">
        <v>10</v>
      </c>
      <c r="B11">
        <v>2018</v>
      </c>
      <c r="C11">
        <v>1</v>
      </c>
      <c r="D11" t="s">
        <v>63</v>
      </c>
      <c r="E11" s="1">
        <v>43141</v>
      </c>
      <c r="F11" s="1">
        <v>43191</v>
      </c>
      <c r="G11" t="s">
        <v>19</v>
      </c>
      <c r="H11" t="s">
        <v>13</v>
      </c>
      <c r="I11" t="s">
        <v>36</v>
      </c>
      <c r="J11" t="s">
        <v>22</v>
      </c>
      <c r="K11" t="s">
        <v>27</v>
      </c>
      <c r="L11" s="2">
        <v>540000</v>
      </c>
      <c r="M1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11" s="16">
        <v>50</v>
      </c>
      <c r="O11">
        <v>55.000000000000007</v>
      </c>
      <c r="P11">
        <v>26</v>
      </c>
      <c r="Q11">
        <v>31</v>
      </c>
      <c r="R11">
        <v>95</v>
      </c>
    </row>
    <row r="12" spans="1:18" x14ac:dyDescent="0.35">
      <c r="A12">
        <v>11</v>
      </c>
      <c r="B12">
        <v>2018</v>
      </c>
      <c r="C12">
        <v>1</v>
      </c>
      <c r="D12" t="s">
        <v>4</v>
      </c>
      <c r="E12" s="1">
        <v>43141</v>
      </c>
      <c r="F12" s="1">
        <v>43192</v>
      </c>
      <c r="G12" t="s">
        <v>17</v>
      </c>
      <c r="H12" t="s">
        <v>33</v>
      </c>
      <c r="I12" t="s">
        <v>36</v>
      </c>
      <c r="J12" t="s">
        <v>21</v>
      </c>
      <c r="K12" t="s">
        <v>27</v>
      </c>
      <c r="L12" s="2">
        <v>840000</v>
      </c>
      <c r="M1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100800</v>
      </c>
      <c r="N12" s="16">
        <v>51</v>
      </c>
      <c r="O12">
        <v>66</v>
      </c>
      <c r="P12">
        <v>41</v>
      </c>
      <c r="Q12">
        <v>24</v>
      </c>
      <c r="R12">
        <v>95</v>
      </c>
    </row>
    <row r="13" spans="1:18" x14ac:dyDescent="0.35">
      <c r="A13">
        <v>12</v>
      </c>
      <c r="B13">
        <v>2018</v>
      </c>
      <c r="C13">
        <v>2</v>
      </c>
      <c r="D13" t="s">
        <v>6</v>
      </c>
      <c r="E13" s="1">
        <v>43191</v>
      </c>
      <c r="F13" s="1">
        <v>43222</v>
      </c>
      <c r="G13" t="s">
        <v>31</v>
      </c>
      <c r="H13" t="s">
        <v>11</v>
      </c>
      <c r="I13" t="s">
        <v>39</v>
      </c>
      <c r="J13" t="s">
        <v>21</v>
      </c>
      <c r="K13" t="s">
        <v>26</v>
      </c>
      <c r="L13" s="2">
        <v>492000</v>
      </c>
      <c r="M1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13" s="16">
        <v>31</v>
      </c>
      <c r="O13">
        <v>66</v>
      </c>
      <c r="P13">
        <v>75</v>
      </c>
      <c r="Q13">
        <v>24</v>
      </c>
      <c r="R13">
        <v>94</v>
      </c>
    </row>
    <row r="14" spans="1:18" x14ac:dyDescent="0.35">
      <c r="A14">
        <v>13</v>
      </c>
      <c r="B14">
        <v>2018</v>
      </c>
      <c r="C14">
        <v>2</v>
      </c>
      <c r="D14" t="s">
        <v>4</v>
      </c>
      <c r="E14" s="1">
        <v>43194</v>
      </c>
      <c r="F14" s="1">
        <v>43225</v>
      </c>
      <c r="G14" t="s">
        <v>17</v>
      </c>
      <c r="H14" t="s">
        <v>10</v>
      </c>
      <c r="I14" t="s">
        <v>36</v>
      </c>
      <c r="J14" t="s">
        <v>21</v>
      </c>
      <c r="K14" t="s">
        <v>26</v>
      </c>
      <c r="L14" s="2">
        <v>768000</v>
      </c>
      <c r="M1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14" s="16">
        <v>31</v>
      </c>
      <c r="O14">
        <v>70</v>
      </c>
      <c r="P14">
        <v>96</v>
      </c>
      <c r="Q14">
        <v>26</v>
      </c>
      <c r="R14">
        <v>95</v>
      </c>
    </row>
    <row r="15" spans="1:18" x14ac:dyDescent="0.35">
      <c r="A15">
        <v>14</v>
      </c>
      <c r="B15">
        <v>2018</v>
      </c>
      <c r="C15">
        <v>2</v>
      </c>
      <c r="D15" t="s">
        <v>6</v>
      </c>
      <c r="E15" s="1">
        <v>43194</v>
      </c>
      <c r="F15" s="1">
        <v>43224</v>
      </c>
      <c r="G15" t="s">
        <v>31</v>
      </c>
      <c r="H15" t="s">
        <v>11</v>
      </c>
      <c r="I15" t="s">
        <v>39</v>
      </c>
      <c r="J15" t="s">
        <v>21</v>
      </c>
      <c r="K15" t="s">
        <v>26</v>
      </c>
      <c r="L15" s="2">
        <v>516000</v>
      </c>
      <c r="M1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15" s="16">
        <v>30</v>
      </c>
      <c r="O15">
        <v>70</v>
      </c>
      <c r="P15">
        <v>36</v>
      </c>
      <c r="Q15">
        <v>26</v>
      </c>
      <c r="R15">
        <v>95</v>
      </c>
    </row>
    <row r="16" spans="1:18" x14ac:dyDescent="0.35">
      <c r="A16">
        <v>15</v>
      </c>
      <c r="B16">
        <v>2018</v>
      </c>
      <c r="C16">
        <v>2</v>
      </c>
      <c r="D16" t="s">
        <v>4</v>
      </c>
      <c r="E16" s="1">
        <v>43194</v>
      </c>
      <c r="F16" s="1">
        <v>43221</v>
      </c>
      <c r="G16" t="s">
        <v>18</v>
      </c>
      <c r="H16" t="s">
        <v>13</v>
      </c>
      <c r="I16" t="s">
        <v>36</v>
      </c>
      <c r="J16" t="s">
        <v>22</v>
      </c>
      <c r="K16" t="s">
        <v>27</v>
      </c>
      <c r="L16" s="2">
        <v>624000</v>
      </c>
      <c r="M1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16" s="16">
        <v>27</v>
      </c>
      <c r="O16">
        <v>71</v>
      </c>
      <c r="P16">
        <v>80</v>
      </c>
      <c r="Q16">
        <v>30</v>
      </c>
      <c r="R16">
        <v>95</v>
      </c>
    </row>
    <row r="17" spans="1:18" x14ac:dyDescent="0.35">
      <c r="A17">
        <v>16</v>
      </c>
      <c r="B17">
        <v>2018</v>
      </c>
      <c r="C17">
        <v>2</v>
      </c>
      <c r="D17" t="s">
        <v>63</v>
      </c>
      <c r="E17" s="1">
        <v>43194</v>
      </c>
      <c r="F17" s="1">
        <v>43227</v>
      </c>
      <c r="G17" t="s">
        <v>15</v>
      </c>
      <c r="H17" t="s">
        <v>11</v>
      </c>
      <c r="I17" t="s">
        <v>39</v>
      </c>
      <c r="J17" t="s">
        <v>21</v>
      </c>
      <c r="K17" t="s">
        <v>26</v>
      </c>
      <c r="L17" s="2">
        <v>516000</v>
      </c>
      <c r="M1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17" s="16">
        <v>33</v>
      </c>
      <c r="O17">
        <v>71</v>
      </c>
      <c r="P17">
        <v>90</v>
      </c>
      <c r="Q17">
        <v>30</v>
      </c>
      <c r="R17">
        <v>95</v>
      </c>
    </row>
    <row r="18" spans="1:18" x14ac:dyDescent="0.35">
      <c r="A18">
        <v>17</v>
      </c>
      <c r="B18">
        <v>2018</v>
      </c>
      <c r="C18">
        <v>2</v>
      </c>
      <c r="D18" t="s">
        <v>63</v>
      </c>
      <c r="E18" s="1">
        <v>43221</v>
      </c>
      <c r="F18" s="1">
        <v>43253</v>
      </c>
      <c r="G18" t="s">
        <v>15</v>
      </c>
      <c r="H18" t="s">
        <v>11</v>
      </c>
      <c r="I18" t="s">
        <v>39</v>
      </c>
      <c r="J18" t="s">
        <v>23</v>
      </c>
      <c r="K18" t="s">
        <v>27</v>
      </c>
      <c r="L18" s="2">
        <v>513000</v>
      </c>
      <c r="M1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18" s="16">
        <v>32</v>
      </c>
      <c r="O18">
        <v>85</v>
      </c>
      <c r="P18">
        <v>61</v>
      </c>
      <c r="Q18">
        <v>89</v>
      </c>
      <c r="R18">
        <v>86</v>
      </c>
    </row>
    <row r="19" spans="1:18" x14ac:dyDescent="0.35">
      <c r="A19">
        <v>18</v>
      </c>
      <c r="B19">
        <v>2018</v>
      </c>
      <c r="C19">
        <v>2</v>
      </c>
      <c r="D19" t="s">
        <v>4</v>
      </c>
      <c r="E19" s="1">
        <v>43221</v>
      </c>
      <c r="F19" s="1">
        <v>43262</v>
      </c>
      <c r="G19" t="s">
        <v>16</v>
      </c>
      <c r="H19" t="s">
        <v>13</v>
      </c>
      <c r="I19" t="s">
        <v>36</v>
      </c>
      <c r="J19" t="s">
        <v>23</v>
      </c>
      <c r="K19" t="s">
        <v>26</v>
      </c>
      <c r="L19" s="2">
        <v>780000</v>
      </c>
      <c r="M1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19" s="16">
        <v>41</v>
      </c>
      <c r="O19">
        <v>85</v>
      </c>
      <c r="P19">
        <v>28.000000000000004</v>
      </c>
      <c r="Q19">
        <v>89</v>
      </c>
      <c r="R19">
        <v>86</v>
      </c>
    </row>
    <row r="20" spans="1:18" x14ac:dyDescent="0.35">
      <c r="A20">
        <v>19</v>
      </c>
      <c r="B20">
        <v>2018</v>
      </c>
      <c r="C20">
        <v>2</v>
      </c>
      <c r="D20" t="s">
        <v>63</v>
      </c>
      <c r="E20" s="1">
        <v>43221</v>
      </c>
      <c r="F20" s="1">
        <v>43253</v>
      </c>
      <c r="G20" t="s">
        <v>15</v>
      </c>
      <c r="H20" t="s">
        <v>11</v>
      </c>
      <c r="I20" t="s">
        <v>39</v>
      </c>
      <c r="J20" t="s">
        <v>21</v>
      </c>
      <c r="K20" t="s">
        <v>26</v>
      </c>
      <c r="L20" s="2">
        <v>506400</v>
      </c>
      <c r="M2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20" s="16">
        <v>32</v>
      </c>
      <c r="O20">
        <v>85</v>
      </c>
      <c r="P20">
        <v>94</v>
      </c>
      <c r="Q20">
        <v>95</v>
      </c>
      <c r="R20">
        <v>87</v>
      </c>
    </row>
    <row r="21" spans="1:18" x14ac:dyDescent="0.35">
      <c r="A21">
        <v>20</v>
      </c>
      <c r="B21">
        <v>2018</v>
      </c>
      <c r="C21">
        <v>2</v>
      </c>
      <c r="D21" t="s">
        <v>63</v>
      </c>
      <c r="E21" s="1">
        <v>43221</v>
      </c>
      <c r="F21" s="1">
        <v>43253</v>
      </c>
      <c r="G21" t="s">
        <v>15</v>
      </c>
      <c r="H21" t="s">
        <v>13</v>
      </c>
      <c r="I21" t="s">
        <v>36</v>
      </c>
      <c r="J21" t="s">
        <v>24</v>
      </c>
      <c r="K21" t="s">
        <v>27</v>
      </c>
      <c r="L21" s="2">
        <v>504000</v>
      </c>
      <c r="M2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21" s="16">
        <v>32</v>
      </c>
      <c r="O21">
        <v>85</v>
      </c>
      <c r="P21">
        <v>75</v>
      </c>
      <c r="Q21">
        <v>95</v>
      </c>
      <c r="R21">
        <v>87</v>
      </c>
    </row>
    <row r="22" spans="1:18" x14ac:dyDescent="0.35">
      <c r="A22">
        <v>21</v>
      </c>
      <c r="B22">
        <v>2018</v>
      </c>
      <c r="C22">
        <v>2</v>
      </c>
      <c r="D22" t="s">
        <v>5</v>
      </c>
      <c r="E22" s="1">
        <v>43227</v>
      </c>
      <c r="F22" s="1">
        <v>43254</v>
      </c>
      <c r="G22" t="s">
        <v>30</v>
      </c>
      <c r="H22" t="s">
        <v>14</v>
      </c>
      <c r="I22" t="s">
        <v>36</v>
      </c>
      <c r="J22" t="s">
        <v>21</v>
      </c>
      <c r="K22" t="s">
        <v>26</v>
      </c>
      <c r="L22" s="2">
        <v>384000</v>
      </c>
      <c r="M2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22" s="16">
        <v>27</v>
      </c>
      <c r="O22">
        <v>85</v>
      </c>
      <c r="P22">
        <v>32</v>
      </c>
      <c r="Q22">
        <v>88</v>
      </c>
      <c r="R22">
        <v>84</v>
      </c>
    </row>
    <row r="23" spans="1:18" x14ac:dyDescent="0.35">
      <c r="A23">
        <v>22</v>
      </c>
      <c r="B23">
        <v>2018</v>
      </c>
      <c r="C23">
        <v>2</v>
      </c>
      <c r="D23" t="s">
        <v>4</v>
      </c>
      <c r="E23" s="1">
        <v>43227</v>
      </c>
      <c r="F23" s="1">
        <v>43258</v>
      </c>
      <c r="G23" t="s">
        <v>18</v>
      </c>
      <c r="H23" t="s">
        <v>10</v>
      </c>
      <c r="I23" t="s">
        <v>36</v>
      </c>
      <c r="J23" t="s">
        <v>21</v>
      </c>
      <c r="K23" t="s">
        <v>26</v>
      </c>
      <c r="L23" s="2">
        <v>372000</v>
      </c>
      <c r="M2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23" s="16">
        <v>31</v>
      </c>
      <c r="O23">
        <v>85</v>
      </c>
      <c r="P23">
        <v>35</v>
      </c>
      <c r="Q23">
        <v>88</v>
      </c>
      <c r="R23">
        <v>84</v>
      </c>
    </row>
    <row r="24" spans="1:18" x14ac:dyDescent="0.35">
      <c r="A24">
        <v>23</v>
      </c>
      <c r="B24">
        <v>2018</v>
      </c>
      <c r="C24">
        <v>2</v>
      </c>
      <c r="D24" t="s">
        <v>6</v>
      </c>
      <c r="E24" s="1">
        <v>43227</v>
      </c>
      <c r="F24" s="1">
        <v>43253</v>
      </c>
      <c r="G24" t="s">
        <v>31</v>
      </c>
      <c r="H24" t="s">
        <v>10</v>
      </c>
      <c r="I24" t="s">
        <v>36</v>
      </c>
      <c r="J24" t="s">
        <v>21</v>
      </c>
      <c r="K24" t="s">
        <v>26</v>
      </c>
      <c r="L24" s="2">
        <v>481200</v>
      </c>
      <c r="M2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24" s="16">
        <v>26</v>
      </c>
      <c r="O24">
        <v>85</v>
      </c>
      <c r="P24">
        <v>83</v>
      </c>
      <c r="Q24">
        <v>73</v>
      </c>
      <c r="R24">
        <v>85</v>
      </c>
    </row>
    <row r="25" spans="1:18" x14ac:dyDescent="0.35">
      <c r="A25">
        <v>24</v>
      </c>
      <c r="B25">
        <v>2018</v>
      </c>
      <c r="C25">
        <v>2</v>
      </c>
      <c r="D25" t="s">
        <v>63</v>
      </c>
      <c r="E25" s="1">
        <v>43227</v>
      </c>
      <c r="F25" s="1">
        <v>43252</v>
      </c>
      <c r="G25" t="s">
        <v>19</v>
      </c>
      <c r="H25" t="s">
        <v>11</v>
      </c>
      <c r="I25" t="s">
        <v>39</v>
      </c>
      <c r="J25" t="s">
        <v>21</v>
      </c>
      <c r="K25" t="s">
        <v>27</v>
      </c>
      <c r="L25" s="2">
        <v>480000</v>
      </c>
      <c r="M2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25" s="16">
        <v>25</v>
      </c>
      <c r="O25">
        <v>85</v>
      </c>
      <c r="P25">
        <v>65</v>
      </c>
      <c r="Q25">
        <v>75</v>
      </c>
      <c r="R25">
        <v>87</v>
      </c>
    </row>
    <row r="26" spans="1:18" x14ac:dyDescent="0.35">
      <c r="A26">
        <v>25</v>
      </c>
      <c r="B26">
        <v>2018</v>
      </c>
      <c r="C26">
        <v>2</v>
      </c>
      <c r="D26" t="s">
        <v>5</v>
      </c>
      <c r="E26" s="1">
        <v>43227</v>
      </c>
      <c r="F26" s="1">
        <v>43254</v>
      </c>
      <c r="G26" t="s">
        <v>30</v>
      </c>
      <c r="H26" t="s">
        <v>33</v>
      </c>
      <c r="I26" t="s">
        <v>36</v>
      </c>
      <c r="J26" t="s">
        <v>21</v>
      </c>
      <c r="K26" t="s">
        <v>27</v>
      </c>
      <c r="L26" s="2">
        <v>780000</v>
      </c>
      <c r="M2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93600</v>
      </c>
      <c r="N26" s="16">
        <v>27</v>
      </c>
      <c r="O26">
        <v>85</v>
      </c>
      <c r="P26">
        <v>71</v>
      </c>
      <c r="Q26">
        <v>73</v>
      </c>
      <c r="R26">
        <v>85</v>
      </c>
    </row>
    <row r="27" spans="1:18" x14ac:dyDescent="0.35">
      <c r="A27">
        <v>26</v>
      </c>
      <c r="B27">
        <v>2018</v>
      </c>
      <c r="C27">
        <v>2</v>
      </c>
      <c r="D27" t="s">
        <v>6</v>
      </c>
      <c r="E27" s="1">
        <v>43252</v>
      </c>
      <c r="F27" s="1">
        <v>43282</v>
      </c>
      <c r="G27" t="s">
        <v>31</v>
      </c>
      <c r="H27" t="s">
        <v>10</v>
      </c>
      <c r="I27" t="s">
        <v>36</v>
      </c>
      <c r="J27" t="s">
        <v>21</v>
      </c>
      <c r="K27" t="s">
        <v>27</v>
      </c>
      <c r="L27" s="2">
        <v>474600</v>
      </c>
      <c r="M2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27" s="16">
        <v>30</v>
      </c>
      <c r="O27">
        <v>85</v>
      </c>
      <c r="P27">
        <v>77</v>
      </c>
      <c r="Q27">
        <v>75</v>
      </c>
      <c r="R27">
        <v>87</v>
      </c>
    </row>
    <row r="28" spans="1:18" x14ac:dyDescent="0.35">
      <c r="A28">
        <v>27</v>
      </c>
      <c r="B28">
        <v>2018</v>
      </c>
      <c r="C28">
        <v>3</v>
      </c>
      <c r="D28" t="s">
        <v>63</v>
      </c>
      <c r="E28" s="1">
        <v>43282</v>
      </c>
      <c r="F28" s="1">
        <v>43313</v>
      </c>
      <c r="G28" t="s">
        <v>15</v>
      </c>
      <c r="H28" t="s">
        <v>13</v>
      </c>
      <c r="I28" t="s">
        <v>36</v>
      </c>
      <c r="J28" t="s">
        <v>21</v>
      </c>
      <c r="K28" t="s">
        <v>26</v>
      </c>
      <c r="L28" s="2">
        <v>468000</v>
      </c>
      <c r="M2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28" s="16">
        <v>31</v>
      </c>
      <c r="O28">
        <v>85</v>
      </c>
      <c r="P28">
        <v>94</v>
      </c>
      <c r="Q28">
        <v>91</v>
      </c>
      <c r="R28">
        <v>85</v>
      </c>
    </row>
    <row r="29" spans="1:18" x14ac:dyDescent="0.35">
      <c r="A29">
        <v>28</v>
      </c>
      <c r="B29">
        <v>2018</v>
      </c>
      <c r="C29">
        <v>3</v>
      </c>
      <c r="D29" t="s">
        <v>4</v>
      </c>
      <c r="E29" s="1">
        <v>43282</v>
      </c>
      <c r="F29" s="1">
        <v>43345</v>
      </c>
      <c r="G29" t="s">
        <v>17</v>
      </c>
      <c r="H29" t="s">
        <v>13</v>
      </c>
      <c r="I29" t="s">
        <v>36</v>
      </c>
      <c r="J29" t="s">
        <v>21</v>
      </c>
      <c r="K29" t="s">
        <v>26</v>
      </c>
      <c r="L29" s="2">
        <v>696000</v>
      </c>
      <c r="M2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29" s="16">
        <v>63</v>
      </c>
      <c r="O29">
        <v>85</v>
      </c>
      <c r="P29">
        <v>65</v>
      </c>
      <c r="Q29">
        <v>91</v>
      </c>
      <c r="R29">
        <v>85</v>
      </c>
    </row>
    <row r="30" spans="1:18" x14ac:dyDescent="0.35">
      <c r="A30">
        <v>29</v>
      </c>
      <c r="B30">
        <v>2018</v>
      </c>
      <c r="C30">
        <v>3</v>
      </c>
      <c r="D30" t="s">
        <v>6</v>
      </c>
      <c r="E30" s="1">
        <v>43283</v>
      </c>
      <c r="F30" s="1">
        <v>43315</v>
      </c>
      <c r="G30" t="s">
        <v>31</v>
      </c>
      <c r="H30" t="s">
        <v>10</v>
      </c>
      <c r="I30" t="s">
        <v>36</v>
      </c>
      <c r="J30" t="s">
        <v>22</v>
      </c>
      <c r="K30" t="s">
        <v>26</v>
      </c>
      <c r="L30" s="2">
        <v>444000</v>
      </c>
      <c r="M3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30" s="16">
        <v>32</v>
      </c>
      <c r="O30">
        <v>85</v>
      </c>
      <c r="P30">
        <v>45</v>
      </c>
      <c r="Q30">
        <v>90</v>
      </c>
      <c r="R30">
        <v>87</v>
      </c>
    </row>
    <row r="31" spans="1:18" x14ac:dyDescent="0.35">
      <c r="A31">
        <v>30</v>
      </c>
      <c r="B31">
        <v>2018</v>
      </c>
      <c r="C31">
        <v>3</v>
      </c>
      <c r="D31" t="s">
        <v>63</v>
      </c>
      <c r="E31" s="1">
        <v>43284</v>
      </c>
      <c r="F31" s="1">
        <v>43314</v>
      </c>
      <c r="G31" t="s">
        <v>15</v>
      </c>
      <c r="H31" t="s">
        <v>13</v>
      </c>
      <c r="I31" t="s">
        <v>36</v>
      </c>
      <c r="J31" t="s">
        <v>21</v>
      </c>
      <c r="K31" t="s">
        <v>26</v>
      </c>
      <c r="L31" s="2">
        <v>426000</v>
      </c>
      <c r="M3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31" s="16">
        <v>30</v>
      </c>
      <c r="O31">
        <v>85</v>
      </c>
      <c r="P31">
        <v>43</v>
      </c>
      <c r="Q31">
        <v>90</v>
      </c>
      <c r="R31">
        <v>87</v>
      </c>
    </row>
    <row r="32" spans="1:18" x14ac:dyDescent="0.35">
      <c r="A32">
        <v>31</v>
      </c>
      <c r="B32">
        <v>2018</v>
      </c>
      <c r="C32">
        <v>3</v>
      </c>
      <c r="D32" t="s">
        <v>4</v>
      </c>
      <c r="E32" s="1">
        <v>43288</v>
      </c>
      <c r="F32" s="1">
        <v>43344</v>
      </c>
      <c r="G32" t="s">
        <v>17</v>
      </c>
      <c r="H32" t="s">
        <v>33</v>
      </c>
      <c r="I32" t="s">
        <v>36</v>
      </c>
      <c r="J32" t="s">
        <v>21</v>
      </c>
      <c r="K32" t="s">
        <v>27</v>
      </c>
      <c r="L32" s="2">
        <v>756000</v>
      </c>
      <c r="M3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90720</v>
      </c>
      <c r="N32" s="16">
        <v>56</v>
      </c>
      <c r="O32">
        <v>85</v>
      </c>
      <c r="P32">
        <v>82</v>
      </c>
      <c r="Q32">
        <v>83</v>
      </c>
      <c r="R32">
        <v>82</v>
      </c>
    </row>
    <row r="33" spans="1:18" x14ac:dyDescent="0.35">
      <c r="A33">
        <v>32</v>
      </c>
      <c r="B33">
        <v>2018</v>
      </c>
      <c r="C33">
        <v>3</v>
      </c>
      <c r="D33" t="s">
        <v>63</v>
      </c>
      <c r="E33" s="1">
        <v>43292</v>
      </c>
      <c r="F33" s="1">
        <v>43314</v>
      </c>
      <c r="G33" t="s">
        <v>15</v>
      </c>
      <c r="H33" t="s">
        <v>10</v>
      </c>
      <c r="I33" t="s">
        <v>36</v>
      </c>
      <c r="J33" t="s">
        <v>21</v>
      </c>
      <c r="K33" t="s">
        <v>27</v>
      </c>
      <c r="L33" s="2">
        <v>419400</v>
      </c>
      <c r="M3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33" s="16">
        <v>22</v>
      </c>
      <c r="O33">
        <v>85</v>
      </c>
      <c r="P33">
        <v>36</v>
      </c>
      <c r="Q33">
        <v>105</v>
      </c>
      <c r="R33">
        <v>82</v>
      </c>
    </row>
    <row r="34" spans="1:18" x14ac:dyDescent="0.35">
      <c r="A34">
        <v>33</v>
      </c>
      <c r="B34">
        <v>2018</v>
      </c>
      <c r="C34">
        <v>3</v>
      </c>
      <c r="D34" t="s">
        <v>4</v>
      </c>
      <c r="E34" s="1">
        <v>43292</v>
      </c>
      <c r="F34" s="1">
        <v>43345</v>
      </c>
      <c r="G34" t="s">
        <v>16</v>
      </c>
      <c r="H34" t="s">
        <v>33</v>
      </c>
      <c r="I34" t="s">
        <v>36</v>
      </c>
      <c r="J34" t="s">
        <v>21</v>
      </c>
      <c r="K34" t="s">
        <v>26</v>
      </c>
      <c r="L34" s="2">
        <v>828000</v>
      </c>
      <c r="M3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99360</v>
      </c>
      <c r="N34" s="16">
        <v>53</v>
      </c>
      <c r="O34">
        <v>85</v>
      </c>
      <c r="P34">
        <v>71</v>
      </c>
      <c r="Q34">
        <v>105</v>
      </c>
      <c r="R34">
        <v>82</v>
      </c>
    </row>
    <row r="35" spans="1:18" x14ac:dyDescent="0.35">
      <c r="A35">
        <v>34</v>
      </c>
      <c r="B35">
        <v>2018</v>
      </c>
      <c r="C35">
        <v>3</v>
      </c>
      <c r="D35" t="s">
        <v>63</v>
      </c>
      <c r="E35" s="1">
        <v>43292</v>
      </c>
      <c r="F35" s="1">
        <v>43313</v>
      </c>
      <c r="G35" t="s">
        <v>15</v>
      </c>
      <c r="H35" t="s">
        <v>13</v>
      </c>
      <c r="I35" t="s">
        <v>36</v>
      </c>
      <c r="J35" t="s">
        <v>24</v>
      </c>
      <c r="K35" t="s">
        <v>26</v>
      </c>
      <c r="L35" s="2">
        <v>419400</v>
      </c>
      <c r="M3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35" s="16">
        <v>21</v>
      </c>
      <c r="O35">
        <v>85</v>
      </c>
      <c r="P35">
        <v>39</v>
      </c>
      <c r="Q35">
        <v>83</v>
      </c>
      <c r="R35">
        <v>82</v>
      </c>
    </row>
    <row r="36" spans="1:18" x14ac:dyDescent="0.35">
      <c r="A36">
        <v>35</v>
      </c>
      <c r="B36">
        <v>2018</v>
      </c>
      <c r="C36">
        <v>3</v>
      </c>
      <c r="D36" t="s">
        <v>6</v>
      </c>
      <c r="E36" s="1">
        <v>43319</v>
      </c>
      <c r="F36" s="1">
        <v>43344</v>
      </c>
      <c r="G36" t="s">
        <v>31</v>
      </c>
      <c r="H36" t="s">
        <v>10</v>
      </c>
      <c r="I36" t="s">
        <v>36</v>
      </c>
      <c r="J36" t="s">
        <v>21</v>
      </c>
      <c r="K36" t="s">
        <v>26</v>
      </c>
      <c r="L36" s="2">
        <v>408000</v>
      </c>
      <c r="M3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36" s="16">
        <v>25</v>
      </c>
      <c r="O36">
        <v>86</v>
      </c>
      <c r="P36">
        <v>28.999999999999996</v>
      </c>
      <c r="Q36">
        <v>81</v>
      </c>
      <c r="R36">
        <v>84</v>
      </c>
    </row>
    <row r="37" spans="1:18" x14ac:dyDescent="0.35">
      <c r="A37">
        <v>36</v>
      </c>
      <c r="B37">
        <v>2018</v>
      </c>
      <c r="C37">
        <v>3</v>
      </c>
      <c r="D37" t="s">
        <v>63</v>
      </c>
      <c r="E37" s="1">
        <v>43319</v>
      </c>
      <c r="F37" s="1">
        <v>43349</v>
      </c>
      <c r="G37" t="s">
        <v>15</v>
      </c>
      <c r="H37" t="s">
        <v>14</v>
      </c>
      <c r="I37" t="s">
        <v>36</v>
      </c>
      <c r="J37" t="s">
        <v>22</v>
      </c>
      <c r="K37" t="s">
        <v>26</v>
      </c>
      <c r="L37" s="2">
        <v>376800</v>
      </c>
      <c r="M3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37" s="16">
        <v>30</v>
      </c>
      <c r="O37">
        <v>86</v>
      </c>
      <c r="P37">
        <v>36</v>
      </c>
      <c r="Q37">
        <v>81</v>
      </c>
      <c r="R37">
        <v>84</v>
      </c>
    </row>
    <row r="38" spans="1:18" x14ac:dyDescent="0.35">
      <c r="A38">
        <v>37</v>
      </c>
      <c r="B38">
        <v>2018</v>
      </c>
      <c r="C38">
        <v>3</v>
      </c>
      <c r="D38" t="s">
        <v>6</v>
      </c>
      <c r="E38" s="1">
        <v>43319</v>
      </c>
      <c r="F38" s="1">
        <v>43374</v>
      </c>
      <c r="G38" t="s">
        <v>31</v>
      </c>
      <c r="H38" t="s">
        <v>10</v>
      </c>
      <c r="I38" t="s">
        <v>36</v>
      </c>
      <c r="J38" t="s">
        <v>21</v>
      </c>
      <c r="K38" t="s">
        <v>26</v>
      </c>
      <c r="L38" s="2">
        <v>376800</v>
      </c>
      <c r="M3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38" s="16">
        <v>55</v>
      </c>
      <c r="O38">
        <v>87</v>
      </c>
      <c r="P38">
        <v>48</v>
      </c>
      <c r="Q38">
        <v>75</v>
      </c>
      <c r="R38">
        <v>85</v>
      </c>
    </row>
    <row r="39" spans="1:18" x14ac:dyDescent="0.35">
      <c r="A39">
        <v>38</v>
      </c>
      <c r="B39">
        <v>2018</v>
      </c>
      <c r="C39">
        <v>3</v>
      </c>
      <c r="D39" t="s">
        <v>63</v>
      </c>
      <c r="E39" s="1">
        <v>43319</v>
      </c>
      <c r="F39" s="1">
        <v>43345</v>
      </c>
      <c r="G39" t="s">
        <v>15</v>
      </c>
      <c r="H39" t="s">
        <v>14</v>
      </c>
      <c r="I39" t="s">
        <v>36</v>
      </c>
      <c r="J39" t="s">
        <v>21</v>
      </c>
      <c r="K39" t="s">
        <v>26</v>
      </c>
      <c r="L39" s="2">
        <v>362400</v>
      </c>
      <c r="M3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39" s="16">
        <v>26</v>
      </c>
      <c r="O39">
        <v>87</v>
      </c>
      <c r="P39">
        <v>35</v>
      </c>
      <c r="Q39">
        <v>75</v>
      </c>
      <c r="R39">
        <v>85</v>
      </c>
    </row>
    <row r="40" spans="1:18" x14ac:dyDescent="0.35">
      <c r="A40">
        <v>39</v>
      </c>
      <c r="B40">
        <v>2018</v>
      </c>
      <c r="C40">
        <v>3</v>
      </c>
      <c r="D40" t="s">
        <v>6</v>
      </c>
      <c r="E40" s="1">
        <v>43344</v>
      </c>
      <c r="F40" s="1">
        <v>43374</v>
      </c>
      <c r="G40" t="s">
        <v>31</v>
      </c>
      <c r="H40" t="s">
        <v>10</v>
      </c>
      <c r="I40" t="s">
        <v>36</v>
      </c>
      <c r="J40" t="s">
        <v>21</v>
      </c>
      <c r="K40" t="s">
        <v>27</v>
      </c>
      <c r="L40" s="2">
        <v>348000</v>
      </c>
      <c r="M4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40" s="16">
        <v>30</v>
      </c>
      <c r="O40">
        <v>88</v>
      </c>
      <c r="P40">
        <v>51</v>
      </c>
      <c r="Q40">
        <v>92</v>
      </c>
      <c r="R40">
        <v>86</v>
      </c>
    </row>
    <row r="41" spans="1:18" x14ac:dyDescent="0.35">
      <c r="A41">
        <v>40</v>
      </c>
      <c r="B41">
        <v>2018</v>
      </c>
      <c r="C41">
        <v>3</v>
      </c>
      <c r="D41" t="s">
        <v>63</v>
      </c>
      <c r="E41" s="1">
        <v>43344</v>
      </c>
      <c r="F41" s="1">
        <v>43378</v>
      </c>
      <c r="G41" t="s">
        <v>15</v>
      </c>
      <c r="H41" t="s">
        <v>11</v>
      </c>
      <c r="I41" t="s">
        <v>39</v>
      </c>
      <c r="J41" t="s">
        <v>21</v>
      </c>
      <c r="K41" t="s">
        <v>27</v>
      </c>
      <c r="L41" s="2">
        <v>347880</v>
      </c>
      <c r="M4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41" s="16">
        <v>34</v>
      </c>
      <c r="O41">
        <v>88</v>
      </c>
      <c r="P41">
        <v>43</v>
      </c>
      <c r="Q41">
        <v>92</v>
      </c>
      <c r="R41">
        <v>86</v>
      </c>
    </row>
    <row r="42" spans="1:18" x14ac:dyDescent="0.35">
      <c r="A42">
        <v>41</v>
      </c>
      <c r="B42">
        <v>2018</v>
      </c>
      <c r="C42">
        <v>3</v>
      </c>
      <c r="D42" t="s">
        <v>63</v>
      </c>
      <c r="E42" s="1">
        <v>43344</v>
      </c>
      <c r="F42" s="1">
        <v>43375</v>
      </c>
      <c r="G42" t="s">
        <v>15</v>
      </c>
      <c r="H42" t="s">
        <v>10</v>
      </c>
      <c r="I42" t="s">
        <v>36</v>
      </c>
      <c r="J42" t="s">
        <v>21</v>
      </c>
      <c r="K42" t="s">
        <v>26</v>
      </c>
      <c r="L42" s="2">
        <v>342000</v>
      </c>
      <c r="M4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42" s="16">
        <v>31</v>
      </c>
      <c r="O42">
        <v>88</v>
      </c>
      <c r="P42">
        <v>40</v>
      </c>
      <c r="Q42">
        <v>90</v>
      </c>
      <c r="R42">
        <v>85</v>
      </c>
    </row>
    <row r="43" spans="1:18" x14ac:dyDescent="0.35">
      <c r="A43">
        <v>42</v>
      </c>
      <c r="B43">
        <v>2018</v>
      </c>
      <c r="C43">
        <v>3</v>
      </c>
      <c r="D43" t="s">
        <v>63</v>
      </c>
      <c r="E43" s="1">
        <v>43344</v>
      </c>
      <c r="F43" s="1">
        <v>43374</v>
      </c>
      <c r="G43" t="s">
        <v>15</v>
      </c>
      <c r="H43" t="s">
        <v>11</v>
      </c>
      <c r="I43" t="s">
        <v>39</v>
      </c>
      <c r="J43" t="s">
        <v>21</v>
      </c>
      <c r="K43" t="s">
        <v>26</v>
      </c>
      <c r="L43" s="2">
        <v>336000</v>
      </c>
      <c r="M4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43" s="16">
        <v>30</v>
      </c>
      <c r="O43">
        <v>88</v>
      </c>
      <c r="P43">
        <v>32</v>
      </c>
      <c r="Q43">
        <v>90</v>
      </c>
      <c r="R43">
        <v>85</v>
      </c>
    </row>
    <row r="44" spans="1:18" x14ac:dyDescent="0.35">
      <c r="A44">
        <v>43</v>
      </c>
      <c r="B44">
        <v>2018</v>
      </c>
      <c r="C44">
        <v>3</v>
      </c>
      <c r="D44" t="s">
        <v>63</v>
      </c>
      <c r="E44" s="1">
        <v>43344</v>
      </c>
      <c r="F44" s="1">
        <v>43374</v>
      </c>
      <c r="G44" t="s">
        <v>15</v>
      </c>
      <c r="H44" t="s">
        <v>11</v>
      </c>
      <c r="I44" t="s">
        <v>39</v>
      </c>
      <c r="J44" t="s">
        <v>23</v>
      </c>
      <c r="K44" t="s">
        <v>27</v>
      </c>
      <c r="L44" s="2">
        <v>329880</v>
      </c>
      <c r="M4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44" s="16">
        <v>30</v>
      </c>
      <c r="O44">
        <v>88</v>
      </c>
      <c r="P44">
        <v>26</v>
      </c>
      <c r="Q44">
        <v>59</v>
      </c>
      <c r="R44">
        <v>85</v>
      </c>
    </row>
    <row r="45" spans="1:18" x14ac:dyDescent="0.35">
      <c r="A45">
        <v>44</v>
      </c>
      <c r="B45">
        <v>2018</v>
      </c>
      <c r="C45">
        <v>3</v>
      </c>
      <c r="D45" t="s">
        <v>6</v>
      </c>
      <c r="E45" s="1">
        <v>43344</v>
      </c>
      <c r="F45" s="1">
        <v>43379</v>
      </c>
      <c r="G45" t="s">
        <v>31</v>
      </c>
      <c r="H45" t="s">
        <v>13</v>
      </c>
      <c r="I45" t="s">
        <v>36</v>
      </c>
      <c r="J45" t="s">
        <v>23</v>
      </c>
      <c r="K45" t="s">
        <v>26</v>
      </c>
      <c r="L45" s="2">
        <v>324000</v>
      </c>
      <c r="M4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45" s="16">
        <v>35</v>
      </c>
      <c r="O45">
        <v>88</v>
      </c>
      <c r="P45">
        <v>27</v>
      </c>
      <c r="Q45">
        <v>59</v>
      </c>
      <c r="R45">
        <v>85</v>
      </c>
    </row>
    <row r="46" spans="1:18" x14ac:dyDescent="0.35">
      <c r="A46">
        <v>45</v>
      </c>
      <c r="B46">
        <v>2018</v>
      </c>
      <c r="C46">
        <v>3</v>
      </c>
      <c r="D46" t="s">
        <v>4</v>
      </c>
      <c r="E46" s="1">
        <v>43350</v>
      </c>
      <c r="F46" s="1">
        <v>43375</v>
      </c>
      <c r="G46" t="s">
        <v>16</v>
      </c>
      <c r="H46" t="s">
        <v>11</v>
      </c>
      <c r="I46" t="s">
        <v>39</v>
      </c>
      <c r="J46" t="s">
        <v>22</v>
      </c>
      <c r="K46" t="s">
        <v>26</v>
      </c>
      <c r="L46" s="2">
        <v>504000</v>
      </c>
      <c r="M4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46" s="16">
        <v>25</v>
      </c>
      <c r="O46">
        <v>88</v>
      </c>
      <c r="P46">
        <v>39</v>
      </c>
      <c r="Q46">
        <v>100</v>
      </c>
      <c r="R46">
        <v>87</v>
      </c>
    </row>
    <row r="47" spans="1:18" x14ac:dyDescent="0.35">
      <c r="A47">
        <v>46</v>
      </c>
      <c r="B47">
        <v>2018</v>
      </c>
      <c r="C47">
        <v>3</v>
      </c>
      <c r="D47" t="s">
        <v>5</v>
      </c>
      <c r="E47" s="1">
        <v>43374</v>
      </c>
      <c r="F47" s="1">
        <v>43407</v>
      </c>
      <c r="G47" t="s">
        <v>30</v>
      </c>
      <c r="H47" t="s">
        <v>33</v>
      </c>
      <c r="I47" t="s">
        <v>36</v>
      </c>
      <c r="J47" t="s">
        <v>21</v>
      </c>
      <c r="K47" t="s">
        <v>26</v>
      </c>
      <c r="L47" s="2">
        <v>768000</v>
      </c>
      <c r="M4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92160</v>
      </c>
      <c r="N47" s="16">
        <v>33</v>
      </c>
      <c r="O47">
        <v>88</v>
      </c>
      <c r="P47">
        <v>41</v>
      </c>
      <c r="Q47">
        <v>100</v>
      </c>
      <c r="R47">
        <v>87</v>
      </c>
    </row>
    <row r="48" spans="1:18" x14ac:dyDescent="0.35">
      <c r="A48">
        <v>47</v>
      </c>
      <c r="B48">
        <v>2018</v>
      </c>
      <c r="C48">
        <v>4</v>
      </c>
      <c r="D48" t="s">
        <v>63</v>
      </c>
      <c r="E48" s="1">
        <v>43374</v>
      </c>
      <c r="F48" s="1">
        <v>43406</v>
      </c>
      <c r="G48" t="s">
        <v>15</v>
      </c>
      <c r="H48" t="s">
        <v>11</v>
      </c>
      <c r="I48" t="s">
        <v>39</v>
      </c>
      <c r="J48" t="s">
        <v>21</v>
      </c>
      <c r="K48" t="s">
        <v>27</v>
      </c>
      <c r="L48" s="2">
        <v>312000</v>
      </c>
      <c r="M4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48" s="16">
        <v>32</v>
      </c>
      <c r="O48">
        <v>89</v>
      </c>
      <c r="P48">
        <v>56.999999999999993</v>
      </c>
      <c r="Q48">
        <v>75</v>
      </c>
      <c r="R48">
        <v>85</v>
      </c>
    </row>
    <row r="49" spans="1:18" x14ac:dyDescent="0.35">
      <c r="A49">
        <v>48</v>
      </c>
      <c r="B49">
        <v>2018</v>
      </c>
      <c r="C49">
        <v>4</v>
      </c>
      <c r="D49" t="s">
        <v>4</v>
      </c>
      <c r="E49" s="1">
        <v>43374</v>
      </c>
      <c r="F49" s="1">
        <v>43408</v>
      </c>
      <c r="G49" t="s">
        <v>16</v>
      </c>
      <c r="H49" t="s">
        <v>13</v>
      </c>
      <c r="I49" t="s">
        <v>36</v>
      </c>
      <c r="J49" t="s">
        <v>21</v>
      </c>
      <c r="K49" t="s">
        <v>26</v>
      </c>
      <c r="L49" s="2">
        <v>708000</v>
      </c>
      <c r="M4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49" s="16">
        <v>34</v>
      </c>
      <c r="O49">
        <v>89</v>
      </c>
      <c r="P49">
        <v>35</v>
      </c>
      <c r="Q49">
        <v>75</v>
      </c>
      <c r="R49">
        <v>85</v>
      </c>
    </row>
    <row r="50" spans="1:18" x14ac:dyDescent="0.35">
      <c r="A50">
        <v>49</v>
      </c>
      <c r="B50">
        <v>2018</v>
      </c>
      <c r="C50">
        <v>4</v>
      </c>
      <c r="D50" t="s">
        <v>6</v>
      </c>
      <c r="E50" s="1">
        <v>43374</v>
      </c>
      <c r="F50" s="1">
        <v>43405</v>
      </c>
      <c r="G50" t="s">
        <v>31</v>
      </c>
      <c r="H50" t="s">
        <v>13</v>
      </c>
      <c r="I50" t="s">
        <v>36</v>
      </c>
      <c r="J50" t="s">
        <v>21</v>
      </c>
      <c r="K50" t="s">
        <v>27</v>
      </c>
      <c r="L50" s="2">
        <v>276000</v>
      </c>
      <c r="M5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50" s="16">
        <v>31</v>
      </c>
      <c r="O50">
        <v>89</v>
      </c>
      <c r="P50">
        <v>33</v>
      </c>
      <c r="Q50">
        <v>105</v>
      </c>
      <c r="R50">
        <v>84</v>
      </c>
    </row>
    <row r="51" spans="1:18" x14ac:dyDescent="0.35">
      <c r="A51">
        <v>50</v>
      </c>
      <c r="B51">
        <v>2018</v>
      </c>
      <c r="C51">
        <v>4</v>
      </c>
      <c r="D51" t="s">
        <v>63</v>
      </c>
      <c r="E51" s="1">
        <v>43374</v>
      </c>
      <c r="F51" s="1">
        <v>43408</v>
      </c>
      <c r="G51" t="s">
        <v>15</v>
      </c>
      <c r="H51" t="s">
        <v>13</v>
      </c>
      <c r="I51" t="s">
        <v>36</v>
      </c>
      <c r="J51" t="s">
        <v>21</v>
      </c>
      <c r="K51" t="s">
        <v>27</v>
      </c>
      <c r="L51" s="2">
        <v>258000</v>
      </c>
      <c r="M5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51" s="16">
        <v>34</v>
      </c>
      <c r="O51">
        <v>89</v>
      </c>
      <c r="P51">
        <v>36</v>
      </c>
      <c r="Q51">
        <v>105</v>
      </c>
      <c r="R51">
        <v>84</v>
      </c>
    </row>
    <row r="52" spans="1:18" x14ac:dyDescent="0.35">
      <c r="A52">
        <v>51</v>
      </c>
      <c r="B52">
        <v>2018</v>
      </c>
      <c r="C52">
        <v>4</v>
      </c>
      <c r="D52" t="s">
        <v>63</v>
      </c>
      <c r="E52" s="1">
        <v>43374</v>
      </c>
      <c r="F52" s="1">
        <v>43406</v>
      </c>
      <c r="G52" t="s">
        <v>15</v>
      </c>
      <c r="H52" t="s">
        <v>13</v>
      </c>
      <c r="I52" t="s">
        <v>36</v>
      </c>
      <c r="J52" t="s">
        <v>23</v>
      </c>
      <c r="K52" t="s">
        <v>26</v>
      </c>
      <c r="L52" s="2">
        <v>252000</v>
      </c>
      <c r="M5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52" s="16">
        <v>32</v>
      </c>
      <c r="O52">
        <v>91</v>
      </c>
      <c r="P52">
        <v>32</v>
      </c>
      <c r="Q52">
        <v>105</v>
      </c>
      <c r="R52">
        <v>85</v>
      </c>
    </row>
    <row r="53" spans="1:18" x14ac:dyDescent="0.35">
      <c r="A53">
        <v>52</v>
      </c>
      <c r="B53">
        <v>2018</v>
      </c>
      <c r="C53">
        <v>4</v>
      </c>
      <c r="D53" t="s">
        <v>63</v>
      </c>
      <c r="E53" s="1">
        <v>43374</v>
      </c>
      <c r="F53" s="1">
        <v>43405</v>
      </c>
      <c r="G53" t="s">
        <v>15</v>
      </c>
      <c r="H53" t="s">
        <v>11</v>
      </c>
      <c r="I53" t="s">
        <v>39</v>
      </c>
      <c r="J53" t="s">
        <v>22</v>
      </c>
      <c r="K53" t="s">
        <v>27</v>
      </c>
      <c r="L53" s="2">
        <v>246000</v>
      </c>
      <c r="M5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53" s="16">
        <v>31</v>
      </c>
      <c r="O53">
        <v>91</v>
      </c>
      <c r="P53">
        <v>35</v>
      </c>
      <c r="Q53">
        <v>105</v>
      </c>
      <c r="R53">
        <v>85</v>
      </c>
    </row>
    <row r="54" spans="1:18" x14ac:dyDescent="0.35">
      <c r="A54">
        <v>53</v>
      </c>
      <c r="B54">
        <v>2018</v>
      </c>
      <c r="C54">
        <v>4</v>
      </c>
      <c r="D54" t="s">
        <v>4</v>
      </c>
      <c r="E54" s="1">
        <v>43374</v>
      </c>
      <c r="F54" s="1">
        <v>43406</v>
      </c>
      <c r="G54" t="s">
        <v>17</v>
      </c>
      <c r="H54" t="s">
        <v>33</v>
      </c>
      <c r="I54" t="s">
        <v>36</v>
      </c>
      <c r="J54" t="s">
        <v>21</v>
      </c>
      <c r="K54" t="s">
        <v>26</v>
      </c>
      <c r="L54" s="2">
        <v>1008000</v>
      </c>
      <c r="M5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120960</v>
      </c>
      <c r="N54" s="16">
        <v>32</v>
      </c>
      <c r="O54">
        <v>91</v>
      </c>
      <c r="P54">
        <v>43</v>
      </c>
      <c r="Q54">
        <v>89</v>
      </c>
      <c r="R54">
        <v>85</v>
      </c>
    </row>
    <row r="55" spans="1:18" x14ac:dyDescent="0.35">
      <c r="A55">
        <v>54</v>
      </c>
      <c r="B55">
        <v>2018</v>
      </c>
      <c r="C55">
        <v>4</v>
      </c>
      <c r="D55" t="s">
        <v>63</v>
      </c>
      <c r="E55" s="1">
        <v>43379</v>
      </c>
      <c r="F55" s="1">
        <v>43406</v>
      </c>
      <c r="G55" t="s">
        <v>15</v>
      </c>
      <c r="H55" t="s">
        <v>11</v>
      </c>
      <c r="I55" t="s">
        <v>39</v>
      </c>
      <c r="J55" t="s">
        <v>21</v>
      </c>
      <c r="K55" t="s">
        <v>27</v>
      </c>
      <c r="L55" s="2">
        <v>198720</v>
      </c>
      <c r="M5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55" s="16">
        <v>27</v>
      </c>
      <c r="O55">
        <v>91</v>
      </c>
      <c r="P55">
        <v>39</v>
      </c>
      <c r="Q55">
        <v>89</v>
      </c>
      <c r="R55">
        <v>85</v>
      </c>
    </row>
    <row r="56" spans="1:18" x14ac:dyDescent="0.35">
      <c r="A56">
        <v>55</v>
      </c>
      <c r="B56">
        <v>2018</v>
      </c>
      <c r="C56">
        <v>4</v>
      </c>
      <c r="D56" t="s">
        <v>4</v>
      </c>
      <c r="E56" s="1">
        <v>43384</v>
      </c>
      <c r="F56" s="1">
        <v>43435</v>
      </c>
      <c r="G56" t="s">
        <v>18</v>
      </c>
      <c r="H56" t="s">
        <v>14</v>
      </c>
      <c r="I56" t="s">
        <v>36</v>
      </c>
      <c r="J56" t="s">
        <v>21</v>
      </c>
      <c r="K56" t="s">
        <v>27</v>
      </c>
      <c r="L56" s="2">
        <v>696000</v>
      </c>
      <c r="M5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56" s="16">
        <v>51</v>
      </c>
      <c r="O56">
        <v>91</v>
      </c>
      <c r="P56">
        <v>41</v>
      </c>
      <c r="Q56">
        <v>83</v>
      </c>
      <c r="R56">
        <v>87</v>
      </c>
    </row>
    <row r="57" spans="1:18" x14ac:dyDescent="0.35">
      <c r="A57">
        <v>56</v>
      </c>
      <c r="B57">
        <v>2018</v>
      </c>
      <c r="C57">
        <v>4</v>
      </c>
      <c r="D57" t="s">
        <v>63</v>
      </c>
      <c r="E57" s="1">
        <v>43384</v>
      </c>
      <c r="F57" s="1">
        <v>43435</v>
      </c>
      <c r="G57" t="s">
        <v>15</v>
      </c>
      <c r="H57" t="s">
        <v>11</v>
      </c>
      <c r="I57" t="s">
        <v>39</v>
      </c>
      <c r="J57" t="s">
        <v>21</v>
      </c>
      <c r="K57" t="s">
        <v>27</v>
      </c>
      <c r="L57" s="2">
        <v>210000</v>
      </c>
      <c r="M5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57" s="16">
        <v>51</v>
      </c>
      <c r="O57">
        <v>91</v>
      </c>
      <c r="P57">
        <v>76</v>
      </c>
      <c r="Q57">
        <v>56</v>
      </c>
      <c r="R57">
        <v>87</v>
      </c>
    </row>
    <row r="58" spans="1:18" x14ac:dyDescent="0.35">
      <c r="A58">
        <v>57</v>
      </c>
      <c r="B58">
        <v>2018</v>
      </c>
      <c r="C58">
        <v>4</v>
      </c>
      <c r="D58" t="s">
        <v>4</v>
      </c>
      <c r="E58" s="1">
        <v>43384</v>
      </c>
      <c r="F58" s="1">
        <v>43436</v>
      </c>
      <c r="G58" t="s">
        <v>18</v>
      </c>
      <c r="H58" t="s">
        <v>10</v>
      </c>
      <c r="I58" t="s">
        <v>36</v>
      </c>
      <c r="J58" t="s">
        <v>21</v>
      </c>
      <c r="K58" t="s">
        <v>26</v>
      </c>
      <c r="L58" s="2">
        <v>432000</v>
      </c>
      <c r="M5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58" s="16">
        <v>52</v>
      </c>
      <c r="O58">
        <v>91</v>
      </c>
      <c r="P58">
        <v>35</v>
      </c>
      <c r="Q58">
        <v>83</v>
      </c>
      <c r="R58">
        <v>87</v>
      </c>
    </row>
    <row r="59" spans="1:18" x14ac:dyDescent="0.35">
      <c r="A59">
        <v>58</v>
      </c>
      <c r="B59">
        <v>2018</v>
      </c>
      <c r="C59">
        <v>4</v>
      </c>
      <c r="D59" t="s">
        <v>63</v>
      </c>
      <c r="E59" s="1">
        <v>43384</v>
      </c>
      <c r="F59" s="1">
        <v>43405</v>
      </c>
      <c r="G59" t="s">
        <v>15</v>
      </c>
      <c r="H59" t="s">
        <v>11</v>
      </c>
      <c r="I59" t="s">
        <v>39</v>
      </c>
      <c r="J59" t="s">
        <v>21</v>
      </c>
      <c r="K59" t="s">
        <v>26</v>
      </c>
      <c r="L59" s="2">
        <v>187200</v>
      </c>
      <c r="M5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59" s="16">
        <v>21</v>
      </c>
      <c r="O59">
        <v>91</v>
      </c>
      <c r="P59">
        <v>32</v>
      </c>
      <c r="Q59">
        <v>56</v>
      </c>
      <c r="R59">
        <v>87</v>
      </c>
    </row>
    <row r="60" spans="1:18" x14ac:dyDescent="0.35">
      <c r="A60">
        <v>59</v>
      </c>
      <c r="B60">
        <v>2018</v>
      </c>
      <c r="C60">
        <v>4</v>
      </c>
      <c r="D60" t="s">
        <v>63</v>
      </c>
      <c r="E60" s="1">
        <v>43384</v>
      </c>
      <c r="F60" s="1">
        <v>43405</v>
      </c>
      <c r="G60" t="s">
        <v>15</v>
      </c>
      <c r="H60" t="s">
        <v>13</v>
      </c>
      <c r="I60" t="s">
        <v>36</v>
      </c>
      <c r="J60" t="s">
        <v>24</v>
      </c>
      <c r="K60" t="s">
        <v>26</v>
      </c>
      <c r="L60" s="2">
        <v>196800</v>
      </c>
      <c r="M6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60" s="16">
        <v>21</v>
      </c>
      <c r="O60">
        <v>92</v>
      </c>
      <c r="P60">
        <v>28.999999999999996</v>
      </c>
      <c r="Q60">
        <v>59</v>
      </c>
      <c r="R60">
        <v>87</v>
      </c>
    </row>
    <row r="61" spans="1:18" x14ac:dyDescent="0.35">
      <c r="A61">
        <v>60</v>
      </c>
      <c r="B61">
        <v>2018</v>
      </c>
      <c r="C61">
        <v>4</v>
      </c>
      <c r="D61" t="s">
        <v>5</v>
      </c>
      <c r="E61" s="1">
        <v>43409</v>
      </c>
      <c r="F61" s="1">
        <v>43497</v>
      </c>
      <c r="G61" t="s">
        <v>30</v>
      </c>
      <c r="H61" t="s">
        <v>13</v>
      </c>
      <c r="I61" t="s">
        <v>36</v>
      </c>
      <c r="J61" t="s">
        <v>22</v>
      </c>
      <c r="K61" t="s">
        <v>27</v>
      </c>
      <c r="L61" s="2">
        <v>756000</v>
      </c>
      <c r="M6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N61" s="16">
        <v>88</v>
      </c>
      <c r="O61">
        <v>92</v>
      </c>
      <c r="P61">
        <v>46</v>
      </c>
      <c r="Q61">
        <v>59</v>
      </c>
      <c r="R61">
        <v>87</v>
      </c>
    </row>
    <row r="62" spans="1:18" x14ac:dyDescent="0.35">
      <c r="A62">
        <v>61</v>
      </c>
      <c r="B62">
        <v>2018</v>
      </c>
      <c r="C62">
        <v>4</v>
      </c>
      <c r="D62" t="s">
        <v>6</v>
      </c>
      <c r="E62" s="1">
        <v>43411</v>
      </c>
      <c r="F62" s="1">
        <v>43467</v>
      </c>
      <c r="G62" t="s">
        <v>31</v>
      </c>
      <c r="H62" t="s">
        <v>10</v>
      </c>
      <c r="I62" t="s">
        <v>36</v>
      </c>
      <c r="J62" t="s">
        <v>21</v>
      </c>
      <c r="K62" t="s">
        <v>26</v>
      </c>
      <c r="L62" s="2">
        <v>265200</v>
      </c>
      <c r="M6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N62" s="16">
        <v>56</v>
      </c>
      <c r="O62">
        <v>92</v>
      </c>
      <c r="P62">
        <v>46</v>
      </c>
      <c r="Q62">
        <v>56</v>
      </c>
      <c r="R62">
        <v>85</v>
      </c>
    </row>
    <row r="63" spans="1:18" x14ac:dyDescent="0.35">
      <c r="A63">
        <v>62</v>
      </c>
      <c r="B63">
        <v>2018</v>
      </c>
      <c r="C63">
        <v>4</v>
      </c>
      <c r="D63" t="s">
        <v>63</v>
      </c>
      <c r="E63" s="1">
        <v>43411</v>
      </c>
      <c r="F63" s="1">
        <v>43470</v>
      </c>
      <c r="G63" t="s">
        <v>15</v>
      </c>
      <c r="H63" t="s">
        <v>11</v>
      </c>
      <c r="I63" t="s">
        <v>39</v>
      </c>
      <c r="J63" t="s">
        <v>21</v>
      </c>
      <c r="K63" t="s">
        <v>26</v>
      </c>
      <c r="L63" s="2">
        <v>213600</v>
      </c>
      <c r="M6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63" s="16">
        <v>59</v>
      </c>
      <c r="O63">
        <v>92</v>
      </c>
      <c r="P63">
        <v>35</v>
      </c>
      <c r="Q63">
        <v>56</v>
      </c>
      <c r="R63">
        <v>85</v>
      </c>
    </row>
    <row r="64" spans="1:18" x14ac:dyDescent="0.35">
      <c r="A64">
        <v>63</v>
      </c>
      <c r="B64">
        <v>2018</v>
      </c>
      <c r="C64">
        <v>4</v>
      </c>
      <c r="D64" t="s">
        <v>63</v>
      </c>
      <c r="E64" s="1">
        <v>43415</v>
      </c>
      <c r="F64" s="1">
        <v>43435</v>
      </c>
      <c r="G64" t="s">
        <v>15</v>
      </c>
      <c r="H64" t="s">
        <v>14</v>
      </c>
      <c r="I64" t="s">
        <v>36</v>
      </c>
      <c r="J64" t="s">
        <v>21</v>
      </c>
      <c r="K64" t="s">
        <v>26</v>
      </c>
      <c r="L64" s="2">
        <v>174000</v>
      </c>
      <c r="M6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64" s="16">
        <v>20</v>
      </c>
      <c r="O64">
        <v>94</v>
      </c>
      <c r="P64">
        <v>36</v>
      </c>
      <c r="Q64">
        <v>70</v>
      </c>
      <c r="R64">
        <v>87</v>
      </c>
    </row>
    <row r="65" spans="1:18" x14ac:dyDescent="0.35">
      <c r="A65">
        <v>64</v>
      </c>
      <c r="B65">
        <v>2018</v>
      </c>
      <c r="C65">
        <v>4</v>
      </c>
      <c r="D65" t="s">
        <v>63</v>
      </c>
      <c r="E65" s="1">
        <v>43439</v>
      </c>
      <c r="F65" s="1">
        <v>43467</v>
      </c>
      <c r="G65" t="s">
        <v>15</v>
      </c>
      <c r="H65" t="s">
        <v>14</v>
      </c>
      <c r="I65" t="s">
        <v>36</v>
      </c>
      <c r="J65" t="s">
        <v>24</v>
      </c>
      <c r="K65" t="s">
        <v>27</v>
      </c>
      <c r="L65" s="2">
        <v>168000</v>
      </c>
      <c r="M6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N65" s="16">
        <v>28</v>
      </c>
      <c r="O65">
        <v>94</v>
      </c>
      <c r="P65">
        <v>32</v>
      </c>
      <c r="Q65">
        <v>71</v>
      </c>
      <c r="R65">
        <v>87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DBB78B8F-A9B3-4C91-8703-D235BF3C4BB1}">
          <xm:f>#REF!</xm:f>
        </x15:webExtension>
        <x15:webExtension appRef="{53371C50-59D3-4E70-9EAF-C995306FF37D}">
          <xm:f>#REF!</xm:f>
        </x15:webExtension>
        <x15:webExtension appRef="{CFF7CE2B-96B2-4B1B-91FB-EE9EEC29B96A}">
          <xm:f>#REF!</xm:f>
        </x15:webExtension>
        <x15:webExtension appRef="{6826EAAB-0DBC-4197-AE1A-7FBA29A058C1}">
          <xm:f>#REF!</xm:f>
        </x15:webExtension>
        <x15:webExtension appRef="{EFF5A2AA-FD98-46F8-A1EC-E8C1CB104D17}">
          <xm:f>#REF!</xm:f>
        </x15:webExtension>
        <x15:webExtension appRef="{B4251FD2-5D58-4F7D-9880-3095307681EE}">
          <xm:f>#REF!</xm:f>
        </x15:webExtension>
        <x15:webExtension appRef="{998B5633-6CC0-4211-8032-0C6C402CD843}">
          <xm:f>#REF!</xm:f>
        </x15:webExtension>
        <x15:webExtension appRef="{CB06BB17-BA05-49BB-9015-DC3F0297F19B}">
          <xm:f>#REF!</xm:f>
        </x15:webExtension>
      </x15:webExtens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F54C-0C8E-4751-8D5B-9032D7D33330}">
  <sheetPr codeName="Sheet10"/>
  <dimension ref="A1:D6"/>
  <sheetViews>
    <sheetView workbookViewId="0">
      <selection activeCell="C5" sqref="C5"/>
    </sheetView>
  </sheetViews>
  <sheetFormatPr defaultRowHeight="14.5" x14ac:dyDescent="0.35"/>
  <cols>
    <col min="1" max="1" width="13.36328125" bestFit="1" customWidth="1"/>
    <col min="2" max="2" width="16.08984375" bestFit="1" customWidth="1"/>
    <col min="3" max="3" width="10.36328125" bestFit="1" customWidth="1"/>
    <col min="4" max="4" width="18.54296875" bestFit="1" customWidth="1"/>
  </cols>
  <sheetData>
    <row r="1" spans="1:4" x14ac:dyDescent="0.35">
      <c r="A1" s="4" t="s">
        <v>32</v>
      </c>
      <c r="B1" s="5" t="s">
        <v>12</v>
      </c>
      <c r="C1" s="5" t="s">
        <v>34</v>
      </c>
      <c r="D1" s="6" t="s">
        <v>35</v>
      </c>
    </row>
    <row r="2" spans="1:4" x14ac:dyDescent="0.35">
      <c r="A2" s="7" t="s">
        <v>36</v>
      </c>
      <c r="B2" s="3" t="s">
        <v>13</v>
      </c>
      <c r="C2" s="8">
        <v>42000</v>
      </c>
      <c r="D2" s="9" t="s">
        <v>37</v>
      </c>
    </row>
    <row r="3" spans="1:4" x14ac:dyDescent="0.35">
      <c r="A3" s="7" t="s">
        <v>36</v>
      </c>
      <c r="B3" s="3" t="s">
        <v>10</v>
      </c>
      <c r="C3" s="8">
        <v>60000</v>
      </c>
      <c r="D3" s="9" t="s">
        <v>37</v>
      </c>
    </row>
    <row r="4" spans="1:4" x14ac:dyDescent="0.35">
      <c r="A4" s="7" t="s">
        <v>36</v>
      </c>
      <c r="B4" s="3" t="s">
        <v>14</v>
      </c>
      <c r="C4" s="8">
        <v>70000</v>
      </c>
      <c r="D4" s="9" t="s">
        <v>38</v>
      </c>
    </row>
    <row r="5" spans="1:4" x14ac:dyDescent="0.35">
      <c r="A5" s="7" t="s">
        <v>36</v>
      </c>
      <c r="B5" s="3" t="s">
        <v>33</v>
      </c>
      <c r="C5" s="8">
        <f>SUMIFS(RawData[Yearly PayScale],RawData[Source of Hire],"Agency")*(12/100)</f>
        <v>802080</v>
      </c>
      <c r="D5" s="9" t="s">
        <v>47</v>
      </c>
    </row>
    <row r="6" spans="1:4" x14ac:dyDescent="0.35">
      <c r="A6" s="10" t="s">
        <v>39</v>
      </c>
      <c r="B6" s="11" t="s">
        <v>11</v>
      </c>
      <c r="C6" s="12">
        <f>COUNTIF(RawData[Source of Hire],"Employee Referral")*10000</f>
        <v>180000</v>
      </c>
      <c r="D6" s="13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8ED2-60A3-4DA9-95D5-2E32F70785CE}">
  <sheetPr codeName="Sheet11"/>
  <dimension ref="A1:CP95"/>
  <sheetViews>
    <sheetView workbookViewId="0">
      <selection activeCell="F19" sqref="F19"/>
    </sheetView>
  </sheetViews>
  <sheetFormatPr defaultColWidth="8.90625" defaultRowHeight="14.5" x14ac:dyDescent="0.35"/>
  <cols>
    <col min="1" max="1" width="8.08984375" bestFit="1" customWidth="1"/>
    <col min="2" max="2" width="11.81640625" bestFit="1" customWidth="1"/>
    <col min="3" max="3" width="9.6328125" bestFit="1" customWidth="1"/>
    <col min="4" max="4" width="15.54296875" bestFit="1" customWidth="1"/>
    <col min="5" max="5" width="10.90625" bestFit="1" customWidth="1"/>
    <col min="6" max="6" width="13.36328125" bestFit="1" customWidth="1"/>
    <col min="7" max="7" width="20.1796875" bestFit="1" customWidth="1"/>
    <col min="8" max="8" width="9.36328125" bestFit="1" customWidth="1"/>
    <col min="9" max="9" width="18.90625" bestFit="1" customWidth="1"/>
    <col min="10" max="10" width="16.08984375" bestFit="1" customWidth="1"/>
    <col min="11" max="11" width="13.36328125" bestFit="1" customWidth="1"/>
    <col min="12" max="12" width="16.36328125" bestFit="1" customWidth="1"/>
    <col min="13" max="13" width="12" bestFit="1" customWidth="1"/>
    <col min="14" max="14" width="10.90625" bestFit="1" customWidth="1"/>
    <col min="15" max="15" width="20" bestFit="1" customWidth="1"/>
    <col min="16" max="16" width="14.08984375" bestFit="1" customWidth="1"/>
    <col min="17" max="17" width="13.36328125" bestFit="1" customWidth="1"/>
    <col min="18" max="18" width="11.90625" bestFit="1" customWidth="1"/>
    <col min="19" max="19" width="14.54296875" bestFit="1" customWidth="1"/>
    <col min="20" max="20" width="19.08984375" bestFit="1" customWidth="1"/>
    <col min="21" max="21" width="12.453125" bestFit="1" customWidth="1"/>
    <col min="22" max="22" width="12.08984375" bestFit="1" customWidth="1"/>
    <col min="23" max="23" width="16.6328125" bestFit="1" customWidth="1"/>
    <col min="24" max="24" width="11.81640625" bestFit="1" customWidth="1"/>
    <col min="25" max="26" width="13.90625" bestFit="1" customWidth="1"/>
    <col min="27" max="27" width="13.1796875" bestFit="1" customWidth="1"/>
    <col min="28" max="29" width="13.36328125" bestFit="1" customWidth="1"/>
    <col min="30" max="30" width="13.6328125" bestFit="1" customWidth="1"/>
    <col min="31" max="31" width="15.54296875" bestFit="1" customWidth="1"/>
    <col min="32" max="32" width="18.1796875" bestFit="1" customWidth="1"/>
    <col min="33" max="33" width="12.90625" bestFit="1" customWidth="1"/>
    <col min="34" max="34" width="8.7265625"/>
    <col min="35" max="35" width="17.08984375" bestFit="1" customWidth="1"/>
    <col min="36" max="36" width="19.6328125" bestFit="1" customWidth="1"/>
    <col min="37" max="37" width="27.453125" bestFit="1" customWidth="1"/>
    <col min="38" max="38" width="13.81640625" bestFit="1" customWidth="1"/>
    <col min="39" max="39" width="15.6328125" bestFit="1" customWidth="1"/>
    <col min="40" max="40" width="15" bestFit="1" customWidth="1"/>
    <col min="41" max="41" width="15.36328125" bestFit="1" customWidth="1"/>
    <col min="42" max="42" width="13.81640625" bestFit="1" customWidth="1"/>
    <col min="43" max="43" width="15.6328125" bestFit="1" customWidth="1"/>
    <col min="44" max="44" width="15" bestFit="1" customWidth="1"/>
    <col min="45" max="45" width="15.36328125" bestFit="1" customWidth="1"/>
    <col min="46" max="46" width="19.08984375" bestFit="1" customWidth="1"/>
    <col min="47" max="47" width="16.08984375" bestFit="1" customWidth="1"/>
    <col min="48" max="48" width="10.36328125" bestFit="1" customWidth="1"/>
    <col min="49" max="49" width="18.54296875" bestFit="1" customWidth="1"/>
    <col min="50" max="50" width="15.6328125" bestFit="1" customWidth="1"/>
    <col min="51" max="51" width="15" bestFit="1" customWidth="1"/>
    <col min="52" max="52" width="19.08984375" bestFit="1" customWidth="1"/>
    <col min="53" max="53" width="41.1796875" bestFit="1" customWidth="1"/>
    <col min="54" max="54" width="16.08984375" bestFit="1" customWidth="1"/>
    <col min="55" max="55" width="19.1796875" bestFit="1" customWidth="1"/>
    <col min="56" max="56" width="18.54296875" bestFit="1" customWidth="1"/>
    <col min="57" max="57" width="16.6328125" bestFit="1" customWidth="1"/>
    <col min="58" max="58" width="15.1796875" bestFit="1" customWidth="1"/>
    <col min="59" max="59" width="9.90625" bestFit="1" customWidth="1"/>
    <col min="60" max="60" width="12.453125" bestFit="1" customWidth="1"/>
    <col min="61" max="61" width="17" bestFit="1" customWidth="1"/>
    <col min="62" max="62" width="12.81640625" bestFit="1" customWidth="1"/>
    <col min="63" max="63" width="8.81640625" bestFit="1" customWidth="1"/>
    <col min="64" max="64" width="3.453125" bestFit="1" customWidth="1"/>
    <col min="65" max="65" width="9.36328125" bestFit="1" customWidth="1"/>
    <col min="66" max="66" width="8.7265625"/>
    <col min="67" max="67" width="27" bestFit="1" customWidth="1"/>
    <col min="68" max="71" width="2.6328125" bestFit="1" customWidth="1"/>
    <col min="72" max="72" width="5.54296875" bestFit="1" customWidth="1"/>
    <col min="73" max="73" width="5" bestFit="1" customWidth="1"/>
    <col min="74" max="74" width="2.6328125" bestFit="1" customWidth="1"/>
    <col min="75" max="75" width="16.08984375" bestFit="1" customWidth="1"/>
    <col min="76" max="76" width="8.1796875" bestFit="1" customWidth="1"/>
    <col min="77" max="77" width="8.08984375" bestFit="1" customWidth="1"/>
    <col min="78" max="78" width="16.36328125" bestFit="1" customWidth="1"/>
    <col min="79" max="79" width="14.54296875" bestFit="1" customWidth="1"/>
    <col min="80" max="80" width="8.08984375" bestFit="1" customWidth="1"/>
    <col min="81" max="81" width="16.08984375" bestFit="1" customWidth="1"/>
    <col min="82" max="82" width="13.36328125" bestFit="1" customWidth="1"/>
    <col min="83" max="83" width="20.1796875" bestFit="1" customWidth="1"/>
    <col min="84" max="84" width="19.6328125" customWidth="1"/>
    <col min="85" max="85" width="18.54296875" bestFit="1" customWidth="1"/>
    <col min="86" max="86" width="18.90625" bestFit="1" customWidth="1"/>
    <col min="87" max="87" width="16.08984375" bestFit="1" customWidth="1"/>
    <col min="88" max="90" width="13.36328125" bestFit="1" customWidth="1"/>
    <col min="91" max="91" width="16.08984375" bestFit="1" customWidth="1"/>
    <col min="92" max="92" width="10.36328125" bestFit="1" customWidth="1"/>
    <col min="93" max="93" width="18.54296875" bestFit="1" customWidth="1"/>
    <col min="94" max="94" width="16.36328125" bestFit="1" customWidth="1"/>
    <col min="95" max="95" width="12" bestFit="1" customWidth="1"/>
    <col min="96" max="96" width="35.54296875" bestFit="1" customWidth="1"/>
    <col min="97" max="98" width="17.453125" bestFit="1" customWidth="1"/>
    <col min="99" max="99" width="18.54296875" bestFit="1" customWidth="1"/>
  </cols>
  <sheetData>
    <row r="1" spans="1:70" x14ac:dyDescent="0.35">
      <c r="A1" t="s">
        <v>28</v>
      </c>
      <c r="B1" t="s">
        <v>0</v>
      </c>
      <c r="C1" t="s">
        <v>1</v>
      </c>
      <c r="D1" t="s">
        <v>8</v>
      </c>
      <c r="E1" t="s">
        <v>9</v>
      </c>
      <c r="F1" t="s">
        <v>2</v>
      </c>
      <c r="G1" t="s">
        <v>3</v>
      </c>
      <c r="H1" t="s">
        <v>46</v>
      </c>
      <c r="I1" t="s">
        <v>20</v>
      </c>
      <c r="J1" t="s">
        <v>12</v>
      </c>
      <c r="K1" t="s">
        <v>32</v>
      </c>
      <c r="L1" t="s">
        <v>29</v>
      </c>
      <c r="M1" t="s">
        <v>64</v>
      </c>
      <c r="N1" t="s">
        <v>49</v>
      </c>
      <c r="O1" t="s">
        <v>43</v>
      </c>
      <c r="P1" t="s">
        <v>45</v>
      </c>
      <c r="Q1" t="s">
        <v>50</v>
      </c>
      <c r="R1" t="s">
        <v>61</v>
      </c>
      <c r="S1" t="s">
        <v>62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48</v>
      </c>
      <c r="AF1" t="s">
        <v>44</v>
      </c>
      <c r="AG1" t="s">
        <v>158</v>
      </c>
      <c r="AH1" t="s">
        <v>59</v>
      </c>
      <c r="AI1" t="s">
        <v>58</v>
      </c>
      <c r="AJ1" t="s">
        <v>60</v>
      </c>
      <c r="AK1" s="19" t="s">
        <v>54</v>
      </c>
      <c r="AL1" t="s">
        <v>52</v>
      </c>
      <c r="AM1" t="s">
        <v>53</v>
      </c>
      <c r="AN1" s="19" t="s">
        <v>55</v>
      </c>
      <c r="AP1" s="4" t="s">
        <v>32</v>
      </c>
      <c r="AQ1" s="5" t="s">
        <v>12</v>
      </c>
      <c r="AR1" s="5" t="s">
        <v>34</v>
      </c>
      <c r="AS1" s="6" t="s">
        <v>35</v>
      </c>
    </row>
    <row r="2" spans="1:70" x14ac:dyDescent="0.35">
      <c r="A2">
        <v>1</v>
      </c>
      <c r="B2">
        <v>2018</v>
      </c>
      <c r="C2">
        <v>1</v>
      </c>
      <c r="D2" s="1">
        <v>43104</v>
      </c>
      <c r="E2" s="1">
        <v>43134</v>
      </c>
      <c r="F2" t="s">
        <v>63</v>
      </c>
      <c r="G2" t="s">
        <v>15</v>
      </c>
      <c r="H2" t="s">
        <v>26</v>
      </c>
      <c r="I2" t="s">
        <v>21</v>
      </c>
      <c r="J2" t="s">
        <v>13</v>
      </c>
      <c r="K2" t="str">
        <f t="shared" ref="K2:K33" si="0">IF(OR(J2="Internal Hire",J2="Employee Referral"),"Internal","External")</f>
        <v>External</v>
      </c>
      <c r="L2" s="38">
        <v>744000</v>
      </c>
      <c r="M2">
        <v>1</v>
      </c>
      <c r="N2">
        <v>1</v>
      </c>
      <c r="O2">
        <v>4</v>
      </c>
      <c r="P2">
        <v>1</v>
      </c>
      <c r="Q2" s="16">
        <v>30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 s="14">
        <v>7.44</v>
      </c>
      <c r="AF2">
        <v>1</v>
      </c>
      <c r="AG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2">
        <f>IF(RawData[[#This Row],[PerformanceScore]]="Exceeds",1,0)</f>
        <v>0</v>
      </c>
      <c r="AI2">
        <f>IF(RawData[[#This Row],[PerformanceScore]]="Fully Meets",1,0)</f>
        <v>1</v>
      </c>
      <c r="AJ2">
        <f>IF(RawData[[#This Row],[PerformanceScore]]="Needs Improvement",1,0)</f>
        <v>0</v>
      </c>
      <c r="AK2">
        <v>45</v>
      </c>
      <c r="AL2">
        <v>95</v>
      </c>
      <c r="AM2">
        <v>47</v>
      </c>
      <c r="AN2">
        <v>41</v>
      </c>
      <c r="AP2" s="7" t="s">
        <v>36</v>
      </c>
      <c r="AQ2" s="3" t="s">
        <v>13</v>
      </c>
      <c r="AR2" s="8">
        <v>42000</v>
      </c>
      <c r="AS2" s="9" t="s">
        <v>37</v>
      </c>
    </row>
    <row r="3" spans="1:70" x14ac:dyDescent="0.35">
      <c r="A3">
        <v>2</v>
      </c>
      <c r="B3">
        <v>2018</v>
      </c>
      <c r="C3">
        <v>1</v>
      </c>
      <c r="D3" s="1">
        <v>43105</v>
      </c>
      <c r="E3" s="1">
        <v>43133</v>
      </c>
      <c r="F3" t="s">
        <v>63</v>
      </c>
      <c r="G3" t="s">
        <v>15</v>
      </c>
      <c r="H3" t="s">
        <v>26</v>
      </c>
      <c r="I3" t="s">
        <v>21</v>
      </c>
      <c r="J3" t="s">
        <v>33</v>
      </c>
      <c r="K3" t="str">
        <f t="shared" si="0"/>
        <v>External</v>
      </c>
      <c r="L3" s="38">
        <v>744000</v>
      </c>
      <c r="M3">
        <v>1</v>
      </c>
      <c r="N3">
        <v>1</v>
      </c>
      <c r="O3">
        <v>2</v>
      </c>
      <c r="P3">
        <v>1</v>
      </c>
      <c r="Q3" s="16">
        <v>28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 s="14">
        <v>7.44</v>
      </c>
      <c r="AF3">
        <v>1</v>
      </c>
      <c r="AG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89280</v>
      </c>
      <c r="AH3">
        <f>IF(RawData[[#This Row],[PerformanceScore]]="Exceeds",1,0)</f>
        <v>0</v>
      </c>
      <c r="AI3">
        <f>IF(RawData[[#This Row],[PerformanceScore]]="Fully Meets",1,0)</f>
        <v>1</v>
      </c>
      <c r="AJ3">
        <f>IF(RawData[[#This Row],[PerformanceScore]]="Needs Improvement",1,0)</f>
        <v>0</v>
      </c>
      <c r="AK3">
        <v>82</v>
      </c>
      <c r="AL3">
        <v>95</v>
      </c>
      <c r="AM3">
        <v>47</v>
      </c>
      <c r="AN3">
        <v>41</v>
      </c>
      <c r="AP3" s="7" t="s">
        <v>36</v>
      </c>
      <c r="AQ3" s="3" t="s">
        <v>10</v>
      </c>
      <c r="AR3" s="8">
        <v>60000</v>
      </c>
      <c r="AS3" s="9" t="s">
        <v>37</v>
      </c>
    </row>
    <row r="4" spans="1:70" x14ac:dyDescent="0.35">
      <c r="A4">
        <v>3</v>
      </c>
      <c r="B4">
        <v>2018</v>
      </c>
      <c r="C4">
        <v>1</v>
      </c>
      <c r="D4" s="1">
        <v>43135</v>
      </c>
      <c r="E4" s="1">
        <v>43195</v>
      </c>
      <c r="F4" t="s">
        <v>63</v>
      </c>
      <c r="G4" t="s">
        <v>15</v>
      </c>
      <c r="H4" t="s">
        <v>26</v>
      </c>
      <c r="I4" t="s">
        <v>22</v>
      </c>
      <c r="J4" t="s">
        <v>10</v>
      </c>
      <c r="K4" t="str">
        <f t="shared" si="0"/>
        <v>External</v>
      </c>
      <c r="L4" s="38">
        <v>660000</v>
      </c>
      <c r="M4">
        <v>1</v>
      </c>
      <c r="N4">
        <v>1</v>
      </c>
      <c r="O4">
        <v>5</v>
      </c>
      <c r="P4">
        <v>1</v>
      </c>
      <c r="Q4" s="16">
        <v>60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 s="14">
        <v>6.6</v>
      </c>
      <c r="AF4">
        <v>1</v>
      </c>
      <c r="AG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4">
        <f>IF(RawData[[#This Row],[PerformanceScore]]="Exceeds",1,0)</f>
        <v>1</v>
      </c>
      <c r="AI4">
        <f>IF(RawData[[#This Row],[PerformanceScore]]="Fully Meets",1,0)</f>
        <v>0</v>
      </c>
      <c r="AJ4">
        <f>IF(RawData[[#This Row],[PerformanceScore]]="Needs Improvement",1,0)</f>
        <v>0</v>
      </c>
      <c r="AK4">
        <v>26</v>
      </c>
      <c r="AL4">
        <v>85</v>
      </c>
      <c r="AM4">
        <v>48</v>
      </c>
      <c r="AN4">
        <v>41</v>
      </c>
      <c r="AP4" s="7" t="s">
        <v>36</v>
      </c>
      <c r="AQ4" s="3" t="s">
        <v>14</v>
      </c>
      <c r="AR4" s="8">
        <v>70000</v>
      </c>
      <c r="AS4" s="9" t="s">
        <v>38</v>
      </c>
    </row>
    <row r="5" spans="1:70" x14ac:dyDescent="0.35">
      <c r="A5">
        <v>4</v>
      </c>
      <c r="B5">
        <v>2018</v>
      </c>
      <c r="C5">
        <v>1</v>
      </c>
      <c r="D5" s="1">
        <v>43135</v>
      </c>
      <c r="E5" s="1">
        <v>43162</v>
      </c>
      <c r="F5" t="s">
        <v>4</v>
      </c>
      <c r="G5" t="s">
        <v>16</v>
      </c>
      <c r="H5" t="s">
        <v>26</v>
      </c>
      <c r="I5" t="s">
        <v>21</v>
      </c>
      <c r="J5" t="s">
        <v>33</v>
      </c>
      <c r="K5" t="str">
        <f t="shared" si="0"/>
        <v>External</v>
      </c>
      <c r="L5" s="38">
        <v>960000</v>
      </c>
      <c r="M5">
        <v>4</v>
      </c>
      <c r="N5">
        <v>5</v>
      </c>
      <c r="O5">
        <v>2</v>
      </c>
      <c r="P5">
        <v>1</v>
      </c>
      <c r="Q5" s="16">
        <v>27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 s="14">
        <v>9.6</v>
      </c>
      <c r="AF5">
        <v>1</v>
      </c>
      <c r="AG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115200</v>
      </c>
      <c r="AH5">
        <f>IF(RawData[[#This Row],[PerformanceScore]]="Exceeds",1,0)</f>
        <v>0</v>
      </c>
      <c r="AI5">
        <f>IF(RawData[[#This Row],[PerformanceScore]]="Fully Meets",1,0)</f>
        <v>1</v>
      </c>
      <c r="AJ5">
        <f>IF(RawData[[#This Row],[PerformanceScore]]="Needs Improvement",1,0)</f>
        <v>0</v>
      </c>
      <c r="AK5">
        <v>28.000000000000004</v>
      </c>
      <c r="AL5">
        <v>85</v>
      </c>
      <c r="AM5">
        <v>48</v>
      </c>
      <c r="AN5">
        <v>41</v>
      </c>
      <c r="AP5" s="7" t="s">
        <v>36</v>
      </c>
      <c r="AQ5" s="3" t="s">
        <v>33</v>
      </c>
      <c r="AR5" s="8">
        <f>SUMIFS(RawData[Yearly PayScale],RawData[Source of Hire],"Agency")*(12/100)</f>
        <v>802080</v>
      </c>
      <c r="AS5" s="9" t="s">
        <v>47</v>
      </c>
    </row>
    <row r="6" spans="1:70" x14ac:dyDescent="0.35">
      <c r="A6">
        <v>5</v>
      </c>
      <c r="B6">
        <v>2018</v>
      </c>
      <c r="C6">
        <v>1</v>
      </c>
      <c r="D6" s="1">
        <v>43135</v>
      </c>
      <c r="E6" s="1">
        <v>43163</v>
      </c>
      <c r="F6" t="s">
        <v>63</v>
      </c>
      <c r="G6" t="s">
        <v>15</v>
      </c>
      <c r="H6" t="s">
        <v>27</v>
      </c>
      <c r="I6" t="s">
        <v>21</v>
      </c>
      <c r="J6" t="s">
        <v>14</v>
      </c>
      <c r="K6" t="str">
        <f t="shared" si="0"/>
        <v>External</v>
      </c>
      <c r="L6" s="38">
        <v>660000</v>
      </c>
      <c r="M6">
        <v>1</v>
      </c>
      <c r="N6">
        <v>1</v>
      </c>
      <c r="O6">
        <v>3</v>
      </c>
      <c r="P6">
        <v>0</v>
      </c>
      <c r="Q6" s="16">
        <v>28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 s="14">
        <v>6.6</v>
      </c>
      <c r="AF6">
        <v>1</v>
      </c>
      <c r="AG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6">
        <f>IF(RawData[[#This Row],[PerformanceScore]]="Exceeds",1,0)</f>
        <v>0</v>
      </c>
      <c r="AI6">
        <f>IF(RawData[[#This Row],[PerformanceScore]]="Fully Meets",1,0)</f>
        <v>1</v>
      </c>
      <c r="AJ6">
        <f>IF(RawData[[#This Row],[PerformanceScore]]="Needs Improvement",1,0)</f>
        <v>0</v>
      </c>
      <c r="AK6">
        <v>34</v>
      </c>
      <c r="AL6">
        <v>93</v>
      </c>
      <c r="AM6">
        <v>51</v>
      </c>
      <c r="AN6">
        <v>41</v>
      </c>
      <c r="AP6" s="10" t="s">
        <v>39</v>
      </c>
      <c r="AQ6" s="11" t="s">
        <v>11</v>
      </c>
      <c r="AR6" s="12">
        <f>COUNTIF(RawData[Source of Hire],"Employee Referral")*10000</f>
        <v>180000</v>
      </c>
      <c r="AS6" s="13" t="s">
        <v>40</v>
      </c>
    </row>
    <row r="7" spans="1:70" x14ac:dyDescent="0.35">
      <c r="A7">
        <v>6</v>
      </c>
      <c r="B7">
        <v>2018</v>
      </c>
      <c r="C7">
        <v>1</v>
      </c>
      <c r="D7" s="1">
        <v>43135</v>
      </c>
      <c r="E7" s="1">
        <v>43192</v>
      </c>
      <c r="F7" t="s">
        <v>63</v>
      </c>
      <c r="G7" t="s">
        <v>15</v>
      </c>
      <c r="H7" t="s">
        <v>27</v>
      </c>
      <c r="I7" t="s">
        <v>21</v>
      </c>
      <c r="J7" t="s">
        <v>10</v>
      </c>
      <c r="K7" t="str">
        <f t="shared" si="0"/>
        <v>External</v>
      </c>
      <c r="L7" s="38">
        <v>589200</v>
      </c>
      <c r="M7">
        <v>1</v>
      </c>
      <c r="N7">
        <v>1</v>
      </c>
      <c r="O7">
        <v>5</v>
      </c>
      <c r="P7">
        <v>0</v>
      </c>
      <c r="Q7" s="16">
        <v>57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 s="14">
        <v>5.8920000000000003</v>
      </c>
      <c r="AF7">
        <v>1</v>
      </c>
      <c r="AG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7">
        <f>IF(RawData[[#This Row],[PerformanceScore]]="Exceeds",1,0)</f>
        <v>0</v>
      </c>
      <c r="AI7">
        <f>IF(RawData[[#This Row],[PerformanceScore]]="Fully Meets",1,0)</f>
        <v>1</v>
      </c>
      <c r="AJ7">
        <f>IF(RawData[[#This Row],[PerformanceScore]]="Needs Improvement",1,0)</f>
        <v>0</v>
      </c>
      <c r="AK7">
        <v>81</v>
      </c>
      <c r="AL7">
        <v>93</v>
      </c>
      <c r="AM7">
        <v>51</v>
      </c>
      <c r="AN7">
        <v>41</v>
      </c>
      <c r="AP7" s="10" t="s">
        <v>41</v>
      </c>
      <c r="AQ7" s="11"/>
      <c r="AR7" s="12">
        <f>SUM(AR2:AR6)</f>
        <v>1154080</v>
      </c>
      <c r="AS7" s="13"/>
    </row>
    <row r="8" spans="1:70" x14ac:dyDescent="0.35">
      <c r="A8">
        <v>7</v>
      </c>
      <c r="B8">
        <v>2018</v>
      </c>
      <c r="C8">
        <v>1</v>
      </c>
      <c r="D8" s="1">
        <v>43136</v>
      </c>
      <c r="E8" s="1">
        <v>43167</v>
      </c>
      <c r="F8" t="s">
        <v>6</v>
      </c>
      <c r="G8" t="s">
        <v>31</v>
      </c>
      <c r="H8" t="s">
        <v>26</v>
      </c>
      <c r="I8" t="s">
        <v>21</v>
      </c>
      <c r="J8" t="s">
        <v>11</v>
      </c>
      <c r="K8" t="str">
        <f t="shared" si="0"/>
        <v>Internal</v>
      </c>
      <c r="L8" s="38">
        <v>582000</v>
      </c>
      <c r="M8">
        <v>2</v>
      </c>
      <c r="N8">
        <v>3</v>
      </c>
      <c r="O8">
        <v>1</v>
      </c>
      <c r="P8">
        <v>1</v>
      </c>
      <c r="Q8" s="16">
        <v>31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 s="14">
        <v>5.82</v>
      </c>
      <c r="AF8">
        <v>0</v>
      </c>
      <c r="AG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8">
        <f>IF(RawData[[#This Row],[PerformanceScore]]="Exceeds",1,0)</f>
        <v>0</v>
      </c>
      <c r="AI8">
        <f>IF(RawData[[#This Row],[PerformanceScore]]="Fully Meets",1,0)</f>
        <v>1</v>
      </c>
      <c r="AJ8">
        <f>IF(RawData[[#This Row],[PerformanceScore]]="Needs Improvement",1,0)</f>
        <v>0</v>
      </c>
      <c r="AK8">
        <v>90</v>
      </c>
      <c r="AL8">
        <v>89</v>
      </c>
      <c r="AM8">
        <v>53</v>
      </c>
      <c r="AN8">
        <v>47</v>
      </c>
    </row>
    <row r="9" spans="1:70" x14ac:dyDescent="0.35">
      <c r="A9">
        <v>8</v>
      </c>
      <c r="B9">
        <v>2018</v>
      </c>
      <c r="C9">
        <v>1</v>
      </c>
      <c r="D9" s="1">
        <v>43137</v>
      </c>
      <c r="E9" s="1">
        <v>43160</v>
      </c>
      <c r="F9" t="s">
        <v>63</v>
      </c>
      <c r="G9" t="s">
        <v>15</v>
      </c>
      <c r="H9" t="s">
        <v>26</v>
      </c>
      <c r="I9" t="s">
        <v>21</v>
      </c>
      <c r="J9" t="s">
        <v>11</v>
      </c>
      <c r="K9" t="str">
        <f t="shared" si="0"/>
        <v>Internal</v>
      </c>
      <c r="L9" s="38">
        <v>564000</v>
      </c>
      <c r="M9">
        <v>1</v>
      </c>
      <c r="N9">
        <v>1</v>
      </c>
      <c r="O9">
        <v>1</v>
      </c>
      <c r="P9">
        <v>1</v>
      </c>
      <c r="Q9" s="16">
        <v>23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 s="14">
        <v>5.64</v>
      </c>
      <c r="AF9">
        <v>0</v>
      </c>
      <c r="AG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9">
        <f>IF(RawData[[#This Row],[PerformanceScore]]="Exceeds",1,0)</f>
        <v>0</v>
      </c>
      <c r="AI9">
        <f>IF(RawData[[#This Row],[PerformanceScore]]="Fully Meets",1,0)</f>
        <v>1</v>
      </c>
      <c r="AJ9">
        <f>IF(RawData[[#This Row],[PerformanceScore]]="Needs Improvement",1,0)</f>
        <v>0</v>
      </c>
      <c r="AK9">
        <v>91</v>
      </c>
      <c r="AL9">
        <v>90</v>
      </c>
      <c r="AM9">
        <v>53</v>
      </c>
      <c r="AN9">
        <v>47</v>
      </c>
    </row>
    <row r="10" spans="1:70" x14ac:dyDescent="0.35">
      <c r="A10">
        <v>9</v>
      </c>
      <c r="B10">
        <v>2018</v>
      </c>
      <c r="C10">
        <v>1</v>
      </c>
      <c r="D10" s="1">
        <v>43140</v>
      </c>
      <c r="E10" s="1">
        <v>43168</v>
      </c>
      <c r="F10" t="s">
        <v>63</v>
      </c>
      <c r="G10" t="s">
        <v>15</v>
      </c>
      <c r="H10" t="s">
        <v>27</v>
      </c>
      <c r="I10" t="s">
        <v>23</v>
      </c>
      <c r="J10" t="s">
        <v>10</v>
      </c>
      <c r="K10" t="str">
        <f t="shared" si="0"/>
        <v>External</v>
      </c>
      <c r="L10" s="38">
        <v>540000</v>
      </c>
      <c r="M10">
        <v>1</v>
      </c>
      <c r="N10">
        <v>1</v>
      </c>
      <c r="O10">
        <v>5</v>
      </c>
      <c r="P10">
        <v>0</v>
      </c>
      <c r="Q10" s="16">
        <v>28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 s="14">
        <v>5.4</v>
      </c>
      <c r="AF10">
        <v>1</v>
      </c>
      <c r="AG1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10">
        <f>IF(RawData[[#This Row],[PerformanceScore]]="Exceeds",1,0)</f>
        <v>0</v>
      </c>
      <c r="AI10">
        <f>IF(RawData[[#This Row],[PerformanceScore]]="Fully Meets",1,0)</f>
        <v>0</v>
      </c>
      <c r="AJ10">
        <f>IF(RawData[[#This Row],[PerformanceScore]]="Needs Improvement",1,0)</f>
        <v>1</v>
      </c>
      <c r="AK10">
        <v>33</v>
      </c>
      <c r="AL10">
        <v>31</v>
      </c>
      <c r="AM10">
        <v>95</v>
      </c>
      <c r="AN10">
        <v>55.000000000000007</v>
      </c>
    </row>
    <row r="11" spans="1:70" x14ac:dyDescent="0.35">
      <c r="A11">
        <v>10</v>
      </c>
      <c r="B11">
        <v>2018</v>
      </c>
      <c r="C11">
        <v>1</v>
      </c>
      <c r="D11" s="1">
        <v>43141</v>
      </c>
      <c r="E11" s="1">
        <v>43191</v>
      </c>
      <c r="F11" t="s">
        <v>63</v>
      </c>
      <c r="G11" t="s">
        <v>19</v>
      </c>
      <c r="H11" t="s">
        <v>27</v>
      </c>
      <c r="I11" t="s">
        <v>22</v>
      </c>
      <c r="J11" t="s">
        <v>13</v>
      </c>
      <c r="K11" t="str">
        <f t="shared" si="0"/>
        <v>External</v>
      </c>
      <c r="L11" s="38">
        <v>540000</v>
      </c>
      <c r="M11">
        <v>1</v>
      </c>
      <c r="N11">
        <v>2</v>
      </c>
      <c r="O11">
        <v>4</v>
      </c>
      <c r="P11">
        <v>0</v>
      </c>
      <c r="Q11" s="16">
        <v>50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 s="14">
        <v>5.4</v>
      </c>
      <c r="AF11">
        <v>1</v>
      </c>
      <c r="AG1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11">
        <f>IF(RawData[[#This Row],[PerformanceScore]]="Exceeds",1,0)</f>
        <v>1</v>
      </c>
      <c r="AI11">
        <f>IF(RawData[[#This Row],[PerformanceScore]]="Fully Meets",1,0)</f>
        <v>0</v>
      </c>
      <c r="AJ11">
        <f>IF(RawData[[#This Row],[PerformanceScore]]="Needs Improvement",1,0)</f>
        <v>0</v>
      </c>
      <c r="AK11">
        <v>26</v>
      </c>
      <c r="AL11">
        <v>31</v>
      </c>
      <c r="AM11">
        <v>95</v>
      </c>
      <c r="AN11">
        <v>55.000000000000007</v>
      </c>
      <c r="BE11" s="15"/>
    </row>
    <row r="12" spans="1:70" x14ac:dyDescent="0.35">
      <c r="A12">
        <v>11</v>
      </c>
      <c r="B12">
        <v>2018</v>
      </c>
      <c r="C12">
        <v>1</v>
      </c>
      <c r="D12" s="1">
        <v>43141</v>
      </c>
      <c r="E12" s="1">
        <v>43192</v>
      </c>
      <c r="F12" t="s">
        <v>4</v>
      </c>
      <c r="G12" t="s">
        <v>17</v>
      </c>
      <c r="H12" t="s">
        <v>27</v>
      </c>
      <c r="I12" t="s">
        <v>21</v>
      </c>
      <c r="J12" t="s">
        <v>33</v>
      </c>
      <c r="K12" t="str">
        <f t="shared" si="0"/>
        <v>External</v>
      </c>
      <c r="L12" s="38">
        <v>840000</v>
      </c>
      <c r="M12">
        <v>4</v>
      </c>
      <c r="N12">
        <v>6</v>
      </c>
      <c r="O12">
        <v>2</v>
      </c>
      <c r="P12">
        <v>0</v>
      </c>
      <c r="Q12" s="16">
        <v>51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 s="14">
        <v>8.4</v>
      </c>
      <c r="AF12">
        <v>1</v>
      </c>
      <c r="AG1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100800</v>
      </c>
      <c r="AH12">
        <f>IF(RawData[[#This Row],[PerformanceScore]]="Exceeds",1,0)</f>
        <v>0</v>
      </c>
      <c r="AI12">
        <f>IF(RawData[[#This Row],[PerformanceScore]]="Fully Meets",1,0)</f>
        <v>1</v>
      </c>
      <c r="AJ12">
        <f>IF(RawData[[#This Row],[PerformanceScore]]="Needs Improvement",1,0)</f>
        <v>0</v>
      </c>
      <c r="AK12">
        <v>41</v>
      </c>
      <c r="AL12">
        <v>24</v>
      </c>
      <c r="AM12">
        <v>95</v>
      </c>
      <c r="AN12">
        <v>66</v>
      </c>
      <c r="AP12" s="70" t="s">
        <v>57</v>
      </c>
      <c r="AQ12" s="70"/>
      <c r="AR12" s="70"/>
      <c r="BC12" s="17"/>
      <c r="BD12" s="17"/>
      <c r="BE12" s="17"/>
      <c r="BF12" s="17"/>
    </row>
    <row r="13" spans="1:70" x14ac:dyDescent="0.35">
      <c r="A13">
        <v>20</v>
      </c>
      <c r="B13">
        <v>2018</v>
      </c>
      <c r="C13">
        <v>2</v>
      </c>
      <c r="D13" s="1">
        <v>43191</v>
      </c>
      <c r="E13" s="1">
        <v>43222</v>
      </c>
      <c r="F13" t="s">
        <v>6</v>
      </c>
      <c r="G13" t="s">
        <v>31</v>
      </c>
      <c r="H13" t="s">
        <v>26</v>
      </c>
      <c r="I13" t="s">
        <v>21</v>
      </c>
      <c r="J13" t="s">
        <v>11</v>
      </c>
      <c r="K13" t="str">
        <f t="shared" si="0"/>
        <v>Internal</v>
      </c>
      <c r="L13" s="38">
        <v>492000</v>
      </c>
      <c r="M13">
        <v>2</v>
      </c>
      <c r="N13">
        <v>3</v>
      </c>
      <c r="O13">
        <v>1</v>
      </c>
      <c r="P13">
        <v>1</v>
      </c>
      <c r="Q13" s="16">
        <v>31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 s="14">
        <v>4.92</v>
      </c>
      <c r="AF13">
        <v>0</v>
      </c>
      <c r="AG1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13">
        <f>IF(RawData[[#This Row],[PerformanceScore]]="Exceeds",1,0)</f>
        <v>0</v>
      </c>
      <c r="AI13">
        <f>IF(RawData[[#This Row],[PerformanceScore]]="Fully Meets",1,0)</f>
        <v>1</v>
      </c>
      <c r="AJ13">
        <f>IF(RawData[[#This Row],[PerformanceScore]]="Needs Improvement",1,0)</f>
        <v>0</v>
      </c>
      <c r="AK13">
        <v>75</v>
      </c>
      <c r="AL13">
        <v>24</v>
      </c>
      <c r="AM13">
        <v>94</v>
      </c>
      <c r="AN13">
        <v>66</v>
      </c>
      <c r="AP13" s="70" t="s">
        <v>42</v>
      </c>
      <c r="AQ13" s="70"/>
      <c r="AR13" s="70"/>
      <c r="AS13" s="70"/>
      <c r="BA13" s="18"/>
      <c r="BD13" s="16"/>
      <c r="BO13" s="17"/>
      <c r="BP13" s="17"/>
      <c r="BQ13" s="17"/>
      <c r="BR13" s="17"/>
    </row>
    <row r="14" spans="1:70" x14ac:dyDescent="0.35">
      <c r="A14">
        <v>12</v>
      </c>
      <c r="B14">
        <v>2018</v>
      </c>
      <c r="C14">
        <v>2</v>
      </c>
      <c r="D14" s="1">
        <v>43194</v>
      </c>
      <c r="E14" s="1">
        <v>43225</v>
      </c>
      <c r="F14" t="s">
        <v>4</v>
      </c>
      <c r="G14" t="s">
        <v>17</v>
      </c>
      <c r="H14" t="s">
        <v>26</v>
      </c>
      <c r="I14" t="s">
        <v>21</v>
      </c>
      <c r="J14" t="s">
        <v>10</v>
      </c>
      <c r="K14" t="str">
        <f t="shared" si="0"/>
        <v>External</v>
      </c>
      <c r="L14" s="38">
        <v>768000</v>
      </c>
      <c r="M14">
        <v>4</v>
      </c>
      <c r="N14">
        <v>6</v>
      </c>
      <c r="O14">
        <v>5</v>
      </c>
      <c r="P14">
        <v>1</v>
      </c>
      <c r="Q14" s="16">
        <v>31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 s="14">
        <v>7.68</v>
      </c>
      <c r="AF14">
        <v>1</v>
      </c>
      <c r="AG1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14">
        <f>IF(RawData[[#This Row],[PerformanceScore]]="Exceeds",1,0)</f>
        <v>0</v>
      </c>
      <c r="AI14">
        <f>IF(RawData[[#This Row],[PerformanceScore]]="Fully Meets",1,0)</f>
        <v>1</v>
      </c>
      <c r="AJ14">
        <f>IF(RawData[[#This Row],[PerformanceScore]]="Needs Improvement",1,0)</f>
        <v>0</v>
      </c>
      <c r="AK14">
        <v>96</v>
      </c>
      <c r="AL14">
        <v>26</v>
      </c>
      <c r="AM14">
        <v>95</v>
      </c>
      <c r="AN14">
        <v>70</v>
      </c>
      <c r="AP14" s="71" t="s">
        <v>51</v>
      </c>
      <c r="AQ14" s="71"/>
      <c r="AR14" s="71"/>
      <c r="AS14" s="17"/>
      <c r="AT14" s="17"/>
      <c r="AU14" s="17"/>
      <c r="AV14" s="17"/>
      <c r="AW14" s="17"/>
      <c r="AX14" s="17"/>
      <c r="BE14" s="15"/>
    </row>
    <row r="15" spans="1:70" x14ac:dyDescent="0.35">
      <c r="A15">
        <v>13</v>
      </c>
      <c r="B15">
        <v>2018</v>
      </c>
      <c r="C15">
        <v>2</v>
      </c>
      <c r="D15" s="1">
        <v>43194</v>
      </c>
      <c r="E15" s="1">
        <v>43224</v>
      </c>
      <c r="F15" t="s">
        <v>6</v>
      </c>
      <c r="G15" t="s">
        <v>31</v>
      </c>
      <c r="H15" t="s">
        <v>26</v>
      </c>
      <c r="I15" t="s">
        <v>21</v>
      </c>
      <c r="J15" t="s">
        <v>11</v>
      </c>
      <c r="K15" t="str">
        <f t="shared" si="0"/>
        <v>Internal</v>
      </c>
      <c r="L15" s="38">
        <v>516000</v>
      </c>
      <c r="M15">
        <v>2</v>
      </c>
      <c r="N15">
        <v>3</v>
      </c>
      <c r="O15">
        <v>1</v>
      </c>
      <c r="P15">
        <v>1</v>
      </c>
      <c r="Q15" s="16">
        <v>30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 s="14">
        <v>5.16</v>
      </c>
      <c r="AF15">
        <v>0</v>
      </c>
      <c r="AG1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15">
        <f>IF(RawData[[#This Row],[PerformanceScore]]="Exceeds",1,0)</f>
        <v>0</v>
      </c>
      <c r="AI15">
        <f>IF(RawData[[#This Row],[PerformanceScore]]="Fully Meets",1,0)</f>
        <v>1</v>
      </c>
      <c r="AJ15">
        <f>IF(RawData[[#This Row],[PerformanceScore]]="Needs Improvement",1,0)</f>
        <v>0</v>
      </c>
      <c r="AK15">
        <v>36</v>
      </c>
      <c r="AL15">
        <v>26</v>
      </c>
      <c r="AM15">
        <v>95</v>
      </c>
      <c r="AN15">
        <v>70</v>
      </c>
      <c r="AP15" t="s">
        <v>157</v>
      </c>
      <c r="AR15" s="16"/>
      <c r="AS15" s="16"/>
      <c r="BC15" s="17"/>
      <c r="BD15" s="17"/>
      <c r="BE15" s="17"/>
      <c r="BF15" s="17"/>
    </row>
    <row r="16" spans="1:70" x14ac:dyDescent="0.35">
      <c r="A16">
        <v>14</v>
      </c>
      <c r="B16">
        <v>2018</v>
      </c>
      <c r="C16">
        <v>2</v>
      </c>
      <c r="D16" s="1">
        <v>43194</v>
      </c>
      <c r="E16" s="1">
        <v>43221</v>
      </c>
      <c r="F16" t="s">
        <v>4</v>
      </c>
      <c r="G16" t="s">
        <v>18</v>
      </c>
      <c r="H16" t="s">
        <v>27</v>
      </c>
      <c r="I16" t="s">
        <v>22</v>
      </c>
      <c r="J16" t="s">
        <v>13</v>
      </c>
      <c r="K16" t="str">
        <f t="shared" si="0"/>
        <v>External</v>
      </c>
      <c r="L16" s="38">
        <v>624000</v>
      </c>
      <c r="M16">
        <v>4</v>
      </c>
      <c r="N16">
        <v>7</v>
      </c>
      <c r="O16">
        <v>4</v>
      </c>
      <c r="P16">
        <v>0</v>
      </c>
      <c r="Q16" s="16">
        <v>27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4">
        <v>6.24</v>
      </c>
      <c r="AF16">
        <v>1</v>
      </c>
      <c r="AG1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16">
        <f>IF(RawData[[#This Row],[PerformanceScore]]="Exceeds",1,0)</f>
        <v>1</v>
      </c>
      <c r="AI16">
        <f>IF(RawData[[#This Row],[PerformanceScore]]="Fully Meets",1,0)</f>
        <v>0</v>
      </c>
      <c r="AJ16">
        <f>IF(RawData[[#This Row],[PerformanceScore]]="Needs Improvement",1,0)</f>
        <v>0</v>
      </c>
      <c r="AK16">
        <v>80</v>
      </c>
      <c r="AL16">
        <v>30</v>
      </c>
      <c r="AM16">
        <v>95</v>
      </c>
      <c r="AN16">
        <v>71</v>
      </c>
      <c r="AP16" t="s">
        <v>156</v>
      </c>
      <c r="BA16" s="18"/>
      <c r="BD16" s="19"/>
    </row>
    <row r="17" spans="1:84" x14ac:dyDescent="0.35">
      <c r="A17">
        <v>15</v>
      </c>
      <c r="B17">
        <v>2018</v>
      </c>
      <c r="C17">
        <v>2</v>
      </c>
      <c r="D17" s="1">
        <v>43194</v>
      </c>
      <c r="E17" s="1">
        <v>43227</v>
      </c>
      <c r="F17" t="s">
        <v>63</v>
      </c>
      <c r="G17" t="s">
        <v>15</v>
      </c>
      <c r="H17" t="s">
        <v>26</v>
      </c>
      <c r="I17" t="s">
        <v>21</v>
      </c>
      <c r="J17" t="s">
        <v>11</v>
      </c>
      <c r="K17" t="str">
        <f t="shared" si="0"/>
        <v>Internal</v>
      </c>
      <c r="L17" s="38">
        <v>516000</v>
      </c>
      <c r="M17">
        <v>1</v>
      </c>
      <c r="N17">
        <v>1</v>
      </c>
      <c r="O17">
        <v>1</v>
      </c>
      <c r="P17">
        <v>1</v>
      </c>
      <c r="Q17" s="16">
        <v>33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 s="14">
        <v>5.16</v>
      </c>
      <c r="AF17">
        <v>0</v>
      </c>
      <c r="AG1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17">
        <f>IF(RawData[[#This Row],[PerformanceScore]]="Exceeds",1,0)</f>
        <v>0</v>
      </c>
      <c r="AI17">
        <f>IF(RawData[[#This Row],[PerformanceScore]]="Fully Meets",1,0)</f>
        <v>1</v>
      </c>
      <c r="AJ17">
        <f>IF(RawData[[#This Row],[PerformanceScore]]="Needs Improvement",1,0)</f>
        <v>0</v>
      </c>
      <c r="AK17">
        <v>90</v>
      </c>
      <c r="AL17">
        <v>30</v>
      </c>
      <c r="AM17">
        <v>95</v>
      </c>
      <c r="AN17">
        <v>71</v>
      </c>
      <c r="AP17" s="17"/>
      <c r="AQ17" s="17"/>
      <c r="AR17" s="17"/>
      <c r="AS17" s="17"/>
      <c r="AT17" s="17"/>
      <c r="AU17" s="17"/>
      <c r="AV17" s="17"/>
      <c r="AW17" s="17"/>
      <c r="AX17" s="17"/>
    </row>
    <row r="18" spans="1:84" x14ac:dyDescent="0.35">
      <c r="A18">
        <v>16</v>
      </c>
      <c r="B18">
        <v>2018</v>
      </c>
      <c r="C18">
        <v>2</v>
      </c>
      <c r="D18" s="1">
        <v>43221</v>
      </c>
      <c r="E18" s="1">
        <v>43253</v>
      </c>
      <c r="F18" t="s">
        <v>63</v>
      </c>
      <c r="G18" t="s">
        <v>15</v>
      </c>
      <c r="H18" t="s">
        <v>27</v>
      </c>
      <c r="I18" t="s">
        <v>23</v>
      </c>
      <c r="J18" t="s">
        <v>11</v>
      </c>
      <c r="K18" t="str">
        <f t="shared" si="0"/>
        <v>Internal</v>
      </c>
      <c r="L18" s="38">
        <v>513000</v>
      </c>
      <c r="M18">
        <v>1</v>
      </c>
      <c r="N18">
        <v>1</v>
      </c>
      <c r="O18">
        <v>1</v>
      </c>
      <c r="P18">
        <v>0</v>
      </c>
      <c r="Q18" s="16">
        <v>32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 s="14">
        <v>5.13</v>
      </c>
      <c r="AF18">
        <v>0</v>
      </c>
      <c r="AG1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18">
        <f>IF(RawData[[#This Row],[PerformanceScore]]="Exceeds",1,0)</f>
        <v>0</v>
      </c>
      <c r="AI18">
        <f>IF(RawData[[#This Row],[PerformanceScore]]="Fully Meets",1,0)</f>
        <v>0</v>
      </c>
      <c r="AJ18">
        <f>IF(RawData[[#This Row],[PerformanceScore]]="Needs Improvement",1,0)</f>
        <v>1</v>
      </c>
      <c r="AK18">
        <v>61</v>
      </c>
      <c r="AL18">
        <v>89</v>
      </c>
      <c r="AM18">
        <v>86</v>
      </c>
      <c r="AN18">
        <v>85</v>
      </c>
      <c r="AR18" s="19"/>
      <c r="AS18" s="19"/>
    </row>
    <row r="19" spans="1:84" ht="15" thickBot="1" x14ac:dyDescent="0.4">
      <c r="A19">
        <v>17</v>
      </c>
      <c r="B19">
        <v>2018</v>
      </c>
      <c r="C19">
        <v>2</v>
      </c>
      <c r="D19" s="1">
        <v>43221</v>
      </c>
      <c r="E19" s="1">
        <v>43262</v>
      </c>
      <c r="F19" t="s">
        <v>4</v>
      </c>
      <c r="G19" t="s">
        <v>16</v>
      </c>
      <c r="H19" t="s">
        <v>26</v>
      </c>
      <c r="I19" t="s">
        <v>23</v>
      </c>
      <c r="J19" t="s">
        <v>13</v>
      </c>
      <c r="K19" t="str">
        <f t="shared" si="0"/>
        <v>External</v>
      </c>
      <c r="L19" s="38">
        <v>780000</v>
      </c>
      <c r="M19">
        <v>4</v>
      </c>
      <c r="N19">
        <v>5</v>
      </c>
      <c r="O19">
        <v>4</v>
      </c>
      <c r="P19">
        <v>1</v>
      </c>
      <c r="Q19" s="16">
        <v>41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 s="14">
        <v>7.8</v>
      </c>
      <c r="AF19">
        <v>1</v>
      </c>
      <c r="AG1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19">
        <f>IF(RawData[[#This Row],[PerformanceScore]]="Exceeds",1,0)</f>
        <v>0</v>
      </c>
      <c r="AI19">
        <f>IF(RawData[[#This Row],[PerformanceScore]]="Fully Meets",1,0)</f>
        <v>0</v>
      </c>
      <c r="AJ19">
        <f>IF(RawData[[#This Row],[PerformanceScore]]="Needs Improvement",1,0)</f>
        <v>1</v>
      </c>
      <c r="AK19">
        <v>28.000000000000004</v>
      </c>
      <c r="AL19">
        <v>89</v>
      </c>
      <c r="AM19">
        <v>86</v>
      </c>
      <c r="AN19">
        <v>85</v>
      </c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</row>
    <row r="20" spans="1:84" ht="15" thickTop="1" x14ac:dyDescent="0.35">
      <c r="A20">
        <v>18</v>
      </c>
      <c r="B20">
        <v>2018</v>
      </c>
      <c r="C20">
        <v>2</v>
      </c>
      <c r="D20" s="1">
        <v>43221</v>
      </c>
      <c r="E20" s="1">
        <v>43253</v>
      </c>
      <c r="F20" t="s">
        <v>63</v>
      </c>
      <c r="G20" t="s">
        <v>15</v>
      </c>
      <c r="H20" t="s">
        <v>26</v>
      </c>
      <c r="I20" t="s">
        <v>21</v>
      </c>
      <c r="J20" t="s">
        <v>11</v>
      </c>
      <c r="K20" t="str">
        <f t="shared" si="0"/>
        <v>Internal</v>
      </c>
      <c r="L20" s="38">
        <v>506400</v>
      </c>
      <c r="M20">
        <v>1</v>
      </c>
      <c r="N20">
        <v>1</v>
      </c>
      <c r="O20">
        <v>1</v>
      </c>
      <c r="P20">
        <v>1</v>
      </c>
      <c r="Q20" s="16">
        <v>32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 s="14">
        <v>5.0640000000000001</v>
      </c>
      <c r="AF20">
        <v>0</v>
      </c>
      <c r="AG2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20">
        <f>IF(RawData[[#This Row],[PerformanceScore]]="Exceeds",1,0)</f>
        <v>0</v>
      </c>
      <c r="AI20">
        <f>IF(RawData[[#This Row],[PerformanceScore]]="Fully Meets",1,0)</f>
        <v>1</v>
      </c>
      <c r="AJ20">
        <f>IF(RawData[[#This Row],[PerformanceScore]]="Needs Improvement",1,0)</f>
        <v>0</v>
      </c>
      <c r="AK20">
        <v>94</v>
      </c>
      <c r="AL20">
        <v>95</v>
      </c>
      <c r="AM20">
        <v>87</v>
      </c>
      <c r="AN20">
        <v>85</v>
      </c>
      <c r="AP20" s="21"/>
      <c r="AQ20" s="21"/>
      <c r="AR20" s="21"/>
      <c r="AS20" s="21"/>
      <c r="AT20" s="21"/>
      <c r="AU20" s="21"/>
      <c r="AV20" s="21"/>
      <c r="AY20" s="22"/>
      <c r="BB20" s="26"/>
      <c r="BC20" s="27"/>
      <c r="BD20" s="27"/>
      <c r="BE20" s="27"/>
      <c r="BF20" s="28"/>
      <c r="BH20" s="22"/>
    </row>
    <row r="21" spans="1:84" ht="15" thickBot="1" x14ac:dyDescent="0.4">
      <c r="A21">
        <v>19</v>
      </c>
      <c r="B21">
        <v>2018</v>
      </c>
      <c r="C21">
        <v>2</v>
      </c>
      <c r="D21" s="1">
        <v>43221</v>
      </c>
      <c r="E21" s="1">
        <v>43253</v>
      </c>
      <c r="F21" t="s">
        <v>63</v>
      </c>
      <c r="G21" t="s">
        <v>15</v>
      </c>
      <c r="H21" t="s">
        <v>27</v>
      </c>
      <c r="I21" t="s">
        <v>24</v>
      </c>
      <c r="J21" t="s">
        <v>13</v>
      </c>
      <c r="K21" t="str">
        <f t="shared" si="0"/>
        <v>External</v>
      </c>
      <c r="L21" s="38">
        <v>504000</v>
      </c>
      <c r="M21">
        <v>1</v>
      </c>
      <c r="N21">
        <v>1</v>
      </c>
      <c r="O21">
        <v>4</v>
      </c>
      <c r="P21">
        <v>0</v>
      </c>
      <c r="Q21" s="16">
        <v>32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 s="14">
        <v>5.04</v>
      </c>
      <c r="AF21">
        <v>1</v>
      </c>
      <c r="AG2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21">
        <f>IF(RawData[[#This Row],[PerformanceScore]]="Exceeds",1,0)</f>
        <v>0</v>
      </c>
      <c r="AI21">
        <f>IF(RawData[[#This Row],[PerformanceScore]]="Fully Meets",1,0)</f>
        <v>0</v>
      </c>
      <c r="AJ21">
        <f>IF(RawData[[#This Row],[PerformanceScore]]="Needs Improvement",1,0)</f>
        <v>0</v>
      </c>
      <c r="AK21">
        <v>75</v>
      </c>
      <c r="AL21">
        <v>95</v>
      </c>
      <c r="AM21">
        <v>87</v>
      </c>
      <c r="AN21">
        <v>85</v>
      </c>
      <c r="AP21" s="39"/>
      <c r="AQ21" s="40"/>
      <c r="AR21" s="40"/>
      <c r="AS21" s="40"/>
      <c r="AT21" s="43"/>
      <c r="AU21" s="40"/>
      <c r="AV21" s="40"/>
      <c r="AW21" s="43"/>
      <c r="AX21" s="17"/>
      <c r="AY21" s="23"/>
      <c r="AZ21" s="17"/>
      <c r="BA21" s="17"/>
      <c r="BB21" s="29"/>
      <c r="BC21" s="17"/>
      <c r="BF21" s="30"/>
      <c r="BH21" s="23"/>
      <c r="BI21" s="22"/>
      <c r="BL21" s="22"/>
    </row>
    <row r="22" spans="1:84" ht="15.5" thickTop="1" thickBot="1" x14ac:dyDescent="0.4">
      <c r="A22">
        <v>21</v>
      </c>
      <c r="B22">
        <v>2018</v>
      </c>
      <c r="C22">
        <v>2</v>
      </c>
      <c r="D22" s="1">
        <v>43227</v>
      </c>
      <c r="E22" s="1">
        <v>43254</v>
      </c>
      <c r="F22" t="s">
        <v>5</v>
      </c>
      <c r="G22" t="s">
        <v>30</v>
      </c>
      <c r="H22" t="s">
        <v>26</v>
      </c>
      <c r="I22" t="s">
        <v>21</v>
      </c>
      <c r="J22" t="s">
        <v>14</v>
      </c>
      <c r="K22" t="str">
        <f t="shared" si="0"/>
        <v>External</v>
      </c>
      <c r="L22" s="38">
        <v>384000</v>
      </c>
      <c r="M22">
        <v>3</v>
      </c>
      <c r="N22">
        <v>4</v>
      </c>
      <c r="O22">
        <v>3</v>
      </c>
      <c r="P22">
        <v>1</v>
      </c>
      <c r="Q22" s="16">
        <v>27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 s="14">
        <v>3.84</v>
      </c>
      <c r="AF22">
        <v>1</v>
      </c>
      <c r="AG2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22">
        <f>IF(RawData[[#This Row],[PerformanceScore]]="Exceeds",1,0)</f>
        <v>0</v>
      </c>
      <c r="AI22">
        <f>IF(RawData[[#This Row],[PerformanceScore]]="Fully Meets",1,0)</f>
        <v>1</v>
      </c>
      <c r="AJ22">
        <f>IF(RawData[[#This Row],[PerformanceScore]]="Needs Improvement",1,0)</f>
        <v>0</v>
      </c>
      <c r="AK22">
        <v>32</v>
      </c>
      <c r="AL22">
        <v>88</v>
      </c>
      <c r="AM22">
        <v>84</v>
      </c>
      <c r="AN22">
        <v>85</v>
      </c>
      <c r="AP22" s="51"/>
      <c r="AQ22" s="51"/>
      <c r="AR22" s="51"/>
      <c r="AS22" s="51"/>
      <c r="AT22" s="51"/>
      <c r="AU22" s="52"/>
      <c r="AV22" s="52"/>
      <c r="AW22" s="47"/>
      <c r="AX22" s="46"/>
      <c r="AY22" s="45"/>
      <c r="AZ22" s="46"/>
      <c r="BA22" s="46"/>
      <c r="BB22" s="45"/>
      <c r="BC22" s="46"/>
      <c r="BD22" s="17"/>
      <c r="BE22" s="17"/>
      <c r="BF22" s="32"/>
      <c r="BH22" s="36"/>
      <c r="BI22" s="62"/>
      <c r="BL22" s="23"/>
      <c r="BN22" s="22"/>
      <c r="BQ22" s="22"/>
      <c r="BU22" s="15"/>
      <c r="BV22" s="15"/>
      <c r="BY22" s="21"/>
      <c r="BZ22" s="21"/>
      <c r="CA22" s="21"/>
      <c r="CB22" s="21"/>
      <c r="CC22" s="21"/>
      <c r="CD22" s="21"/>
      <c r="CE22" s="21"/>
      <c r="CF22" s="21"/>
    </row>
    <row r="23" spans="1:84" ht="15.5" thickTop="1" thickBot="1" x14ac:dyDescent="0.4">
      <c r="A23">
        <v>22</v>
      </c>
      <c r="B23">
        <v>2018</v>
      </c>
      <c r="C23">
        <v>2</v>
      </c>
      <c r="D23" s="1">
        <v>43227</v>
      </c>
      <c r="E23" s="1">
        <v>43258</v>
      </c>
      <c r="F23" t="s">
        <v>4</v>
      </c>
      <c r="G23" t="s">
        <v>18</v>
      </c>
      <c r="H23" t="s">
        <v>26</v>
      </c>
      <c r="I23" t="s">
        <v>21</v>
      </c>
      <c r="J23" t="s">
        <v>10</v>
      </c>
      <c r="K23" t="str">
        <f t="shared" si="0"/>
        <v>External</v>
      </c>
      <c r="L23" s="38">
        <v>372000</v>
      </c>
      <c r="M23">
        <v>4</v>
      </c>
      <c r="N23">
        <v>7</v>
      </c>
      <c r="O23">
        <v>5</v>
      </c>
      <c r="P23">
        <v>1</v>
      </c>
      <c r="Q23" s="16">
        <v>31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4">
        <v>3.72</v>
      </c>
      <c r="AF23">
        <v>1</v>
      </c>
      <c r="AG2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23">
        <f>IF(RawData[[#This Row],[PerformanceScore]]="Exceeds",1,0)</f>
        <v>0</v>
      </c>
      <c r="AI23">
        <f>IF(RawData[[#This Row],[PerformanceScore]]="Fully Meets",1,0)</f>
        <v>1</v>
      </c>
      <c r="AJ23">
        <f>IF(RawData[[#This Row],[PerformanceScore]]="Needs Improvement",1,0)</f>
        <v>0</v>
      </c>
      <c r="AK23">
        <v>35</v>
      </c>
      <c r="AL23">
        <v>88</v>
      </c>
      <c r="AM23">
        <v>84</v>
      </c>
      <c r="AN23">
        <v>85</v>
      </c>
      <c r="AP23" s="31"/>
      <c r="AQ23" s="31"/>
      <c r="AR23" s="31"/>
      <c r="AS23" s="31"/>
      <c r="AT23" s="31"/>
      <c r="AU23" s="26"/>
      <c r="AV23" s="27"/>
      <c r="AW23" s="30"/>
      <c r="AY23" s="50"/>
      <c r="AZ23" s="53"/>
      <c r="BA23" s="54"/>
      <c r="BB23" s="57"/>
      <c r="BC23" s="54"/>
      <c r="BD23" s="46"/>
      <c r="BE23" s="46"/>
      <c r="BF23" s="47"/>
      <c r="BH23" s="23"/>
      <c r="BI23" s="24"/>
      <c r="BK23" s="26"/>
      <c r="BL23" s="22"/>
      <c r="BM23" s="27"/>
      <c r="BN23" s="22"/>
      <c r="BO23" s="27"/>
      <c r="BP23" s="28"/>
      <c r="BQ23" s="23"/>
      <c r="BR23" s="22"/>
      <c r="BU23" s="26"/>
      <c r="BV23" s="28"/>
    </row>
    <row r="24" spans="1:84" ht="15.5" thickTop="1" thickBot="1" x14ac:dyDescent="0.4">
      <c r="A24">
        <v>23</v>
      </c>
      <c r="B24">
        <v>2018</v>
      </c>
      <c r="C24">
        <v>2</v>
      </c>
      <c r="D24" s="1">
        <v>43227</v>
      </c>
      <c r="E24" s="1">
        <v>43253</v>
      </c>
      <c r="F24" t="s">
        <v>6</v>
      </c>
      <c r="G24" t="s">
        <v>31</v>
      </c>
      <c r="H24" t="s">
        <v>26</v>
      </c>
      <c r="I24" t="s">
        <v>21</v>
      </c>
      <c r="J24" t="s">
        <v>10</v>
      </c>
      <c r="K24" t="str">
        <f t="shared" si="0"/>
        <v>External</v>
      </c>
      <c r="L24" s="38">
        <v>481200</v>
      </c>
      <c r="M24">
        <v>2</v>
      </c>
      <c r="N24">
        <v>3</v>
      </c>
      <c r="O24">
        <v>5</v>
      </c>
      <c r="P24">
        <v>1</v>
      </c>
      <c r="Q24" s="16">
        <v>26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 s="14">
        <v>4.8120000000000003</v>
      </c>
      <c r="AF24">
        <v>1</v>
      </c>
      <c r="AG2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24">
        <f>IF(RawData[[#This Row],[PerformanceScore]]="Exceeds",1,0)</f>
        <v>0</v>
      </c>
      <c r="AI24">
        <f>IF(RawData[[#This Row],[PerformanceScore]]="Fully Meets",1,0)</f>
        <v>1</v>
      </c>
      <c r="AJ24">
        <f>IF(RawData[[#This Row],[PerformanceScore]]="Needs Improvement",1,0)</f>
        <v>0</v>
      </c>
      <c r="AK24">
        <v>83</v>
      </c>
      <c r="AL24">
        <v>73</v>
      </c>
      <c r="AM24">
        <v>85</v>
      </c>
      <c r="AN24">
        <v>85</v>
      </c>
      <c r="AP24" s="31"/>
      <c r="AQ24" s="31"/>
      <c r="AR24" s="31"/>
      <c r="AS24" s="31"/>
      <c r="AT24" s="31"/>
      <c r="AU24" s="31"/>
      <c r="AW24" s="30"/>
      <c r="AY24" s="50"/>
      <c r="AZ24" s="55"/>
      <c r="BA24" s="56"/>
      <c r="BB24" s="50"/>
      <c r="BC24" s="56"/>
      <c r="BD24" s="44"/>
      <c r="BE24" s="44"/>
      <c r="BF24" s="60"/>
      <c r="BG24" s="41"/>
      <c r="BH24" s="42"/>
      <c r="BI24" s="42"/>
      <c r="BJ24" s="41"/>
      <c r="BK24" s="64"/>
      <c r="BL24" s="23"/>
      <c r="BN24" s="23"/>
      <c r="BP24" s="30"/>
      <c r="BQ24" s="23"/>
      <c r="BR24" s="23"/>
      <c r="BU24" s="33"/>
      <c r="BV24" s="35"/>
    </row>
    <row r="25" spans="1:84" ht="15.5" thickTop="1" thickBot="1" x14ac:dyDescent="0.4">
      <c r="A25">
        <v>24</v>
      </c>
      <c r="B25">
        <v>2018</v>
      </c>
      <c r="C25">
        <v>2</v>
      </c>
      <c r="D25" s="1">
        <v>43227</v>
      </c>
      <c r="E25" s="1">
        <v>43252</v>
      </c>
      <c r="F25" t="s">
        <v>63</v>
      </c>
      <c r="G25" t="s">
        <v>19</v>
      </c>
      <c r="H25" t="s">
        <v>27</v>
      </c>
      <c r="I25" t="s">
        <v>21</v>
      </c>
      <c r="J25" t="s">
        <v>11</v>
      </c>
      <c r="K25" t="str">
        <f t="shared" si="0"/>
        <v>Internal</v>
      </c>
      <c r="L25" s="38">
        <v>480000</v>
      </c>
      <c r="M25">
        <v>1</v>
      </c>
      <c r="N25">
        <v>2</v>
      </c>
      <c r="O25">
        <v>1</v>
      </c>
      <c r="P25">
        <v>0</v>
      </c>
      <c r="Q25" s="16">
        <v>25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 s="14">
        <v>4.8</v>
      </c>
      <c r="AF25">
        <v>0</v>
      </c>
      <c r="AG2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25">
        <f>IF(RawData[[#This Row],[PerformanceScore]]="Exceeds",1,0)</f>
        <v>0</v>
      </c>
      <c r="AI25">
        <f>IF(RawData[[#This Row],[PerformanceScore]]="Fully Meets",1,0)</f>
        <v>1</v>
      </c>
      <c r="AJ25">
        <f>IF(RawData[[#This Row],[PerformanceScore]]="Needs Improvement",1,0)</f>
        <v>0</v>
      </c>
      <c r="AK25">
        <v>65</v>
      </c>
      <c r="AL25">
        <v>75</v>
      </c>
      <c r="AM25">
        <v>87</v>
      </c>
      <c r="AN25">
        <v>85</v>
      </c>
      <c r="AP25" s="31"/>
      <c r="AQ25" s="31"/>
      <c r="AR25" s="31"/>
      <c r="AS25" s="31"/>
      <c r="AT25" s="31"/>
      <c r="AU25" s="31"/>
      <c r="AW25" s="30"/>
      <c r="AY25" s="50"/>
      <c r="AZ25" s="55"/>
      <c r="BA25" s="56"/>
      <c r="BB25" s="50"/>
      <c r="BC25" s="56"/>
      <c r="BF25" s="61"/>
      <c r="BI25" s="22"/>
      <c r="BK25" s="31"/>
      <c r="BL25" s="23"/>
      <c r="BN25" s="23"/>
      <c r="BP25" s="30"/>
      <c r="BQ25" s="23"/>
      <c r="BR25" s="23"/>
    </row>
    <row r="26" spans="1:84" ht="15.5" thickTop="1" thickBot="1" x14ac:dyDescent="0.4">
      <c r="A26">
        <v>25</v>
      </c>
      <c r="B26">
        <v>2018</v>
      </c>
      <c r="C26">
        <v>2</v>
      </c>
      <c r="D26" s="1">
        <v>43227</v>
      </c>
      <c r="E26" s="1">
        <v>43254</v>
      </c>
      <c r="F26" t="s">
        <v>5</v>
      </c>
      <c r="G26" t="s">
        <v>30</v>
      </c>
      <c r="H26" t="s">
        <v>27</v>
      </c>
      <c r="I26" t="s">
        <v>21</v>
      </c>
      <c r="J26" t="s">
        <v>33</v>
      </c>
      <c r="K26" t="str">
        <f t="shared" si="0"/>
        <v>External</v>
      </c>
      <c r="L26" s="38">
        <v>780000</v>
      </c>
      <c r="M26">
        <v>3</v>
      </c>
      <c r="N26">
        <v>4</v>
      </c>
      <c r="O26">
        <v>2</v>
      </c>
      <c r="P26">
        <v>0</v>
      </c>
      <c r="Q26" s="16">
        <v>27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 s="14">
        <v>7.8</v>
      </c>
      <c r="AF26">
        <v>1</v>
      </c>
      <c r="AG2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93600</v>
      </c>
      <c r="AH26">
        <f>IF(RawData[[#This Row],[PerformanceScore]]="Exceeds",1,0)</f>
        <v>0</v>
      </c>
      <c r="AI26">
        <f>IF(RawData[[#This Row],[PerformanceScore]]="Fully Meets",1,0)</f>
        <v>1</v>
      </c>
      <c r="AJ26">
        <f>IF(RawData[[#This Row],[PerformanceScore]]="Needs Improvement",1,0)</f>
        <v>0</v>
      </c>
      <c r="AK26">
        <v>71</v>
      </c>
      <c r="AL26">
        <v>73</v>
      </c>
      <c r="AM26">
        <v>85</v>
      </c>
      <c r="AN26">
        <v>85</v>
      </c>
      <c r="AP26" s="31"/>
      <c r="AQ26" s="31"/>
      <c r="AR26" s="31"/>
      <c r="AS26" s="31"/>
      <c r="AT26" s="31"/>
      <c r="AU26" s="31"/>
      <c r="AW26" s="30"/>
      <c r="AY26" s="50"/>
      <c r="AZ26" s="55"/>
      <c r="BA26" s="56"/>
      <c r="BB26" s="50"/>
      <c r="BC26" s="56"/>
      <c r="BF26" s="61"/>
      <c r="BI26" s="23"/>
      <c r="BK26" s="31"/>
      <c r="BL26" s="24"/>
      <c r="BN26" s="23"/>
      <c r="BP26" s="30"/>
      <c r="BQ26" s="23"/>
      <c r="BR26" s="23"/>
    </row>
    <row r="27" spans="1:84" ht="15.5" thickTop="1" thickBot="1" x14ac:dyDescent="0.4">
      <c r="A27">
        <v>26</v>
      </c>
      <c r="B27">
        <v>2018</v>
      </c>
      <c r="C27">
        <v>2</v>
      </c>
      <c r="D27" s="1">
        <v>43252</v>
      </c>
      <c r="E27" s="1">
        <v>43282</v>
      </c>
      <c r="F27" t="s">
        <v>6</v>
      </c>
      <c r="G27" t="s">
        <v>31</v>
      </c>
      <c r="H27" t="s">
        <v>27</v>
      </c>
      <c r="I27" t="s">
        <v>21</v>
      </c>
      <c r="J27" t="s">
        <v>10</v>
      </c>
      <c r="K27" t="str">
        <f t="shared" si="0"/>
        <v>External</v>
      </c>
      <c r="L27" s="38">
        <v>474600</v>
      </c>
      <c r="M27">
        <v>2</v>
      </c>
      <c r="N27">
        <v>3</v>
      </c>
      <c r="O27">
        <v>5</v>
      </c>
      <c r="P27">
        <v>0</v>
      </c>
      <c r="Q27" s="16">
        <v>30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 s="14">
        <v>4.7460000000000004</v>
      </c>
      <c r="AF27">
        <v>1</v>
      </c>
      <c r="AG2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27">
        <f>IF(RawData[[#This Row],[PerformanceScore]]="Exceeds",1,0)</f>
        <v>0</v>
      </c>
      <c r="AI27">
        <f>IF(RawData[[#This Row],[PerformanceScore]]="Fully Meets",1,0)</f>
        <v>1</v>
      </c>
      <c r="AJ27">
        <f>IF(RawData[[#This Row],[PerformanceScore]]="Needs Improvement",1,0)</f>
        <v>0</v>
      </c>
      <c r="AK27">
        <v>77</v>
      </c>
      <c r="AL27">
        <v>75</v>
      </c>
      <c r="AM27">
        <v>87</v>
      </c>
      <c r="AN27">
        <v>85</v>
      </c>
      <c r="AP27" s="31"/>
      <c r="AQ27" s="31"/>
      <c r="AR27" s="31"/>
      <c r="AS27" s="31"/>
      <c r="AT27" s="31"/>
      <c r="AU27" s="31"/>
      <c r="AW27" s="30"/>
      <c r="AY27" s="50"/>
      <c r="AZ27" s="55"/>
      <c r="BA27" s="56"/>
      <c r="BB27" s="50"/>
      <c r="BC27" s="56"/>
      <c r="BF27" s="61"/>
      <c r="BI27" s="24"/>
      <c r="BK27" s="31"/>
      <c r="BN27" s="23"/>
      <c r="BP27" s="30"/>
      <c r="BQ27" s="24"/>
      <c r="BR27" s="23"/>
      <c r="BU27" s="65"/>
      <c r="BV27" s="66"/>
    </row>
    <row r="28" spans="1:84" ht="15.5" thickTop="1" thickBot="1" x14ac:dyDescent="0.4">
      <c r="A28">
        <v>27</v>
      </c>
      <c r="B28">
        <v>2018</v>
      </c>
      <c r="C28">
        <v>3</v>
      </c>
      <c r="D28" s="1">
        <v>43282</v>
      </c>
      <c r="E28" s="1">
        <v>43313</v>
      </c>
      <c r="F28" t="s">
        <v>63</v>
      </c>
      <c r="G28" t="s">
        <v>15</v>
      </c>
      <c r="H28" t="s">
        <v>26</v>
      </c>
      <c r="I28" t="s">
        <v>21</v>
      </c>
      <c r="J28" t="s">
        <v>13</v>
      </c>
      <c r="K28" t="str">
        <f t="shared" si="0"/>
        <v>External</v>
      </c>
      <c r="L28" s="38">
        <v>468000</v>
      </c>
      <c r="M28">
        <v>1</v>
      </c>
      <c r="N28">
        <v>1</v>
      </c>
      <c r="O28">
        <v>4</v>
      </c>
      <c r="P28">
        <v>1</v>
      </c>
      <c r="Q28" s="16">
        <v>31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 s="14">
        <v>4.68</v>
      </c>
      <c r="AF28">
        <v>1</v>
      </c>
      <c r="AG2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28">
        <f>IF(RawData[[#This Row],[PerformanceScore]]="Exceeds",1,0)</f>
        <v>0</v>
      </c>
      <c r="AI28">
        <f>IF(RawData[[#This Row],[PerformanceScore]]="Fully Meets",1,0)</f>
        <v>1</v>
      </c>
      <c r="AJ28">
        <f>IF(RawData[[#This Row],[PerformanceScore]]="Needs Improvement",1,0)</f>
        <v>0</v>
      </c>
      <c r="AK28">
        <v>94</v>
      </c>
      <c r="AL28">
        <v>91</v>
      </c>
      <c r="AM28">
        <v>85</v>
      </c>
      <c r="AN28">
        <v>85</v>
      </c>
      <c r="AP28" s="31"/>
      <c r="AQ28" s="31"/>
      <c r="AR28" s="31"/>
      <c r="AS28" s="31"/>
      <c r="AT28" s="31"/>
      <c r="AU28" s="31"/>
      <c r="AW28" s="30"/>
      <c r="AY28" s="50"/>
      <c r="AZ28" s="55"/>
      <c r="BA28" s="56"/>
      <c r="BB28" s="50"/>
      <c r="BC28" s="56"/>
      <c r="BF28" s="61"/>
      <c r="BI28" s="23"/>
      <c r="BK28" s="33"/>
      <c r="BL28" s="34"/>
      <c r="BM28" s="34"/>
      <c r="BN28" s="24"/>
      <c r="BO28" s="34"/>
      <c r="BP28" s="35"/>
      <c r="BR28" s="24"/>
    </row>
    <row r="29" spans="1:84" ht="15.5" thickTop="1" thickBot="1" x14ac:dyDescent="0.4">
      <c r="A29">
        <v>28</v>
      </c>
      <c r="B29">
        <v>2018</v>
      </c>
      <c r="C29">
        <v>3</v>
      </c>
      <c r="D29" s="1">
        <v>43282</v>
      </c>
      <c r="E29" s="1">
        <v>43345</v>
      </c>
      <c r="F29" t="s">
        <v>4</v>
      </c>
      <c r="G29" t="s">
        <v>17</v>
      </c>
      <c r="H29" t="s">
        <v>26</v>
      </c>
      <c r="I29" t="s">
        <v>21</v>
      </c>
      <c r="J29" t="s">
        <v>13</v>
      </c>
      <c r="K29" t="str">
        <f t="shared" si="0"/>
        <v>External</v>
      </c>
      <c r="L29" s="38">
        <v>696000</v>
      </c>
      <c r="M29">
        <v>4</v>
      </c>
      <c r="N29">
        <v>6</v>
      </c>
      <c r="O29">
        <v>4</v>
      </c>
      <c r="P29">
        <v>1</v>
      </c>
      <c r="Q29" s="16">
        <v>63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 s="14">
        <v>6.96</v>
      </c>
      <c r="AF29">
        <v>1</v>
      </c>
      <c r="AG2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29">
        <f>IF(RawData[[#This Row],[PerformanceScore]]="Exceeds",1,0)</f>
        <v>0</v>
      </c>
      <c r="AI29">
        <f>IF(RawData[[#This Row],[PerformanceScore]]="Fully Meets",1,0)</f>
        <v>1</v>
      </c>
      <c r="AJ29">
        <f>IF(RawData[[#This Row],[PerformanceScore]]="Needs Improvement",1,0)</f>
        <v>0</v>
      </c>
      <c r="AK29">
        <v>65</v>
      </c>
      <c r="AL29">
        <v>91</v>
      </c>
      <c r="AM29">
        <v>85</v>
      </c>
      <c r="AN29">
        <v>85</v>
      </c>
      <c r="AP29" s="31"/>
      <c r="AQ29" s="31"/>
      <c r="AR29" s="31"/>
      <c r="AS29" s="31"/>
      <c r="AT29" s="31"/>
      <c r="AU29" s="31"/>
      <c r="AW29" s="30"/>
      <c r="AY29" s="50"/>
      <c r="AZ29" s="55"/>
      <c r="BA29" s="56"/>
      <c r="BB29" s="50"/>
      <c r="BC29" s="56"/>
      <c r="BD29" s="48"/>
      <c r="BE29" s="48"/>
      <c r="BF29" s="58"/>
      <c r="BI29" s="63"/>
      <c r="BU29" s="25"/>
    </row>
    <row r="30" spans="1:84" ht="15.5" thickTop="1" thickBot="1" x14ac:dyDescent="0.4">
      <c r="A30">
        <v>29</v>
      </c>
      <c r="B30">
        <v>2018</v>
      </c>
      <c r="C30">
        <v>3</v>
      </c>
      <c r="D30" s="1">
        <v>43283</v>
      </c>
      <c r="E30" s="1">
        <v>43315</v>
      </c>
      <c r="F30" t="s">
        <v>6</v>
      </c>
      <c r="G30" t="s">
        <v>31</v>
      </c>
      <c r="H30" t="s">
        <v>26</v>
      </c>
      <c r="I30" t="s">
        <v>22</v>
      </c>
      <c r="J30" t="s">
        <v>10</v>
      </c>
      <c r="K30" t="str">
        <f t="shared" si="0"/>
        <v>External</v>
      </c>
      <c r="L30" s="38">
        <v>444000</v>
      </c>
      <c r="M30">
        <v>2</v>
      </c>
      <c r="N30">
        <v>3</v>
      </c>
      <c r="O30">
        <v>5</v>
      </c>
      <c r="P30">
        <v>1</v>
      </c>
      <c r="Q30" s="16">
        <v>32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 s="14">
        <v>4.4400000000000004</v>
      </c>
      <c r="AF30">
        <v>1</v>
      </c>
      <c r="AG3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30">
        <f>IF(RawData[[#This Row],[PerformanceScore]]="Exceeds",1,0)</f>
        <v>1</v>
      </c>
      <c r="AI30">
        <f>IF(RawData[[#This Row],[PerformanceScore]]="Fully Meets",1,0)</f>
        <v>0</v>
      </c>
      <c r="AJ30">
        <f>IF(RawData[[#This Row],[PerformanceScore]]="Needs Improvement",1,0)</f>
        <v>0</v>
      </c>
      <c r="AK30">
        <v>45</v>
      </c>
      <c r="AL30">
        <v>90</v>
      </c>
      <c r="AM30">
        <v>87</v>
      </c>
      <c r="AN30">
        <v>85</v>
      </c>
      <c r="AP30" s="31"/>
      <c r="AQ30" s="31"/>
      <c r="AR30" s="31"/>
      <c r="AS30" s="31"/>
      <c r="AT30" s="31"/>
      <c r="AU30" s="31"/>
      <c r="AW30" s="30"/>
      <c r="AY30" s="50"/>
      <c r="AZ30" s="55"/>
      <c r="BA30" s="56"/>
      <c r="BB30" s="50"/>
      <c r="BC30" s="56"/>
    </row>
    <row r="31" spans="1:84" ht="15.5" thickTop="1" thickBot="1" x14ac:dyDescent="0.4">
      <c r="A31">
        <v>30</v>
      </c>
      <c r="B31">
        <v>2018</v>
      </c>
      <c r="C31">
        <v>3</v>
      </c>
      <c r="D31" s="1">
        <v>43284</v>
      </c>
      <c r="E31" s="1">
        <v>43314</v>
      </c>
      <c r="F31" t="s">
        <v>63</v>
      </c>
      <c r="G31" t="s">
        <v>15</v>
      </c>
      <c r="H31" t="s">
        <v>26</v>
      </c>
      <c r="I31" t="s">
        <v>21</v>
      </c>
      <c r="J31" t="s">
        <v>13</v>
      </c>
      <c r="K31" t="str">
        <f t="shared" si="0"/>
        <v>External</v>
      </c>
      <c r="L31" s="38">
        <v>426000</v>
      </c>
      <c r="M31">
        <v>1</v>
      </c>
      <c r="N31">
        <v>1</v>
      </c>
      <c r="O31">
        <v>4</v>
      </c>
      <c r="P31">
        <v>1</v>
      </c>
      <c r="Q31" s="16">
        <v>30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 s="14">
        <v>4.26</v>
      </c>
      <c r="AF31">
        <v>1</v>
      </c>
      <c r="AG3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31">
        <f>IF(RawData[[#This Row],[PerformanceScore]]="Exceeds",1,0)</f>
        <v>0</v>
      </c>
      <c r="AI31">
        <f>IF(RawData[[#This Row],[PerformanceScore]]="Fully Meets",1,0)</f>
        <v>1</v>
      </c>
      <c r="AJ31">
        <f>IF(RawData[[#This Row],[PerformanceScore]]="Needs Improvement",1,0)</f>
        <v>0</v>
      </c>
      <c r="AK31">
        <v>43</v>
      </c>
      <c r="AL31">
        <v>90</v>
      </c>
      <c r="AM31">
        <v>87</v>
      </c>
      <c r="AN31">
        <v>85</v>
      </c>
      <c r="AP31" s="31"/>
      <c r="AQ31" s="31"/>
      <c r="AR31" s="31"/>
      <c r="AS31" s="31"/>
      <c r="AT31" s="31"/>
      <c r="AU31" s="31"/>
      <c r="AW31" s="30"/>
      <c r="AY31" s="50"/>
      <c r="AZ31" s="55"/>
      <c r="BA31" s="56"/>
      <c r="BB31" s="50"/>
      <c r="BC31" s="56"/>
      <c r="BI31" s="22"/>
    </row>
    <row r="32" spans="1:84" ht="15.5" thickTop="1" thickBot="1" x14ac:dyDescent="0.4">
      <c r="A32">
        <v>31</v>
      </c>
      <c r="B32">
        <v>2018</v>
      </c>
      <c r="C32">
        <v>3</v>
      </c>
      <c r="D32" s="1">
        <v>43288</v>
      </c>
      <c r="E32" s="1">
        <v>43344</v>
      </c>
      <c r="F32" t="s">
        <v>4</v>
      </c>
      <c r="G32" t="s">
        <v>17</v>
      </c>
      <c r="H32" t="s">
        <v>27</v>
      </c>
      <c r="I32" t="s">
        <v>21</v>
      </c>
      <c r="J32" t="s">
        <v>33</v>
      </c>
      <c r="K32" t="str">
        <f t="shared" si="0"/>
        <v>External</v>
      </c>
      <c r="L32" s="38">
        <v>756000</v>
      </c>
      <c r="M32">
        <v>4</v>
      </c>
      <c r="N32">
        <v>6</v>
      </c>
      <c r="O32">
        <v>2</v>
      </c>
      <c r="P32">
        <v>0</v>
      </c>
      <c r="Q32" s="16">
        <v>56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 s="14">
        <v>7.56</v>
      </c>
      <c r="AF32">
        <v>1</v>
      </c>
      <c r="AG3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90720</v>
      </c>
      <c r="AH32">
        <f>IF(RawData[[#This Row],[PerformanceScore]]="Exceeds",1,0)</f>
        <v>0</v>
      </c>
      <c r="AI32">
        <f>IF(RawData[[#This Row],[PerformanceScore]]="Fully Meets",1,0)</f>
        <v>1</v>
      </c>
      <c r="AJ32">
        <f>IF(RawData[[#This Row],[PerformanceScore]]="Needs Improvement",1,0)</f>
        <v>0</v>
      </c>
      <c r="AK32">
        <v>82</v>
      </c>
      <c r="AL32">
        <v>83</v>
      </c>
      <c r="AM32">
        <v>82</v>
      </c>
      <c r="AN32">
        <v>85</v>
      </c>
      <c r="AP32" s="31"/>
      <c r="AQ32" s="31"/>
      <c r="AR32" s="31"/>
      <c r="AS32" s="31"/>
      <c r="AT32" s="31"/>
      <c r="AU32" s="31"/>
      <c r="AW32" s="30"/>
      <c r="AY32" s="50"/>
      <c r="AZ32" s="55"/>
      <c r="BA32" s="56"/>
      <c r="BB32" s="50"/>
      <c r="BC32" s="56"/>
      <c r="BD32" s="49"/>
      <c r="BE32" s="49"/>
      <c r="BF32" s="49"/>
      <c r="BI32" s="23"/>
    </row>
    <row r="33" spans="1:63" ht="15.5" thickTop="1" thickBot="1" x14ac:dyDescent="0.4">
      <c r="A33">
        <v>32</v>
      </c>
      <c r="B33">
        <v>2018</v>
      </c>
      <c r="C33">
        <v>3</v>
      </c>
      <c r="D33" s="1">
        <v>43292</v>
      </c>
      <c r="E33" s="1">
        <v>43314</v>
      </c>
      <c r="F33" t="s">
        <v>63</v>
      </c>
      <c r="G33" t="s">
        <v>15</v>
      </c>
      <c r="H33" t="s">
        <v>27</v>
      </c>
      <c r="I33" t="s">
        <v>21</v>
      </c>
      <c r="J33" t="s">
        <v>10</v>
      </c>
      <c r="K33" t="str">
        <f t="shared" si="0"/>
        <v>External</v>
      </c>
      <c r="L33" s="38">
        <v>419400</v>
      </c>
      <c r="M33">
        <v>1</v>
      </c>
      <c r="N33">
        <v>1</v>
      </c>
      <c r="O33">
        <v>5</v>
      </c>
      <c r="P33">
        <v>0</v>
      </c>
      <c r="Q33" s="16">
        <v>22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 s="14">
        <v>4.194</v>
      </c>
      <c r="AF33">
        <v>1</v>
      </c>
      <c r="AG3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33">
        <f>IF(RawData[[#This Row],[PerformanceScore]]="Exceeds",1,0)</f>
        <v>0</v>
      </c>
      <c r="AI33">
        <f>IF(RawData[[#This Row],[PerformanceScore]]="Fully Meets",1,0)</f>
        <v>1</v>
      </c>
      <c r="AJ33">
        <f>IF(RawData[[#This Row],[PerformanceScore]]="Needs Improvement",1,0)</f>
        <v>0</v>
      </c>
      <c r="AK33">
        <v>36</v>
      </c>
      <c r="AL33">
        <v>105</v>
      </c>
      <c r="AM33">
        <v>82</v>
      </c>
      <c r="AN33">
        <v>85</v>
      </c>
      <c r="AP33" s="31"/>
      <c r="AQ33" s="31"/>
      <c r="AR33" s="31"/>
      <c r="AS33" s="31"/>
      <c r="AT33" s="31"/>
      <c r="AU33" s="31"/>
      <c r="AW33" s="30"/>
      <c r="AY33" s="50"/>
      <c r="AZ33" s="55"/>
      <c r="BA33" s="56"/>
      <c r="BB33" s="50"/>
      <c r="BC33" s="56"/>
      <c r="BI33" s="23"/>
    </row>
    <row r="34" spans="1:63" ht="15.5" thickTop="1" thickBot="1" x14ac:dyDescent="0.4">
      <c r="A34">
        <v>33</v>
      </c>
      <c r="B34">
        <v>2018</v>
      </c>
      <c r="C34">
        <v>3</v>
      </c>
      <c r="D34" s="1">
        <v>43292</v>
      </c>
      <c r="E34" s="1">
        <v>43345</v>
      </c>
      <c r="F34" t="s">
        <v>4</v>
      </c>
      <c r="G34" t="s">
        <v>16</v>
      </c>
      <c r="H34" t="s">
        <v>26</v>
      </c>
      <c r="I34" t="s">
        <v>21</v>
      </c>
      <c r="J34" t="s">
        <v>33</v>
      </c>
      <c r="K34" t="str">
        <f t="shared" ref="K34:K65" si="1">IF(OR(J34="Internal Hire",J34="Employee Referral"),"Internal","External")</f>
        <v>External</v>
      </c>
      <c r="L34" s="38">
        <v>828000</v>
      </c>
      <c r="M34">
        <v>4</v>
      </c>
      <c r="N34">
        <v>5</v>
      </c>
      <c r="O34">
        <v>2</v>
      </c>
      <c r="P34">
        <v>1</v>
      </c>
      <c r="Q34" s="16">
        <v>53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 s="14">
        <v>8.2799999999999994</v>
      </c>
      <c r="AF34">
        <v>1</v>
      </c>
      <c r="AG3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99360</v>
      </c>
      <c r="AH34">
        <f>IF(RawData[[#This Row],[PerformanceScore]]="Exceeds",1,0)</f>
        <v>0</v>
      </c>
      <c r="AI34">
        <f>IF(RawData[[#This Row],[PerformanceScore]]="Fully Meets",1,0)</f>
        <v>1</v>
      </c>
      <c r="AJ34">
        <f>IF(RawData[[#This Row],[PerformanceScore]]="Needs Improvement",1,0)</f>
        <v>0</v>
      </c>
      <c r="AK34">
        <v>71</v>
      </c>
      <c r="AL34">
        <v>105</v>
      </c>
      <c r="AM34">
        <v>82</v>
      </c>
      <c r="AN34">
        <v>85</v>
      </c>
      <c r="AP34" s="31"/>
      <c r="AQ34" s="31"/>
      <c r="AR34" s="31"/>
      <c r="AS34" s="31"/>
      <c r="AT34" s="31"/>
      <c r="AU34" s="31"/>
      <c r="AW34" s="30"/>
      <c r="AY34" s="50"/>
      <c r="AZ34" s="55"/>
      <c r="BA34" s="56"/>
      <c r="BB34" s="50"/>
      <c r="BC34" s="56"/>
      <c r="BI34" s="23"/>
    </row>
    <row r="35" spans="1:63" ht="15.5" thickTop="1" thickBot="1" x14ac:dyDescent="0.4">
      <c r="A35">
        <v>34</v>
      </c>
      <c r="B35">
        <v>2018</v>
      </c>
      <c r="C35">
        <v>3</v>
      </c>
      <c r="D35" s="1">
        <v>43292</v>
      </c>
      <c r="E35" s="1">
        <v>43313</v>
      </c>
      <c r="F35" t="s">
        <v>63</v>
      </c>
      <c r="G35" t="s">
        <v>15</v>
      </c>
      <c r="H35" t="s">
        <v>26</v>
      </c>
      <c r="I35" t="s">
        <v>24</v>
      </c>
      <c r="J35" t="s">
        <v>13</v>
      </c>
      <c r="K35" t="str">
        <f t="shared" si="1"/>
        <v>External</v>
      </c>
      <c r="L35" s="38">
        <v>419400</v>
      </c>
      <c r="M35">
        <v>1</v>
      </c>
      <c r="N35">
        <v>1</v>
      </c>
      <c r="O35">
        <v>4</v>
      </c>
      <c r="P35">
        <v>1</v>
      </c>
      <c r="Q35" s="16">
        <v>21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 s="14">
        <v>4.194</v>
      </c>
      <c r="AF35">
        <v>1</v>
      </c>
      <c r="AG3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35">
        <f>IF(RawData[[#This Row],[PerformanceScore]]="Exceeds",1,0)</f>
        <v>0</v>
      </c>
      <c r="AI35">
        <f>IF(RawData[[#This Row],[PerformanceScore]]="Fully Meets",1,0)</f>
        <v>0</v>
      </c>
      <c r="AJ35">
        <f>IF(RawData[[#This Row],[PerformanceScore]]="Needs Improvement",1,0)</f>
        <v>0</v>
      </c>
      <c r="AK35">
        <v>39</v>
      </c>
      <c r="AL35">
        <v>83</v>
      </c>
      <c r="AM35">
        <v>82</v>
      </c>
      <c r="AN35">
        <v>85</v>
      </c>
      <c r="AP35" s="31"/>
      <c r="AQ35" s="31"/>
      <c r="AR35" s="31"/>
      <c r="AS35" s="31"/>
      <c r="AT35" s="31"/>
      <c r="AU35" s="31"/>
      <c r="AW35" s="30"/>
      <c r="AY35" s="50"/>
      <c r="AZ35" s="55"/>
      <c r="BA35" s="56"/>
      <c r="BB35" s="50"/>
      <c r="BC35" s="56"/>
      <c r="BD35" s="20"/>
      <c r="BE35" s="20"/>
      <c r="BF35" s="20"/>
      <c r="BG35" s="20"/>
      <c r="BH35" s="20"/>
      <c r="BI35" s="24"/>
      <c r="BJ35" s="20"/>
      <c r="BK35" s="20"/>
    </row>
    <row r="36" spans="1:63" ht="15.5" thickTop="1" thickBot="1" x14ac:dyDescent="0.4">
      <c r="A36">
        <v>35</v>
      </c>
      <c r="B36">
        <v>2018</v>
      </c>
      <c r="C36">
        <v>3</v>
      </c>
      <c r="D36" s="1">
        <v>43319</v>
      </c>
      <c r="E36" s="1">
        <v>43344</v>
      </c>
      <c r="F36" t="s">
        <v>6</v>
      </c>
      <c r="G36" t="s">
        <v>31</v>
      </c>
      <c r="H36" t="s">
        <v>26</v>
      </c>
      <c r="I36" t="s">
        <v>21</v>
      </c>
      <c r="J36" t="s">
        <v>10</v>
      </c>
      <c r="K36" t="str">
        <f t="shared" si="1"/>
        <v>External</v>
      </c>
      <c r="L36" s="38">
        <v>408000</v>
      </c>
      <c r="M36">
        <v>2</v>
      </c>
      <c r="N36">
        <v>3</v>
      </c>
      <c r="O36">
        <v>5</v>
      </c>
      <c r="P36">
        <v>1</v>
      </c>
      <c r="Q36" s="16">
        <v>25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 s="14">
        <v>4.08</v>
      </c>
      <c r="AF36">
        <v>1</v>
      </c>
      <c r="AG3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36">
        <f>IF(RawData[[#This Row],[PerformanceScore]]="Exceeds",1,0)</f>
        <v>0</v>
      </c>
      <c r="AI36">
        <f>IF(RawData[[#This Row],[PerformanceScore]]="Fully Meets",1,0)</f>
        <v>1</v>
      </c>
      <c r="AJ36">
        <f>IF(RawData[[#This Row],[PerformanceScore]]="Needs Improvement",1,0)</f>
        <v>0</v>
      </c>
      <c r="AK36">
        <v>28.999999999999996</v>
      </c>
      <c r="AL36">
        <v>81</v>
      </c>
      <c r="AM36">
        <v>84</v>
      </c>
      <c r="AN36">
        <v>86</v>
      </c>
      <c r="AP36" s="31"/>
      <c r="AQ36" s="31"/>
      <c r="AR36" s="31"/>
      <c r="AS36" s="31"/>
      <c r="AT36" s="31"/>
      <c r="AU36" s="31"/>
      <c r="AW36" s="30"/>
      <c r="AY36" s="50"/>
      <c r="AZ36" s="55"/>
      <c r="BA36" s="56"/>
      <c r="BB36" s="50"/>
      <c r="BC36" s="56"/>
    </row>
    <row r="37" spans="1:63" ht="15.5" thickTop="1" thickBot="1" x14ac:dyDescent="0.4">
      <c r="A37">
        <v>36</v>
      </c>
      <c r="B37">
        <v>2018</v>
      </c>
      <c r="C37">
        <v>3</v>
      </c>
      <c r="D37" s="1">
        <v>43319</v>
      </c>
      <c r="E37" s="1">
        <v>43349</v>
      </c>
      <c r="F37" t="s">
        <v>63</v>
      </c>
      <c r="G37" t="s">
        <v>15</v>
      </c>
      <c r="H37" t="s">
        <v>26</v>
      </c>
      <c r="I37" t="s">
        <v>22</v>
      </c>
      <c r="J37" t="s">
        <v>14</v>
      </c>
      <c r="K37" t="str">
        <f t="shared" si="1"/>
        <v>External</v>
      </c>
      <c r="L37" s="38">
        <v>376800</v>
      </c>
      <c r="M37">
        <v>1</v>
      </c>
      <c r="N37">
        <v>1</v>
      </c>
      <c r="O37">
        <v>3</v>
      </c>
      <c r="P37">
        <v>1</v>
      </c>
      <c r="Q37" s="16">
        <v>30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 s="14">
        <v>3.7679999999999998</v>
      </c>
      <c r="AF37">
        <v>1</v>
      </c>
      <c r="AG3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37">
        <f>IF(RawData[[#This Row],[PerformanceScore]]="Exceeds",1,0)</f>
        <v>1</v>
      </c>
      <c r="AI37">
        <f>IF(RawData[[#This Row],[PerformanceScore]]="Fully Meets",1,0)</f>
        <v>0</v>
      </c>
      <c r="AJ37">
        <f>IF(RawData[[#This Row],[PerformanceScore]]="Needs Improvement",1,0)</f>
        <v>0</v>
      </c>
      <c r="AK37">
        <v>36</v>
      </c>
      <c r="AL37">
        <v>81</v>
      </c>
      <c r="AM37">
        <v>84</v>
      </c>
      <c r="AN37">
        <v>86</v>
      </c>
      <c r="AP37" s="31"/>
      <c r="AQ37" s="31"/>
      <c r="AR37" s="31"/>
      <c r="AS37" s="31"/>
      <c r="AT37" s="31"/>
      <c r="AU37" s="31"/>
      <c r="AW37" s="30"/>
      <c r="AY37" s="50"/>
      <c r="AZ37" s="55"/>
      <c r="BA37" s="56"/>
      <c r="BB37" s="50"/>
      <c r="BC37" s="56"/>
    </row>
    <row r="38" spans="1:63" ht="15.5" thickTop="1" thickBot="1" x14ac:dyDescent="0.4">
      <c r="A38">
        <v>37</v>
      </c>
      <c r="B38">
        <v>2018</v>
      </c>
      <c r="C38">
        <v>3</v>
      </c>
      <c r="D38" s="1">
        <v>43319</v>
      </c>
      <c r="E38" s="1">
        <v>43374</v>
      </c>
      <c r="F38" t="s">
        <v>6</v>
      </c>
      <c r="G38" t="s">
        <v>31</v>
      </c>
      <c r="H38" t="s">
        <v>26</v>
      </c>
      <c r="I38" t="s">
        <v>21</v>
      </c>
      <c r="J38" t="s">
        <v>10</v>
      </c>
      <c r="K38" t="str">
        <f t="shared" si="1"/>
        <v>External</v>
      </c>
      <c r="L38" s="38">
        <v>376800</v>
      </c>
      <c r="M38">
        <v>2</v>
      </c>
      <c r="N38">
        <v>3</v>
      </c>
      <c r="O38">
        <v>5</v>
      </c>
      <c r="P38">
        <v>1</v>
      </c>
      <c r="Q38" s="16">
        <v>55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 s="14">
        <v>3.7679999999999998</v>
      </c>
      <c r="AF38">
        <v>1</v>
      </c>
      <c r="AG3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38">
        <f>IF(RawData[[#This Row],[PerformanceScore]]="Exceeds",1,0)</f>
        <v>0</v>
      </c>
      <c r="AI38">
        <f>IF(RawData[[#This Row],[PerformanceScore]]="Fully Meets",1,0)</f>
        <v>1</v>
      </c>
      <c r="AJ38">
        <f>IF(RawData[[#This Row],[PerformanceScore]]="Needs Improvement",1,0)</f>
        <v>0</v>
      </c>
      <c r="AK38">
        <v>48</v>
      </c>
      <c r="AL38">
        <v>75</v>
      </c>
      <c r="AM38">
        <v>85</v>
      </c>
      <c r="AN38">
        <v>87</v>
      </c>
      <c r="AP38" s="31"/>
      <c r="AQ38" s="31"/>
      <c r="AR38" s="31"/>
      <c r="AS38" s="31"/>
      <c r="AT38" s="31"/>
      <c r="AU38" s="31"/>
      <c r="AW38" s="30"/>
      <c r="AY38" s="50"/>
      <c r="AZ38" s="55"/>
      <c r="BA38" s="56"/>
      <c r="BB38" s="50"/>
      <c r="BC38" s="56"/>
      <c r="BD38" s="41"/>
      <c r="BE38" s="41"/>
      <c r="BF38" s="41"/>
      <c r="BG38" s="21"/>
      <c r="BH38" s="21"/>
      <c r="BI38" s="21"/>
      <c r="BJ38" s="21"/>
      <c r="BK38" s="21"/>
    </row>
    <row r="39" spans="1:63" ht="15.5" thickTop="1" thickBot="1" x14ac:dyDescent="0.4">
      <c r="A39">
        <v>38</v>
      </c>
      <c r="B39">
        <v>2018</v>
      </c>
      <c r="C39">
        <v>3</v>
      </c>
      <c r="D39" s="1">
        <v>43319</v>
      </c>
      <c r="E39" s="1">
        <v>43345</v>
      </c>
      <c r="F39" t="s">
        <v>63</v>
      </c>
      <c r="G39" t="s">
        <v>15</v>
      </c>
      <c r="H39" t="s">
        <v>26</v>
      </c>
      <c r="I39" t="s">
        <v>21</v>
      </c>
      <c r="J39" t="s">
        <v>14</v>
      </c>
      <c r="K39" t="str">
        <f t="shared" si="1"/>
        <v>External</v>
      </c>
      <c r="L39" s="38">
        <v>362400</v>
      </c>
      <c r="M39">
        <v>1</v>
      </c>
      <c r="N39">
        <v>1</v>
      </c>
      <c r="O39">
        <v>3</v>
      </c>
      <c r="P39">
        <v>1</v>
      </c>
      <c r="Q39" s="16">
        <v>26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 s="14">
        <v>3.6240000000000001</v>
      </c>
      <c r="AF39">
        <v>1</v>
      </c>
      <c r="AG3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39">
        <f>IF(RawData[[#This Row],[PerformanceScore]]="Exceeds",1,0)</f>
        <v>0</v>
      </c>
      <c r="AI39">
        <f>IF(RawData[[#This Row],[PerformanceScore]]="Fully Meets",1,0)</f>
        <v>1</v>
      </c>
      <c r="AJ39">
        <f>IF(RawData[[#This Row],[PerformanceScore]]="Needs Improvement",1,0)</f>
        <v>0</v>
      </c>
      <c r="AK39">
        <v>35</v>
      </c>
      <c r="AL39">
        <v>75</v>
      </c>
      <c r="AM39">
        <v>85</v>
      </c>
      <c r="AN39">
        <v>87</v>
      </c>
      <c r="AP39" s="31"/>
      <c r="AQ39" s="31"/>
      <c r="AR39" s="31"/>
      <c r="AS39" s="31"/>
      <c r="AT39" s="31"/>
      <c r="AU39" s="31"/>
      <c r="AW39" s="30"/>
      <c r="AY39" s="50"/>
      <c r="AZ39" s="55"/>
      <c r="BA39" s="56"/>
      <c r="BB39" s="50"/>
      <c r="BC39" s="56"/>
    </row>
    <row r="40" spans="1:63" ht="15.5" thickTop="1" thickBot="1" x14ac:dyDescent="0.4">
      <c r="A40">
        <v>39</v>
      </c>
      <c r="B40">
        <v>2018</v>
      </c>
      <c r="C40">
        <v>3</v>
      </c>
      <c r="D40" s="1">
        <v>43344</v>
      </c>
      <c r="E40" s="1">
        <v>43374</v>
      </c>
      <c r="F40" t="s">
        <v>6</v>
      </c>
      <c r="G40" t="s">
        <v>31</v>
      </c>
      <c r="H40" t="s">
        <v>27</v>
      </c>
      <c r="I40" t="s">
        <v>21</v>
      </c>
      <c r="J40" t="s">
        <v>10</v>
      </c>
      <c r="K40" t="str">
        <f t="shared" si="1"/>
        <v>External</v>
      </c>
      <c r="L40" s="38">
        <v>348000</v>
      </c>
      <c r="M40">
        <v>2</v>
      </c>
      <c r="N40">
        <v>3</v>
      </c>
      <c r="O40">
        <v>5</v>
      </c>
      <c r="P40">
        <v>0</v>
      </c>
      <c r="Q40" s="16">
        <v>30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 s="14">
        <v>3.48</v>
      </c>
      <c r="AF40">
        <v>1</v>
      </c>
      <c r="AG4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40">
        <f>IF(RawData[[#This Row],[PerformanceScore]]="Exceeds",1,0)</f>
        <v>0</v>
      </c>
      <c r="AI40">
        <f>IF(RawData[[#This Row],[PerformanceScore]]="Fully Meets",1,0)</f>
        <v>1</v>
      </c>
      <c r="AJ40">
        <f>IF(RawData[[#This Row],[PerformanceScore]]="Needs Improvement",1,0)</f>
        <v>0</v>
      </c>
      <c r="AK40">
        <v>51</v>
      </c>
      <c r="AL40">
        <v>92</v>
      </c>
      <c r="AM40">
        <v>86</v>
      </c>
      <c r="AN40">
        <v>88</v>
      </c>
      <c r="AP40" s="31"/>
      <c r="AQ40" s="31"/>
      <c r="AR40" s="31"/>
      <c r="AS40" s="31"/>
      <c r="AT40" s="31"/>
      <c r="AU40" s="31"/>
      <c r="AW40" s="30"/>
      <c r="AY40" s="50"/>
      <c r="AZ40" s="55"/>
      <c r="BA40" s="56"/>
      <c r="BB40" s="50"/>
      <c r="BC40" s="56"/>
    </row>
    <row r="41" spans="1:63" ht="15.5" thickTop="1" thickBot="1" x14ac:dyDescent="0.4">
      <c r="A41">
        <v>40</v>
      </c>
      <c r="B41">
        <v>2018</v>
      </c>
      <c r="C41">
        <v>3</v>
      </c>
      <c r="D41" s="1">
        <v>43344</v>
      </c>
      <c r="E41" s="1">
        <v>43378</v>
      </c>
      <c r="F41" t="s">
        <v>63</v>
      </c>
      <c r="G41" t="s">
        <v>15</v>
      </c>
      <c r="H41" t="s">
        <v>27</v>
      </c>
      <c r="I41" t="s">
        <v>21</v>
      </c>
      <c r="J41" t="s">
        <v>11</v>
      </c>
      <c r="K41" t="str">
        <f t="shared" si="1"/>
        <v>Internal</v>
      </c>
      <c r="L41" s="38">
        <v>347880</v>
      </c>
      <c r="M41">
        <v>1</v>
      </c>
      <c r="N41">
        <v>1</v>
      </c>
      <c r="O41">
        <v>1</v>
      </c>
      <c r="P41">
        <v>0</v>
      </c>
      <c r="Q41" s="16">
        <v>34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 s="14">
        <v>3.4788000000000001</v>
      </c>
      <c r="AF41">
        <v>0</v>
      </c>
      <c r="AG4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41">
        <f>IF(RawData[[#This Row],[PerformanceScore]]="Exceeds",1,0)</f>
        <v>0</v>
      </c>
      <c r="AI41">
        <f>IF(RawData[[#This Row],[PerformanceScore]]="Fully Meets",1,0)</f>
        <v>1</v>
      </c>
      <c r="AJ41">
        <f>IF(RawData[[#This Row],[PerformanceScore]]="Needs Improvement",1,0)</f>
        <v>0</v>
      </c>
      <c r="AK41">
        <v>43</v>
      </c>
      <c r="AL41">
        <v>92</v>
      </c>
      <c r="AM41">
        <v>86</v>
      </c>
      <c r="AN41">
        <v>88</v>
      </c>
      <c r="AP41" s="31"/>
      <c r="AQ41" s="31"/>
      <c r="AR41" s="31"/>
      <c r="AS41" s="31"/>
      <c r="AT41" s="31"/>
      <c r="AU41" s="31"/>
      <c r="AW41" s="30"/>
      <c r="AY41" s="50"/>
      <c r="AZ41" s="55"/>
      <c r="BA41" s="56"/>
      <c r="BB41" s="50"/>
      <c r="BC41" s="56"/>
    </row>
    <row r="42" spans="1:63" ht="15.5" thickTop="1" thickBot="1" x14ac:dyDescent="0.4">
      <c r="A42">
        <v>41</v>
      </c>
      <c r="B42">
        <v>2018</v>
      </c>
      <c r="C42">
        <v>3</v>
      </c>
      <c r="D42" s="1">
        <v>43344</v>
      </c>
      <c r="E42" s="1">
        <v>43375</v>
      </c>
      <c r="F42" t="s">
        <v>63</v>
      </c>
      <c r="G42" t="s">
        <v>15</v>
      </c>
      <c r="H42" t="s">
        <v>26</v>
      </c>
      <c r="I42" t="s">
        <v>21</v>
      </c>
      <c r="J42" t="s">
        <v>10</v>
      </c>
      <c r="K42" t="str">
        <f t="shared" si="1"/>
        <v>External</v>
      </c>
      <c r="L42" s="38">
        <v>342000</v>
      </c>
      <c r="M42">
        <v>1</v>
      </c>
      <c r="N42">
        <v>1</v>
      </c>
      <c r="O42">
        <v>5</v>
      </c>
      <c r="P42">
        <v>1</v>
      </c>
      <c r="Q42" s="16">
        <v>31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 s="14">
        <v>3.42</v>
      </c>
      <c r="AF42">
        <v>1</v>
      </c>
      <c r="AG4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42">
        <f>IF(RawData[[#This Row],[PerformanceScore]]="Exceeds",1,0)</f>
        <v>0</v>
      </c>
      <c r="AI42">
        <f>IF(RawData[[#This Row],[PerformanceScore]]="Fully Meets",1,0)</f>
        <v>1</v>
      </c>
      <c r="AJ42">
        <f>IF(RawData[[#This Row],[PerformanceScore]]="Needs Improvement",1,0)</f>
        <v>0</v>
      </c>
      <c r="AK42">
        <v>40</v>
      </c>
      <c r="AL42">
        <v>90</v>
      </c>
      <c r="AM42">
        <v>85</v>
      </c>
      <c r="AN42">
        <v>88</v>
      </c>
      <c r="AP42" s="31"/>
      <c r="AQ42" s="31"/>
      <c r="AR42" s="31"/>
      <c r="AS42" s="31"/>
      <c r="AT42" s="31"/>
      <c r="AU42" s="31"/>
      <c r="AW42" s="30"/>
      <c r="AY42" s="50"/>
      <c r="AZ42" s="55"/>
      <c r="BA42" s="56"/>
      <c r="BB42" s="50"/>
      <c r="BC42" s="56"/>
    </row>
    <row r="43" spans="1:63" ht="15.5" thickTop="1" thickBot="1" x14ac:dyDescent="0.4">
      <c r="A43">
        <v>42</v>
      </c>
      <c r="B43">
        <v>2018</v>
      </c>
      <c r="C43">
        <v>3</v>
      </c>
      <c r="D43" s="1">
        <v>43344</v>
      </c>
      <c r="E43" s="1">
        <v>43374</v>
      </c>
      <c r="F43" t="s">
        <v>63</v>
      </c>
      <c r="G43" t="s">
        <v>15</v>
      </c>
      <c r="H43" t="s">
        <v>26</v>
      </c>
      <c r="I43" t="s">
        <v>21</v>
      </c>
      <c r="J43" t="s">
        <v>11</v>
      </c>
      <c r="K43" t="str">
        <f t="shared" si="1"/>
        <v>Internal</v>
      </c>
      <c r="L43" s="38">
        <v>336000</v>
      </c>
      <c r="M43">
        <v>1</v>
      </c>
      <c r="N43">
        <v>1</v>
      </c>
      <c r="O43">
        <v>1</v>
      </c>
      <c r="P43">
        <v>1</v>
      </c>
      <c r="Q43" s="16">
        <v>30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 s="14">
        <v>3.36</v>
      </c>
      <c r="AF43">
        <v>0</v>
      </c>
      <c r="AG4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43">
        <f>IF(RawData[[#This Row],[PerformanceScore]]="Exceeds",1,0)</f>
        <v>0</v>
      </c>
      <c r="AI43">
        <f>IF(RawData[[#This Row],[PerformanceScore]]="Fully Meets",1,0)</f>
        <v>1</v>
      </c>
      <c r="AJ43">
        <f>IF(RawData[[#This Row],[PerformanceScore]]="Needs Improvement",1,0)</f>
        <v>0</v>
      </c>
      <c r="AK43">
        <v>32</v>
      </c>
      <c r="AL43">
        <v>90</v>
      </c>
      <c r="AM43">
        <v>85</v>
      </c>
      <c r="AN43">
        <v>88</v>
      </c>
      <c r="AP43" s="31"/>
      <c r="AQ43" s="31"/>
      <c r="AR43" s="31"/>
      <c r="AS43" s="31"/>
      <c r="AT43" s="31"/>
      <c r="AU43" s="31"/>
      <c r="AW43" s="30"/>
      <c r="AY43" s="50"/>
      <c r="AZ43" s="55"/>
      <c r="BA43" s="56"/>
      <c r="BB43" s="50"/>
      <c r="BC43" s="56"/>
    </row>
    <row r="44" spans="1:63" ht="15.5" thickTop="1" thickBot="1" x14ac:dyDescent="0.4">
      <c r="A44">
        <v>43</v>
      </c>
      <c r="B44">
        <v>2018</v>
      </c>
      <c r="C44">
        <v>3</v>
      </c>
      <c r="D44" s="1">
        <v>43344</v>
      </c>
      <c r="E44" s="1">
        <v>43374</v>
      </c>
      <c r="F44" t="s">
        <v>63</v>
      </c>
      <c r="G44" t="s">
        <v>15</v>
      </c>
      <c r="H44" t="s">
        <v>27</v>
      </c>
      <c r="I44" t="s">
        <v>23</v>
      </c>
      <c r="J44" t="s">
        <v>11</v>
      </c>
      <c r="K44" t="str">
        <f t="shared" si="1"/>
        <v>Internal</v>
      </c>
      <c r="L44" s="38">
        <v>329880</v>
      </c>
      <c r="M44">
        <v>1</v>
      </c>
      <c r="N44">
        <v>1</v>
      </c>
      <c r="O44">
        <v>1</v>
      </c>
      <c r="P44">
        <v>0</v>
      </c>
      <c r="Q44" s="16">
        <v>30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 s="14">
        <v>3.2988</v>
      </c>
      <c r="AF44">
        <v>0</v>
      </c>
      <c r="AG4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44">
        <f>IF(RawData[[#This Row],[PerformanceScore]]="Exceeds",1,0)</f>
        <v>0</v>
      </c>
      <c r="AI44">
        <f>IF(RawData[[#This Row],[PerformanceScore]]="Fully Meets",1,0)</f>
        <v>0</v>
      </c>
      <c r="AJ44">
        <f>IF(RawData[[#This Row],[PerformanceScore]]="Needs Improvement",1,0)</f>
        <v>1</v>
      </c>
      <c r="AK44">
        <v>26</v>
      </c>
      <c r="AL44">
        <v>59</v>
      </c>
      <c r="AM44">
        <v>85</v>
      </c>
      <c r="AN44">
        <v>88</v>
      </c>
      <c r="AP44" s="31"/>
      <c r="AQ44" s="31"/>
      <c r="AR44" s="31"/>
      <c r="AS44" s="31"/>
      <c r="AT44" s="31"/>
      <c r="AU44" s="31"/>
      <c r="AW44" s="30"/>
      <c r="AY44" s="50"/>
      <c r="AZ44" s="55"/>
      <c r="BA44" s="56"/>
      <c r="BB44" s="50"/>
      <c r="BC44" s="56"/>
    </row>
    <row r="45" spans="1:63" ht="15.5" thickTop="1" thickBot="1" x14ac:dyDescent="0.4">
      <c r="A45">
        <v>44</v>
      </c>
      <c r="B45">
        <v>2018</v>
      </c>
      <c r="C45">
        <v>3</v>
      </c>
      <c r="D45" s="1">
        <v>43344</v>
      </c>
      <c r="E45" s="1">
        <v>43379</v>
      </c>
      <c r="F45" t="s">
        <v>6</v>
      </c>
      <c r="G45" t="s">
        <v>31</v>
      </c>
      <c r="H45" t="s">
        <v>26</v>
      </c>
      <c r="I45" t="s">
        <v>23</v>
      </c>
      <c r="J45" t="s">
        <v>13</v>
      </c>
      <c r="K45" t="str">
        <f t="shared" si="1"/>
        <v>External</v>
      </c>
      <c r="L45" s="38">
        <v>324000</v>
      </c>
      <c r="M45">
        <v>2</v>
      </c>
      <c r="N45">
        <v>3</v>
      </c>
      <c r="O45">
        <v>4</v>
      </c>
      <c r="P45">
        <v>1</v>
      </c>
      <c r="Q45" s="16">
        <v>35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 s="14">
        <v>3.24</v>
      </c>
      <c r="AF45">
        <v>1</v>
      </c>
      <c r="AG4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45">
        <f>IF(RawData[[#This Row],[PerformanceScore]]="Exceeds",1,0)</f>
        <v>0</v>
      </c>
      <c r="AI45">
        <f>IF(RawData[[#This Row],[PerformanceScore]]="Fully Meets",1,0)</f>
        <v>0</v>
      </c>
      <c r="AJ45">
        <f>IF(RawData[[#This Row],[PerformanceScore]]="Needs Improvement",1,0)</f>
        <v>1</v>
      </c>
      <c r="AK45">
        <v>27</v>
      </c>
      <c r="AL45">
        <v>59</v>
      </c>
      <c r="AM45">
        <v>85</v>
      </c>
      <c r="AN45">
        <v>88</v>
      </c>
      <c r="AP45" s="31"/>
      <c r="AQ45" s="31"/>
      <c r="AR45" s="31"/>
      <c r="AS45" s="31"/>
      <c r="AT45" s="31"/>
      <c r="AU45" s="31"/>
      <c r="AW45" s="30"/>
      <c r="AY45" s="50"/>
      <c r="AZ45" s="55"/>
      <c r="BA45" s="56"/>
      <c r="BB45" s="50"/>
      <c r="BC45" s="56"/>
    </row>
    <row r="46" spans="1:63" ht="15.5" thickTop="1" thickBot="1" x14ac:dyDescent="0.4">
      <c r="A46">
        <v>45</v>
      </c>
      <c r="B46">
        <v>2018</v>
      </c>
      <c r="C46">
        <v>3</v>
      </c>
      <c r="D46" s="1">
        <v>43350</v>
      </c>
      <c r="E46" s="1">
        <v>43375</v>
      </c>
      <c r="F46" t="s">
        <v>4</v>
      </c>
      <c r="G46" t="s">
        <v>16</v>
      </c>
      <c r="H46" t="s">
        <v>26</v>
      </c>
      <c r="I46" t="s">
        <v>22</v>
      </c>
      <c r="J46" t="s">
        <v>11</v>
      </c>
      <c r="K46" t="str">
        <f t="shared" si="1"/>
        <v>Internal</v>
      </c>
      <c r="L46" s="38">
        <v>504000</v>
      </c>
      <c r="M46">
        <v>4</v>
      </c>
      <c r="N46">
        <v>5</v>
      </c>
      <c r="O46">
        <v>1</v>
      </c>
      <c r="P46">
        <v>1</v>
      </c>
      <c r="Q46" s="16">
        <v>25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 s="14">
        <v>5.04</v>
      </c>
      <c r="AF46">
        <v>0</v>
      </c>
      <c r="AG4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46">
        <f>IF(RawData[[#This Row],[PerformanceScore]]="Exceeds",1,0)</f>
        <v>1</v>
      </c>
      <c r="AI46">
        <f>IF(RawData[[#This Row],[PerformanceScore]]="Fully Meets",1,0)</f>
        <v>0</v>
      </c>
      <c r="AJ46">
        <f>IF(RawData[[#This Row],[PerformanceScore]]="Needs Improvement",1,0)</f>
        <v>0</v>
      </c>
      <c r="AK46">
        <v>39</v>
      </c>
      <c r="AL46">
        <v>100</v>
      </c>
      <c r="AM46">
        <v>87</v>
      </c>
      <c r="AN46">
        <v>88</v>
      </c>
      <c r="AP46" s="31"/>
      <c r="AQ46" s="31"/>
      <c r="AR46" s="31"/>
      <c r="AS46" s="31"/>
      <c r="AT46" s="31"/>
      <c r="AU46" s="31"/>
      <c r="AW46" s="30"/>
      <c r="AY46" s="50"/>
      <c r="AZ46" s="55"/>
      <c r="BA46" s="56"/>
      <c r="BB46" s="50"/>
      <c r="BC46" s="56"/>
    </row>
    <row r="47" spans="1:63" ht="15.5" thickTop="1" thickBot="1" x14ac:dyDescent="0.4">
      <c r="A47">
        <v>46</v>
      </c>
      <c r="B47">
        <v>2018</v>
      </c>
      <c r="C47">
        <v>3</v>
      </c>
      <c r="D47" s="1">
        <v>43374</v>
      </c>
      <c r="E47" s="1">
        <v>43407</v>
      </c>
      <c r="F47" t="s">
        <v>5</v>
      </c>
      <c r="G47" t="s">
        <v>30</v>
      </c>
      <c r="H47" t="s">
        <v>26</v>
      </c>
      <c r="I47" t="s">
        <v>21</v>
      </c>
      <c r="J47" t="s">
        <v>33</v>
      </c>
      <c r="K47" t="str">
        <f t="shared" si="1"/>
        <v>External</v>
      </c>
      <c r="L47" s="38">
        <v>768000</v>
      </c>
      <c r="M47">
        <v>3</v>
      </c>
      <c r="N47">
        <v>4</v>
      </c>
      <c r="O47">
        <v>2</v>
      </c>
      <c r="P47">
        <v>1</v>
      </c>
      <c r="Q47" s="16">
        <v>33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 s="14">
        <v>7.68</v>
      </c>
      <c r="AF47">
        <v>1</v>
      </c>
      <c r="AG4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92160</v>
      </c>
      <c r="AH47">
        <f>IF(RawData[[#This Row],[PerformanceScore]]="Exceeds",1,0)</f>
        <v>0</v>
      </c>
      <c r="AI47">
        <f>IF(RawData[[#This Row],[PerformanceScore]]="Fully Meets",1,0)</f>
        <v>1</v>
      </c>
      <c r="AJ47">
        <f>IF(RawData[[#This Row],[PerformanceScore]]="Needs Improvement",1,0)</f>
        <v>0</v>
      </c>
      <c r="AK47">
        <v>41</v>
      </c>
      <c r="AL47">
        <v>100</v>
      </c>
      <c r="AM47">
        <v>87</v>
      </c>
      <c r="AN47">
        <v>88</v>
      </c>
      <c r="AP47" s="31"/>
      <c r="AQ47" s="31"/>
      <c r="AR47" s="31"/>
      <c r="AS47" s="31"/>
      <c r="AT47" s="31"/>
      <c r="AU47" s="31"/>
      <c r="AW47" s="30"/>
      <c r="AY47" s="50"/>
      <c r="AZ47" s="55"/>
      <c r="BA47" s="56"/>
      <c r="BB47" s="50"/>
      <c r="BC47" s="56"/>
    </row>
    <row r="48" spans="1:63" ht="15.5" thickTop="1" thickBot="1" x14ac:dyDescent="0.4">
      <c r="A48">
        <v>47</v>
      </c>
      <c r="B48">
        <v>2018</v>
      </c>
      <c r="C48">
        <v>4</v>
      </c>
      <c r="D48" s="1">
        <v>43374</v>
      </c>
      <c r="E48" s="1">
        <v>43406</v>
      </c>
      <c r="F48" t="s">
        <v>63</v>
      </c>
      <c r="G48" t="s">
        <v>15</v>
      </c>
      <c r="H48" t="s">
        <v>27</v>
      </c>
      <c r="I48" t="s">
        <v>21</v>
      </c>
      <c r="J48" t="s">
        <v>11</v>
      </c>
      <c r="K48" t="str">
        <f t="shared" si="1"/>
        <v>Internal</v>
      </c>
      <c r="L48" s="38">
        <v>312000</v>
      </c>
      <c r="M48">
        <v>1</v>
      </c>
      <c r="N48">
        <v>1</v>
      </c>
      <c r="O48">
        <v>1</v>
      </c>
      <c r="P48">
        <v>0</v>
      </c>
      <c r="Q48" s="16">
        <v>32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 s="14">
        <v>3.12</v>
      </c>
      <c r="AF48">
        <v>0</v>
      </c>
      <c r="AG4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48">
        <f>IF(RawData[[#This Row],[PerformanceScore]]="Exceeds",1,0)</f>
        <v>0</v>
      </c>
      <c r="AI48">
        <f>IF(RawData[[#This Row],[PerformanceScore]]="Fully Meets",1,0)</f>
        <v>1</v>
      </c>
      <c r="AJ48">
        <f>IF(RawData[[#This Row],[PerformanceScore]]="Needs Improvement",1,0)</f>
        <v>0</v>
      </c>
      <c r="AK48">
        <v>56.999999999999993</v>
      </c>
      <c r="AL48">
        <v>75</v>
      </c>
      <c r="AM48">
        <v>85</v>
      </c>
      <c r="AN48">
        <v>89</v>
      </c>
      <c r="AP48" s="31"/>
      <c r="AQ48" s="31"/>
      <c r="AR48" s="31"/>
      <c r="AS48" s="31"/>
      <c r="AT48" s="31"/>
      <c r="AU48" s="31"/>
      <c r="AW48" s="30"/>
      <c r="AY48" s="50"/>
      <c r="AZ48" s="55"/>
      <c r="BA48" s="56"/>
      <c r="BB48" s="50"/>
      <c r="BC48" s="56"/>
    </row>
    <row r="49" spans="1:63" ht="15.5" thickTop="1" thickBot="1" x14ac:dyDescent="0.4">
      <c r="A49">
        <v>48</v>
      </c>
      <c r="B49">
        <v>2018</v>
      </c>
      <c r="C49">
        <v>4</v>
      </c>
      <c r="D49" s="1">
        <v>43374</v>
      </c>
      <c r="E49" s="1">
        <v>43408</v>
      </c>
      <c r="F49" t="s">
        <v>4</v>
      </c>
      <c r="G49" t="s">
        <v>16</v>
      </c>
      <c r="H49" t="s">
        <v>26</v>
      </c>
      <c r="I49" t="s">
        <v>21</v>
      </c>
      <c r="J49" t="s">
        <v>13</v>
      </c>
      <c r="K49" t="str">
        <f t="shared" si="1"/>
        <v>External</v>
      </c>
      <c r="L49" s="38">
        <v>708000</v>
      </c>
      <c r="M49">
        <v>4</v>
      </c>
      <c r="N49">
        <v>5</v>
      </c>
      <c r="O49">
        <v>4</v>
      </c>
      <c r="P49">
        <v>1</v>
      </c>
      <c r="Q49" s="16">
        <v>34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 s="14">
        <v>7.08</v>
      </c>
      <c r="AF49">
        <v>1</v>
      </c>
      <c r="AG4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49">
        <f>IF(RawData[[#This Row],[PerformanceScore]]="Exceeds",1,0)</f>
        <v>0</v>
      </c>
      <c r="AI49">
        <f>IF(RawData[[#This Row],[PerformanceScore]]="Fully Meets",1,0)</f>
        <v>1</v>
      </c>
      <c r="AJ49">
        <f>IF(RawData[[#This Row],[PerformanceScore]]="Needs Improvement",1,0)</f>
        <v>0</v>
      </c>
      <c r="AK49">
        <v>35</v>
      </c>
      <c r="AL49">
        <v>75</v>
      </c>
      <c r="AM49">
        <v>85</v>
      </c>
      <c r="AN49">
        <v>89</v>
      </c>
      <c r="AP49" s="31"/>
      <c r="AQ49" s="31"/>
      <c r="AR49" s="31"/>
      <c r="AS49" s="31"/>
      <c r="AT49" s="31"/>
      <c r="AU49" s="31"/>
      <c r="AW49" s="30"/>
      <c r="AY49" s="50"/>
      <c r="AZ49" s="55"/>
      <c r="BA49" s="56"/>
      <c r="BB49" s="50"/>
      <c r="BC49" s="56"/>
      <c r="BD49" s="20"/>
      <c r="BE49" s="20"/>
      <c r="BF49" s="20"/>
      <c r="BG49" s="20"/>
      <c r="BH49" s="20"/>
      <c r="BI49" s="20"/>
      <c r="BJ49" s="20"/>
      <c r="BK49" s="20"/>
    </row>
    <row r="50" spans="1:63" ht="15.5" thickTop="1" thickBot="1" x14ac:dyDescent="0.4">
      <c r="A50">
        <v>49</v>
      </c>
      <c r="B50">
        <v>2018</v>
      </c>
      <c r="C50">
        <v>4</v>
      </c>
      <c r="D50" s="1">
        <v>43374</v>
      </c>
      <c r="E50" s="1">
        <v>43405</v>
      </c>
      <c r="F50" t="s">
        <v>6</v>
      </c>
      <c r="G50" t="s">
        <v>31</v>
      </c>
      <c r="H50" t="s">
        <v>27</v>
      </c>
      <c r="I50" t="s">
        <v>21</v>
      </c>
      <c r="J50" t="s">
        <v>13</v>
      </c>
      <c r="K50" t="str">
        <f t="shared" si="1"/>
        <v>External</v>
      </c>
      <c r="L50" s="38">
        <v>276000</v>
      </c>
      <c r="M50">
        <v>2</v>
      </c>
      <c r="N50">
        <v>3</v>
      </c>
      <c r="O50">
        <v>4</v>
      </c>
      <c r="P50">
        <v>0</v>
      </c>
      <c r="Q50" s="16">
        <v>31</v>
      </c>
      <c r="R50">
        <v>0</v>
      </c>
      <c r="S50">
        <v>0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 s="14">
        <v>2.76</v>
      </c>
      <c r="AF50">
        <v>1</v>
      </c>
      <c r="AG5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50">
        <f>IF(RawData[[#This Row],[PerformanceScore]]="Exceeds",1,0)</f>
        <v>0</v>
      </c>
      <c r="AI50">
        <f>IF(RawData[[#This Row],[PerformanceScore]]="Fully Meets",1,0)</f>
        <v>1</v>
      </c>
      <c r="AJ50">
        <f>IF(RawData[[#This Row],[PerformanceScore]]="Needs Improvement",1,0)</f>
        <v>0</v>
      </c>
      <c r="AK50">
        <v>33</v>
      </c>
      <c r="AL50">
        <v>105</v>
      </c>
      <c r="AM50">
        <v>84</v>
      </c>
      <c r="AN50">
        <v>89</v>
      </c>
      <c r="AP50" s="31"/>
      <c r="AQ50" s="31"/>
      <c r="AR50" s="31"/>
      <c r="AS50" s="31"/>
      <c r="AT50" s="31"/>
      <c r="AU50" s="31"/>
      <c r="AW50" s="30"/>
      <c r="AY50" s="50"/>
      <c r="AZ50" s="55"/>
      <c r="BA50" s="56"/>
      <c r="BB50" s="50"/>
      <c r="BC50" s="56"/>
    </row>
    <row r="51" spans="1:63" ht="15.5" thickTop="1" thickBot="1" x14ac:dyDescent="0.4">
      <c r="A51">
        <v>50</v>
      </c>
      <c r="B51">
        <v>2018</v>
      </c>
      <c r="C51">
        <v>4</v>
      </c>
      <c r="D51" s="1">
        <v>43374</v>
      </c>
      <c r="E51" s="1">
        <v>43408</v>
      </c>
      <c r="F51" t="s">
        <v>63</v>
      </c>
      <c r="G51" t="s">
        <v>15</v>
      </c>
      <c r="H51" t="s">
        <v>27</v>
      </c>
      <c r="I51" t="s">
        <v>21</v>
      </c>
      <c r="J51" t="s">
        <v>13</v>
      </c>
      <c r="K51" t="str">
        <f t="shared" si="1"/>
        <v>External</v>
      </c>
      <c r="L51" s="38">
        <v>258000</v>
      </c>
      <c r="M51">
        <v>1</v>
      </c>
      <c r="N51">
        <v>1</v>
      </c>
      <c r="O51">
        <v>4</v>
      </c>
      <c r="P51">
        <v>0</v>
      </c>
      <c r="Q51" s="16">
        <v>34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 s="14">
        <v>2.58</v>
      </c>
      <c r="AF51">
        <v>1</v>
      </c>
      <c r="AG5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51">
        <f>IF(RawData[[#This Row],[PerformanceScore]]="Exceeds",1,0)</f>
        <v>0</v>
      </c>
      <c r="AI51">
        <f>IF(RawData[[#This Row],[PerformanceScore]]="Fully Meets",1,0)</f>
        <v>1</v>
      </c>
      <c r="AJ51">
        <f>IF(RawData[[#This Row],[PerformanceScore]]="Needs Improvement",1,0)</f>
        <v>0</v>
      </c>
      <c r="AK51">
        <v>36</v>
      </c>
      <c r="AL51">
        <v>105</v>
      </c>
      <c r="AM51">
        <v>84</v>
      </c>
      <c r="AN51">
        <v>89</v>
      </c>
      <c r="AP51" s="31"/>
      <c r="AQ51" s="31"/>
      <c r="AR51" s="31"/>
      <c r="AS51" s="31"/>
      <c r="AT51" s="31"/>
      <c r="AU51" s="31"/>
      <c r="AW51" s="30"/>
      <c r="AY51" s="50"/>
      <c r="AZ51" s="55"/>
      <c r="BA51" s="56"/>
      <c r="BB51" s="50"/>
      <c r="BC51" s="56"/>
    </row>
    <row r="52" spans="1:63" ht="15.5" thickTop="1" thickBot="1" x14ac:dyDescent="0.4">
      <c r="A52">
        <v>51</v>
      </c>
      <c r="B52">
        <v>2018</v>
      </c>
      <c r="C52">
        <v>4</v>
      </c>
      <c r="D52" s="1">
        <v>43374</v>
      </c>
      <c r="E52" s="1">
        <v>43406</v>
      </c>
      <c r="F52" t="s">
        <v>63</v>
      </c>
      <c r="G52" t="s">
        <v>15</v>
      </c>
      <c r="H52" t="s">
        <v>26</v>
      </c>
      <c r="I52" t="s">
        <v>23</v>
      </c>
      <c r="J52" t="s">
        <v>13</v>
      </c>
      <c r="K52" t="str">
        <f t="shared" si="1"/>
        <v>External</v>
      </c>
      <c r="L52" s="38">
        <v>252000</v>
      </c>
      <c r="M52">
        <v>1</v>
      </c>
      <c r="N52">
        <v>1</v>
      </c>
      <c r="O52">
        <v>4</v>
      </c>
      <c r="P52">
        <v>1</v>
      </c>
      <c r="Q52" s="16">
        <v>32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 s="14">
        <v>2.52</v>
      </c>
      <c r="AF52">
        <v>1</v>
      </c>
      <c r="AG5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52">
        <f>IF(RawData[[#This Row],[PerformanceScore]]="Exceeds",1,0)</f>
        <v>0</v>
      </c>
      <c r="AI52">
        <f>IF(RawData[[#This Row],[PerformanceScore]]="Fully Meets",1,0)</f>
        <v>0</v>
      </c>
      <c r="AJ52">
        <f>IF(RawData[[#This Row],[PerformanceScore]]="Needs Improvement",1,0)</f>
        <v>1</v>
      </c>
      <c r="AK52">
        <v>32</v>
      </c>
      <c r="AL52">
        <v>105</v>
      </c>
      <c r="AM52">
        <v>85</v>
      </c>
      <c r="AN52">
        <v>91</v>
      </c>
      <c r="AP52" s="31"/>
      <c r="AQ52" s="31"/>
      <c r="AR52" s="31"/>
      <c r="AS52" s="31"/>
      <c r="AT52" s="31"/>
      <c r="AU52" s="31"/>
      <c r="AW52" s="30"/>
      <c r="AY52" s="50"/>
      <c r="AZ52" s="55"/>
      <c r="BA52" s="56"/>
      <c r="BB52" s="50"/>
      <c r="BC52" s="56"/>
    </row>
    <row r="53" spans="1:63" ht="15.5" thickTop="1" thickBot="1" x14ac:dyDescent="0.4">
      <c r="A53">
        <v>52</v>
      </c>
      <c r="B53">
        <v>2018</v>
      </c>
      <c r="C53">
        <v>4</v>
      </c>
      <c r="D53" s="1">
        <v>43374</v>
      </c>
      <c r="E53" s="1">
        <v>43405</v>
      </c>
      <c r="F53" t="s">
        <v>63</v>
      </c>
      <c r="G53" t="s">
        <v>15</v>
      </c>
      <c r="H53" t="s">
        <v>27</v>
      </c>
      <c r="I53" t="s">
        <v>22</v>
      </c>
      <c r="J53" t="s">
        <v>11</v>
      </c>
      <c r="K53" t="str">
        <f t="shared" si="1"/>
        <v>Internal</v>
      </c>
      <c r="L53" s="38">
        <v>246000</v>
      </c>
      <c r="M53">
        <v>1</v>
      </c>
      <c r="N53">
        <v>1</v>
      </c>
      <c r="O53">
        <v>1</v>
      </c>
      <c r="P53">
        <v>0</v>
      </c>
      <c r="Q53" s="16">
        <v>31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 s="14">
        <v>2.46</v>
      </c>
      <c r="AF53">
        <v>0</v>
      </c>
      <c r="AG5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53">
        <f>IF(RawData[[#This Row],[PerformanceScore]]="Exceeds",1,0)</f>
        <v>1</v>
      </c>
      <c r="AI53">
        <f>IF(RawData[[#This Row],[PerformanceScore]]="Fully Meets",1,0)</f>
        <v>0</v>
      </c>
      <c r="AJ53">
        <f>IF(RawData[[#This Row],[PerformanceScore]]="Needs Improvement",1,0)</f>
        <v>0</v>
      </c>
      <c r="AK53">
        <v>35</v>
      </c>
      <c r="AL53">
        <v>105</v>
      </c>
      <c r="AM53">
        <v>85</v>
      </c>
      <c r="AN53">
        <v>91</v>
      </c>
      <c r="AP53" s="31"/>
      <c r="AQ53" s="31"/>
      <c r="AR53" s="31"/>
      <c r="AS53" s="31"/>
      <c r="AT53" s="31"/>
      <c r="AU53" s="31"/>
      <c r="AW53" s="30"/>
      <c r="AY53" s="50"/>
      <c r="AZ53" s="55"/>
      <c r="BA53" s="56"/>
      <c r="BB53" s="50"/>
      <c r="BC53" s="56"/>
    </row>
    <row r="54" spans="1:63" ht="15.5" thickTop="1" thickBot="1" x14ac:dyDescent="0.4">
      <c r="A54">
        <v>53</v>
      </c>
      <c r="B54">
        <v>2018</v>
      </c>
      <c r="C54">
        <v>4</v>
      </c>
      <c r="D54" s="1">
        <v>43374</v>
      </c>
      <c r="E54" s="1">
        <v>43406</v>
      </c>
      <c r="F54" t="s">
        <v>4</v>
      </c>
      <c r="G54" t="s">
        <v>17</v>
      </c>
      <c r="H54" t="s">
        <v>26</v>
      </c>
      <c r="I54" t="s">
        <v>21</v>
      </c>
      <c r="J54" t="s">
        <v>33</v>
      </c>
      <c r="K54" t="str">
        <f t="shared" si="1"/>
        <v>External</v>
      </c>
      <c r="L54" s="38">
        <v>1008000</v>
      </c>
      <c r="M54">
        <v>4</v>
      </c>
      <c r="N54">
        <v>6</v>
      </c>
      <c r="O54">
        <v>2</v>
      </c>
      <c r="P54">
        <v>1</v>
      </c>
      <c r="Q54" s="16">
        <v>32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 s="14">
        <v>10.08</v>
      </c>
      <c r="AF54">
        <v>1</v>
      </c>
      <c r="AG5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120960</v>
      </c>
      <c r="AH54">
        <f>IF(RawData[[#This Row],[PerformanceScore]]="Exceeds",1,0)</f>
        <v>0</v>
      </c>
      <c r="AI54">
        <f>IF(RawData[[#This Row],[PerformanceScore]]="Fully Meets",1,0)</f>
        <v>1</v>
      </c>
      <c r="AJ54">
        <f>IF(RawData[[#This Row],[PerformanceScore]]="Needs Improvement",1,0)</f>
        <v>0</v>
      </c>
      <c r="AK54">
        <v>43</v>
      </c>
      <c r="AL54">
        <v>89</v>
      </c>
      <c r="AM54">
        <v>85</v>
      </c>
      <c r="AN54">
        <v>91</v>
      </c>
      <c r="AP54" s="31"/>
      <c r="AQ54" s="31"/>
      <c r="AR54" s="31"/>
      <c r="AS54" s="31"/>
      <c r="AT54" s="31"/>
      <c r="AU54" s="31"/>
      <c r="AW54" s="30"/>
      <c r="AY54" s="50"/>
      <c r="AZ54" s="55"/>
      <c r="BA54" s="56"/>
      <c r="BB54" s="50"/>
      <c r="BC54" s="56"/>
    </row>
    <row r="55" spans="1:63" ht="15.5" thickTop="1" thickBot="1" x14ac:dyDescent="0.4">
      <c r="A55">
        <v>54</v>
      </c>
      <c r="B55">
        <v>2018</v>
      </c>
      <c r="C55">
        <v>4</v>
      </c>
      <c r="D55" s="1">
        <v>43379</v>
      </c>
      <c r="E55" s="1">
        <v>43406</v>
      </c>
      <c r="F55" t="s">
        <v>63</v>
      </c>
      <c r="G55" t="s">
        <v>15</v>
      </c>
      <c r="H55" t="s">
        <v>27</v>
      </c>
      <c r="I55" t="s">
        <v>21</v>
      </c>
      <c r="J55" t="s">
        <v>11</v>
      </c>
      <c r="K55" t="str">
        <f t="shared" si="1"/>
        <v>Internal</v>
      </c>
      <c r="L55" s="38">
        <v>198720</v>
      </c>
      <c r="M55">
        <v>1</v>
      </c>
      <c r="N55">
        <v>1</v>
      </c>
      <c r="O55">
        <v>1</v>
      </c>
      <c r="P55">
        <v>0</v>
      </c>
      <c r="Q55" s="16">
        <v>27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 s="14">
        <v>1.9872000000000001</v>
      </c>
      <c r="AF55">
        <v>0</v>
      </c>
      <c r="AG5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55">
        <f>IF(RawData[[#This Row],[PerformanceScore]]="Exceeds",1,0)</f>
        <v>0</v>
      </c>
      <c r="AI55">
        <f>IF(RawData[[#This Row],[PerformanceScore]]="Fully Meets",1,0)</f>
        <v>1</v>
      </c>
      <c r="AJ55">
        <f>IF(RawData[[#This Row],[PerformanceScore]]="Needs Improvement",1,0)</f>
        <v>0</v>
      </c>
      <c r="AK55">
        <v>39</v>
      </c>
      <c r="AL55">
        <v>89</v>
      </c>
      <c r="AM55">
        <v>85</v>
      </c>
      <c r="AN55">
        <v>91</v>
      </c>
      <c r="AP55" s="31"/>
      <c r="AQ55" s="31"/>
      <c r="AR55" s="31"/>
      <c r="AS55" s="31"/>
      <c r="AT55" s="31"/>
      <c r="AU55" s="31"/>
      <c r="AW55" s="30"/>
      <c r="AY55" s="50"/>
      <c r="AZ55" s="55"/>
      <c r="BA55" s="56"/>
      <c r="BB55" s="50"/>
      <c r="BC55" s="56"/>
    </row>
    <row r="56" spans="1:63" ht="15.5" thickTop="1" thickBot="1" x14ac:dyDescent="0.4">
      <c r="A56">
        <v>55</v>
      </c>
      <c r="B56">
        <v>2018</v>
      </c>
      <c r="C56">
        <v>4</v>
      </c>
      <c r="D56" s="1">
        <v>43384</v>
      </c>
      <c r="E56" s="1">
        <v>43435</v>
      </c>
      <c r="F56" t="s">
        <v>4</v>
      </c>
      <c r="G56" t="s">
        <v>18</v>
      </c>
      <c r="H56" t="s">
        <v>27</v>
      </c>
      <c r="I56" t="s">
        <v>21</v>
      </c>
      <c r="J56" t="s">
        <v>14</v>
      </c>
      <c r="K56" t="str">
        <f t="shared" si="1"/>
        <v>External</v>
      </c>
      <c r="L56" s="38">
        <v>696000</v>
      </c>
      <c r="M56">
        <v>4</v>
      </c>
      <c r="N56">
        <v>7</v>
      </c>
      <c r="O56">
        <v>3</v>
      </c>
      <c r="P56">
        <v>0</v>
      </c>
      <c r="Q56" s="16">
        <v>51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14">
        <v>6.96</v>
      </c>
      <c r="AF56">
        <v>1</v>
      </c>
      <c r="AG56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56">
        <f>IF(RawData[[#This Row],[PerformanceScore]]="Exceeds",1,0)</f>
        <v>0</v>
      </c>
      <c r="AI56">
        <f>IF(RawData[[#This Row],[PerformanceScore]]="Fully Meets",1,0)</f>
        <v>1</v>
      </c>
      <c r="AJ56">
        <f>IF(RawData[[#This Row],[PerformanceScore]]="Needs Improvement",1,0)</f>
        <v>0</v>
      </c>
      <c r="AK56">
        <v>41</v>
      </c>
      <c r="AL56">
        <v>83</v>
      </c>
      <c r="AM56">
        <v>87</v>
      </c>
      <c r="AN56">
        <v>91</v>
      </c>
      <c r="AP56" s="31"/>
      <c r="AQ56" s="31"/>
      <c r="AR56" s="31"/>
      <c r="AS56" s="31"/>
      <c r="AT56" s="31"/>
      <c r="AU56" s="31"/>
      <c r="AW56" s="30"/>
      <c r="AY56" s="50"/>
      <c r="AZ56" s="55"/>
      <c r="BA56" s="56"/>
      <c r="BB56" s="50"/>
      <c r="BC56" s="56"/>
    </row>
    <row r="57" spans="1:63" ht="15.5" thickTop="1" thickBot="1" x14ac:dyDescent="0.4">
      <c r="A57">
        <v>56</v>
      </c>
      <c r="B57">
        <v>2018</v>
      </c>
      <c r="C57">
        <v>4</v>
      </c>
      <c r="D57" s="1">
        <v>43384</v>
      </c>
      <c r="E57" s="1">
        <v>43435</v>
      </c>
      <c r="F57" t="s">
        <v>63</v>
      </c>
      <c r="G57" t="s">
        <v>15</v>
      </c>
      <c r="H57" t="s">
        <v>27</v>
      </c>
      <c r="I57" t="s">
        <v>21</v>
      </c>
      <c r="J57" t="s">
        <v>11</v>
      </c>
      <c r="K57" t="str">
        <f t="shared" si="1"/>
        <v>Internal</v>
      </c>
      <c r="L57" s="38">
        <v>210000</v>
      </c>
      <c r="M57">
        <v>1</v>
      </c>
      <c r="N57">
        <v>1</v>
      </c>
      <c r="O57">
        <v>1</v>
      </c>
      <c r="P57">
        <v>0</v>
      </c>
      <c r="Q57" s="16">
        <v>51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 s="14">
        <v>2.1</v>
      </c>
      <c r="AF57">
        <v>0</v>
      </c>
      <c r="AG57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57">
        <f>IF(RawData[[#This Row],[PerformanceScore]]="Exceeds",1,0)</f>
        <v>0</v>
      </c>
      <c r="AI57">
        <f>IF(RawData[[#This Row],[PerformanceScore]]="Fully Meets",1,0)</f>
        <v>1</v>
      </c>
      <c r="AJ57">
        <f>IF(RawData[[#This Row],[PerformanceScore]]="Needs Improvement",1,0)</f>
        <v>0</v>
      </c>
      <c r="AK57">
        <v>76</v>
      </c>
      <c r="AL57">
        <v>56</v>
      </c>
      <c r="AM57">
        <v>87</v>
      </c>
      <c r="AN57">
        <v>91</v>
      </c>
      <c r="AP57" s="31"/>
      <c r="AQ57" s="31"/>
      <c r="AR57" s="31"/>
      <c r="AS57" s="31"/>
      <c r="AT57" s="31"/>
      <c r="AU57" s="31"/>
      <c r="AW57" s="30"/>
      <c r="AY57" s="50"/>
      <c r="AZ57" s="55"/>
      <c r="BA57" s="56"/>
      <c r="BB57" s="50"/>
      <c r="BC57" s="56"/>
    </row>
    <row r="58" spans="1:63" ht="15.5" thickTop="1" thickBot="1" x14ac:dyDescent="0.4">
      <c r="A58">
        <v>57</v>
      </c>
      <c r="B58">
        <v>2018</v>
      </c>
      <c r="C58">
        <v>4</v>
      </c>
      <c r="D58" s="1">
        <v>43384</v>
      </c>
      <c r="E58" s="1">
        <v>43436</v>
      </c>
      <c r="F58" t="s">
        <v>4</v>
      </c>
      <c r="G58" t="s">
        <v>18</v>
      </c>
      <c r="H58" t="s">
        <v>26</v>
      </c>
      <c r="I58" t="s">
        <v>21</v>
      </c>
      <c r="J58" t="s">
        <v>10</v>
      </c>
      <c r="K58" t="str">
        <f t="shared" si="1"/>
        <v>External</v>
      </c>
      <c r="L58" s="38">
        <v>432000</v>
      </c>
      <c r="M58">
        <v>4</v>
      </c>
      <c r="N58">
        <v>7</v>
      </c>
      <c r="O58">
        <v>5</v>
      </c>
      <c r="P58">
        <v>1</v>
      </c>
      <c r="Q58" s="16">
        <v>52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14">
        <v>4.32</v>
      </c>
      <c r="AF58">
        <v>1</v>
      </c>
      <c r="AG58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58">
        <f>IF(RawData[[#This Row],[PerformanceScore]]="Exceeds",1,0)</f>
        <v>0</v>
      </c>
      <c r="AI58">
        <f>IF(RawData[[#This Row],[PerformanceScore]]="Fully Meets",1,0)</f>
        <v>1</v>
      </c>
      <c r="AJ58">
        <f>IF(RawData[[#This Row],[PerformanceScore]]="Needs Improvement",1,0)</f>
        <v>0</v>
      </c>
      <c r="AK58">
        <v>35</v>
      </c>
      <c r="AL58">
        <v>83</v>
      </c>
      <c r="AM58">
        <v>87</v>
      </c>
      <c r="AN58">
        <v>91</v>
      </c>
      <c r="AP58" s="31"/>
      <c r="AQ58" s="31"/>
      <c r="AR58" s="31"/>
      <c r="AS58" s="31"/>
      <c r="AT58" s="31"/>
      <c r="AU58" s="31"/>
      <c r="AW58" s="30"/>
      <c r="AY58" s="50"/>
      <c r="AZ58" s="55"/>
      <c r="BA58" s="56"/>
      <c r="BB58" s="50"/>
      <c r="BC58" s="56"/>
    </row>
    <row r="59" spans="1:63" ht="15.5" thickTop="1" thickBot="1" x14ac:dyDescent="0.4">
      <c r="A59">
        <v>58</v>
      </c>
      <c r="B59">
        <v>2018</v>
      </c>
      <c r="C59">
        <v>4</v>
      </c>
      <c r="D59" s="1">
        <v>43384</v>
      </c>
      <c r="E59" s="1">
        <v>43405</v>
      </c>
      <c r="F59" t="s">
        <v>63</v>
      </c>
      <c r="G59" t="s">
        <v>15</v>
      </c>
      <c r="H59" t="s">
        <v>26</v>
      </c>
      <c r="I59" t="s">
        <v>21</v>
      </c>
      <c r="J59" t="s">
        <v>11</v>
      </c>
      <c r="K59" t="str">
        <f t="shared" si="1"/>
        <v>Internal</v>
      </c>
      <c r="L59" s="38">
        <v>187200</v>
      </c>
      <c r="M59">
        <v>1</v>
      </c>
      <c r="N59">
        <v>1</v>
      </c>
      <c r="O59">
        <v>1</v>
      </c>
      <c r="P59">
        <v>1</v>
      </c>
      <c r="Q59" s="16">
        <v>21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 s="14">
        <v>1.8720000000000001</v>
      </c>
      <c r="AF59">
        <v>0</v>
      </c>
      <c r="AG59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59">
        <f>IF(RawData[[#This Row],[PerformanceScore]]="Exceeds",1,0)</f>
        <v>0</v>
      </c>
      <c r="AI59">
        <f>IF(RawData[[#This Row],[PerformanceScore]]="Fully Meets",1,0)</f>
        <v>1</v>
      </c>
      <c r="AJ59">
        <f>IF(RawData[[#This Row],[PerformanceScore]]="Needs Improvement",1,0)</f>
        <v>0</v>
      </c>
      <c r="AK59">
        <v>32</v>
      </c>
      <c r="AL59">
        <v>56</v>
      </c>
      <c r="AM59">
        <v>87</v>
      </c>
      <c r="AN59">
        <v>91</v>
      </c>
      <c r="AP59" s="31"/>
      <c r="AQ59" s="31"/>
      <c r="AR59" s="31"/>
      <c r="AS59" s="31"/>
      <c r="AT59" s="31"/>
      <c r="AU59" s="31"/>
      <c r="AW59" s="30"/>
      <c r="AY59" s="50"/>
      <c r="AZ59" s="55"/>
      <c r="BA59" s="56"/>
      <c r="BB59" s="50"/>
      <c r="BC59" s="56"/>
    </row>
    <row r="60" spans="1:63" ht="15.5" thickTop="1" thickBot="1" x14ac:dyDescent="0.4">
      <c r="A60">
        <v>59</v>
      </c>
      <c r="B60">
        <v>2018</v>
      </c>
      <c r="C60">
        <v>4</v>
      </c>
      <c r="D60" s="1">
        <v>43384</v>
      </c>
      <c r="E60" s="1">
        <v>43405</v>
      </c>
      <c r="F60" t="s">
        <v>63</v>
      </c>
      <c r="G60" t="s">
        <v>15</v>
      </c>
      <c r="H60" t="s">
        <v>26</v>
      </c>
      <c r="I60" t="s">
        <v>24</v>
      </c>
      <c r="J60" t="s">
        <v>13</v>
      </c>
      <c r="K60" t="str">
        <f t="shared" si="1"/>
        <v>External</v>
      </c>
      <c r="L60" s="38">
        <v>196800</v>
      </c>
      <c r="M60">
        <v>1</v>
      </c>
      <c r="N60">
        <v>1</v>
      </c>
      <c r="O60">
        <v>4</v>
      </c>
      <c r="P60">
        <v>1</v>
      </c>
      <c r="Q60" s="16">
        <v>21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 s="14">
        <v>1.968</v>
      </c>
      <c r="AF60">
        <v>1</v>
      </c>
      <c r="AG60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60">
        <f>IF(RawData[[#This Row],[PerformanceScore]]="Exceeds",1,0)</f>
        <v>0</v>
      </c>
      <c r="AI60">
        <f>IF(RawData[[#This Row],[PerformanceScore]]="Fully Meets",1,0)</f>
        <v>0</v>
      </c>
      <c r="AJ60">
        <f>IF(RawData[[#This Row],[PerformanceScore]]="Needs Improvement",1,0)</f>
        <v>0</v>
      </c>
      <c r="AK60">
        <v>28.999999999999996</v>
      </c>
      <c r="AL60">
        <v>59</v>
      </c>
      <c r="AM60">
        <v>87</v>
      </c>
      <c r="AN60">
        <v>92</v>
      </c>
      <c r="AP60" s="31"/>
      <c r="AQ60" s="31"/>
      <c r="AR60" s="31"/>
      <c r="AS60" s="31"/>
      <c r="AT60" s="31"/>
      <c r="AU60" s="31"/>
      <c r="AW60" s="30"/>
      <c r="AY60" s="50"/>
      <c r="AZ60" s="55"/>
      <c r="BA60" s="56"/>
      <c r="BB60" s="50"/>
      <c r="BC60" s="56"/>
    </row>
    <row r="61" spans="1:63" ht="15.5" thickTop="1" thickBot="1" x14ac:dyDescent="0.4">
      <c r="A61">
        <v>60</v>
      </c>
      <c r="B61">
        <v>2018</v>
      </c>
      <c r="C61">
        <v>4</v>
      </c>
      <c r="D61" s="1">
        <v>43409</v>
      </c>
      <c r="E61" s="1">
        <v>43497</v>
      </c>
      <c r="F61" t="s">
        <v>5</v>
      </c>
      <c r="G61" t="s">
        <v>30</v>
      </c>
      <c r="H61" t="s">
        <v>27</v>
      </c>
      <c r="I61" t="s">
        <v>22</v>
      </c>
      <c r="J61" t="s">
        <v>13</v>
      </c>
      <c r="K61" t="str">
        <f t="shared" si="1"/>
        <v>External</v>
      </c>
      <c r="L61" s="38">
        <v>756000</v>
      </c>
      <c r="M61">
        <v>3</v>
      </c>
      <c r="N61">
        <v>4</v>
      </c>
      <c r="O61">
        <v>4</v>
      </c>
      <c r="P61">
        <v>0</v>
      </c>
      <c r="Q61" s="16">
        <v>88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 s="14">
        <v>7.56</v>
      </c>
      <c r="AF61">
        <v>1</v>
      </c>
      <c r="AG61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2625</v>
      </c>
      <c r="AH61">
        <f>IF(RawData[[#This Row],[PerformanceScore]]="Exceeds",1,0)</f>
        <v>1</v>
      </c>
      <c r="AI61">
        <f>IF(RawData[[#This Row],[PerformanceScore]]="Fully Meets",1,0)</f>
        <v>0</v>
      </c>
      <c r="AJ61">
        <f>IF(RawData[[#This Row],[PerformanceScore]]="Needs Improvement",1,0)</f>
        <v>0</v>
      </c>
      <c r="AK61">
        <v>46</v>
      </c>
      <c r="AL61">
        <v>59</v>
      </c>
      <c r="AM61">
        <v>87</v>
      </c>
      <c r="AN61">
        <v>92</v>
      </c>
      <c r="AP61" s="31"/>
      <c r="AQ61" s="31"/>
      <c r="AR61" s="31"/>
      <c r="AS61" s="31"/>
      <c r="AT61" s="31"/>
      <c r="AU61" s="31"/>
      <c r="AW61" s="30"/>
      <c r="AY61" s="50"/>
      <c r="AZ61" s="55"/>
      <c r="BA61" s="56"/>
      <c r="BB61" s="50"/>
      <c r="BC61" s="56"/>
    </row>
    <row r="62" spans="1:63" ht="15.5" thickTop="1" thickBot="1" x14ac:dyDescent="0.4">
      <c r="A62">
        <v>61</v>
      </c>
      <c r="B62">
        <v>2018</v>
      </c>
      <c r="C62">
        <v>4</v>
      </c>
      <c r="D62" s="1">
        <v>43411</v>
      </c>
      <c r="E62" s="1">
        <v>43467</v>
      </c>
      <c r="F62" t="s">
        <v>6</v>
      </c>
      <c r="G62" t="s">
        <v>31</v>
      </c>
      <c r="H62" t="s">
        <v>26</v>
      </c>
      <c r="I62" t="s">
        <v>21</v>
      </c>
      <c r="J62" t="s">
        <v>10</v>
      </c>
      <c r="K62" t="str">
        <f t="shared" si="1"/>
        <v>External</v>
      </c>
      <c r="L62" s="38">
        <v>265200</v>
      </c>
      <c r="M62">
        <v>2</v>
      </c>
      <c r="N62">
        <v>3</v>
      </c>
      <c r="O62">
        <v>5</v>
      </c>
      <c r="P62">
        <v>1</v>
      </c>
      <c r="Q62" s="16">
        <v>56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 s="14">
        <v>2.6520000000000001</v>
      </c>
      <c r="AF62">
        <v>1</v>
      </c>
      <c r="AG62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4000</v>
      </c>
      <c r="AH62">
        <f>IF(RawData[[#This Row],[PerformanceScore]]="Exceeds",1,0)</f>
        <v>0</v>
      </c>
      <c r="AI62">
        <f>IF(RawData[[#This Row],[PerformanceScore]]="Fully Meets",1,0)</f>
        <v>1</v>
      </c>
      <c r="AJ62">
        <f>IF(RawData[[#This Row],[PerformanceScore]]="Needs Improvement",1,0)</f>
        <v>0</v>
      </c>
      <c r="AK62">
        <v>46</v>
      </c>
      <c r="AL62">
        <v>56</v>
      </c>
      <c r="AM62">
        <v>85</v>
      </c>
      <c r="AN62">
        <v>92</v>
      </c>
      <c r="AP62" s="31"/>
      <c r="AQ62" s="31"/>
      <c r="AR62" s="31"/>
      <c r="AS62" s="31"/>
      <c r="AT62" s="31"/>
      <c r="AU62" s="31"/>
      <c r="AW62" s="30"/>
      <c r="AY62" s="50"/>
      <c r="AZ62" s="55"/>
      <c r="BA62" s="56"/>
      <c r="BB62" s="50"/>
      <c r="BC62" s="56"/>
    </row>
    <row r="63" spans="1:63" ht="15.5" thickTop="1" thickBot="1" x14ac:dyDescent="0.4">
      <c r="A63">
        <v>62</v>
      </c>
      <c r="B63">
        <v>2018</v>
      </c>
      <c r="C63">
        <v>4</v>
      </c>
      <c r="D63" s="1">
        <v>43411</v>
      </c>
      <c r="E63" s="1">
        <v>43470</v>
      </c>
      <c r="F63" t="s">
        <v>63</v>
      </c>
      <c r="G63" t="s">
        <v>15</v>
      </c>
      <c r="H63" t="s">
        <v>26</v>
      </c>
      <c r="I63" t="s">
        <v>21</v>
      </c>
      <c r="J63" t="s">
        <v>11</v>
      </c>
      <c r="K63" t="str">
        <f t="shared" si="1"/>
        <v>Internal</v>
      </c>
      <c r="L63" s="38">
        <v>213600</v>
      </c>
      <c r="M63">
        <v>1</v>
      </c>
      <c r="N63">
        <v>1</v>
      </c>
      <c r="O63">
        <v>1</v>
      </c>
      <c r="P63">
        <v>1</v>
      </c>
      <c r="Q63" s="16">
        <v>59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 s="14">
        <v>2.1360000000000001</v>
      </c>
      <c r="AF63">
        <v>0</v>
      </c>
      <c r="AG63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63">
        <f>IF(RawData[[#This Row],[PerformanceScore]]="Exceeds",1,0)</f>
        <v>0</v>
      </c>
      <c r="AI63">
        <f>IF(RawData[[#This Row],[PerformanceScore]]="Fully Meets",1,0)</f>
        <v>1</v>
      </c>
      <c r="AJ63">
        <f>IF(RawData[[#This Row],[PerformanceScore]]="Needs Improvement",1,0)</f>
        <v>0</v>
      </c>
      <c r="AK63">
        <v>35</v>
      </c>
      <c r="AL63">
        <v>56</v>
      </c>
      <c r="AM63">
        <v>85</v>
      </c>
      <c r="AN63">
        <v>92</v>
      </c>
      <c r="AP63" s="31"/>
      <c r="AQ63" s="31"/>
      <c r="AR63" s="31"/>
      <c r="AS63" s="31"/>
      <c r="AT63" s="31"/>
      <c r="AU63" s="31"/>
      <c r="AW63" s="30"/>
      <c r="AY63" s="50"/>
      <c r="AZ63" s="55"/>
      <c r="BA63" s="56"/>
      <c r="BB63" s="50"/>
      <c r="BC63" s="56"/>
    </row>
    <row r="64" spans="1:63" ht="15.5" thickTop="1" thickBot="1" x14ac:dyDescent="0.4">
      <c r="A64">
        <v>63</v>
      </c>
      <c r="B64">
        <v>2018</v>
      </c>
      <c r="C64">
        <v>4</v>
      </c>
      <c r="D64" s="1">
        <v>43415</v>
      </c>
      <c r="E64" s="1">
        <v>43435</v>
      </c>
      <c r="F64" t="s">
        <v>63</v>
      </c>
      <c r="G64" t="s">
        <v>15</v>
      </c>
      <c r="H64" t="s">
        <v>26</v>
      </c>
      <c r="I64" t="s">
        <v>21</v>
      </c>
      <c r="J64" t="s">
        <v>14</v>
      </c>
      <c r="K64" t="str">
        <f t="shared" si="1"/>
        <v>External</v>
      </c>
      <c r="L64" s="38">
        <v>174000</v>
      </c>
      <c r="M64">
        <v>1</v>
      </c>
      <c r="N64">
        <v>1</v>
      </c>
      <c r="O64">
        <v>3</v>
      </c>
      <c r="P64">
        <v>1</v>
      </c>
      <c r="Q64" s="16">
        <v>20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 s="14">
        <v>1.74</v>
      </c>
      <c r="AF64">
        <v>1</v>
      </c>
      <c r="AG64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64">
        <f>IF(RawData[[#This Row],[PerformanceScore]]="Exceeds",1,0)</f>
        <v>0</v>
      </c>
      <c r="AI64">
        <f>IF(RawData[[#This Row],[PerformanceScore]]="Fully Meets",1,0)</f>
        <v>1</v>
      </c>
      <c r="AJ64">
        <f>IF(RawData[[#This Row],[PerformanceScore]]="Needs Improvement",1,0)</f>
        <v>0</v>
      </c>
      <c r="AK64">
        <v>36</v>
      </c>
      <c r="AL64">
        <v>70</v>
      </c>
      <c r="AM64">
        <v>87</v>
      </c>
      <c r="AN64">
        <v>94</v>
      </c>
      <c r="AP64" s="31"/>
      <c r="AQ64" s="31"/>
      <c r="AR64" s="31"/>
      <c r="AS64" s="31"/>
      <c r="AT64" s="31"/>
      <c r="AU64" s="31"/>
      <c r="AW64" s="30"/>
      <c r="AY64" s="50"/>
      <c r="AZ64" s="55"/>
      <c r="BA64" s="56"/>
      <c r="BB64" s="50"/>
      <c r="BC64" s="56"/>
    </row>
    <row r="65" spans="1:65" ht="15.5" thickTop="1" thickBot="1" x14ac:dyDescent="0.4">
      <c r="A65">
        <v>64</v>
      </c>
      <c r="B65">
        <v>2018</v>
      </c>
      <c r="C65">
        <v>4</v>
      </c>
      <c r="D65" s="1">
        <v>43439</v>
      </c>
      <c r="E65" s="1">
        <v>43467</v>
      </c>
      <c r="F65" t="s">
        <v>63</v>
      </c>
      <c r="G65" t="s">
        <v>15</v>
      </c>
      <c r="H65" t="s">
        <v>27</v>
      </c>
      <c r="I65" t="s">
        <v>24</v>
      </c>
      <c r="J65" t="s">
        <v>14</v>
      </c>
      <c r="K65" t="str">
        <f t="shared" si="1"/>
        <v>External</v>
      </c>
      <c r="L65" s="38">
        <v>168000</v>
      </c>
      <c r="M65">
        <v>1</v>
      </c>
      <c r="N65">
        <v>1</v>
      </c>
      <c r="O65">
        <v>3</v>
      </c>
      <c r="P65">
        <v>0</v>
      </c>
      <c r="Q65" s="16">
        <v>28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 s="14">
        <v>1.68</v>
      </c>
      <c r="AF65">
        <v>1</v>
      </c>
      <c r="AG65">
        <f>IF(RawData[[#This Row],[Source of Hire]]="Employee Referral",10000,IF(RawData[[#This Row],[Source of Hire]]="Agency",RawData[[#This Row],[Yearly PayScale]]*(12/100),IF(RawData[[#This Row],[Source of Hire]]="LinkedIn",(60000/COUNTIF(RawData[Source of Hire],"=LinkedIn")),IF(RawData[[#This Row],[Source of Hire]]="Job Boards",(42000/COUNTIF(RawData[Source of Hire],"=Job Boards")),(70000/COUNTIF(RawData[Source of Hire],"=Career Portal"))))))</f>
        <v>10000</v>
      </c>
      <c r="AH65">
        <f>IF(RawData[[#This Row],[PerformanceScore]]="Exceeds",1,0)</f>
        <v>0</v>
      </c>
      <c r="AI65">
        <f>IF(RawData[[#This Row],[PerformanceScore]]="Fully Meets",1,0)</f>
        <v>0</v>
      </c>
      <c r="AJ65">
        <f>IF(RawData[[#This Row],[PerformanceScore]]="Needs Improvement",1,0)</f>
        <v>0</v>
      </c>
      <c r="AK65">
        <v>32</v>
      </c>
      <c r="AL65">
        <v>71</v>
      </c>
      <c r="AM65">
        <v>87</v>
      </c>
      <c r="AN65">
        <v>94</v>
      </c>
      <c r="AP65" s="31"/>
      <c r="AQ65" s="31"/>
      <c r="AR65" s="31"/>
      <c r="AS65" s="31"/>
      <c r="AT65" s="31"/>
      <c r="AU65" s="31"/>
      <c r="AW65" s="30"/>
      <c r="AY65" s="50"/>
      <c r="AZ65" s="55"/>
      <c r="BA65" s="56"/>
      <c r="BB65" s="50"/>
      <c r="BC65" s="56"/>
    </row>
    <row r="66" spans="1:65" ht="15.5" thickTop="1" thickBot="1" x14ac:dyDescent="0.4">
      <c r="AZ66" s="31"/>
      <c r="BA66" s="31"/>
      <c r="BB66" s="31"/>
      <c r="BC66" s="31"/>
      <c r="BD66" s="31"/>
      <c r="BE66" s="31"/>
      <c r="BG66" s="30"/>
      <c r="BI66" s="50"/>
      <c r="BJ66" s="55"/>
      <c r="BK66" s="56"/>
      <c r="BL66" s="50"/>
      <c r="BM66" s="56"/>
    </row>
    <row r="67" spans="1:65" ht="15.5" thickTop="1" thickBot="1" x14ac:dyDescent="0.4">
      <c r="AZ67" s="31"/>
      <c r="BA67" s="31"/>
      <c r="BB67" s="31"/>
      <c r="BC67" s="31"/>
      <c r="BD67" s="31"/>
      <c r="BE67" s="31"/>
      <c r="BG67" s="30"/>
      <c r="BI67" s="50"/>
      <c r="BJ67" s="55"/>
      <c r="BK67" s="56"/>
      <c r="BL67" s="50"/>
      <c r="BM67" s="56"/>
    </row>
    <row r="68" spans="1:65" ht="15.5" thickTop="1" thickBot="1" x14ac:dyDescent="0.4">
      <c r="AZ68" s="31"/>
      <c r="BA68" s="31"/>
      <c r="BB68" s="31"/>
      <c r="BC68" s="31"/>
      <c r="BD68" s="31"/>
      <c r="BE68" s="31"/>
      <c r="BG68" s="30"/>
      <c r="BI68" s="50"/>
      <c r="BJ68" s="55"/>
      <c r="BK68" s="56"/>
      <c r="BL68" s="50"/>
      <c r="BM68" s="56"/>
    </row>
    <row r="69" spans="1:65" ht="15.5" thickTop="1" thickBot="1" x14ac:dyDescent="0.4">
      <c r="AZ69" s="31"/>
      <c r="BA69" s="31"/>
      <c r="BB69" s="31"/>
      <c r="BC69" s="31"/>
      <c r="BD69" s="31"/>
      <c r="BE69" s="31"/>
      <c r="BG69" s="30"/>
      <c r="BI69" s="50"/>
      <c r="BJ69" s="55"/>
      <c r="BK69" s="56"/>
      <c r="BL69" s="50"/>
      <c r="BM69" s="56"/>
    </row>
    <row r="70" spans="1:65" ht="15.5" thickTop="1" thickBot="1" x14ac:dyDescent="0.4">
      <c r="AZ70" s="31"/>
      <c r="BA70" s="31"/>
      <c r="BB70" s="31"/>
      <c r="BC70" s="31"/>
      <c r="BD70" s="31"/>
      <c r="BE70" s="31"/>
      <c r="BG70" s="30"/>
      <c r="BI70" s="50"/>
      <c r="BJ70" s="55"/>
      <c r="BK70" s="56"/>
      <c r="BL70" s="50"/>
      <c r="BM70" s="56"/>
    </row>
    <row r="71" spans="1:65" ht="15.5" thickTop="1" thickBot="1" x14ac:dyDescent="0.4">
      <c r="AZ71" s="31"/>
      <c r="BA71" s="31"/>
      <c r="BB71" s="31"/>
      <c r="BC71" s="31"/>
      <c r="BD71" s="31"/>
      <c r="BE71" s="31"/>
      <c r="BG71" s="30"/>
      <c r="BI71" s="50"/>
      <c r="BJ71" s="55"/>
      <c r="BK71" s="56"/>
      <c r="BL71" s="50"/>
      <c r="BM71" s="56"/>
    </row>
    <row r="72" spans="1:65" ht="15.5" thickTop="1" thickBot="1" x14ac:dyDescent="0.4">
      <c r="AZ72" s="31"/>
      <c r="BA72" s="31"/>
      <c r="BB72" s="31"/>
      <c r="BC72" s="31"/>
      <c r="BD72" s="31"/>
      <c r="BE72" s="31"/>
      <c r="BG72" s="30"/>
      <c r="BI72" s="50"/>
      <c r="BJ72" s="55"/>
      <c r="BK72" s="56"/>
      <c r="BL72" s="50"/>
      <c r="BM72" s="56"/>
    </row>
    <row r="73" spans="1:65" ht="15.5" thickTop="1" thickBot="1" x14ac:dyDescent="0.4">
      <c r="AZ73" s="31"/>
      <c r="BA73" s="31"/>
      <c r="BB73" s="31"/>
      <c r="BC73" s="31"/>
      <c r="BD73" s="31"/>
      <c r="BE73" s="31"/>
      <c r="BG73" s="30"/>
      <c r="BI73" s="50"/>
      <c r="BJ73" s="55"/>
      <c r="BK73" s="56"/>
      <c r="BL73" s="50"/>
      <c r="BM73" s="56"/>
    </row>
    <row r="74" spans="1:65" ht="15.5" thickTop="1" thickBot="1" x14ac:dyDescent="0.4">
      <c r="AZ74" s="31"/>
      <c r="BA74" s="31"/>
      <c r="BB74" s="31"/>
      <c r="BC74" s="31"/>
      <c r="BD74" s="31"/>
      <c r="BE74" s="31"/>
      <c r="BG74" s="30"/>
      <c r="BI74" s="50"/>
      <c r="BJ74" s="55"/>
      <c r="BK74" s="56"/>
      <c r="BL74" s="50"/>
      <c r="BM74" s="56"/>
    </row>
    <row r="75" spans="1:65" ht="15.5" thickTop="1" thickBot="1" x14ac:dyDescent="0.4">
      <c r="AZ75" s="31"/>
      <c r="BA75" s="31"/>
      <c r="BB75" s="31"/>
      <c r="BC75" s="31"/>
      <c r="BD75" s="31"/>
      <c r="BE75" s="31"/>
      <c r="BG75" s="30"/>
      <c r="BI75" s="50"/>
      <c r="BJ75" s="55"/>
      <c r="BK75" s="56"/>
      <c r="BL75" s="50"/>
      <c r="BM75" s="56"/>
    </row>
    <row r="76" spans="1:65" ht="15.5" thickTop="1" thickBot="1" x14ac:dyDescent="0.4">
      <c r="AZ76" s="31"/>
      <c r="BA76" s="31"/>
      <c r="BB76" s="31"/>
      <c r="BC76" s="31"/>
      <c r="BD76" s="31"/>
      <c r="BE76" s="31"/>
      <c r="BG76" s="30"/>
      <c r="BI76" s="50"/>
      <c r="BJ76" s="55"/>
      <c r="BK76" s="56"/>
      <c r="BL76" s="50"/>
      <c r="BM76" s="56"/>
    </row>
    <row r="77" spans="1:65" ht="15.5" thickTop="1" thickBot="1" x14ac:dyDescent="0.4">
      <c r="AZ77" s="31"/>
      <c r="BA77" s="31"/>
      <c r="BB77" s="31"/>
      <c r="BC77" s="31"/>
      <c r="BD77" s="31"/>
      <c r="BE77" s="31"/>
      <c r="BG77" s="30"/>
      <c r="BI77" s="50"/>
      <c r="BJ77" s="55"/>
      <c r="BK77" s="56"/>
      <c r="BL77" s="50"/>
      <c r="BM77" s="56"/>
    </row>
    <row r="78" spans="1:65" ht="15.5" thickTop="1" thickBot="1" x14ac:dyDescent="0.4">
      <c r="AZ78" s="31"/>
      <c r="BA78" s="31"/>
      <c r="BB78" s="31"/>
      <c r="BC78" s="31"/>
      <c r="BD78" s="31"/>
      <c r="BE78" s="31"/>
      <c r="BG78" s="30"/>
      <c r="BI78" s="50"/>
      <c r="BJ78" s="55"/>
      <c r="BK78" s="56"/>
      <c r="BL78" s="50"/>
      <c r="BM78" s="56"/>
    </row>
    <row r="79" spans="1:65" ht="15.5" thickTop="1" thickBot="1" x14ac:dyDescent="0.4">
      <c r="AZ79" s="31"/>
      <c r="BA79" s="31"/>
      <c r="BB79" s="31"/>
      <c r="BC79" s="31"/>
      <c r="BD79" s="31"/>
      <c r="BE79" s="31"/>
      <c r="BG79" s="30"/>
      <c r="BI79" s="50"/>
      <c r="BJ79" s="55"/>
      <c r="BK79" s="56"/>
      <c r="BL79" s="50"/>
      <c r="BM79" s="56"/>
    </row>
    <row r="80" spans="1:65" ht="15.5" thickTop="1" thickBot="1" x14ac:dyDescent="0.4">
      <c r="AZ80" s="31"/>
      <c r="BA80" s="31"/>
      <c r="BB80" s="31"/>
      <c r="BC80" s="31"/>
      <c r="BD80" s="31"/>
      <c r="BE80" s="31"/>
      <c r="BG80" s="30"/>
      <c r="BI80" s="50"/>
      <c r="BJ80" s="55"/>
      <c r="BK80" s="56"/>
      <c r="BL80" s="50"/>
      <c r="BM80" s="56"/>
    </row>
    <row r="81" spans="52:94" ht="15.5" thickTop="1" thickBot="1" x14ac:dyDescent="0.4">
      <c r="AZ81" s="31"/>
      <c r="BA81" s="31"/>
      <c r="BB81" s="31"/>
      <c r="BC81" s="31"/>
      <c r="BD81" s="31"/>
      <c r="BE81" s="31"/>
      <c r="BG81" s="30"/>
      <c r="BI81" s="50"/>
      <c r="BJ81" s="55"/>
      <c r="BK81" s="56"/>
      <c r="BL81" s="50"/>
      <c r="BM81" s="56"/>
    </row>
    <row r="82" spans="52:94" ht="15.5" thickTop="1" thickBot="1" x14ac:dyDescent="0.4">
      <c r="AZ82" s="31"/>
      <c r="BA82" s="31"/>
      <c r="BB82" s="31"/>
      <c r="BC82" s="31"/>
      <c r="BD82" s="31"/>
      <c r="BE82" s="31"/>
      <c r="BG82" s="30"/>
      <c r="BI82" s="50"/>
      <c r="BJ82" s="55"/>
      <c r="BK82" s="56"/>
      <c r="BL82" s="50"/>
      <c r="BM82" s="56"/>
    </row>
    <row r="83" spans="52:94" ht="15.5" thickTop="1" thickBot="1" x14ac:dyDescent="0.4">
      <c r="AZ83" s="31"/>
      <c r="BA83" s="31"/>
      <c r="BB83" s="31"/>
      <c r="BC83" s="31"/>
      <c r="BD83" s="31"/>
      <c r="BE83" s="31"/>
      <c r="BG83" s="30"/>
      <c r="BI83" s="50"/>
      <c r="BJ83" s="55"/>
      <c r="BK83" s="56"/>
      <c r="BL83" s="50"/>
      <c r="BM83" s="56"/>
    </row>
    <row r="84" spans="52:94" ht="15.5" thickTop="1" thickBot="1" x14ac:dyDescent="0.4">
      <c r="AZ84" s="31"/>
      <c r="BA84" s="31"/>
      <c r="BB84" s="31"/>
      <c r="BC84" s="31"/>
      <c r="BD84" s="31"/>
      <c r="BE84" s="31"/>
      <c r="BG84" s="30"/>
      <c r="BI84" s="50"/>
      <c r="BJ84" s="55"/>
      <c r="BK84" s="56"/>
      <c r="BL84" s="50"/>
      <c r="BM84" s="56"/>
    </row>
    <row r="85" spans="52:94" ht="15.5" thickTop="1" thickBot="1" x14ac:dyDescent="0.4">
      <c r="AZ85" s="31"/>
      <c r="BA85" s="31"/>
      <c r="BB85" s="31"/>
      <c r="BC85" s="31"/>
      <c r="BD85" s="31"/>
      <c r="BE85" s="31"/>
      <c r="BG85" s="30"/>
      <c r="BI85" s="50"/>
      <c r="BJ85" s="55"/>
      <c r="BK85" s="56"/>
      <c r="BL85" s="50"/>
      <c r="BM85" s="56"/>
    </row>
    <row r="86" spans="52:94" ht="15" thickTop="1" x14ac:dyDescent="0.35">
      <c r="AZ86" s="31"/>
      <c r="BA86" s="31"/>
      <c r="BB86" s="31"/>
      <c r="BC86" s="31"/>
      <c r="BD86" s="31"/>
      <c r="BE86" s="33"/>
      <c r="BF86" s="34"/>
      <c r="BG86" s="30"/>
      <c r="BI86" s="36"/>
      <c r="BJ86" s="29"/>
      <c r="BK86" s="32"/>
      <c r="BL86" s="36"/>
      <c r="BM86" s="32"/>
    </row>
    <row r="87" spans="52:94" x14ac:dyDescent="0.35">
      <c r="AZ87" s="37"/>
      <c r="BA87" s="37"/>
      <c r="BB87" s="37"/>
      <c r="BC87" s="37"/>
      <c r="BD87" s="37"/>
      <c r="BE87" s="37"/>
      <c r="BF87" s="37"/>
      <c r="BG87" s="59"/>
      <c r="BH87" s="59"/>
      <c r="BI87" s="59"/>
      <c r="BJ87" s="59"/>
      <c r="BK87" s="59"/>
      <c r="BL87" s="59"/>
      <c r="BM87" s="59"/>
      <c r="CI87" s="20"/>
      <c r="CJ87" s="20"/>
      <c r="CK87" s="20"/>
      <c r="CL87" s="20"/>
      <c r="CM87" s="20"/>
      <c r="CN87" s="20"/>
      <c r="CO87" s="20"/>
      <c r="CP87" s="20"/>
    </row>
    <row r="88" spans="52:94" ht="15" thickBot="1" x14ac:dyDescent="0.4"/>
    <row r="89" spans="52:94" ht="15" thickTop="1" x14ac:dyDescent="0.35">
      <c r="AZ89" s="21"/>
      <c r="BA89" s="21"/>
      <c r="BB89" s="21"/>
      <c r="BC89" s="21"/>
      <c r="BD89" s="21"/>
      <c r="BE89" s="21"/>
      <c r="BF89" s="21"/>
      <c r="BG89" s="21"/>
    </row>
    <row r="95" spans="52:94" x14ac:dyDescent="0.35">
      <c r="AZ95" s="20"/>
      <c r="BA95" s="20"/>
      <c r="BB95" s="20"/>
      <c r="BC95" s="20"/>
      <c r="BD95" s="20"/>
      <c r="BE95" s="20"/>
      <c r="BF95" s="20"/>
      <c r="BG95" s="20"/>
    </row>
  </sheetData>
  <mergeCells count="3">
    <mergeCell ref="AP12:AR12"/>
    <mergeCell ref="AP13:AS13"/>
    <mergeCell ref="AP14:AR14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328B-8884-4036-99C2-F023396D448F}">
  <sheetPr codeName="Sheet12"/>
  <dimension ref="A1:P21"/>
  <sheetViews>
    <sheetView workbookViewId="0"/>
  </sheetViews>
  <sheetFormatPr defaultRowHeight="14.5" x14ac:dyDescent="0.35"/>
  <cols>
    <col min="1" max="1" width="24.26953125" bestFit="1" customWidth="1"/>
    <col min="2" max="2" width="20.6328125" bestFit="1" customWidth="1"/>
    <col min="3" max="3" width="9.6328125" bestFit="1" customWidth="1"/>
    <col min="4" max="4" width="12.36328125" bestFit="1" customWidth="1"/>
    <col min="5" max="5" width="13.36328125" bestFit="1" customWidth="1"/>
    <col min="6" max="6" width="9.453125" bestFit="1" customWidth="1"/>
    <col min="7" max="7" width="20.36328125" bestFit="1" customWidth="1"/>
    <col min="8" max="8" width="23.1796875" bestFit="1" customWidth="1"/>
    <col min="9" max="9" width="10.7265625" bestFit="1" customWidth="1"/>
    <col min="11" max="11" width="13.36328125" bestFit="1" customWidth="1"/>
    <col min="12" max="12" width="15.26953125" bestFit="1" customWidth="1"/>
    <col min="13" max="13" width="10.36328125" bestFit="1" customWidth="1"/>
    <col min="14" max="14" width="18.08984375" bestFit="1" customWidth="1"/>
    <col min="15" max="15" width="3.54296875" bestFit="1" customWidth="1"/>
    <col min="16" max="16" width="10.7265625" bestFit="1" customWidth="1"/>
  </cols>
  <sheetData>
    <row r="1" spans="1:16" x14ac:dyDescent="0.35">
      <c r="A1" s="67" t="s">
        <v>56</v>
      </c>
      <c r="B1" t="s">
        <v>162</v>
      </c>
      <c r="D1" s="67" t="s">
        <v>158</v>
      </c>
      <c r="E1" s="67" t="s">
        <v>161</v>
      </c>
      <c r="K1" s="67" t="s">
        <v>163</v>
      </c>
      <c r="L1" s="67" t="s">
        <v>161</v>
      </c>
    </row>
    <row r="2" spans="1:16" x14ac:dyDescent="0.35">
      <c r="A2" s="68" t="s">
        <v>4</v>
      </c>
      <c r="B2" s="19"/>
      <c r="D2" s="67" t="s">
        <v>159</v>
      </c>
      <c r="E2" t="s">
        <v>4</v>
      </c>
      <c r="F2" t="s">
        <v>6</v>
      </c>
      <c r="G2" t="s">
        <v>63</v>
      </c>
      <c r="H2" t="s">
        <v>5</v>
      </c>
      <c r="I2" t="s">
        <v>160</v>
      </c>
      <c r="K2" s="67" t="s">
        <v>159</v>
      </c>
      <c r="L2" t="s">
        <v>22</v>
      </c>
      <c r="M2" t="s">
        <v>21</v>
      </c>
      <c r="N2" t="s">
        <v>23</v>
      </c>
      <c r="O2" t="s">
        <v>24</v>
      </c>
      <c r="P2" t="s">
        <v>160</v>
      </c>
    </row>
    <row r="3" spans="1:16" x14ac:dyDescent="0.35">
      <c r="A3" s="69" t="s">
        <v>18</v>
      </c>
      <c r="B3" s="19">
        <v>40.25</v>
      </c>
      <c r="D3" s="68" t="s">
        <v>33</v>
      </c>
      <c r="E3" s="72">
        <v>527040</v>
      </c>
      <c r="F3" s="72"/>
      <c r="G3" s="72">
        <v>89280</v>
      </c>
      <c r="H3" s="72">
        <v>185760</v>
      </c>
      <c r="I3" s="72">
        <v>802080</v>
      </c>
      <c r="K3" s="68" t="s">
        <v>4</v>
      </c>
      <c r="L3" s="72">
        <v>2</v>
      </c>
      <c r="M3" s="72">
        <v>11</v>
      </c>
      <c r="N3" s="72">
        <v>1</v>
      </c>
      <c r="O3" s="72"/>
      <c r="P3" s="72">
        <v>14</v>
      </c>
    </row>
    <row r="4" spans="1:16" x14ac:dyDescent="0.35">
      <c r="A4" s="69" t="s">
        <v>16</v>
      </c>
      <c r="B4" s="19">
        <v>36</v>
      </c>
      <c r="D4" s="68" t="s">
        <v>14</v>
      </c>
      <c r="E4" s="72">
        <v>10000</v>
      </c>
      <c r="F4" s="72"/>
      <c r="G4" s="72">
        <v>50000</v>
      </c>
      <c r="H4" s="72">
        <v>10000</v>
      </c>
      <c r="I4" s="72">
        <v>70000</v>
      </c>
      <c r="K4" s="68" t="s">
        <v>6</v>
      </c>
      <c r="L4" s="72">
        <v>1</v>
      </c>
      <c r="M4" s="72">
        <v>10</v>
      </c>
      <c r="N4" s="72">
        <v>1</v>
      </c>
      <c r="O4" s="72"/>
      <c r="P4" s="72">
        <v>12</v>
      </c>
    </row>
    <row r="5" spans="1:16" x14ac:dyDescent="0.35">
      <c r="A5" s="69" t="s">
        <v>17</v>
      </c>
      <c r="B5" s="19">
        <v>46.6</v>
      </c>
      <c r="D5" s="68" t="s">
        <v>11</v>
      </c>
      <c r="E5" s="72">
        <v>10000</v>
      </c>
      <c r="F5" s="72">
        <v>30000</v>
      </c>
      <c r="G5" s="72">
        <v>140000</v>
      </c>
      <c r="H5" s="72"/>
      <c r="I5" s="72">
        <v>180000</v>
      </c>
      <c r="K5" s="68" t="s">
        <v>63</v>
      </c>
      <c r="L5" s="72">
        <v>4</v>
      </c>
      <c r="M5" s="72">
        <v>22</v>
      </c>
      <c r="N5" s="72">
        <v>4</v>
      </c>
      <c r="O5" s="72">
        <v>4</v>
      </c>
      <c r="P5" s="72">
        <v>34</v>
      </c>
    </row>
    <row r="6" spans="1:16" x14ac:dyDescent="0.35">
      <c r="A6" s="68" t="s">
        <v>6</v>
      </c>
      <c r="B6" s="19"/>
      <c r="D6" s="68" t="s">
        <v>13</v>
      </c>
      <c r="E6" s="72">
        <v>10500</v>
      </c>
      <c r="F6" s="72">
        <v>5250</v>
      </c>
      <c r="G6" s="72">
        <v>23625</v>
      </c>
      <c r="H6" s="72">
        <v>2625</v>
      </c>
      <c r="I6" s="72">
        <v>42000</v>
      </c>
      <c r="K6" s="68" t="s">
        <v>5</v>
      </c>
      <c r="L6" s="72">
        <v>1</v>
      </c>
      <c r="M6" s="72">
        <v>3</v>
      </c>
      <c r="N6" s="72"/>
      <c r="O6" s="72"/>
      <c r="P6" s="72">
        <v>4</v>
      </c>
    </row>
    <row r="7" spans="1:16" x14ac:dyDescent="0.35">
      <c r="A7" s="69" t="s">
        <v>31</v>
      </c>
      <c r="B7" s="19">
        <v>34.333333333333336</v>
      </c>
      <c r="D7" s="68" t="s">
        <v>10</v>
      </c>
      <c r="E7" s="72">
        <v>12000</v>
      </c>
      <c r="F7" s="72">
        <v>28000</v>
      </c>
      <c r="G7" s="72">
        <v>20000</v>
      </c>
      <c r="H7" s="72"/>
      <c r="I7" s="72">
        <v>60000</v>
      </c>
      <c r="K7" s="68" t="s">
        <v>160</v>
      </c>
      <c r="L7" s="72">
        <v>8</v>
      </c>
      <c r="M7" s="72">
        <v>46</v>
      </c>
      <c r="N7" s="72">
        <v>6</v>
      </c>
      <c r="O7" s="72">
        <v>4</v>
      </c>
      <c r="P7" s="72">
        <v>64</v>
      </c>
    </row>
    <row r="8" spans="1:16" x14ac:dyDescent="0.35">
      <c r="A8" s="68" t="s">
        <v>63</v>
      </c>
      <c r="B8" s="19"/>
      <c r="D8" s="68" t="s">
        <v>160</v>
      </c>
      <c r="E8" s="72">
        <v>569540</v>
      </c>
      <c r="F8" s="72">
        <v>63250</v>
      </c>
      <c r="G8" s="72">
        <v>322905</v>
      </c>
      <c r="H8" s="72">
        <v>198385</v>
      </c>
      <c r="I8" s="72">
        <v>1154080</v>
      </c>
    </row>
    <row r="9" spans="1:16" x14ac:dyDescent="0.35">
      <c r="A9" s="69" t="s">
        <v>19</v>
      </c>
      <c r="B9" s="19">
        <v>37.5</v>
      </c>
    </row>
    <row r="10" spans="1:16" x14ac:dyDescent="0.35">
      <c r="A10" s="69" t="s">
        <v>15</v>
      </c>
      <c r="B10" s="19">
        <v>32</v>
      </c>
    </row>
    <row r="11" spans="1:16" x14ac:dyDescent="0.35">
      <c r="A11" s="68" t="s">
        <v>5</v>
      </c>
      <c r="B11" s="19"/>
      <c r="D11" s="67" t="s">
        <v>159</v>
      </c>
      <c r="E11" t="s">
        <v>163</v>
      </c>
      <c r="G11" s="67" t="s">
        <v>159</v>
      </c>
      <c r="H11" t="s">
        <v>164</v>
      </c>
    </row>
    <row r="12" spans="1:16" x14ac:dyDescent="0.35">
      <c r="A12" s="69" t="s">
        <v>30</v>
      </c>
      <c r="B12" s="19">
        <v>43.75</v>
      </c>
      <c r="D12" s="68" t="s">
        <v>4</v>
      </c>
      <c r="E12" s="72">
        <v>14</v>
      </c>
      <c r="G12" s="68" t="s">
        <v>18</v>
      </c>
      <c r="H12" s="72">
        <v>531000</v>
      </c>
    </row>
    <row r="13" spans="1:16" x14ac:dyDescent="0.35">
      <c r="A13" s="68" t="s">
        <v>160</v>
      </c>
      <c r="B13" s="19">
        <v>35.3125</v>
      </c>
      <c r="D13" s="68" t="s">
        <v>6</v>
      </c>
      <c r="E13" s="72">
        <v>12</v>
      </c>
      <c r="G13" s="68" t="s">
        <v>31</v>
      </c>
      <c r="H13" s="72">
        <v>415650</v>
      </c>
    </row>
    <row r="14" spans="1:16" x14ac:dyDescent="0.35">
      <c r="D14" s="68" t="s">
        <v>63</v>
      </c>
      <c r="E14" s="72">
        <v>34</v>
      </c>
      <c r="G14" s="68" t="s">
        <v>19</v>
      </c>
      <c r="H14" s="72">
        <v>510000</v>
      </c>
    </row>
    <row r="15" spans="1:16" x14ac:dyDescent="0.35">
      <c r="A15" s="67" t="s">
        <v>159</v>
      </c>
      <c r="B15" t="s">
        <v>163</v>
      </c>
      <c r="D15" s="68" t="s">
        <v>5</v>
      </c>
      <c r="E15" s="72">
        <v>4</v>
      </c>
      <c r="G15" s="68" t="s">
        <v>15</v>
      </c>
      <c r="H15" s="72">
        <v>399521.25</v>
      </c>
    </row>
    <row r="16" spans="1:16" x14ac:dyDescent="0.35">
      <c r="A16" s="68" t="s">
        <v>33</v>
      </c>
      <c r="B16" s="72">
        <v>8</v>
      </c>
      <c r="D16" s="68" t="s">
        <v>160</v>
      </c>
      <c r="E16" s="72">
        <v>64</v>
      </c>
      <c r="G16" s="68" t="s">
        <v>16</v>
      </c>
      <c r="H16" s="72">
        <v>756000</v>
      </c>
    </row>
    <row r="17" spans="1:8" x14ac:dyDescent="0.35">
      <c r="A17" s="68" t="s">
        <v>14</v>
      </c>
      <c r="B17" s="72">
        <v>7</v>
      </c>
      <c r="G17" s="68" t="s">
        <v>17</v>
      </c>
      <c r="H17" s="72">
        <v>813600</v>
      </c>
    </row>
    <row r="18" spans="1:8" x14ac:dyDescent="0.35">
      <c r="A18" s="68" t="s">
        <v>11</v>
      </c>
      <c r="B18" s="72">
        <v>18</v>
      </c>
      <c r="G18" s="68" t="s">
        <v>30</v>
      </c>
      <c r="H18" s="72">
        <v>672000</v>
      </c>
    </row>
    <row r="19" spans="1:8" x14ac:dyDescent="0.35">
      <c r="A19" s="68" t="s">
        <v>13</v>
      </c>
      <c r="B19" s="72">
        <v>16</v>
      </c>
      <c r="G19" s="68" t="s">
        <v>160</v>
      </c>
      <c r="H19" s="72">
        <v>491445</v>
      </c>
    </row>
    <row r="20" spans="1:8" x14ac:dyDescent="0.35">
      <c r="A20" s="68" t="s">
        <v>10</v>
      </c>
      <c r="B20" s="72">
        <v>15</v>
      </c>
    </row>
    <row r="21" spans="1:8" x14ac:dyDescent="0.35">
      <c r="A21" s="68" t="s">
        <v>160</v>
      </c>
      <c r="B21" s="72">
        <v>64</v>
      </c>
    </row>
  </sheetData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71E5-D6B1-44EA-A9B4-D12B0434E3E5}">
  <sheetPr codeName="Sheet13"/>
  <dimension ref="A1"/>
  <sheetViews>
    <sheetView showGridLines="0" showRowColHeaders="0" tabSelected="1" zoomScale="55" zoomScaleNormal="55" workbookViewId="0">
      <selection activeCell="B6" sqref="B6"/>
    </sheetView>
  </sheetViews>
  <sheetFormatPr defaultRowHeight="14.5" x14ac:dyDescent="0.35"/>
  <cols>
    <col min="1" max="16384" width="8.7265625" style="73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B390-EA7B-457C-83CC-995A5F1E4AF1}">
  <sheetPr codeName="Sheet2"/>
  <dimension ref="A1:B5"/>
  <sheetViews>
    <sheetView workbookViewId="0"/>
  </sheetViews>
  <sheetFormatPr defaultRowHeight="14.5" x14ac:dyDescent="0.35"/>
  <sheetData>
    <row r="1" spans="1:2" x14ac:dyDescent="0.35">
      <c r="A1">
        <v>1</v>
      </c>
      <c r="B1">
        <v>38.498762855522322</v>
      </c>
    </row>
    <row r="2" spans="1:2" x14ac:dyDescent="0.35">
      <c r="A2">
        <v>2</v>
      </c>
      <c r="B2">
        <v>34.28050013922504</v>
      </c>
    </row>
    <row r="3" spans="1:2" x14ac:dyDescent="0.35">
      <c r="A3">
        <v>3</v>
      </c>
      <c r="B3">
        <v>33.832305452327738</v>
      </c>
    </row>
    <row r="4" spans="1:2" x14ac:dyDescent="0.35">
      <c r="A4">
        <v>4</v>
      </c>
      <c r="B4">
        <v>41.169159778450137</v>
      </c>
    </row>
    <row r="5" spans="1:2" x14ac:dyDescent="0.35">
      <c r="A5">
        <v>5</v>
      </c>
      <c r="B5">
        <v>42.720216137807107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6337-8A41-48C5-BC34-B655123308EA}">
  <sheetPr codeName="Sheet3"/>
  <dimension ref="A1:B7"/>
  <sheetViews>
    <sheetView workbookViewId="0"/>
  </sheetViews>
  <sheetFormatPr defaultRowHeight="14.5" x14ac:dyDescent="0.35"/>
  <sheetData>
    <row r="1" spans="1:2" x14ac:dyDescent="0.35">
      <c r="A1">
        <v>1</v>
      </c>
      <c r="B1">
        <v>33.117125166782927</v>
      </c>
    </row>
    <row r="2" spans="1:2" x14ac:dyDescent="0.35">
      <c r="A2">
        <v>2</v>
      </c>
      <c r="B2">
        <v>37.748173332274547</v>
      </c>
    </row>
    <row r="3" spans="1:2" x14ac:dyDescent="0.35">
      <c r="A3">
        <v>3</v>
      </c>
      <c r="B3">
        <v>37.748173332274547</v>
      </c>
    </row>
    <row r="4" spans="1:2" x14ac:dyDescent="0.35">
      <c r="A4">
        <v>4</v>
      </c>
      <c r="B4">
        <v>37.748173332274547</v>
      </c>
    </row>
    <row r="5" spans="1:2" x14ac:dyDescent="0.35">
      <c r="A5">
        <v>5</v>
      </c>
      <c r="B5">
        <v>35.729031170698036</v>
      </c>
    </row>
    <row r="6" spans="1:2" x14ac:dyDescent="0.35">
      <c r="A6">
        <v>6</v>
      </c>
      <c r="B6">
        <v>46.862472442086109</v>
      </c>
    </row>
    <row r="7" spans="1:2" x14ac:dyDescent="0.35">
      <c r="A7">
        <v>7</v>
      </c>
      <c r="B7">
        <v>37.748173332274547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D56-3EA7-4ECE-A0F9-3EDA5640B23E}">
  <sheetPr codeName="Sheet4"/>
  <dimension ref="A1:B4"/>
  <sheetViews>
    <sheetView workbookViewId="0"/>
  </sheetViews>
  <sheetFormatPr defaultRowHeight="14.5" x14ac:dyDescent="0.35"/>
  <sheetData>
    <row r="1" spans="1:2" x14ac:dyDescent="0.35">
      <c r="A1">
        <v>1</v>
      </c>
      <c r="B1">
        <v>36.118243096072163</v>
      </c>
    </row>
    <row r="2" spans="1:2" x14ac:dyDescent="0.35">
      <c r="A2">
        <v>2</v>
      </c>
      <c r="B2">
        <v>31.379194322381966</v>
      </c>
    </row>
    <row r="3" spans="1:2" x14ac:dyDescent="0.35">
      <c r="A3">
        <v>3</v>
      </c>
      <c r="B3">
        <v>46.311588035751384</v>
      </c>
    </row>
    <row r="4" spans="1:2" x14ac:dyDescent="0.35">
      <c r="A4">
        <v>4</v>
      </c>
      <c r="B4">
        <v>38.591730036460355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8390-4F99-4286-AF20-849876D95ADD}">
  <sheetPr codeName="Sheet5"/>
  <dimension ref="A1:B64"/>
  <sheetViews>
    <sheetView workbookViewId="0"/>
  </sheetViews>
  <sheetFormatPr defaultRowHeight="14.5" x14ac:dyDescent="0.35"/>
  <sheetData>
    <row r="1" spans="1:2" x14ac:dyDescent="0.35">
      <c r="A1" t="s">
        <v>92</v>
      </c>
      <c r="B1">
        <v>-0.32645734933011239</v>
      </c>
    </row>
    <row r="2" spans="1:2" x14ac:dyDescent="0.35">
      <c r="A2" t="s">
        <v>93</v>
      </c>
      <c r="B2">
        <v>5.3152977429016153E-2</v>
      </c>
    </row>
    <row r="3" spans="1:2" x14ac:dyDescent="0.35">
      <c r="A3" t="s">
        <v>94</v>
      </c>
      <c r="B3">
        <v>1.8826374922752556</v>
      </c>
    </row>
    <row r="4" spans="1:2" x14ac:dyDescent="0.35">
      <c r="A4" t="s">
        <v>95</v>
      </c>
      <c r="B4">
        <v>-0.41938513618996337</v>
      </c>
    </row>
    <row r="5" spans="1:2" x14ac:dyDescent="0.35">
      <c r="A5" t="s">
        <v>96</v>
      </c>
      <c r="B5">
        <v>8.7955836310751725E-2</v>
      </c>
    </row>
    <row r="6" spans="1:2" x14ac:dyDescent="0.35">
      <c r="A6" t="s">
        <v>97</v>
      </c>
      <c r="B6">
        <v>1.6496838681080594</v>
      </c>
    </row>
    <row r="7" spans="1:2" x14ac:dyDescent="0.35">
      <c r="A7" t="s">
        <v>98</v>
      </c>
      <c r="B7">
        <v>-3.3060216523352393E-2</v>
      </c>
    </row>
    <row r="8" spans="1:2" x14ac:dyDescent="0.35">
      <c r="A8" t="s">
        <v>99</v>
      </c>
      <c r="B8">
        <v>-0.66265625866658184</v>
      </c>
    </row>
    <row r="9" spans="1:2" x14ac:dyDescent="0.35">
      <c r="A9" t="s">
        <v>100</v>
      </c>
      <c r="B9">
        <v>-0.60220116550817038</v>
      </c>
    </row>
    <row r="10" spans="1:2" x14ac:dyDescent="0.35">
      <c r="A10" t="s">
        <v>101</v>
      </c>
      <c r="B10">
        <v>0.86696032716982274</v>
      </c>
    </row>
    <row r="11" spans="1:2" x14ac:dyDescent="0.35">
      <c r="A11" t="s">
        <v>102</v>
      </c>
      <c r="B11">
        <v>0.57971869260677678</v>
      </c>
    </row>
    <row r="12" spans="1:2" x14ac:dyDescent="0.35">
      <c r="A12" t="s">
        <v>103</v>
      </c>
      <c r="B12">
        <v>-3.3060216523352393E-2</v>
      </c>
    </row>
    <row r="13" spans="1:2" x14ac:dyDescent="0.35">
      <c r="A13" t="s">
        <v>104</v>
      </c>
      <c r="B13">
        <v>-1.6286596114450509</v>
      </c>
    </row>
    <row r="14" spans="1:2" x14ac:dyDescent="0.35">
      <c r="A14" t="s">
        <v>105</v>
      </c>
      <c r="B14">
        <v>-0.11071142457908444</v>
      </c>
    </row>
    <row r="15" spans="1:2" x14ac:dyDescent="0.35">
      <c r="A15" t="s">
        <v>106</v>
      </c>
      <c r="B15">
        <v>-1.1110867071432342</v>
      </c>
    </row>
    <row r="16" spans="1:2" x14ac:dyDescent="0.35">
      <c r="A16" t="s">
        <v>107</v>
      </c>
      <c r="B16">
        <v>0.11385582189073874</v>
      </c>
    </row>
    <row r="17" spans="1:2" x14ac:dyDescent="0.35">
      <c r="A17" t="s">
        <v>108</v>
      </c>
      <c r="B17">
        <v>3.6204613835006678E-2</v>
      </c>
    </row>
    <row r="18" spans="1:2" x14ac:dyDescent="0.35">
      <c r="A18" t="s">
        <v>109</v>
      </c>
      <c r="B18">
        <v>0.13281903371969278</v>
      </c>
    </row>
    <row r="19" spans="1:2" x14ac:dyDescent="0.35">
      <c r="A19" t="s">
        <v>110</v>
      </c>
      <c r="B19">
        <v>3.6204613835006678E-2</v>
      </c>
    </row>
    <row r="20" spans="1:2" x14ac:dyDescent="0.35">
      <c r="A20" t="s">
        <v>111</v>
      </c>
      <c r="B20">
        <v>-0.17115493321864828</v>
      </c>
    </row>
    <row r="21" spans="1:2" x14ac:dyDescent="0.35">
      <c r="A21" t="s">
        <v>112</v>
      </c>
      <c r="B21">
        <v>-1.1408274050545613</v>
      </c>
    </row>
    <row r="22" spans="1:2" x14ac:dyDescent="0.35">
      <c r="A22" t="s">
        <v>113</v>
      </c>
      <c r="B22">
        <v>-0.92092327498689996</v>
      </c>
    </row>
    <row r="23" spans="1:2" x14ac:dyDescent="0.35">
      <c r="A23" t="s">
        <v>114</v>
      </c>
      <c r="B23">
        <v>-0.74911720392226144</v>
      </c>
    </row>
    <row r="24" spans="1:2" x14ac:dyDescent="0.35">
      <c r="A24" t="s">
        <v>115</v>
      </c>
      <c r="B24">
        <v>-0.86696032716982385</v>
      </c>
    </row>
    <row r="25" spans="1:2" x14ac:dyDescent="0.35">
      <c r="A25" t="s">
        <v>116</v>
      </c>
      <c r="B25">
        <v>-1.1756302639362968</v>
      </c>
    </row>
    <row r="26" spans="1:2" x14ac:dyDescent="0.35">
      <c r="A26" t="s">
        <v>117</v>
      </c>
      <c r="B26">
        <v>-0.43851237169933327</v>
      </c>
    </row>
    <row r="27" spans="1:2" x14ac:dyDescent="0.35">
      <c r="A27" t="s">
        <v>118</v>
      </c>
      <c r="B27">
        <v>-0.24880614127438033</v>
      </c>
    </row>
    <row r="28" spans="1:2" x14ac:dyDescent="0.35">
      <c r="A28" t="s">
        <v>119</v>
      </c>
      <c r="B28">
        <v>0.97662044640496881</v>
      </c>
    </row>
    <row r="29" spans="1:2" x14ac:dyDescent="0.35">
      <c r="A29" t="s">
        <v>120</v>
      </c>
      <c r="B29">
        <v>-0.2832099555878691</v>
      </c>
    </row>
    <row r="30" spans="1:2" x14ac:dyDescent="0.35">
      <c r="A30" t="s">
        <v>121</v>
      </c>
      <c r="B30">
        <v>-0.32645734933011239</v>
      </c>
    </row>
    <row r="31" spans="1:2" x14ac:dyDescent="0.35">
      <c r="A31" t="s">
        <v>122</v>
      </c>
      <c r="B31">
        <v>0.96797473288543723</v>
      </c>
    </row>
    <row r="32" spans="1:2" x14ac:dyDescent="0.35">
      <c r="A32" t="s">
        <v>123</v>
      </c>
      <c r="B32">
        <v>-1.0681084138425627</v>
      </c>
    </row>
    <row r="33" spans="1:2" x14ac:dyDescent="0.35">
      <c r="A33" t="s">
        <v>124</v>
      </c>
      <c r="B33">
        <v>1.5995462732590702</v>
      </c>
    </row>
    <row r="34" spans="1:2" x14ac:dyDescent="0.35">
      <c r="A34" t="s">
        <v>125</v>
      </c>
      <c r="B34">
        <v>-1.025318221831701</v>
      </c>
    </row>
    <row r="35" spans="1:2" x14ac:dyDescent="0.35">
      <c r="A35" t="s">
        <v>126</v>
      </c>
      <c r="B35">
        <v>-0.82676841197799356</v>
      </c>
    </row>
    <row r="36" spans="1:2" x14ac:dyDescent="0.35">
      <c r="A36" t="s">
        <v>127</v>
      </c>
      <c r="B36">
        <v>0.24325825242221585</v>
      </c>
    </row>
    <row r="37" spans="1:2" x14ac:dyDescent="0.35">
      <c r="A37" t="s">
        <v>128</v>
      </c>
      <c r="B37">
        <v>1.5027678296939682</v>
      </c>
    </row>
    <row r="38" spans="1:2" x14ac:dyDescent="0.35">
      <c r="A38" t="s">
        <v>129</v>
      </c>
      <c r="B38">
        <v>-6.7346579800712389E-2</v>
      </c>
    </row>
    <row r="39" spans="1:2" x14ac:dyDescent="0.35">
      <c r="A39" t="s">
        <v>130</v>
      </c>
      <c r="B39">
        <v>-0.43851237169933327</v>
      </c>
    </row>
    <row r="40" spans="1:2" x14ac:dyDescent="0.35">
      <c r="A40" t="s">
        <v>131</v>
      </c>
      <c r="B40">
        <v>0.19150702994647081</v>
      </c>
    </row>
    <row r="41" spans="1:2" x14ac:dyDescent="0.35">
      <c r="A41" t="s">
        <v>132</v>
      </c>
      <c r="B41">
        <v>-0.36924754134097415</v>
      </c>
    </row>
    <row r="42" spans="1:2" x14ac:dyDescent="0.35">
      <c r="A42" t="s">
        <v>133</v>
      </c>
      <c r="B42">
        <v>-0.11909780227645744</v>
      </c>
    </row>
    <row r="43" spans="1:2" x14ac:dyDescent="0.35">
      <c r="A43" t="s">
        <v>134</v>
      </c>
      <c r="B43">
        <v>-0.11909780227645744</v>
      </c>
    </row>
    <row r="44" spans="1:2" x14ac:dyDescent="0.35">
      <c r="A44" t="s">
        <v>135</v>
      </c>
      <c r="B44">
        <v>7.0185068645920889E-2</v>
      </c>
    </row>
    <row r="45" spans="1:2" x14ac:dyDescent="0.35">
      <c r="A45" t="s">
        <v>136</v>
      </c>
      <c r="B45">
        <v>-0.90224074811836519</v>
      </c>
    </row>
    <row r="46" spans="1:2" x14ac:dyDescent="0.35">
      <c r="A46" t="s">
        <v>137</v>
      </c>
      <c r="B46">
        <v>-0.70972301560190443</v>
      </c>
    </row>
    <row r="47" spans="1:2" x14ac:dyDescent="0.35">
      <c r="A47" t="s">
        <v>138</v>
      </c>
      <c r="B47">
        <v>3.6204613835006678E-2</v>
      </c>
    </row>
    <row r="48" spans="1:2" x14ac:dyDescent="0.35">
      <c r="A48" t="s">
        <v>139</v>
      </c>
      <c r="B48">
        <v>-0.41073942267043162</v>
      </c>
    </row>
    <row r="49" spans="1:2" x14ac:dyDescent="0.35">
      <c r="A49" t="s">
        <v>140</v>
      </c>
      <c r="B49">
        <v>-0.24041976357700737</v>
      </c>
    </row>
    <row r="50" spans="1:2" x14ac:dyDescent="0.35">
      <c r="A50" t="s">
        <v>141</v>
      </c>
      <c r="B50">
        <v>-1.5852517107184161E-2</v>
      </c>
    </row>
    <row r="51" spans="1:2" x14ac:dyDescent="0.35">
      <c r="A51" t="s">
        <v>142</v>
      </c>
      <c r="B51">
        <v>-0.17115493321864828</v>
      </c>
    </row>
    <row r="52" spans="1:2" x14ac:dyDescent="0.35">
      <c r="A52" t="s">
        <v>143</v>
      </c>
      <c r="B52">
        <v>-4.1446594220725386E-2</v>
      </c>
    </row>
    <row r="53" spans="1:2" x14ac:dyDescent="0.35">
      <c r="A53" t="s">
        <v>144</v>
      </c>
      <c r="B53">
        <v>-0.89565426045213237</v>
      </c>
    </row>
    <row r="54" spans="1:2" x14ac:dyDescent="0.35">
      <c r="A54" t="s">
        <v>145</v>
      </c>
      <c r="B54">
        <v>-0.35205142644365361</v>
      </c>
    </row>
    <row r="55" spans="1:2" x14ac:dyDescent="0.35">
      <c r="A55" t="s">
        <v>146</v>
      </c>
      <c r="B55">
        <v>1.3222578879466635</v>
      </c>
    </row>
    <row r="56" spans="1:2" x14ac:dyDescent="0.35">
      <c r="A56" t="s">
        <v>147</v>
      </c>
      <c r="B56">
        <v>1.5115775668939158</v>
      </c>
    </row>
    <row r="57" spans="1:2" x14ac:dyDescent="0.35">
      <c r="A57" t="s">
        <v>148</v>
      </c>
      <c r="B57">
        <v>0.7097520941834734</v>
      </c>
    </row>
    <row r="58" spans="1:2" x14ac:dyDescent="0.35">
      <c r="A58" t="s">
        <v>149</v>
      </c>
      <c r="B58">
        <v>-0.81795867477804596</v>
      </c>
    </row>
    <row r="59" spans="1:2" x14ac:dyDescent="0.35">
      <c r="A59" t="s">
        <v>150</v>
      </c>
      <c r="B59">
        <v>-1.025318221831701</v>
      </c>
    </row>
    <row r="60" spans="1:2" x14ac:dyDescent="0.35">
      <c r="A60" t="s">
        <v>151</v>
      </c>
      <c r="B60">
        <v>3.0261806845927661</v>
      </c>
    </row>
    <row r="61" spans="1:2" x14ac:dyDescent="0.35">
      <c r="A61" t="s">
        <v>152</v>
      </c>
      <c r="B61">
        <v>1.5804190377497005</v>
      </c>
    </row>
    <row r="62" spans="1:2" x14ac:dyDescent="0.35">
      <c r="A62" t="s">
        <v>153</v>
      </c>
      <c r="B62">
        <v>2.1327872313397722</v>
      </c>
    </row>
    <row r="63" spans="1:2" x14ac:dyDescent="0.35">
      <c r="A63" t="s">
        <v>154</v>
      </c>
      <c r="B63">
        <v>-0.5332538281351048</v>
      </c>
    </row>
    <row r="64" spans="1:2" x14ac:dyDescent="0.35">
      <c r="A64" t="s">
        <v>155</v>
      </c>
      <c r="B64">
        <v>8.7955836310751725E-2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DBF1-5A54-4B45-9961-E6D5E03BA27A}">
  <sheetPr codeName="Sheet6"/>
  <dimension ref="A1:H100"/>
  <sheetViews>
    <sheetView workbookViewId="0"/>
  </sheetViews>
  <sheetFormatPr defaultRowHeight="14.5" x14ac:dyDescent="0.35"/>
  <sheetData>
    <row r="1" spans="1:8" x14ac:dyDescent="0.35">
      <c r="A1">
        <v>34.204150295972298</v>
      </c>
      <c r="B1">
        <v>30</v>
      </c>
      <c r="C1">
        <v>21.49383677587992</v>
      </c>
      <c r="D1">
        <v>-4.8143125238406981</v>
      </c>
      <c r="E1">
        <v>21.49383677587992</v>
      </c>
      <c r="F1">
        <v>47.801986075600539</v>
      </c>
      <c r="G1">
        <v>-4</v>
      </c>
      <c r="H1">
        <v>-4</v>
      </c>
    </row>
    <row r="2" spans="1:8" x14ac:dyDescent="0.35">
      <c r="A2">
        <v>27.31549065674719</v>
      </c>
      <c r="B2">
        <v>28</v>
      </c>
      <c r="C2">
        <v>21.902586898573368</v>
      </c>
      <c r="D2">
        <v>-4.3895014551443374</v>
      </c>
      <c r="E2">
        <v>21.902586898573368</v>
      </c>
      <c r="F2">
        <v>48.194675252291077</v>
      </c>
      <c r="G2">
        <v>89</v>
      </c>
      <c r="H2">
        <v>89</v>
      </c>
    </row>
    <row r="3" spans="1:8" x14ac:dyDescent="0.35">
      <c r="A3">
        <v>35.75520665532926</v>
      </c>
      <c r="B3">
        <v>60</v>
      </c>
      <c r="C3">
        <v>22.311337021266816</v>
      </c>
      <c r="D3">
        <v>-3.965163214857093</v>
      </c>
      <c r="E3">
        <v>22.311337021266816</v>
      </c>
      <c r="F3">
        <v>48.587837257390717</v>
      </c>
    </row>
    <row r="4" spans="1:8" x14ac:dyDescent="0.35">
      <c r="A4">
        <v>32.400883601050495</v>
      </c>
      <c r="B4">
        <v>27</v>
      </c>
      <c r="C4">
        <v>22.720087143960264</v>
      </c>
      <c r="D4">
        <v>-3.5412986449571981</v>
      </c>
      <c r="E4">
        <v>22.720087143960264</v>
      </c>
      <c r="F4">
        <v>48.981472932877722</v>
      </c>
    </row>
    <row r="5" spans="1:8" x14ac:dyDescent="0.35">
      <c r="A5">
        <v>26.867295969849899</v>
      </c>
      <c r="B5">
        <v>28</v>
      </c>
      <c r="C5">
        <v>23.128837266653711</v>
      </c>
      <c r="D5">
        <v>-3.1179085637479353</v>
      </c>
      <c r="E5">
        <v>23.128837266653711</v>
      </c>
      <c r="F5">
        <v>49.375583097055355</v>
      </c>
    </row>
    <row r="6" spans="1:8" x14ac:dyDescent="0.35">
      <c r="A6">
        <v>35.75520665532926</v>
      </c>
      <c r="B6">
        <v>57</v>
      </c>
      <c r="C6">
        <v>23.537587389347159</v>
      </c>
      <c r="D6">
        <v>-2.694993765641581</v>
      </c>
      <c r="E6">
        <v>23.537587389347159</v>
      </c>
      <c r="F6">
        <v>49.770168544335903</v>
      </c>
    </row>
    <row r="7" spans="1:8" x14ac:dyDescent="0.35">
      <c r="A7">
        <v>31.425752764845903</v>
      </c>
      <c r="B7">
        <v>31</v>
      </c>
      <c r="C7">
        <v>23.946337512040607</v>
      </c>
      <c r="D7">
        <v>-2.2725550209488219</v>
      </c>
      <c r="E7">
        <v>23.946337512040607</v>
      </c>
      <c r="F7">
        <v>50.165230045030029</v>
      </c>
    </row>
    <row r="8" spans="1:8" x14ac:dyDescent="0.35">
      <c r="A8">
        <v>31.533753373044476</v>
      </c>
      <c r="B8">
        <v>23</v>
      </c>
      <c r="C8">
        <v>24.355087634734055</v>
      </c>
      <c r="D8">
        <v>-1.8505930756737856</v>
      </c>
      <c r="E8">
        <v>24.355087634734055</v>
      </c>
      <c r="F8">
        <v>50.560768345141895</v>
      </c>
    </row>
    <row r="9" spans="1:8" x14ac:dyDescent="0.35">
      <c r="A9">
        <v>35.75520665532926</v>
      </c>
      <c r="B9">
        <v>28</v>
      </c>
      <c r="C9">
        <v>24.763837757427503</v>
      </c>
      <c r="D9">
        <v>-1.4291086513148414</v>
      </c>
      <c r="E9">
        <v>24.763837757427503</v>
      </c>
      <c r="F9">
        <v>50.956784166169847</v>
      </c>
    </row>
    <row r="10" spans="1:8" x14ac:dyDescent="0.35">
      <c r="A10">
        <v>38.835198461463918</v>
      </c>
      <c r="B10">
        <v>50</v>
      </c>
      <c r="C10">
        <v>25.17258788012095</v>
      </c>
      <c r="D10">
        <v>-1.0081024446712803</v>
      </c>
      <c r="E10">
        <v>25.17258788012095</v>
      </c>
      <c r="F10">
        <v>51.353278204913181</v>
      </c>
    </row>
    <row r="11" spans="1:8" x14ac:dyDescent="0.35">
      <c r="A11">
        <v>43.534324872438567</v>
      </c>
      <c r="B11">
        <v>51</v>
      </c>
      <c r="C11">
        <v>25.581338002814402</v>
      </c>
      <c r="D11">
        <v>-0.58757512765597752</v>
      </c>
      <c r="E11">
        <v>25.581338002814402</v>
      </c>
      <c r="F11">
        <v>51.750251133284777</v>
      </c>
    </row>
    <row r="12" spans="1:8" x14ac:dyDescent="0.35">
      <c r="A12">
        <v>31.425752764845903</v>
      </c>
      <c r="B12">
        <v>31</v>
      </c>
      <c r="C12">
        <v>25.99008812550785</v>
      </c>
      <c r="D12">
        <v>-0.1675273471141594</v>
      </c>
      <c r="E12">
        <v>25.99008812550785</v>
      </c>
      <c r="F12">
        <v>52.147703598129851</v>
      </c>
    </row>
    <row r="13" spans="1:8" x14ac:dyDescent="0.35">
      <c r="A13">
        <v>51.974040871020634</v>
      </c>
      <c r="B13">
        <v>31</v>
      </c>
      <c r="C13">
        <v>26.398838248201297</v>
      </c>
      <c r="D13">
        <v>0.25204027535158602</v>
      </c>
      <c r="E13">
        <v>26.398838248201297</v>
      </c>
      <c r="F13">
        <v>52.545636221050998</v>
      </c>
    </row>
    <row r="14" spans="1:8" x14ac:dyDescent="0.35">
      <c r="A14">
        <v>31.425752764845903</v>
      </c>
      <c r="B14">
        <v>30</v>
      </c>
      <c r="C14">
        <v>26.807588370894742</v>
      </c>
      <c r="D14">
        <v>0.67112714354998815</v>
      </c>
      <c r="E14">
        <v>26.807588370894742</v>
      </c>
      <c r="F14">
        <v>52.944049598239495</v>
      </c>
    </row>
    <row r="15" spans="1:8" x14ac:dyDescent="0.35">
      <c r="A15">
        <v>41.308685401852109</v>
      </c>
      <c r="B15">
        <v>27</v>
      </c>
      <c r="C15">
        <v>27.216338493588189</v>
      </c>
      <c r="D15">
        <v>1.0897326868633677</v>
      </c>
      <c r="E15">
        <v>27.216338493588189</v>
      </c>
      <c r="F15">
        <v>53.342944300313007</v>
      </c>
    </row>
    <row r="16" spans="1:8" x14ac:dyDescent="0.35">
      <c r="A16">
        <v>31.533753373044476</v>
      </c>
      <c r="B16">
        <v>33</v>
      </c>
      <c r="C16">
        <v>27.625088616281637</v>
      </c>
      <c r="D16">
        <v>1.5078563604032702</v>
      </c>
      <c r="E16">
        <v>27.625088616281637</v>
      </c>
      <c r="F16">
        <v>53.742320872160008</v>
      </c>
    </row>
    <row r="17" spans="1:6" x14ac:dyDescent="0.35">
      <c r="A17">
        <v>31.533753373044476</v>
      </c>
      <c r="B17">
        <v>32</v>
      </c>
      <c r="C17">
        <v>28.033838738975085</v>
      </c>
      <c r="D17">
        <v>1.9254976451596093</v>
      </c>
      <c r="E17">
        <v>28.033838738975085</v>
      </c>
      <c r="F17">
        <v>54.142179832790561</v>
      </c>
    </row>
    <row r="18" spans="1:6" x14ac:dyDescent="0.35">
      <c r="A18">
        <v>39.289543240275599</v>
      </c>
      <c r="B18">
        <v>41</v>
      </c>
      <c r="C18">
        <v>28.442588861668533</v>
      </c>
      <c r="D18">
        <v>2.3426560481429703</v>
      </c>
      <c r="E18">
        <v>28.442588861668533</v>
      </c>
      <c r="F18">
        <v>54.542521675194095</v>
      </c>
    </row>
    <row r="19" spans="1:6" x14ac:dyDescent="0.35">
      <c r="A19">
        <v>31.533753373044476</v>
      </c>
      <c r="B19">
        <v>32</v>
      </c>
      <c r="C19">
        <v>28.851338984361981</v>
      </c>
      <c r="D19">
        <v>2.7593311025201324</v>
      </c>
      <c r="E19">
        <v>28.851338984361981</v>
      </c>
      <c r="F19">
        <v>54.943346866203825</v>
      </c>
    </row>
    <row r="20" spans="1:6" x14ac:dyDescent="0.35">
      <c r="A20">
        <v>34.204150295972298</v>
      </c>
      <c r="B20">
        <v>32</v>
      </c>
      <c r="C20">
        <v>29.260089107055428</v>
      </c>
      <c r="D20">
        <v>3.1755223677427011</v>
      </c>
      <c r="E20">
        <v>29.260089107055428</v>
      </c>
      <c r="F20">
        <v>55.344655846368155</v>
      </c>
    </row>
    <row r="21" spans="1:6" x14ac:dyDescent="0.35">
      <c r="A21">
        <v>41.69168907502074</v>
      </c>
      <c r="B21">
        <v>27</v>
      </c>
      <c r="C21">
        <v>29.668839229748876</v>
      </c>
      <c r="D21">
        <v>3.5912294296687186</v>
      </c>
      <c r="E21">
        <v>29.668839229748876</v>
      </c>
      <c r="F21">
        <v>55.746449029829037</v>
      </c>
    </row>
    <row r="22" spans="1:6" x14ac:dyDescent="0.35">
      <c r="A22">
        <v>42.859741761209072</v>
      </c>
      <c r="B22">
        <v>31</v>
      </c>
      <c r="C22">
        <v>30.077589352442324</v>
      </c>
      <c r="D22">
        <v>4.0064519006772379</v>
      </c>
      <c r="E22">
        <v>30.077589352442324</v>
      </c>
      <c r="F22">
        <v>56.148726804207413</v>
      </c>
    </row>
    <row r="23" spans="1:6" x14ac:dyDescent="0.35">
      <c r="A23">
        <v>35.647206047130688</v>
      </c>
      <c r="B23">
        <v>26</v>
      </c>
      <c r="C23">
        <v>30.486339475135772</v>
      </c>
      <c r="D23">
        <v>4.4211894197757715</v>
      </c>
      <c r="E23">
        <v>30.486339475135772</v>
      </c>
      <c r="F23">
        <v>56.551489530495772</v>
      </c>
    </row>
    <row r="24" spans="1:6" x14ac:dyDescent="0.35">
      <c r="A24">
        <v>36.164801538536096</v>
      </c>
      <c r="B24">
        <v>25</v>
      </c>
      <c r="C24">
        <v>30.895089597829219</v>
      </c>
      <c r="D24">
        <v>4.8354416527004744</v>
      </c>
      <c r="E24">
        <v>30.895089597829219</v>
      </c>
      <c r="F24">
        <v>56.954737542957965</v>
      </c>
    </row>
    <row r="25" spans="1:6" x14ac:dyDescent="0.35">
      <c r="A25">
        <v>42.139883761918036</v>
      </c>
      <c r="B25">
        <v>27</v>
      </c>
      <c r="C25">
        <v>31.303839720522667</v>
      </c>
      <c r="D25">
        <v>5.2492082920091079</v>
      </c>
      <c r="E25">
        <v>31.303839720522667</v>
      </c>
      <c r="F25">
        <v>57.358471149036227</v>
      </c>
    </row>
    <row r="26" spans="1:6" x14ac:dyDescent="0.35">
      <c r="A26">
        <v>35.647206047130688</v>
      </c>
      <c r="B26">
        <v>30</v>
      </c>
      <c r="C26">
        <v>31.712589843216115</v>
      </c>
      <c r="D26">
        <v>5.6624890571666562</v>
      </c>
      <c r="E26">
        <v>31.712589843216115</v>
      </c>
      <c r="F26">
        <v>57.762690629265578</v>
      </c>
    </row>
    <row r="27" spans="1:6" x14ac:dyDescent="0.35">
      <c r="A27">
        <v>34.204150295972298</v>
      </c>
      <c r="B27">
        <v>31</v>
      </c>
      <c r="C27">
        <v>32.121339965909563</v>
      </c>
      <c r="D27">
        <v>6.0752836946235682</v>
      </c>
      <c r="E27">
        <v>32.121339965909563</v>
      </c>
      <c r="F27">
        <v>58.167396237195561</v>
      </c>
    </row>
    <row r="28" spans="1:6" x14ac:dyDescent="0.35">
      <c r="A28">
        <v>50.422984511663671</v>
      </c>
      <c r="B28">
        <v>63</v>
      </c>
      <c r="C28">
        <v>32.530090088603011</v>
      </c>
      <c r="D28">
        <v>6.4875919778865097</v>
      </c>
      <c r="E28">
        <v>32.530090088603011</v>
      </c>
      <c r="F28">
        <v>58.572588199319512</v>
      </c>
    </row>
    <row r="29" spans="1:6" x14ac:dyDescent="0.35">
      <c r="A29">
        <v>35.647206047130688</v>
      </c>
      <c r="B29">
        <v>32</v>
      </c>
      <c r="C29">
        <v>32.938840211296458</v>
      </c>
      <c r="D29">
        <v>6.8994137075816866</v>
      </c>
      <c r="E29">
        <v>32.938840211296458</v>
      </c>
      <c r="F29">
        <v>58.97826671501123</v>
      </c>
    </row>
    <row r="30" spans="1:6" x14ac:dyDescent="0.35">
      <c r="A30">
        <v>34.204150295972298</v>
      </c>
      <c r="B30">
        <v>30</v>
      </c>
      <c r="C30">
        <v>33.347590333989906</v>
      </c>
      <c r="D30">
        <v>7.3107487115106586</v>
      </c>
      <c r="E30">
        <v>33.347590333989906</v>
      </c>
      <c r="F30">
        <v>59.384431956469157</v>
      </c>
    </row>
    <row r="31" spans="1:6" x14ac:dyDescent="0.35">
      <c r="A31">
        <v>43.534324872438567</v>
      </c>
      <c r="B31">
        <v>56</v>
      </c>
      <c r="C31">
        <v>33.756340456683354</v>
      </c>
      <c r="D31">
        <v>7.7215968446984959</v>
      </c>
      <c r="E31">
        <v>33.756340456683354</v>
      </c>
      <c r="F31">
        <v>59.791084068668212</v>
      </c>
    </row>
    <row r="32" spans="1:6" x14ac:dyDescent="0.35">
      <c r="A32">
        <v>35.75520665532926</v>
      </c>
      <c r="B32">
        <v>22</v>
      </c>
      <c r="C32">
        <v>34.165090579376802</v>
      </c>
      <c r="D32">
        <v>8.1319579894344365</v>
      </c>
      <c r="E32">
        <v>34.165090579376802</v>
      </c>
      <c r="F32">
        <v>60.198223169319171</v>
      </c>
    </row>
    <row r="33" spans="1:6" x14ac:dyDescent="0.35">
      <c r="A33">
        <v>32.400883601050495</v>
      </c>
      <c r="B33">
        <v>53</v>
      </c>
      <c r="C33">
        <v>34.57384070207025</v>
      </c>
      <c r="D33">
        <v>8.5418320553048872</v>
      </c>
      <c r="E33">
        <v>34.57384070207025</v>
      </c>
      <c r="F33">
        <v>60.605849348835612</v>
      </c>
    </row>
    <row r="34" spans="1:6" x14ac:dyDescent="0.35">
      <c r="A34">
        <v>34.204150295972298</v>
      </c>
      <c r="B34">
        <v>21</v>
      </c>
      <c r="C34">
        <v>34.982590824763697</v>
      </c>
      <c r="D34">
        <v>8.9512189792187939</v>
      </c>
      <c r="E34">
        <v>34.982590824763697</v>
      </c>
      <c r="F34">
        <v>61.013962670308601</v>
      </c>
    </row>
    <row r="35" spans="1:6" x14ac:dyDescent="0.35">
      <c r="A35">
        <v>35.647206047130688</v>
      </c>
      <c r="B35">
        <v>25</v>
      </c>
      <c r="C35">
        <v>35.391340947457145</v>
      </c>
      <c r="D35">
        <v>9.3601187254253286</v>
      </c>
      <c r="E35">
        <v>35.391340947457145</v>
      </c>
      <c r="F35">
        <v>61.422563169488967</v>
      </c>
    </row>
    <row r="36" spans="1:6" x14ac:dyDescent="0.35">
      <c r="A36">
        <v>26.867295969849899</v>
      </c>
      <c r="B36">
        <v>30</v>
      </c>
      <c r="C36">
        <v>35.800091070150593</v>
      </c>
      <c r="D36">
        <v>9.7685312855239115</v>
      </c>
      <c r="E36">
        <v>35.800091070150593</v>
      </c>
      <c r="F36">
        <v>61.831650854777273</v>
      </c>
    </row>
    <row r="37" spans="1:6" x14ac:dyDescent="0.35">
      <c r="A37">
        <v>35.647206047130688</v>
      </c>
      <c r="B37">
        <v>55</v>
      </c>
      <c r="C37">
        <v>36.208841192844041</v>
      </c>
      <c r="D37">
        <v>10.176456678466632</v>
      </c>
      <c r="E37">
        <v>36.208841192844041</v>
      </c>
      <c r="F37">
        <v>62.241225707221446</v>
      </c>
    </row>
    <row r="38" spans="1:6" x14ac:dyDescent="0.35">
      <c r="A38">
        <v>26.867295969849899</v>
      </c>
      <c r="B38">
        <v>26</v>
      </c>
      <c r="C38">
        <v>36.617591315537489</v>
      </c>
      <c r="D38">
        <v>10.583894950552841</v>
      </c>
      <c r="E38">
        <v>36.617591315537489</v>
      </c>
      <c r="F38">
        <v>62.651287680522138</v>
      </c>
    </row>
    <row r="39" spans="1:6" x14ac:dyDescent="0.35">
      <c r="A39">
        <v>35.647206047130688</v>
      </c>
      <c r="B39">
        <v>30</v>
      </c>
      <c r="C39">
        <v>37.026341438230936</v>
      </c>
      <c r="D39">
        <v>10.990846175416229</v>
      </c>
      <c r="E39">
        <v>37.026341438230936</v>
      </c>
      <c r="F39">
        <v>63.06183670104565</v>
      </c>
    </row>
    <row r="40" spans="1:6" x14ac:dyDescent="0.35">
      <c r="A40">
        <v>31.533753373044476</v>
      </c>
      <c r="B40">
        <v>34</v>
      </c>
      <c r="C40">
        <v>37.435091560924384</v>
      </c>
      <c r="D40">
        <v>11.397310454004128</v>
      </c>
      <c r="E40">
        <v>37.435091560924384</v>
      </c>
      <c r="F40">
        <v>63.472872667844641</v>
      </c>
    </row>
    <row r="41" spans="1:6" x14ac:dyDescent="0.35">
      <c r="A41">
        <v>35.75520665532926</v>
      </c>
      <c r="B41">
        <v>31</v>
      </c>
      <c r="C41">
        <v>37.843841683617832</v>
      </c>
      <c r="D41">
        <v>11.803287914549212</v>
      </c>
      <c r="E41">
        <v>37.843841683617832</v>
      </c>
      <c r="F41">
        <v>63.884395452686448</v>
      </c>
    </row>
    <row r="42" spans="1:6" x14ac:dyDescent="0.35">
      <c r="A42">
        <v>31.533753373044476</v>
      </c>
      <c r="B42">
        <v>30</v>
      </c>
      <c r="C42">
        <v>38.25259180631128</v>
      </c>
      <c r="D42">
        <v>12.20877871253354</v>
      </c>
      <c r="E42">
        <v>38.25259180631128</v>
      </c>
      <c r="F42">
        <v>64.296404900089016</v>
      </c>
    </row>
    <row r="43" spans="1:6" x14ac:dyDescent="0.35">
      <c r="A43">
        <v>31.533753373044476</v>
      </c>
      <c r="B43">
        <v>30</v>
      </c>
      <c r="C43">
        <v>38.661341929004728</v>
      </c>
      <c r="D43">
        <v>12.613783030645028</v>
      </c>
      <c r="E43">
        <v>38.661341929004728</v>
      </c>
      <c r="F43">
        <v>64.708900827364431</v>
      </c>
    </row>
    <row r="44" spans="1:6" x14ac:dyDescent="0.35">
      <c r="A44">
        <v>34.096149687773725</v>
      </c>
      <c r="B44">
        <v>35</v>
      </c>
      <c r="C44">
        <v>39.070092051698175</v>
      </c>
      <c r="D44">
        <v>13.018301078726264</v>
      </c>
      <c r="E44">
        <v>39.070092051698175</v>
      </c>
      <c r="F44">
        <v>65.121883024670083</v>
      </c>
    </row>
    <row r="45" spans="1:6" x14ac:dyDescent="0.35">
      <c r="A45">
        <v>36.619146317347777</v>
      </c>
      <c r="B45">
        <v>25</v>
      </c>
      <c r="C45">
        <v>39.478842174391623</v>
      </c>
      <c r="D45">
        <v>13.422333093715867</v>
      </c>
      <c r="E45">
        <v>39.478842174391623</v>
      </c>
      <c r="F45">
        <v>65.535351255067383</v>
      </c>
    </row>
    <row r="46" spans="1:6" x14ac:dyDescent="0.35">
      <c r="A46">
        <v>42.139883761918036</v>
      </c>
      <c r="B46">
        <v>33</v>
      </c>
      <c r="C46">
        <v>39.887592297085071</v>
      </c>
      <c r="D46">
        <v>13.825879339582269</v>
      </c>
      <c r="E46">
        <v>39.887592297085071</v>
      </c>
      <c r="F46">
        <v>65.94930525458787</v>
      </c>
    </row>
    <row r="47" spans="1:6" x14ac:dyDescent="0.35">
      <c r="A47">
        <v>31.533753373044476</v>
      </c>
      <c r="B47">
        <v>32</v>
      </c>
      <c r="C47">
        <v>40.296342419778519</v>
      </c>
      <c r="D47">
        <v>14.22894010725004</v>
      </c>
      <c r="E47">
        <v>40.296342419778519</v>
      </c>
      <c r="F47">
        <v>66.363744732306998</v>
      </c>
    </row>
    <row r="48" spans="1:6" x14ac:dyDescent="0.35">
      <c r="A48">
        <v>39.289543240275599</v>
      </c>
      <c r="B48">
        <v>34</v>
      </c>
      <c r="C48">
        <v>40.705092542471967</v>
      </c>
      <c r="D48">
        <v>14.63151571451883</v>
      </c>
      <c r="E48">
        <v>40.705092542471967</v>
      </c>
      <c r="F48">
        <v>66.778669370425106</v>
      </c>
    </row>
    <row r="49" spans="1:6" x14ac:dyDescent="0.35">
      <c r="A49">
        <v>34.096149687773725</v>
      </c>
      <c r="B49">
        <v>31</v>
      </c>
      <c r="C49">
        <v>41.113842665165414</v>
      </c>
      <c r="D49">
        <v>15.033606505974888</v>
      </c>
      <c r="E49">
        <v>41.113842665165414</v>
      </c>
      <c r="F49">
        <v>67.194078824355941</v>
      </c>
    </row>
    <row r="50" spans="1:6" x14ac:dyDescent="0.35">
      <c r="A50">
        <v>34.204150295972298</v>
      </c>
      <c r="B50">
        <v>34</v>
      </c>
      <c r="C50">
        <v>41.522592787858862</v>
      </c>
      <c r="D50">
        <v>15.435212852895344</v>
      </c>
      <c r="E50">
        <v>41.522592787858862</v>
      </c>
      <c r="F50">
        <v>67.609972722822377</v>
      </c>
    </row>
    <row r="51" spans="1:6" x14ac:dyDescent="0.35">
      <c r="A51">
        <v>34.204150295972298</v>
      </c>
      <c r="B51">
        <v>32</v>
      </c>
      <c r="C51">
        <v>41.93134291055231</v>
      </c>
      <c r="D51">
        <v>15.836335153145161</v>
      </c>
      <c r="E51">
        <v>41.93134291055231</v>
      </c>
      <c r="F51">
        <v>68.026350667959463</v>
      </c>
    </row>
    <row r="52" spans="1:6" x14ac:dyDescent="0.35">
      <c r="A52">
        <v>31.533753373044476</v>
      </c>
      <c r="B52">
        <v>31</v>
      </c>
      <c r="C52">
        <v>42.340093033245758</v>
      </c>
      <c r="D52">
        <v>16.236973831066951</v>
      </c>
      <c r="E52">
        <v>42.340093033245758</v>
      </c>
      <c r="F52">
        <v>68.443212235424568</v>
      </c>
    </row>
    <row r="53" spans="1:6" x14ac:dyDescent="0.35">
      <c r="A53">
        <v>43.534324872438567</v>
      </c>
      <c r="B53">
        <v>32</v>
      </c>
      <c r="C53">
        <v>42.748843155939205</v>
      </c>
      <c r="D53">
        <v>16.637129337363707</v>
      </c>
      <c r="E53">
        <v>42.748843155939205</v>
      </c>
      <c r="F53">
        <v>68.860556974514708</v>
      </c>
    </row>
    <row r="54" spans="1:6" x14ac:dyDescent="0.35">
      <c r="A54">
        <v>31.533753373044476</v>
      </c>
      <c r="B54">
        <v>27</v>
      </c>
      <c r="C54">
        <v>43.157593278632653</v>
      </c>
      <c r="D54">
        <v>17.036802148974438</v>
      </c>
      <c r="E54">
        <v>43.157593278632653</v>
      </c>
      <c r="F54">
        <v>69.278384408290862</v>
      </c>
    </row>
    <row r="55" spans="1:6" x14ac:dyDescent="0.35">
      <c r="A55">
        <v>33.97183107572971</v>
      </c>
      <c r="B55">
        <v>51</v>
      </c>
      <c r="C55">
        <v>43.566343401326101</v>
      </c>
      <c r="D55">
        <v>17.435992768942878</v>
      </c>
      <c r="E55">
        <v>43.566343401326101</v>
      </c>
      <c r="F55">
        <v>69.696694033709321</v>
      </c>
    </row>
    <row r="56" spans="1:6" x14ac:dyDescent="0.35">
      <c r="A56">
        <v>31.533753373044476</v>
      </c>
      <c r="B56">
        <v>51</v>
      </c>
      <c r="C56">
        <v>43.975093524019549</v>
      </c>
      <c r="D56">
        <v>17.834701726279338</v>
      </c>
      <c r="E56">
        <v>43.975093524019549</v>
      </c>
      <c r="F56">
        <v>70.115485321759763</v>
      </c>
    </row>
    <row r="57" spans="1:6" x14ac:dyDescent="0.35">
      <c r="A57">
        <v>42.859741761209072</v>
      </c>
      <c r="B57">
        <v>52</v>
      </c>
      <c r="C57">
        <v>44.383843646712997</v>
      </c>
      <c r="D57">
        <v>18.232929575815763</v>
      </c>
      <c r="E57">
        <v>44.383843646712997</v>
      </c>
      <c r="F57">
        <v>70.534757717610233</v>
      </c>
    </row>
    <row r="58" spans="1:6" x14ac:dyDescent="0.35">
      <c r="A58">
        <v>31.533753373044476</v>
      </c>
      <c r="B58">
        <v>21</v>
      </c>
      <c r="C58">
        <v>44.792593769406452</v>
      </c>
      <c r="D58">
        <v>18.630676898054059</v>
      </c>
      <c r="E58">
        <v>44.792593769406452</v>
      </c>
      <c r="F58">
        <v>70.954510640758826</v>
      </c>
    </row>
    <row r="59" spans="1:6" x14ac:dyDescent="0.35">
      <c r="A59">
        <v>34.204150295972298</v>
      </c>
      <c r="B59">
        <v>21</v>
      </c>
      <c r="C59">
        <v>45.201343892099892</v>
      </c>
      <c r="D59">
        <v>19.027944299007892</v>
      </c>
      <c r="E59">
        <v>45.201343892099892</v>
      </c>
      <c r="F59">
        <v>71.374743485191885</v>
      </c>
    </row>
    <row r="60" spans="1:6" x14ac:dyDescent="0.35">
      <c r="A60">
        <v>49.028543401143139</v>
      </c>
      <c r="B60">
        <v>88</v>
      </c>
      <c r="C60">
        <v>45.61009401479334</v>
      </c>
      <c r="D60">
        <v>19.42473241003794</v>
      </c>
      <c r="E60">
        <v>45.61009401479334</v>
      </c>
      <c r="F60">
        <v>71.795455619548733</v>
      </c>
    </row>
    <row r="61" spans="1:6" x14ac:dyDescent="0.35">
      <c r="A61">
        <v>35.647206047130688</v>
      </c>
      <c r="B61">
        <v>56</v>
      </c>
      <c r="C61">
        <v>46.018844137486788</v>
      </c>
      <c r="D61">
        <v>19.821041887680742</v>
      </c>
      <c r="E61">
        <v>46.018844137486788</v>
      </c>
      <c r="F61">
        <v>72.216646387292826</v>
      </c>
    </row>
    <row r="62" spans="1:6" x14ac:dyDescent="0.35">
      <c r="A62">
        <v>31.533753373044476</v>
      </c>
      <c r="B62">
        <v>59</v>
      </c>
      <c r="C62">
        <v>46.427594260180243</v>
      </c>
      <c r="D62">
        <v>20.21687341347133</v>
      </c>
      <c r="E62">
        <v>46.427594260180243</v>
      </c>
      <c r="F62">
        <v>72.638315106889138</v>
      </c>
    </row>
    <row r="63" spans="1:6" x14ac:dyDescent="0.35">
      <c r="A63">
        <v>26.867295969849899</v>
      </c>
      <c r="B63">
        <v>20</v>
      </c>
      <c r="C63">
        <v>46.836344382873683</v>
      </c>
      <c r="D63">
        <v>20.612227693759575</v>
      </c>
      <c r="E63">
        <v>46.836344382873683</v>
      </c>
      <c r="F63">
        <v>73.060461071987788</v>
      </c>
    </row>
    <row r="64" spans="1:6" x14ac:dyDescent="0.35">
      <c r="A64">
        <v>26.867295969849899</v>
      </c>
      <c r="B64">
        <v>28</v>
      </c>
      <c r="C64">
        <v>47.245094505567131</v>
      </c>
      <c r="D64">
        <v>21.00710545952056</v>
      </c>
      <c r="E64">
        <v>47.245094505567131</v>
      </c>
      <c r="F64">
        <v>73.483083551613703</v>
      </c>
    </row>
    <row r="65" spans="3:6" x14ac:dyDescent="0.35">
      <c r="C65">
        <v>47.653844628260579</v>
      </c>
      <c r="D65">
        <v>21.401507466158979</v>
      </c>
      <c r="E65">
        <v>47.653844628260579</v>
      </c>
      <c r="F65">
        <v>73.906181790362183</v>
      </c>
    </row>
    <row r="66" spans="3:6" x14ac:dyDescent="0.35">
      <c r="C66">
        <v>48.062594750954027</v>
      </c>
      <c r="D66">
        <v>21.795434493307685</v>
      </c>
      <c r="E66">
        <v>48.062594750954027</v>
      </c>
      <c r="F66">
        <v>74.329755008600372</v>
      </c>
    </row>
    <row r="67" spans="3:6" x14ac:dyDescent="0.35">
      <c r="C67">
        <v>48.471344873647475</v>
      </c>
      <c r="D67">
        <v>22.188887344620536</v>
      </c>
      <c r="E67">
        <v>48.471344873647475</v>
      </c>
      <c r="F67">
        <v>74.75380240267441</v>
      </c>
    </row>
    <row r="68" spans="3:6" x14ac:dyDescent="0.35">
      <c r="C68">
        <v>48.880094996340922</v>
      </c>
      <c r="D68">
        <v>22.581866847559716</v>
      </c>
      <c r="E68">
        <v>48.880094996340922</v>
      </c>
      <c r="F68">
        <v>75.178323145122135</v>
      </c>
    </row>
    <row r="69" spans="3:6" x14ac:dyDescent="0.35">
      <c r="C69">
        <v>49.28884511903437</v>
      </c>
      <c r="D69">
        <v>22.974373853177525</v>
      </c>
      <c r="E69">
        <v>49.28884511903437</v>
      </c>
      <c r="F69">
        <v>75.603316384891215</v>
      </c>
    </row>
    <row r="70" spans="3:6" x14ac:dyDescent="0.35">
      <c r="C70">
        <v>49.697595241727818</v>
      </c>
      <c r="D70">
        <v>23.366409235892888</v>
      </c>
      <c r="E70">
        <v>49.697595241727818</v>
      </c>
      <c r="F70">
        <v>76.028781247562748</v>
      </c>
    </row>
    <row r="71" spans="3:6" x14ac:dyDescent="0.35">
      <c r="C71">
        <v>50.106345364421266</v>
      </c>
      <c r="D71">
        <v>23.75797389326269</v>
      </c>
      <c r="E71">
        <v>50.106345364421266</v>
      </c>
      <c r="F71">
        <v>76.454716835579845</v>
      </c>
    </row>
    <row r="72" spans="3:6" x14ac:dyDescent="0.35">
      <c r="C72">
        <v>50.515095487114714</v>
      </c>
      <c r="D72">
        <v>24.149068745748025</v>
      </c>
      <c r="E72">
        <v>50.515095487114714</v>
      </c>
      <c r="F72">
        <v>76.881122228481402</v>
      </c>
    </row>
    <row r="73" spans="3:6" x14ac:dyDescent="0.35">
      <c r="C73">
        <v>50.923845609808161</v>
      </c>
      <c r="D73">
        <v>24.539694736475557</v>
      </c>
      <c r="E73">
        <v>50.923845609808161</v>
      </c>
      <c r="F73">
        <v>77.307996483140769</v>
      </c>
    </row>
    <row r="74" spans="3:6" x14ac:dyDescent="0.35">
      <c r="C74">
        <v>51.332595732501609</v>
      </c>
      <c r="D74">
        <v>24.929852830994086</v>
      </c>
      <c r="E74">
        <v>51.332595732501609</v>
      </c>
      <c r="F74">
        <v>77.735338634009139</v>
      </c>
    </row>
    <row r="75" spans="3:6" x14ac:dyDescent="0.35">
      <c r="C75">
        <v>51.741345855195057</v>
      </c>
      <c r="D75">
        <v>25.319544017026477</v>
      </c>
      <c r="E75">
        <v>51.741345855195057</v>
      </c>
      <c r="F75">
        <v>78.163147693363641</v>
      </c>
    </row>
    <row r="76" spans="3:6" x14ac:dyDescent="0.35">
      <c r="C76">
        <v>52.150095977888505</v>
      </c>
      <c r="D76">
        <v>25.708769304217128</v>
      </c>
      <c r="E76">
        <v>52.150095977888505</v>
      </c>
      <c r="F76">
        <v>78.591422651559881</v>
      </c>
    </row>
    <row r="77" spans="3:6" x14ac:dyDescent="0.35">
      <c r="C77">
        <v>52.558846100581952</v>
      </c>
      <c r="D77">
        <v>26.097529723875063</v>
      </c>
      <c r="E77">
        <v>52.558846100581952</v>
      </c>
      <c r="F77">
        <v>79.020162477288835</v>
      </c>
    </row>
    <row r="78" spans="3:6" x14ac:dyDescent="0.35">
      <c r="C78">
        <v>52.9675962232754</v>
      </c>
      <c r="D78">
        <v>26.485826328712815</v>
      </c>
      <c r="E78">
        <v>52.9675962232754</v>
      </c>
      <c r="F78">
        <v>79.449366117837982</v>
      </c>
    </row>
    <row r="79" spans="3:6" x14ac:dyDescent="0.35">
      <c r="C79">
        <v>53.376346345968848</v>
      </c>
      <c r="D79">
        <v>26.873660192581283</v>
      </c>
      <c r="E79">
        <v>53.376346345968848</v>
      </c>
      <c r="F79">
        <v>79.879032499356413</v>
      </c>
    </row>
    <row r="80" spans="3:6" x14ac:dyDescent="0.35">
      <c r="C80">
        <v>53.785096468662296</v>
      </c>
      <c r="D80">
        <v>27.261032410200698</v>
      </c>
      <c r="E80">
        <v>53.785096468662296</v>
      </c>
      <c r="F80">
        <v>80.309160527123893</v>
      </c>
    </row>
    <row r="81" spans="3:6" x14ac:dyDescent="0.35">
      <c r="C81">
        <v>54.193846591355744</v>
      </c>
      <c r="D81">
        <v>27.647944096887752</v>
      </c>
      <c r="E81">
        <v>54.193846591355744</v>
      </c>
      <c r="F81">
        <v>80.739749085823732</v>
      </c>
    </row>
    <row r="82" spans="3:6" x14ac:dyDescent="0.35">
      <c r="C82">
        <v>54.602596714049191</v>
      </c>
      <c r="D82">
        <v>28.034396388279216</v>
      </c>
      <c r="E82">
        <v>54.602596714049191</v>
      </c>
      <c r="F82">
        <v>81.170797039819163</v>
      </c>
    </row>
    <row r="83" spans="3:6" x14ac:dyDescent="0.35">
      <c r="C83">
        <v>55.011346836742639</v>
      </c>
      <c r="D83">
        <v>28.420390440052056</v>
      </c>
      <c r="E83">
        <v>55.011346836742639</v>
      </c>
      <c r="F83">
        <v>81.602303233433219</v>
      </c>
    </row>
    <row r="84" spans="3:6" x14ac:dyDescent="0.35">
      <c r="C84">
        <v>55.420096959436087</v>
      </c>
      <c r="D84">
        <v>28.805927427640245</v>
      </c>
      <c r="E84">
        <v>55.420096959436087</v>
      </c>
      <c r="F84">
        <v>82.034266491231932</v>
      </c>
    </row>
    <row r="85" spans="3:6" x14ac:dyDescent="0.35">
      <c r="C85">
        <v>55.828847082129535</v>
      </c>
      <c r="D85">
        <v>29.191008545948449</v>
      </c>
      <c r="E85">
        <v>55.828847082129535</v>
      </c>
      <c r="F85">
        <v>82.46668561831062</v>
      </c>
    </row>
    <row r="86" spans="3:6" x14ac:dyDescent="0.35">
      <c r="C86">
        <v>56.237597204822983</v>
      </c>
      <c r="D86">
        <v>29.575635009062655</v>
      </c>
      <c r="E86">
        <v>56.237597204822983</v>
      </c>
      <c r="F86">
        <v>82.899559400583314</v>
      </c>
    </row>
    <row r="87" spans="3:6" x14ac:dyDescent="0.35">
      <c r="C87">
        <v>56.64634732751643</v>
      </c>
      <c r="D87">
        <v>29.95980804995806</v>
      </c>
      <c r="E87">
        <v>56.64634732751643</v>
      </c>
      <c r="F87">
        <v>83.332886605074805</v>
      </c>
    </row>
    <row r="88" spans="3:6" x14ac:dyDescent="0.35">
      <c r="C88">
        <v>57.055097450209878</v>
      </c>
      <c r="D88">
        <v>30.343528920204147</v>
      </c>
      <c r="E88">
        <v>57.055097450209878</v>
      </c>
      <c r="F88">
        <v>83.766665980215606</v>
      </c>
    </row>
    <row r="89" spans="3:6" x14ac:dyDescent="0.35">
      <c r="C89">
        <v>57.463847572903326</v>
      </c>
      <c r="D89">
        <v>30.726798889667293</v>
      </c>
      <c r="E89">
        <v>57.463847572903326</v>
      </c>
      <c r="F89">
        <v>84.200896256139359</v>
      </c>
    </row>
    <row r="90" spans="3:6" x14ac:dyDescent="0.35">
      <c r="C90">
        <v>57.872597695596774</v>
      </c>
      <c r="D90">
        <v>31.109619246210972</v>
      </c>
      <c r="E90">
        <v>57.872597695596774</v>
      </c>
      <c r="F90">
        <v>84.635576144982579</v>
      </c>
    </row>
    <row r="91" spans="3:6" x14ac:dyDescent="0.35">
      <c r="C91">
        <v>58.281347818290222</v>
      </c>
      <c r="D91">
        <v>31.491991295393703</v>
      </c>
      <c r="E91">
        <v>58.281347818290222</v>
      </c>
      <c r="F91">
        <v>85.07070434118674</v>
      </c>
    </row>
    <row r="92" spans="3:6" x14ac:dyDescent="0.35">
      <c r="C92">
        <v>58.690097940983669</v>
      </c>
      <c r="D92">
        <v>31.873916360164937</v>
      </c>
      <c r="E92">
        <v>58.690097940983669</v>
      </c>
      <c r="F92">
        <v>85.506279521802398</v>
      </c>
    </row>
    <row r="93" spans="3:6" x14ac:dyDescent="0.35">
      <c r="C93">
        <v>59.098848063677117</v>
      </c>
      <c r="D93">
        <v>32.255395780558999</v>
      </c>
      <c r="E93">
        <v>59.098848063677117</v>
      </c>
      <c r="F93">
        <v>85.942300346795236</v>
      </c>
    </row>
    <row r="94" spans="3:6" x14ac:dyDescent="0.35">
      <c r="C94">
        <v>59.507598186370565</v>
      </c>
      <c r="D94">
        <v>32.636430913387208</v>
      </c>
      <c r="E94">
        <v>59.507598186370565</v>
      </c>
      <c r="F94">
        <v>86.378765459353929</v>
      </c>
    </row>
    <row r="95" spans="3:6" x14ac:dyDescent="0.35">
      <c r="C95">
        <v>59.916348309064013</v>
      </c>
      <c r="D95">
        <v>33.017023131928475</v>
      </c>
      <c r="E95">
        <v>59.916348309064013</v>
      </c>
      <c r="F95">
        <v>86.815673486199557</v>
      </c>
    </row>
    <row r="96" spans="3:6" x14ac:dyDescent="0.35">
      <c r="C96">
        <v>60.325098431757461</v>
      </c>
      <c r="D96">
        <v>33.397173825618239</v>
      </c>
      <c r="E96">
        <v>60.325098431757461</v>
      </c>
      <c r="F96">
        <v>87.253023037896682</v>
      </c>
    </row>
    <row r="97" spans="3:6" x14ac:dyDescent="0.35">
      <c r="C97">
        <v>60.733848554450908</v>
      </c>
      <c r="D97">
        <v>33.776884399736218</v>
      </c>
      <c r="E97">
        <v>60.733848554450908</v>
      </c>
      <c r="F97">
        <v>87.690812709165598</v>
      </c>
    </row>
    <row r="98" spans="3:6" x14ac:dyDescent="0.35">
      <c r="C98">
        <v>61.142598677144349</v>
      </c>
      <c r="D98">
        <v>34.15615627509289</v>
      </c>
      <c r="E98">
        <v>61.142598677144349</v>
      </c>
      <c r="F98">
        <v>88.129041079195815</v>
      </c>
    </row>
    <row r="99" spans="3:6" x14ac:dyDescent="0.35">
      <c r="C99">
        <v>61.551348799837811</v>
      </c>
      <c r="D99">
        <v>34.534990887714933</v>
      </c>
      <c r="E99">
        <v>61.551348799837811</v>
      </c>
      <c r="F99">
        <v>88.567706711960682</v>
      </c>
    </row>
    <row r="100" spans="3:6" x14ac:dyDescent="0.35">
      <c r="C100">
        <v>61.960098922531252</v>
      </c>
      <c r="D100">
        <v>34.913389688529762</v>
      </c>
      <c r="E100">
        <v>61.960098922531252</v>
      </c>
      <c r="F100">
        <v>89.006808156532742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9FE1-CCBC-4C3F-87E9-B8E744F3DCE5}">
  <sheetPr codeName="Sheet7"/>
  <dimension ref="A1:B64"/>
  <sheetViews>
    <sheetView workbookViewId="0"/>
  </sheetViews>
  <sheetFormatPr defaultRowHeight="14.5" x14ac:dyDescent="0.35"/>
  <sheetData>
    <row r="1" spans="1:2" x14ac:dyDescent="0.35">
      <c r="A1">
        <v>34.204150295972298</v>
      </c>
      <c r="B1">
        <v>-0.32645734933011239</v>
      </c>
    </row>
    <row r="2" spans="1:2" x14ac:dyDescent="0.35">
      <c r="A2">
        <v>27.31549065674719</v>
      </c>
      <c r="B2">
        <v>5.3152977429016153E-2</v>
      </c>
    </row>
    <row r="3" spans="1:2" x14ac:dyDescent="0.35">
      <c r="A3">
        <v>35.75520665532926</v>
      </c>
      <c r="B3">
        <v>1.8826374922752556</v>
      </c>
    </row>
    <row r="4" spans="1:2" x14ac:dyDescent="0.35">
      <c r="A4">
        <v>32.400883601050495</v>
      </c>
      <c r="B4">
        <v>-0.41938513618996337</v>
      </c>
    </row>
    <row r="5" spans="1:2" x14ac:dyDescent="0.35">
      <c r="A5">
        <v>26.867295969849899</v>
      </c>
      <c r="B5">
        <v>8.7955836310751725E-2</v>
      </c>
    </row>
    <row r="6" spans="1:2" x14ac:dyDescent="0.35">
      <c r="A6">
        <v>35.75520665532926</v>
      </c>
      <c r="B6">
        <v>1.6496838681080594</v>
      </c>
    </row>
    <row r="7" spans="1:2" x14ac:dyDescent="0.35">
      <c r="A7">
        <v>31.425752764845903</v>
      </c>
      <c r="B7">
        <v>-3.3060216523352393E-2</v>
      </c>
    </row>
    <row r="8" spans="1:2" x14ac:dyDescent="0.35">
      <c r="A8">
        <v>31.533753373044476</v>
      </c>
      <c r="B8">
        <v>-0.66265625866658184</v>
      </c>
    </row>
    <row r="9" spans="1:2" x14ac:dyDescent="0.35">
      <c r="A9">
        <v>35.75520665532926</v>
      </c>
      <c r="B9">
        <v>-0.60220116550817038</v>
      </c>
    </row>
    <row r="10" spans="1:2" x14ac:dyDescent="0.35">
      <c r="A10">
        <v>38.835198461463918</v>
      </c>
      <c r="B10">
        <v>0.86696032716982274</v>
      </c>
    </row>
    <row r="11" spans="1:2" x14ac:dyDescent="0.35">
      <c r="A11">
        <v>43.534324872438567</v>
      </c>
      <c r="B11">
        <v>0.57971869260677678</v>
      </c>
    </row>
    <row r="12" spans="1:2" x14ac:dyDescent="0.35">
      <c r="A12">
        <v>31.425752764845903</v>
      </c>
      <c r="B12">
        <v>-3.3060216523352393E-2</v>
      </c>
    </row>
    <row r="13" spans="1:2" x14ac:dyDescent="0.35">
      <c r="A13">
        <v>51.974040871020634</v>
      </c>
      <c r="B13">
        <v>-1.6286596114450509</v>
      </c>
    </row>
    <row r="14" spans="1:2" x14ac:dyDescent="0.35">
      <c r="A14">
        <v>31.425752764845903</v>
      </c>
      <c r="B14">
        <v>-0.11071142457908444</v>
      </c>
    </row>
    <row r="15" spans="1:2" x14ac:dyDescent="0.35">
      <c r="A15">
        <v>41.308685401852109</v>
      </c>
      <c r="B15">
        <v>-1.1110867071432342</v>
      </c>
    </row>
    <row r="16" spans="1:2" x14ac:dyDescent="0.35">
      <c r="A16">
        <v>31.533753373044476</v>
      </c>
      <c r="B16">
        <v>0.11385582189073874</v>
      </c>
    </row>
    <row r="17" spans="1:2" x14ac:dyDescent="0.35">
      <c r="A17">
        <v>31.533753373044476</v>
      </c>
      <c r="B17">
        <v>3.6204613835006678E-2</v>
      </c>
    </row>
    <row r="18" spans="1:2" x14ac:dyDescent="0.35">
      <c r="A18">
        <v>39.289543240275599</v>
      </c>
      <c r="B18">
        <v>0.13281903371969278</v>
      </c>
    </row>
    <row r="19" spans="1:2" x14ac:dyDescent="0.35">
      <c r="A19">
        <v>31.533753373044476</v>
      </c>
      <c r="B19">
        <v>3.6204613835006678E-2</v>
      </c>
    </row>
    <row r="20" spans="1:2" x14ac:dyDescent="0.35">
      <c r="A20">
        <v>34.204150295972298</v>
      </c>
      <c r="B20">
        <v>-0.17115493321864828</v>
      </c>
    </row>
    <row r="21" spans="1:2" x14ac:dyDescent="0.35">
      <c r="A21">
        <v>41.69168907502074</v>
      </c>
      <c r="B21">
        <v>-1.1408274050545613</v>
      </c>
    </row>
    <row r="22" spans="1:2" x14ac:dyDescent="0.35">
      <c r="A22">
        <v>42.859741761209072</v>
      </c>
      <c r="B22">
        <v>-0.92092327498689996</v>
      </c>
    </row>
    <row r="23" spans="1:2" x14ac:dyDescent="0.35">
      <c r="A23">
        <v>35.647206047130688</v>
      </c>
      <c r="B23">
        <v>-0.74911720392226144</v>
      </c>
    </row>
    <row r="24" spans="1:2" x14ac:dyDescent="0.35">
      <c r="A24">
        <v>36.164801538536096</v>
      </c>
      <c r="B24">
        <v>-0.86696032716982385</v>
      </c>
    </row>
    <row r="25" spans="1:2" x14ac:dyDescent="0.35">
      <c r="A25">
        <v>42.139883761918036</v>
      </c>
      <c r="B25">
        <v>-1.1756302639362968</v>
      </c>
    </row>
    <row r="26" spans="1:2" x14ac:dyDescent="0.35">
      <c r="A26">
        <v>35.647206047130688</v>
      </c>
      <c r="B26">
        <v>-0.43851237169933327</v>
      </c>
    </row>
    <row r="27" spans="1:2" x14ac:dyDescent="0.35">
      <c r="A27">
        <v>34.204150295972298</v>
      </c>
      <c r="B27">
        <v>-0.24880614127438033</v>
      </c>
    </row>
    <row r="28" spans="1:2" x14ac:dyDescent="0.35">
      <c r="A28">
        <v>50.422984511663671</v>
      </c>
      <c r="B28">
        <v>0.97662044640496881</v>
      </c>
    </row>
    <row r="29" spans="1:2" x14ac:dyDescent="0.35">
      <c r="A29">
        <v>35.647206047130688</v>
      </c>
      <c r="B29">
        <v>-0.2832099555878691</v>
      </c>
    </row>
    <row r="30" spans="1:2" x14ac:dyDescent="0.35">
      <c r="A30">
        <v>34.204150295972298</v>
      </c>
      <c r="B30">
        <v>-0.32645734933011239</v>
      </c>
    </row>
    <row r="31" spans="1:2" x14ac:dyDescent="0.35">
      <c r="A31">
        <v>43.534324872438567</v>
      </c>
      <c r="B31">
        <v>0.96797473288543723</v>
      </c>
    </row>
    <row r="32" spans="1:2" x14ac:dyDescent="0.35">
      <c r="A32">
        <v>35.75520665532926</v>
      </c>
      <c r="B32">
        <v>-1.0681084138425627</v>
      </c>
    </row>
    <row r="33" spans="1:2" x14ac:dyDescent="0.35">
      <c r="A33">
        <v>32.400883601050495</v>
      </c>
      <c r="B33">
        <v>1.5995462732590702</v>
      </c>
    </row>
    <row r="34" spans="1:2" x14ac:dyDescent="0.35">
      <c r="A34">
        <v>34.204150295972298</v>
      </c>
      <c r="B34">
        <v>-1.025318221831701</v>
      </c>
    </row>
    <row r="35" spans="1:2" x14ac:dyDescent="0.35">
      <c r="A35">
        <v>35.647206047130688</v>
      </c>
      <c r="B35">
        <v>-0.82676841197799356</v>
      </c>
    </row>
    <row r="36" spans="1:2" x14ac:dyDescent="0.35">
      <c r="A36">
        <v>26.867295969849899</v>
      </c>
      <c r="B36">
        <v>0.24325825242221585</v>
      </c>
    </row>
    <row r="37" spans="1:2" x14ac:dyDescent="0.35">
      <c r="A37">
        <v>35.647206047130688</v>
      </c>
      <c r="B37">
        <v>1.5027678296939682</v>
      </c>
    </row>
    <row r="38" spans="1:2" x14ac:dyDescent="0.35">
      <c r="A38">
        <v>26.867295969849899</v>
      </c>
      <c r="B38">
        <v>-6.7346579800712389E-2</v>
      </c>
    </row>
    <row r="39" spans="1:2" x14ac:dyDescent="0.35">
      <c r="A39">
        <v>35.647206047130688</v>
      </c>
      <c r="B39">
        <v>-0.43851237169933327</v>
      </c>
    </row>
    <row r="40" spans="1:2" x14ac:dyDescent="0.35">
      <c r="A40">
        <v>31.533753373044476</v>
      </c>
      <c r="B40">
        <v>0.19150702994647081</v>
      </c>
    </row>
    <row r="41" spans="1:2" x14ac:dyDescent="0.35">
      <c r="A41">
        <v>35.75520665532926</v>
      </c>
      <c r="B41">
        <v>-0.36924754134097415</v>
      </c>
    </row>
    <row r="42" spans="1:2" x14ac:dyDescent="0.35">
      <c r="A42">
        <v>31.533753373044476</v>
      </c>
      <c r="B42">
        <v>-0.11909780227645744</v>
      </c>
    </row>
    <row r="43" spans="1:2" x14ac:dyDescent="0.35">
      <c r="A43">
        <v>31.533753373044476</v>
      </c>
      <c r="B43">
        <v>-0.11909780227645744</v>
      </c>
    </row>
    <row r="44" spans="1:2" x14ac:dyDescent="0.35">
      <c r="A44">
        <v>34.096149687773725</v>
      </c>
      <c r="B44">
        <v>7.0185068645920889E-2</v>
      </c>
    </row>
    <row r="45" spans="1:2" x14ac:dyDescent="0.35">
      <c r="A45">
        <v>36.619146317347777</v>
      </c>
      <c r="B45">
        <v>-0.90224074811836519</v>
      </c>
    </row>
    <row r="46" spans="1:2" x14ac:dyDescent="0.35">
      <c r="A46">
        <v>42.139883761918036</v>
      </c>
      <c r="B46">
        <v>-0.70972301560190443</v>
      </c>
    </row>
    <row r="47" spans="1:2" x14ac:dyDescent="0.35">
      <c r="A47">
        <v>31.533753373044476</v>
      </c>
      <c r="B47">
        <v>3.6204613835006678E-2</v>
      </c>
    </row>
    <row r="48" spans="1:2" x14ac:dyDescent="0.35">
      <c r="A48">
        <v>39.289543240275599</v>
      </c>
      <c r="B48">
        <v>-0.41073942267043162</v>
      </c>
    </row>
    <row r="49" spans="1:2" x14ac:dyDescent="0.35">
      <c r="A49">
        <v>34.096149687773725</v>
      </c>
      <c r="B49">
        <v>-0.24041976357700737</v>
      </c>
    </row>
    <row r="50" spans="1:2" x14ac:dyDescent="0.35">
      <c r="A50">
        <v>34.204150295972298</v>
      </c>
      <c r="B50">
        <v>-1.5852517107184161E-2</v>
      </c>
    </row>
    <row r="51" spans="1:2" x14ac:dyDescent="0.35">
      <c r="A51">
        <v>34.204150295972298</v>
      </c>
      <c r="B51">
        <v>-0.17115493321864828</v>
      </c>
    </row>
    <row r="52" spans="1:2" x14ac:dyDescent="0.35">
      <c r="A52">
        <v>31.533753373044476</v>
      </c>
      <c r="B52">
        <v>-4.1446594220725386E-2</v>
      </c>
    </row>
    <row r="53" spans="1:2" x14ac:dyDescent="0.35">
      <c r="A53">
        <v>43.534324872438567</v>
      </c>
      <c r="B53">
        <v>-0.89565426045213237</v>
      </c>
    </row>
    <row r="54" spans="1:2" x14ac:dyDescent="0.35">
      <c r="A54">
        <v>31.533753373044476</v>
      </c>
      <c r="B54">
        <v>-0.35205142644365361</v>
      </c>
    </row>
    <row r="55" spans="1:2" x14ac:dyDescent="0.35">
      <c r="A55">
        <v>33.97183107572971</v>
      </c>
      <c r="B55">
        <v>1.3222578879466635</v>
      </c>
    </row>
    <row r="56" spans="1:2" x14ac:dyDescent="0.35">
      <c r="A56">
        <v>31.533753373044476</v>
      </c>
      <c r="B56">
        <v>1.5115775668939158</v>
      </c>
    </row>
    <row r="57" spans="1:2" x14ac:dyDescent="0.35">
      <c r="A57">
        <v>42.859741761209072</v>
      </c>
      <c r="B57">
        <v>0.7097520941834734</v>
      </c>
    </row>
    <row r="58" spans="1:2" x14ac:dyDescent="0.35">
      <c r="A58">
        <v>31.533753373044476</v>
      </c>
      <c r="B58">
        <v>-0.81795867477804596</v>
      </c>
    </row>
    <row r="59" spans="1:2" x14ac:dyDescent="0.35">
      <c r="A59">
        <v>34.204150295972298</v>
      </c>
      <c r="B59">
        <v>-1.025318221831701</v>
      </c>
    </row>
    <row r="60" spans="1:2" x14ac:dyDescent="0.35">
      <c r="A60">
        <v>49.028543401143139</v>
      </c>
      <c r="B60">
        <v>3.0261806845927661</v>
      </c>
    </row>
    <row r="61" spans="1:2" x14ac:dyDescent="0.35">
      <c r="A61">
        <v>35.647206047130688</v>
      </c>
      <c r="B61">
        <v>1.5804190377497005</v>
      </c>
    </row>
    <row r="62" spans="1:2" x14ac:dyDescent="0.35">
      <c r="A62">
        <v>31.533753373044476</v>
      </c>
      <c r="B62">
        <v>2.1327872313397722</v>
      </c>
    </row>
    <row r="63" spans="1:2" x14ac:dyDescent="0.35">
      <c r="A63">
        <v>26.867295969849899</v>
      </c>
      <c r="B63">
        <v>-0.5332538281351048</v>
      </c>
    </row>
    <row r="64" spans="1:2" x14ac:dyDescent="0.35">
      <c r="A64">
        <v>26.867295969849899</v>
      </c>
      <c r="B64">
        <v>8.7955836310751725E-2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744D-1672-42B5-87D0-3C97640A18F3}">
  <sheetPr codeName="Sheet8"/>
  <dimension ref="A1:B64"/>
  <sheetViews>
    <sheetView workbookViewId="0"/>
  </sheetViews>
  <sheetFormatPr defaultRowHeight="14.5" x14ac:dyDescent="0.35"/>
  <sheetData>
    <row r="1" spans="1:2" x14ac:dyDescent="0.35">
      <c r="A1">
        <v>30</v>
      </c>
      <c r="B1">
        <v>-4.2041502959722976</v>
      </c>
    </row>
    <row r="2" spans="1:2" x14ac:dyDescent="0.35">
      <c r="A2">
        <v>28</v>
      </c>
      <c r="B2">
        <v>0.68450934325280599</v>
      </c>
    </row>
    <row r="3" spans="1:2" x14ac:dyDescent="0.35">
      <c r="A3">
        <v>60</v>
      </c>
      <c r="B3">
        <v>24.24479334467074</v>
      </c>
    </row>
    <row r="4" spans="1:2" x14ac:dyDescent="0.35">
      <c r="A4">
        <v>27</v>
      </c>
      <c r="B4">
        <v>-5.400883601050495</v>
      </c>
    </row>
    <row r="5" spans="1:2" x14ac:dyDescent="0.35">
      <c r="A5">
        <v>28</v>
      </c>
      <c r="B5">
        <v>1.1327040301501017</v>
      </c>
    </row>
    <row r="6" spans="1:2" x14ac:dyDescent="0.35">
      <c r="A6">
        <v>57</v>
      </c>
      <c r="B6">
        <v>21.24479334467074</v>
      </c>
    </row>
    <row r="7" spans="1:2" x14ac:dyDescent="0.35">
      <c r="A7">
        <v>31</v>
      </c>
      <c r="B7">
        <v>-0.42575276484590319</v>
      </c>
    </row>
    <row r="8" spans="1:2" x14ac:dyDescent="0.35">
      <c r="A8">
        <v>23</v>
      </c>
      <c r="B8">
        <v>-8.5337533730444761</v>
      </c>
    </row>
    <row r="9" spans="1:2" x14ac:dyDescent="0.35">
      <c r="A9">
        <v>28</v>
      </c>
      <c r="B9">
        <v>-7.7552066553292605</v>
      </c>
    </row>
    <row r="10" spans="1:2" x14ac:dyDescent="0.35">
      <c r="A10">
        <v>50</v>
      </c>
      <c r="B10">
        <v>11.164801538536082</v>
      </c>
    </row>
    <row r="11" spans="1:2" x14ac:dyDescent="0.35">
      <c r="A11">
        <v>51</v>
      </c>
      <c r="B11">
        <v>7.4656751275614326</v>
      </c>
    </row>
    <row r="12" spans="1:2" x14ac:dyDescent="0.35">
      <c r="A12">
        <v>31</v>
      </c>
      <c r="B12">
        <v>-0.42575276484590319</v>
      </c>
    </row>
    <row r="13" spans="1:2" x14ac:dyDescent="0.35">
      <c r="A13">
        <v>31</v>
      </c>
      <c r="B13">
        <v>-20.97404087102063</v>
      </c>
    </row>
    <row r="14" spans="1:2" x14ac:dyDescent="0.35">
      <c r="A14">
        <v>30</v>
      </c>
      <c r="B14">
        <v>-1.4257527648459032</v>
      </c>
    </row>
    <row r="15" spans="1:2" x14ac:dyDescent="0.35">
      <c r="A15">
        <v>27</v>
      </c>
      <c r="B15">
        <v>-14.308685401852109</v>
      </c>
    </row>
    <row r="16" spans="1:2" x14ac:dyDescent="0.35">
      <c r="A16">
        <v>33</v>
      </c>
      <c r="B16">
        <v>1.4662466269555241</v>
      </c>
    </row>
    <row r="17" spans="1:2" x14ac:dyDescent="0.35">
      <c r="A17">
        <v>32</v>
      </c>
      <c r="B17">
        <v>0.46624662695552388</v>
      </c>
    </row>
    <row r="18" spans="1:2" x14ac:dyDescent="0.35">
      <c r="A18">
        <v>41</v>
      </c>
      <c r="B18">
        <v>1.7104567597244014</v>
      </c>
    </row>
    <row r="19" spans="1:2" x14ac:dyDescent="0.35">
      <c r="A19">
        <v>32</v>
      </c>
      <c r="B19">
        <v>0.46624662695552388</v>
      </c>
    </row>
    <row r="20" spans="1:2" x14ac:dyDescent="0.35">
      <c r="A20">
        <v>32</v>
      </c>
      <c r="B20">
        <v>-2.2041502959722976</v>
      </c>
    </row>
    <row r="21" spans="1:2" x14ac:dyDescent="0.35">
      <c r="A21">
        <v>27</v>
      </c>
      <c r="B21">
        <v>-14.69168907502074</v>
      </c>
    </row>
    <row r="22" spans="1:2" x14ac:dyDescent="0.35">
      <c r="A22">
        <v>31</v>
      </c>
      <c r="B22">
        <v>-11.859741761209072</v>
      </c>
    </row>
    <row r="23" spans="1:2" x14ac:dyDescent="0.35">
      <c r="A23">
        <v>26</v>
      </c>
      <c r="B23">
        <v>-9.6472060471306875</v>
      </c>
    </row>
    <row r="24" spans="1:2" x14ac:dyDescent="0.35">
      <c r="A24">
        <v>25</v>
      </c>
      <c r="B24">
        <v>-11.164801538536096</v>
      </c>
    </row>
    <row r="25" spans="1:2" x14ac:dyDescent="0.35">
      <c r="A25">
        <v>27</v>
      </c>
      <c r="B25">
        <v>-15.139883761918036</v>
      </c>
    </row>
    <row r="26" spans="1:2" x14ac:dyDescent="0.35">
      <c r="A26">
        <v>30</v>
      </c>
      <c r="B26">
        <v>-5.6472060471306875</v>
      </c>
    </row>
    <row r="27" spans="1:2" x14ac:dyDescent="0.35">
      <c r="A27">
        <v>31</v>
      </c>
      <c r="B27">
        <v>-3.2041502959722976</v>
      </c>
    </row>
    <row r="28" spans="1:2" x14ac:dyDescent="0.35">
      <c r="A28">
        <v>63</v>
      </c>
      <c r="B28">
        <v>12.577015488336327</v>
      </c>
    </row>
    <row r="29" spans="1:2" x14ac:dyDescent="0.35">
      <c r="A29">
        <v>32</v>
      </c>
      <c r="B29">
        <v>-3.6472060471306871</v>
      </c>
    </row>
    <row r="30" spans="1:2" x14ac:dyDescent="0.35">
      <c r="A30">
        <v>30</v>
      </c>
      <c r="B30">
        <v>-4.2041502959722976</v>
      </c>
    </row>
    <row r="31" spans="1:2" x14ac:dyDescent="0.35">
      <c r="A31">
        <v>56</v>
      </c>
      <c r="B31">
        <v>12.465675127561433</v>
      </c>
    </row>
    <row r="32" spans="1:2" x14ac:dyDescent="0.35">
      <c r="A32">
        <v>22</v>
      </c>
      <c r="B32">
        <v>-13.75520665532926</v>
      </c>
    </row>
    <row r="33" spans="1:2" x14ac:dyDescent="0.35">
      <c r="A33">
        <v>53</v>
      </c>
      <c r="B33">
        <v>20.599116398949505</v>
      </c>
    </row>
    <row r="34" spans="1:2" x14ac:dyDescent="0.35">
      <c r="A34">
        <v>21</v>
      </c>
      <c r="B34">
        <v>-13.204150295972298</v>
      </c>
    </row>
    <row r="35" spans="1:2" x14ac:dyDescent="0.35">
      <c r="A35">
        <v>25</v>
      </c>
      <c r="B35">
        <v>-10.647206047130688</v>
      </c>
    </row>
    <row r="36" spans="1:2" x14ac:dyDescent="0.35">
      <c r="A36">
        <v>30</v>
      </c>
      <c r="B36">
        <v>3.1327040301501015</v>
      </c>
    </row>
    <row r="37" spans="1:2" x14ac:dyDescent="0.35">
      <c r="A37">
        <v>55</v>
      </c>
      <c r="B37">
        <v>19.352793952869312</v>
      </c>
    </row>
    <row r="38" spans="1:2" x14ac:dyDescent="0.35">
      <c r="A38">
        <v>26</v>
      </c>
      <c r="B38">
        <v>-0.86729596984989854</v>
      </c>
    </row>
    <row r="39" spans="1:2" x14ac:dyDescent="0.35">
      <c r="A39">
        <v>30</v>
      </c>
      <c r="B39">
        <v>-5.6472060471306875</v>
      </c>
    </row>
    <row r="40" spans="1:2" x14ac:dyDescent="0.35">
      <c r="A40">
        <v>34</v>
      </c>
      <c r="B40">
        <v>2.4662466269555239</v>
      </c>
    </row>
    <row r="41" spans="1:2" x14ac:dyDescent="0.35">
      <c r="A41">
        <v>31</v>
      </c>
      <c r="B41">
        <v>-4.7552066553292605</v>
      </c>
    </row>
    <row r="42" spans="1:2" x14ac:dyDescent="0.35">
      <c r="A42">
        <v>30</v>
      </c>
      <c r="B42">
        <v>-1.5337533730444759</v>
      </c>
    </row>
    <row r="43" spans="1:2" x14ac:dyDescent="0.35">
      <c r="A43">
        <v>30</v>
      </c>
      <c r="B43">
        <v>-1.5337533730444759</v>
      </c>
    </row>
    <row r="44" spans="1:2" x14ac:dyDescent="0.35">
      <c r="A44">
        <v>35</v>
      </c>
      <c r="B44">
        <v>0.90385031222627521</v>
      </c>
    </row>
    <row r="45" spans="1:2" x14ac:dyDescent="0.35">
      <c r="A45">
        <v>25</v>
      </c>
      <c r="B45">
        <v>-11.619146317347775</v>
      </c>
    </row>
    <row r="46" spans="1:2" x14ac:dyDescent="0.35">
      <c r="A46">
        <v>33</v>
      </c>
      <c r="B46">
        <v>-9.1398837619180355</v>
      </c>
    </row>
    <row r="47" spans="1:2" x14ac:dyDescent="0.35">
      <c r="A47">
        <v>32</v>
      </c>
      <c r="B47">
        <v>0.46624662695552388</v>
      </c>
    </row>
    <row r="48" spans="1:2" x14ac:dyDescent="0.35">
      <c r="A48">
        <v>34</v>
      </c>
      <c r="B48">
        <v>-5.2895432402755986</v>
      </c>
    </row>
    <row r="49" spans="1:2" x14ac:dyDescent="0.35">
      <c r="A49">
        <v>31</v>
      </c>
      <c r="B49">
        <v>-3.0961496877737247</v>
      </c>
    </row>
    <row r="50" spans="1:2" x14ac:dyDescent="0.35">
      <c r="A50">
        <v>34</v>
      </c>
      <c r="B50">
        <v>-0.20415029597229761</v>
      </c>
    </row>
    <row r="51" spans="1:2" x14ac:dyDescent="0.35">
      <c r="A51">
        <v>32</v>
      </c>
      <c r="B51">
        <v>-2.2041502959722976</v>
      </c>
    </row>
    <row r="52" spans="1:2" x14ac:dyDescent="0.35">
      <c r="A52">
        <v>31</v>
      </c>
      <c r="B52">
        <v>-0.53375337304447612</v>
      </c>
    </row>
    <row r="53" spans="1:2" x14ac:dyDescent="0.35">
      <c r="A53">
        <v>32</v>
      </c>
      <c r="B53">
        <v>-11.534324872438567</v>
      </c>
    </row>
    <row r="54" spans="1:2" x14ac:dyDescent="0.35">
      <c r="A54">
        <v>27</v>
      </c>
      <c r="B54">
        <v>-4.5337533730444761</v>
      </c>
    </row>
    <row r="55" spans="1:2" x14ac:dyDescent="0.35">
      <c r="A55">
        <v>51</v>
      </c>
      <c r="B55">
        <v>17.02816892427029</v>
      </c>
    </row>
    <row r="56" spans="1:2" x14ac:dyDescent="0.35">
      <c r="A56">
        <v>51</v>
      </c>
      <c r="B56">
        <v>19.466246626955524</v>
      </c>
    </row>
    <row r="57" spans="1:2" x14ac:dyDescent="0.35">
      <c r="A57">
        <v>52</v>
      </c>
      <c r="B57">
        <v>9.1402582387909277</v>
      </c>
    </row>
    <row r="58" spans="1:2" x14ac:dyDescent="0.35">
      <c r="A58">
        <v>21</v>
      </c>
      <c r="B58">
        <v>-10.533753373044476</v>
      </c>
    </row>
    <row r="59" spans="1:2" x14ac:dyDescent="0.35">
      <c r="A59">
        <v>21</v>
      </c>
      <c r="B59">
        <v>-13.204150295972298</v>
      </c>
    </row>
    <row r="60" spans="1:2" x14ac:dyDescent="0.35">
      <c r="A60">
        <v>88</v>
      </c>
      <c r="B60">
        <v>38.971456598856861</v>
      </c>
    </row>
    <row r="61" spans="1:2" x14ac:dyDescent="0.35">
      <c r="A61">
        <v>56</v>
      </c>
      <c r="B61">
        <v>20.352793952869312</v>
      </c>
    </row>
    <row r="62" spans="1:2" x14ac:dyDescent="0.35">
      <c r="A62">
        <v>59</v>
      </c>
      <c r="B62">
        <v>27.466246626955524</v>
      </c>
    </row>
    <row r="63" spans="1:2" x14ac:dyDescent="0.35">
      <c r="A63">
        <v>20</v>
      </c>
      <c r="B63">
        <v>-6.8672959698498985</v>
      </c>
    </row>
    <row r="64" spans="1:2" x14ac:dyDescent="0.35">
      <c r="A64">
        <v>28</v>
      </c>
      <c r="B64">
        <v>1.1327040301501017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E53B-A9E9-423D-8901-EF562C5160AC}">
  <sheetPr codeName="Sheet9"/>
  <dimension ref="A1:B16"/>
  <sheetViews>
    <sheetView workbookViewId="0"/>
  </sheetViews>
  <sheetFormatPr defaultRowHeight="14.5" x14ac:dyDescent="0.35"/>
  <sheetData>
    <row r="1" spans="1:2" x14ac:dyDescent="0.35">
      <c r="A1" t="s">
        <v>76</v>
      </c>
      <c r="B1">
        <v>-9.5453601672422603E-2</v>
      </c>
    </row>
    <row r="2" spans="1:2" x14ac:dyDescent="0.35">
      <c r="A2" t="s">
        <v>77</v>
      </c>
      <c r="B2">
        <v>-0.21770223307378583</v>
      </c>
    </row>
    <row r="3" spans="1:2" x14ac:dyDescent="0.35">
      <c r="A3" t="s">
        <v>78</v>
      </c>
      <c r="B3">
        <v>0.14450988156210298</v>
      </c>
    </row>
    <row r="4" spans="1:2" x14ac:dyDescent="0.35">
      <c r="A4" t="s">
        <v>79</v>
      </c>
      <c r="B4">
        <v>0</v>
      </c>
    </row>
    <row r="5" spans="1:2" x14ac:dyDescent="0.35">
      <c r="A5" t="s">
        <v>80</v>
      </c>
      <c r="B5">
        <v>-0.17906548715730386</v>
      </c>
    </row>
    <row r="6" spans="1:2" x14ac:dyDescent="0.35">
      <c r="A6" t="s">
        <v>81</v>
      </c>
      <c r="B6">
        <v>0</v>
      </c>
    </row>
    <row r="7" spans="1:2" x14ac:dyDescent="0.35">
      <c r="A7" t="s">
        <v>82</v>
      </c>
      <c r="B7">
        <v>0</v>
      </c>
    </row>
    <row r="8" spans="1:2" x14ac:dyDescent="0.35">
      <c r="A8" t="s">
        <v>83</v>
      </c>
      <c r="B8">
        <v>0</v>
      </c>
    </row>
    <row r="9" spans="1:2" x14ac:dyDescent="0.35">
      <c r="A9" t="s">
        <v>84</v>
      </c>
      <c r="B9">
        <v>-4.1904485971668778E-2</v>
      </c>
    </row>
    <row r="10" spans="1:2" x14ac:dyDescent="0.35">
      <c r="A10" t="s">
        <v>85</v>
      </c>
      <c r="B10">
        <v>0.18915459567764503</v>
      </c>
    </row>
    <row r="11" spans="1:2" x14ac:dyDescent="0.35">
      <c r="A11" t="s">
        <v>86</v>
      </c>
      <c r="B11">
        <v>0</v>
      </c>
    </row>
    <row r="12" spans="1:2" x14ac:dyDescent="0.35">
      <c r="A12" t="s">
        <v>87</v>
      </c>
      <c r="B12">
        <v>-0.14677759526274989</v>
      </c>
    </row>
    <row r="13" spans="1:2" x14ac:dyDescent="0.35">
      <c r="A13" t="s">
        <v>88</v>
      </c>
      <c r="B13">
        <v>-0.21584870724660329</v>
      </c>
    </row>
    <row r="14" spans="1:2" x14ac:dyDescent="0.35">
      <c r="A14" t="s">
        <v>89</v>
      </c>
      <c r="B14">
        <v>-0.21452047104170741</v>
      </c>
    </row>
    <row r="15" spans="1:2" x14ac:dyDescent="0.35">
      <c r="A15" t="s">
        <v>90</v>
      </c>
      <c r="B15">
        <v>-5.1938667203890142E-2</v>
      </c>
    </row>
    <row r="16" spans="1:2" x14ac:dyDescent="0.35">
      <c r="A16" t="s">
        <v>91</v>
      </c>
      <c r="B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i g i n a l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 S l .   N o < / s t r i n g > < / k e y > < v a l u e > < i n t > 8 7 < / i n t > < / v a l u e > < / i t e m > < i t e m > < k e y > < s t r i n g > F i s c a l   Y e a r < / s t r i n g > < / k e y > < v a l u e > < i n t > 1 2 2 < / i n t > < / v a l u e > < / i t e m > < i t e m > < k e y > < s t r i n g > Q u a r t e r < / s t r i n g > < / k e y > < v a l u e > < i n t > 1 0 4 < / i n t > < / v a l u e > < / i t e m > < i t e m > < k e y > < s t r i n g > D e p a r t m e n t < / s t r i n g > < / k e y > < v a l u e > < i n t > 1 3 6 < / i n t > < / v a l u e > < / i t e m > < i t e m > < k e y > < s t r i n g > J o b   O p e n   D a t e < / s t r i n g > < / k e y > < v a l u e > < i n t > 1 5 5 < / i n t > < / v a l u e > < / i t e m > < i t e m > < k e y > < s t r i n g > H i r e   D a t e < / s t r i n g > < / k e y > < v a l u e > < i n t > 1 1 5 < / i n t > < / v a l u e > < / i t e m > < i t e m > < k e y > < s t r i n g > J o b < / s t r i n g > < / k e y > < v a l u e > < i n t > 6 9 < / i n t > < / v a l u e > < / i t e m > < i t e m > < k e y > < s t r i n g > S o u r c e   o f   H i r e < / s t r i n g > < / k e y > < v a l u e > < i n t > 1 5 2 < / i n t > < / v a l u e > < / i t e m > < i t e m > < k e y > < s t r i n g > T y p e   o f   H i r e < / s t r i n g > < / k e y > < v a l u e > < i n t > 1 3 5 < / i n t > < / v a l u e > < / i t e m > < i t e m > < k e y > < s t r i n g > P e r f o r m a n c e S c o r e < / s t r i n g > < / k e y > < v a l u e > < i n t > 1 8 6 < / i n t > < / v a l u e > < / i t e m > < i t e m > < k e y > < s t r i n g > S e x < / s t r i n g > < / k e y > < v a l u e > < i n t > 6 9 < / i n t > < / v a l u e > < / i t e m > < i t e m > < k e y > < s t r i n g > Y e a r l y   P a y S c a l e < / s t r i n g > < / k e y > < v a l u e > < i n t > 1 6 0 < / i n t > < / v a l u e > < / i t e m > < i t e m > < k e y > < s t r i n g > T i m e   t o   H i r e   ( D a y s ) < / s t r i n g > < / k e y > < v a l u e > < i n t > 1 9 0 < / i n t > < / v a l u e > < / i t e m > < i t e m > < k e y > < s t r i n g > E n g a g e m e n t < / s t r i n g > < / k e y > < v a l u e > < i n t > 1 3 8 < / i n t > < / v a l u e > < / i t e m > < i t e m > < k e y > < s t r i n g > R a m p   U p   T i m e < / s t r i n g > < / k e y > < v a l u e > < i n t > 1 5 4 < / i n t > < / v a l u e > < / i t e m > < i t e m > < k e y > < s t r i n g > C u l t u r e   F i t   ( % ) < / s t r i n g > < / k e y > < v a l u e > < i n t > 1 5 2 < / i n t > < / v a l u e > < / i t e m > < i t e m > < k e y > < s t r i n g > Q u a l i t y   o f   H i r e < / s t r i n g > < / k e y > < v a l u e > < i n t > 1 5 4 < / i n t > < / v a l u e > < / i t e m > < i t e m > < k e y > < s t r i n g > C o s t   o f   H i r e < / s t r i n g > < / k e y > < v a l u e > < i n t > 1 3 3 < / i n t > < / v a l u e > < / i t e m > < / C o l u m n W i d t h s > < C o l u m n D i s p l a y I n d e x > < i t e m > < k e y > < s t r i n g > S l .   N o < / s t r i n g > < / k e y > < v a l u e > < i n t > 0 < / i n t > < / v a l u e > < / i t e m > < i t e m > < k e y > < s t r i n g > F i s c a l  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 J o b   O p e n 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 J o b < / s t r i n g > < / k e y > < v a l u e > < i n t > 6 < / i n t > < / v a l u e > < / i t e m > < i t e m > < k e y > < s t r i n g > S o u r c e   o f   H i r e < / s t r i n g > < / k e y > < v a l u e > < i n t > 7 < / i n t > < / v a l u e > < / i t e m > < i t e m > < k e y > < s t r i n g > T y p e   o f   H i r e < / s t r i n g > < / k e y > < v a l u e > < i n t > 8 < / i n t > < / v a l u e > < / i t e m > < i t e m > < k e y > < s t r i n g > P e r f o r m a n c e S c o r e < / s t r i n g > < / k e y > < v a l u e > < i n t > 9 < / i n t > < / v a l u e > < / i t e m > < i t e m > < k e y > < s t r i n g > S e x < / s t r i n g > < / k e y > < v a l u e > < i n t > 1 0 < / i n t > < / v a l u e > < / i t e m > < i t e m > < k e y > < s t r i n g > Y e a r l y   P a y S c a l e < / s t r i n g > < / k e y > < v a l u e > < i n t > 1 1 < / i n t > < / v a l u e > < / i t e m > < i t e m > < k e y > < s t r i n g > T i m e   t o   H i r e   ( D a y s ) < / s t r i n g > < / k e y > < v a l u e > < i n t > 1 2 < / i n t > < / v a l u e > < / i t e m > < i t e m > < k e y > < s t r i n g > E n g a g e m e n t < / s t r i n g > < / k e y > < v a l u e > < i n t > 1 3 < / i n t > < / v a l u e > < / i t e m > < i t e m > < k e y > < s t r i n g > R a m p   U p   T i m e < / s t r i n g > < / k e y > < v a l u e > < i n t > 1 4 < / i n t > < / v a l u e > < / i t e m > < i t e m > < k e y > < s t r i n g > C u l t u r e   F i t   ( % ) < / s t r i n g > < / k e y > < v a l u e > < i n t > 1 5 < / i n t > < / v a l u e > < / i t e m > < i t e m > < k e y > < s t r i n g > Q u a l i t y   o f   H i r e < / s t r i n g > < / k e y > < v a l u e > < i n t > 1 6 < / i n t > < / v a l u e > < / i t e m > < i t e m > < k e y > < s t r i n g > C o s t   o f   H i r e 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o s t   o f   H i r e _ 4 4 6 d 0 4 b 7 - 6 c 4 3 - 4 e 3 e - a c c 5 - 9 8 6 0 4 4 b d c 9 c 8 , R a w   D a t a _ e 0 a 3 2 e 7 6 - 6 a 2 1 - 4 0 d e - 8 e b 7 - f 4 f d a c e 8 0 1 3 0 , O r i g i n a l D a t a , R a w D a t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a w D a t a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K w E A A B Q S w M E F A A C A A g A X R N o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X R N o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0 T a F O r z A P l r w E A A E U G A A A T A B w A R m 9 y b X V s Y X M v U 2 V j d G l v b j E u b S C i G A A o o B Q A A A A A A A A A A A A A A A A A A A A A A A A A A A D t U 0 1 r 2 0 A Q v R v 8 H w b 5 I o G k I t P 2 0 K K D k e K k h b p J 5 B x C 3 M N a G i c L q 1 2 z M 5 v E m P z 3 r i K X O L U p 7 b n Z i 1 b v 7 b z 5 J q x Z G g 1 V / 8 0 + D w f D A d 0 J i w 2 M g r U h 2 c H J S i q V s G w x a Z C F V E k j W C S E n G Q B 5 K C Q h w P w p z L O 1 u i R g u 7 T 0 t S u R c 3 h V C p M C 6 P Z / 1 A Y F J 8 W V 4 S W F t X 3 s 8 m 3 0 8 l s U Z o H r Y x o a P E 3 H t O a 7 o M o v i l R y V Y y 2 j y I g x g K o 1 y r K c + y G E 5 0 b R q p b / N s / G E c w 4 U z j B V v F O Y v 1 3 R m N P 6 I 4 j 7 y U e B j g q m 0 x H B p H k A Q n K F o f J h d g n O x 9 A b n 1 r T e e o e H f b I x 3 O z w i V J V L Z S w l L N 1 + 9 L F n d C 3 C P P N G l / U 5 l Z o W h n b 9 o F 3 J I V / C C P e b o O p J O 8 B r l F Y n / E X z R / f p 5 3 h U w z b 4 M I J 6 6 v h C f Y Q M D 7 y M 1 7 i 2 h N d J w 6 o i j 0 D p W A 8 o C 6 x t k 4 + m x 1 / c P I o W p i 5 d n n E 5 V e z P M B G X m Z D w M Z 3 q l 3 7 k U H Y 8 3 G Y z v l u F P q y / a 5 2 a n w d f P V 6 2 K z g 1 + Q c C l W u r p F o 5 d S + Q w i v 3 8 2 i 1 6 + f o u F A 6 m N d + / e 9 g H A c v e 3 G 2 2 7 8 B 7 v x E 1 B L A Q I t A B Q A A g A I A F 0 T a F P h w J w q p A A A A P U A A A A S A A A A A A A A A A A A A A A A A A A A A A B D b 2 5 m a W c v U G F j a 2 F n Z S 5 4 b W x Q S w E C L Q A U A A I A C A B d E 2 h T U 3 I 4 L J s A A A D h A A A A E w A A A A A A A A A A A A A A A A D w A A A A W 0 N v b n R l b n R f V H l w Z X N d L n h t b F B L A Q I t A B Q A A g A I A F 0 T a F O r z A P l r w E A A E U G A A A T A A A A A A A A A A A A A A A A A N g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i A A A A A A A A D i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v c 2 l 0 a W 9 u L W Z p b G w t d G l t Z S 1 k Z X R h a W w t Z G F 0 Y S 1 z Z X Q t M T w v S X R l b V B h d G g + P C 9 J d G V t T G 9 j Y X R p b 2 4 + P F N 0 Y W J s Z U V u d H J p Z X M + P E V u d H J 5 I F R 5 c G U 9 I k Z p b G x T d G F 0 d X M i I F Z h b H V l P S J z V 2 F p d G l u Z 0 Z v c k V 4 Y 2 V s U m V m c m V z a C I g L z 4 8 R W 5 0 c n k g V H l w Z T 0 i Q n V m Z m V y T m V 4 d F J l Z n J l c 2 g i I F Z h b H V l P S J s M S I g L z 4 8 R W 5 0 c n k g V H l w Z T 0 i R m l s b E N v b H V t b k 5 h b W V z I i B W Y W x 1 Z T 0 i c 1 s m c X V v d D t G a X N j Y W w g W W V h c i Z x d W 9 0 O y w m c X V v d D t R d W F y d G V y J n F 1 b 3 Q 7 L C Z x d W 9 0 O 0 R l c G F y d G 1 l b n Q m c X V v d D s s J n F 1 b 3 Q 7 U 3 R h c n Q g R G F 0 Z S Z x d W 9 0 O y w m c X V v d D t S Z W N y d W l 0 b W V u d C B E Y X R l J n F 1 b 3 Q 7 L C Z x d W 9 0 O 0 V 4 Y W 0 g T n V t Y m V y J n F 1 b 3 Q 7 L C Z x d W 9 0 O 0 p v Y i Z x d W 9 0 O y w m c X V v d D s j I E R h e X M g d G 8 g Q 2 9 t c G x l d G U g U m V j c n V p d G 1 l b n Q m c X V v d D s s J n F 1 b 3 Q 7 U G 9 z a X R p b 2 4 g V H l w Z S Z x d W 9 0 O y w m c X V v d D t H b 2 F s I G Z v c i B 0 e X B l I G 9 m I H B v c 2 l 0 a W 9 u J n F 1 b 3 Q 7 L C Z x d W 9 0 O 1 N 1 Y 2 N l c 3 N m d W w g U m V j c n V p d G 1 l b n Q g K F k v T i k m c X V v d D t d I i A v P j x F b n R y e S B U e X B l P S J G a W x s R W 5 h Y m x l Z C I g V m F s d W U 9 I m w x I i A v P j x F b n R y e S B U e X B l P S J G a W x s Q 2 9 s d W 1 u V H l w Z X M i I F Z h b H V l P S J z Q X d Z R 0 J n W U d C Z 0 1 H Q X d N P S I g L z 4 8 R W 5 0 c n k g V H l w Z T 0 i R m l s b E x h c 3 R V c G R h d G V k I i B W Y W x 1 Z T 0 i Z D I w M j E t M T E t M D d U M j A 6 N T Y 6 N D M u N D Q 4 M z g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E 1 M m R h M T A t Z D Y x N C 0 0 Y j l m L T g 0 M T M t O T Z h M z g 2 O D F h N D M y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d E Y X R h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R p b 2 4 t Z m l s b C 1 0 a W 1 l L W R l d G F p b C 1 k Y X R h L X N l d C 0 x L 0 N o Y W 5 n Z S B U e X B l L n t G a X N j Y W w g W W V h c i w w f S Z x d W 9 0 O y w m c X V v d D t T Z W N 0 a W 9 u M S 9 w b 3 N p d G l v b i 1 m a W x s L X R p b W U t Z G V 0 Y W l s L W R h d G E t c 2 V 0 L T E v Q 2 h h b m d l I F R 5 c G U u e 1 F 1 Y X J 0 Z X I s M X 0 m c X V v d D s s J n F 1 b 3 Q 7 U 2 V j d G l v b j E v c G 9 z a X R p b 2 4 t Z m l s b C 1 0 a W 1 l L W R l d G F p b C 1 k Y X R h L X N l d C 0 x L 0 N o Y W 5 n Z S B U e X B l L n t E Z X B h c n R t Z W 5 0 L D J 9 J n F 1 b 3 Q 7 L C Z x d W 9 0 O 1 N l Y 3 R p b 2 4 x L 3 B v c 2 l 0 a W 9 u L W Z p b G w t d G l t Z S 1 k Z X R h a W w t Z G F 0 Y S 1 z Z X Q t M S 9 D a G F u Z 2 U g V H l w Z S 5 7 U 3 R h c n Q g R G F 0 Z S w z f S Z x d W 9 0 O y w m c X V v d D t T Z W N 0 a W 9 u M S 9 w b 3 N p d G l v b i 1 m a W x s L X R p b W U t Z G V 0 Y W l s L W R h d G E t c 2 V 0 L T E v Q 2 h h b m d l I F R 5 c G U u e 1 J l Y 3 J 1 a X R t Z W 5 0 I E R h d G U s N H 0 m c X V v d D s s J n F 1 b 3 Q 7 U 2 V j d G l v b j E v c G 9 z a X R p b 2 4 t Z m l s b C 1 0 a W 1 l L W R l d G F p b C 1 k Y X R h L X N l d C 0 x L 0 N o Y W 5 n Z S B U e X B l L n t F e G F t I E 5 1 b W J l c i w 1 f S Z x d W 9 0 O y w m c X V v d D t T Z W N 0 a W 9 u M S 9 w b 3 N p d G l v b i 1 m a W x s L X R p b W U t Z G V 0 Y W l s L W R h d G E t c 2 V 0 L T E v Q 2 h h b m d l I F R 5 c G U u e 0 p v Y i w 2 f S Z x d W 9 0 O y w m c X V v d D t T Z W N 0 a W 9 u M S 9 w b 3 N p d G l v b i 1 m a W x s L X R p b W U t Z G V 0 Y W l s L W R h d G E t c 2 V 0 L T E v Q 2 h h b m d l I F R 5 c G U u e y M g R G F 5 c y B 0 b y B D b 2 1 w b G V 0 Z S B S Z W N y d W l 0 b W V u d C w 3 f S Z x d W 9 0 O y w m c X V v d D t T Z W N 0 a W 9 u M S 9 w b 3 N p d G l v b i 1 m a W x s L X R p b W U t Z G V 0 Y W l s L W R h d G E t c 2 V 0 L T E v Q 2 h h b m d l I F R 5 c G U u e 1 B v c 2 l 0 a W 9 u I F R 5 c G U s O H 0 m c X V v d D s s J n F 1 b 3 Q 7 U 2 V j d G l v b j E v c G 9 z a X R p b 2 4 t Z m l s b C 1 0 a W 1 l L W R l d G F p b C 1 k Y X R h L X N l d C 0 x L 0 N o Y W 5 n Z S B U e X B l L n t H b 2 F s I G Z v c i B 0 e X B l I G 9 m I H B v c 2 l 0 a W 9 u L D l 9 J n F 1 b 3 Q 7 L C Z x d W 9 0 O 1 N l Y 3 R p b 2 4 x L 3 B v c 2 l 0 a W 9 u L W Z p b G w t d G l t Z S 1 k Z X R h a W w t Z G F 0 Y S 1 z Z X Q t M S 9 D a G F u Z 2 U g V H l w Z S 5 7 U 3 V j Y 2 V z c 2 Z 1 b C B S Z W N y d W l 0 b W V u d C A o W S 9 O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v c 2 l 0 a W 9 u L W Z p b G w t d G l t Z S 1 k Z X R h a W w t Z G F 0 Y S 1 z Z X Q t M S 9 D a G F u Z 2 U g V H l w Z S 5 7 R m l z Y 2 F s I F l l Y X I s M H 0 m c X V v d D s s J n F 1 b 3 Q 7 U 2 V j d G l v b j E v c G 9 z a X R p b 2 4 t Z m l s b C 1 0 a W 1 l L W R l d G F p b C 1 k Y X R h L X N l d C 0 x L 0 N o Y W 5 n Z S B U e X B l L n t R d W F y d G V y L D F 9 J n F 1 b 3 Q 7 L C Z x d W 9 0 O 1 N l Y 3 R p b 2 4 x L 3 B v c 2 l 0 a W 9 u L W Z p b G w t d G l t Z S 1 k Z X R h a W w t Z G F 0 Y S 1 z Z X Q t M S 9 D a G F u Z 2 U g V H l w Z S 5 7 R G V w Y X J 0 b W V u d C w y f S Z x d W 9 0 O y w m c X V v d D t T Z W N 0 a W 9 u M S 9 w b 3 N p d G l v b i 1 m a W x s L X R p b W U t Z G V 0 Y W l s L W R h d G E t c 2 V 0 L T E v Q 2 h h b m d l I F R 5 c G U u e 1 N 0 Y X J 0 I E R h d G U s M 3 0 m c X V v d D s s J n F 1 b 3 Q 7 U 2 V j d G l v b j E v c G 9 z a X R p b 2 4 t Z m l s b C 1 0 a W 1 l L W R l d G F p b C 1 k Y X R h L X N l d C 0 x L 0 N o Y W 5 n Z S B U e X B l L n t S Z W N y d W l 0 b W V u d C B E Y X R l L D R 9 J n F 1 b 3 Q 7 L C Z x d W 9 0 O 1 N l Y 3 R p b 2 4 x L 3 B v c 2 l 0 a W 9 u L W Z p b G w t d G l t Z S 1 k Z X R h a W w t Z G F 0 Y S 1 z Z X Q t M S 9 D a G F u Z 2 U g V H l w Z S 5 7 R X h h b S B O d W 1 i Z X I s N X 0 m c X V v d D s s J n F 1 b 3 Q 7 U 2 V j d G l v b j E v c G 9 z a X R p b 2 4 t Z m l s b C 1 0 a W 1 l L W R l d G F p b C 1 k Y X R h L X N l d C 0 x L 0 N o Y W 5 n Z S B U e X B l L n t K b 2 I s N n 0 m c X V v d D s s J n F 1 b 3 Q 7 U 2 V j d G l v b j E v c G 9 z a X R p b 2 4 t Z m l s b C 1 0 a W 1 l L W R l d G F p b C 1 k Y X R h L X N l d C 0 x L 0 N o Y W 5 n Z S B U e X B l L n s j I E R h e X M g d G 8 g Q 2 9 t c G x l d G U g U m V j c n V p d G 1 l b n Q s N 3 0 m c X V v d D s s J n F 1 b 3 Q 7 U 2 V j d G l v b j E v c G 9 z a X R p b 2 4 t Z m l s b C 1 0 a W 1 l L W R l d G F p b C 1 k Y X R h L X N l d C 0 x L 0 N o Y W 5 n Z S B U e X B l L n t Q b 3 N p d G l v b i B U e X B l L D h 9 J n F 1 b 3 Q 7 L C Z x d W 9 0 O 1 N l Y 3 R p b 2 4 x L 3 B v c 2 l 0 a W 9 u L W Z p b G w t d G l t Z S 1 k Z X R h a W w t Z G F 0 Y S 1 z Z X Q t M S 9 D a G F u Z 2 U g V H l w Z S 5 7 R 2 9 h b C B m b 3 I g d H l w Z S B v Z i B w b 3 N p d G l v b i w 5 f S Z x d W 9 0 O y w m c X V v d D t T Z W N 0 a W 9 u M S 9 w b 3 N p d G l v b i 1 m a W x s L X R p b W U t Z G V 0 Y W l s L W R h d G E t c 2 V 0 L T E v Q 2 h h b m d l I F R 5 c G U u e 1 N 1 Y 2 N l c 3 N m d W w g U m V j c n V p d G 1 l b n Q g K F k v T i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G l v b i 1 m a W x s L X R p b W U t Z G V 0 Y W l s L W R h d G E t c 2 V 0 L T E l M j A o M i k 8 L 0 l 0 Z W 1 Q Y X R o P j w v S X R l b U x v Y 2 F 0 a W 9 u P j x T d G F i b G V F b n R y a W V z P j x F b n R y e S B U e X B l P S J G a W x s U 3 R h d H V z I i B W Y W x 1 Z T 0 i c 1 d h a X R p b m d G b 3 J F e G N l b F J l Z n J l c 2 g i I C 8 + P E V u d H J 5 I F R 5 c G U 9 I k J 1 Z m Z l c k 5 l e H R S Z W Z y Z X N o I i B W Y W x 1 Z T 0 i b D E i I C 8 + P E V u d H J 5 I F R 5 c G U 9 I k Z p b G x D b 2 x 1 b W 5 O Y W 1 l c y I g V m F s d W U 9 I n N b J n F 1 b 3 Q 7 R m l z Y 2 F s I F l l Y X I m c X V v d D s s J n F 1 b 3 Q 7 U X V h c n R l c i Z x d W 9 0 O y w m c X V v d D t E Z X B h c n R t Z W 5 0 J n F 1 b 3 Q 7 L C Z x d W 9 0 O 1 N 0 Y X J 0 I E R h d G U m c X V v d D s s J n F 1 b 3 Q 7 U m V j c n V p d G 1 l b n Q g R G F 0 Z S Z x d W 9 0 O y w m c X V v d D t F e G F t I E 5 1 b W J l c i Z x d W 9 0 O y w m c X V v d D t K b 2 I m c X V v d D s s J n F 1 b 3 Q 7 I y B E Y X l z I H R v I E N v b X B s Z X R l I F J l Y 3 J 1 a X R t Z W 5 0 J n F 1 b 3 Q 7 L C Z x d W 9 0 O 1 B v c 2 l 0 a W 9 u I F R 5 c G U m c X V v d D s s J n F 1 b 3 Q 7 R 2 9 h b C B m b 3 I g d H l w Z S B v Z i B w b 3 N p d G l v b i Z x d W 9 0 O y w m c X V v d D t T d W N j Z X N z Z n V s I F J l Y 3 J 1 a X R t Z W 5 0 I C h Z L 0 4 p J n F 1 b 3 Q 7 X S I g L z 4 8 R W 5 0 c n k g V H l w Z T 0 i R m l s b E V u Y W J s Z W Q i I F Z h b H V l P S J s M S I g L z 4 8 R W 5 0 c n k g V H l w Z T 0 i R m l s b E N v b H V t b l R 5 c G V z I i B W Y W x 1 Z T 0 i c 0 F 3 W U d C Z 1 l H Q m d N R 0 F 3 T T 0 i I C 8 + P E V u d H J 5 I F R 5 c G U 9 I k Z p b G x M Y X N 0 V X B k Y X R l Z C I g V m F s d W U 9 I m Q y M D I x L T E x L T A 3 V D I w O j U 2 O j Q z L j I 3 N j U x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m l n a W 5 h b E R h d G E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R p b 2 4 t Z m l s b C 1 0 a W 1 l L W R l d G F p b C 1 k Y X R h L X N l d C 0 x L 0 N o Y W 5 n Z S B U e X B l L n t G a X N j Y W w g W W V h c i w w f S Z x d W 9 0 O y w m c X V v d D t T Z W N 0 a W 9 u M S 9 w b 3 N p d G l v b i 1 m a W x s L X R p b W U t Z G V 0 Y W l s L W R h d G E t c 2 V 0 L T E v Q 2 h h b m d l I F R 5 c G U u e 1 F 1 Y X J 0 Z X I s M X 0 m c X V v d D s s J n F 1 b 3 Q 7 U 2 V j d G l v b j E v c G 9 z a X R p b 2 4 t Z m l s b C 1 0 a W 1 l L W R l d G F p b C 1 k Y X R h L X N l d C 0 x L 0 N o Y W 5 n Z S B U e X B l L n t E Z X B h c n R t Z W 5 0 L D J 9 J n F 1 b 3 Q 7 L C Z x d W 9 0 O 1 N l Y 3 R p b 2 4 x L 3 B v c 2 l 0 a W 9 u L W Z p b G w t d G l t Z S 1 k Z X R h a W w t Z G F 0 Y S 1 z Z X Q t M S 9 D a G F u Z 2 U g V H l w Z S 5 7 U 3 R h c n Q g R G F 0 Z S w z f S Z x d W 9 0 O y w m c X V v d D t T Z W N 0 a W 9 u M S 9 w b 3 N p d G l v b i 1 m a W x s L X R p b W U t Z G V 0 Y W l s L W R h d G E t c 2 V 0 L T E v Q 2 h h b m d l I F R 5 c G U u e 1 J l Y 3 J 1 a X R t Z W 5 0 I E R h d G U s N H 0 m c X V v d D s s J n F 1 b 3 Q 7 U 2 V j d G l v b j E v c G 9 z a X R p b 2 4 t Z m l s b C 1 0 a W 1 l L W R l d G F p b C 1 k Y X R h L X N l d C 0 x L 0 N o Y W 5 n Z S B U e X B l L n t F e G F t I E 5 1 b W J l c i w 1 f S Z x d W 9 0 O y w m c X V v d D t T Z W N 0 a W 9 u M S 9 w b 3 N p d G l v b i 1 m a W x s L X R p b W U t Z G V 0 Y W l s L W R h d G E t c 2 V 0 L T E v Q 2 h h b m d l I F R 5 c G U u e 0 p v Y i w 2 f S Z x d W 9 0 O y w m c X V v d D t T Z W N 0 a W 9 u M S 9 w b 3 N p d G l v b i 1 m a W x s L X R p b W U t Z G V 0 Y W l s L W R h d G E t c 2 V 0 L T E v Q 2 h h b m d l I F R 5 c G U u e y M g R G F 5 c y B 0 b y B D b 2 1 w b G V 0 Z S B S Z W N y d W l 0 b W V u d C w 3 f S Z x d W 9 0 O y w m c X V v d D t T Z W N 0 a W 9 u M S 9 w b 3 N p d G l v b i 1 m a W x s L X R p b W U t Z G V 0 Y W l s L W R h d G E t c 2 V 0 L T E v Q 2 h h b m d l I F R 5 c G U u e 1 B v c 2 l 0 a W 9 u I F R 5 c G U s O H 0 m c X V v d D s s J n F 1 b 3 Q 7 U 2 V j d G l v b j E v c G 9 z a X R p b 2 4 t Z m l s b C 1 0 a W 1 l L W R l d G F p b C 1 k Y X R h L X N l d C 0 x L 0 N o Y W 5 n Z S B U e X B l L n t H b 2 F s I G Z v c i B 0 e X B l I G 9 m I H B v c 2 l 0 a W 9 u L D l 9 J n F 1 b 3 Q 7 L C Z x d W 9 0 O 1 N l Y 3 R p b 2 4 x L 3 B v c 2 l 0 a W 9 u L W Z p b G w t d G l t Z S 1 k Z X R h a W w t Z G F 0 Y S 1 z Z X Q t M S 9 D a G F u Z 2 U g V H l w Z S 5 7 U 3 V j Y 2 V z c 2 Z 1 b C B S Z W N y d W l 0 b W V u d C A o W S 9 O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v c 2 l 0 a W 9 u L W Z p b G w t d G l t Z S 1 k Z X R h a W w t Z G F 0 Y S 1 z Z X Q t M S 9 D a G F u Z 2 U g V H l w Z S 5 7 R m l z Y 2 F s I F l l Y X I s M H 0 m c X V v d D s s J n F 1 b 3 Q 7 U 2 V j d G l v b j E v c G 9 z a X R p b 2 4 t Z m l s b C 1 0 a W 1 l L W R l d G F p b C 1 k Y X R h L X N l d C 0 x L 0 N o Y W 5 n Z S B U e X B l L n t R d W F y d G V y L D F 9 J n F 1 b 3 Q 7 L C Z x d W 9 0 O 1 N l Y 3 R p b 2 4 x L 3 B v c 2 l 0 a W 9 u L W Z p b G w t d G l t Z S 1 k Z X R h a W w t Z G F 0 Y S 1 z Z X Q t M S 9 D a G F u Z 2 U g V H l w Z S 5 7 R G V w Y X J 0 b W V u d C w y f S Z x d W 9 0 O y w m c X V v d D t T Z W N 0 a W 9 u M S 9 w b 3 N p d G l v b i 1 m a W x s L X R p b W U t Z G V 0 Y W l s L W R h d G E t c 2 V 0 L T E v Q 2 h h b m d l I F R 5 c G U u e 1 N 0 Y X J 0 I E R h d G U s M 3 0 m c X V v d D s s J n F 1 b 3 Q 7 U 2 V j d G l v b j E v c G 9 z a X R p b 2 4 t Z m l s b C 1 0 a W 1 l L W R l d G F p b C 1 k Y X R h L X N l d C 0 x L 0 N o Y W 5 n Z S B U e X B l L n t S Z W N y d W l 0 b W V u d C B E Y X R l L D R 9 J n F 1 b 3 Q 7 L C Z x d W 9 0 O 1 N l Y 3 R p b 2 4 x L 3 B v c 2 l 0 a W 9 u L W Z p b G w t d G l t Z S 1 k Z X R h a W w t Z G F 0 Y S 1 z Z X Q t M S 9 D a G F u Z 2 U g V H l w Z S 5 7 R X h h b S B O d W 1 i Z X I s N X 0 m c X V v d D s s J n F 1 b 3 Q 7 U 2 V j d G l v b j E v c G 9 z a X R p b 2 4 t Z m l s b C 1 0 a W 1 l L W R l d G F p b C 1 k Y X R h L X N l d C 0 x L 0 N o Y W 5 n Z S B U e X B l L n t K b 2 I s N n 0 m c X V v d D s s J n F 1 b 3 Q 7 U 2 V j d G l v b j E v c G 9 z a X R p b 2 4 t Z m l s b C 1 0 a W 1 l L W R l d G F p b C 1 k Y X R h L X N l d C 0 x L 0 N o Y W 5 n Z S B U e X B l L n s j I E R h e X M g d G 8 g Q 2 9 t c G x l d G U g U m V j c n V p d G 1 l b n Q s N 3 0 m c X V v d D s s J n F 1 b 3 Q 7 U 2 V j d G l v b j E v c G 9 z a X R p b 2 4 t Z m l s b C 1 0 a W 1 l L W R l d G F p b C 1 k Y X R h L X N l d C 0 x L 0 N o Y W 5 n Z S B U e X B l L n t Q b 3 N p d G l v b i B U e X B l L D h 9 J n F 1 b 3 Q 7 L C Z x d W 9 0 O 1 N l Y 3 R p b 2 4 x L 3 B v c 2 l 0 a W 9 u L W Z p b G w t d G l t Z S 1 k Z X R h a W w t Z G F 0 Y S 1 z Z X Q t M S 9 D a G F u Z 2 U g V H l w Z S 5 7 R 2 9 h b C B m b 3 I g d H l w Z S B v Z i B w b 3 N p d G l v b i w 5 f S Z x d W 9 0 O y w m c X V v d D t T Z W N 0 a W 9 u M S 9 w b 3 N p d G l v b i 1 m a W x s L X R p b W U t Z G V 0 Y W l s L W R h d G E t c 2 V 0 L T E v Q 2 h h b m d l I F R 5 c G U u e 1 N 1 Y 2 N l c 3 N m d W w g U m V j c n V p d G 1 l b n Q g K F k v T i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p d G l v b i 1 m a W x s L X R p b W U t Z G V 0 Y W l s L W R h d G E t c 2 V 0 L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t Z m l s b C 1 0 a W 1 l L W R l d G F p b C 1 k Y X R h L X N l d C 0 x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t Z m l s b C 1 0 a W 1 l L W R l d G F p b C 1 k Y X R h L X N l d C 0 x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i 1 m a W x s L X R p b W U t Z G V 0 Y W l s L W R h d G E t c 2 V 0 L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t Z m l s b C 1 0 a W 1 l L W R l d G F p b C 1 k Y X R h L X N l d C 0 x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t Z m l s b C 1 0 a W 1 l L W R l d G F p b C 1 k Y X R h L X N l d C 0 x J T I w K D I p L 0 N o Y W 5 n Z S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o 5 B A z X f h I n J W 9 W + S w C i Y A A A A A A g A A A A A A E G Y A A A A B A A A g A A A A Q g 1 T j a o E N 2 A b R t V k G B z P s e p y 3 3 2 m Y w Q 5 6 V E / f k 5 K / S 8 A A A A A D o A A A A A C A A A g A A A A + K q e 4 Z P R v l K e o h W H m I x Q Y x 4 k S I w L / C W t x o T P 2 m q h g h V Q A A A A + m / 1 A s 1 K z S z Y w v B o b I 2 X x R e A d c M F M L Y g 8 5 k 0 d f s W Y E u T L F u Q F a E a f F u a x / F z N S / 9 Y w N 8 o i l w c h I D z / + T 1 G j 5 W H w D o X i l 4 S v K / 0 C V 7 H f / W Z N A A A A A 5 K a y U 6 M X j k l C 9 a S q Y a F 8 u c x v c w F u D w 5 z X x F 7 s h X n S H h x Z Z H J Y / 5 N g y p f i e m b v e r x u l J W y q G a I N 3 A d Q P k 2 S l 1 q A = = < / D a t a M a s h u p > 
</file>

<file path=customXml/item13.xml>��< ? x m l   v e r s i o n = " 1 . 0 "   e n c o d i n g = " U T F - 1 6 " ? > < G e m i n i   x m l n s = " h t t p : / / g e m i n i / p i v o t c u s t o m i z a t i o n / T a b l e X M L _ C o s t   o f   H i r e _ 4 4 6 d 0 4 b 7 - 6 c 4 3 - 4 e 3 e - a c c 5 - 9 8 6 0 4 4 b d c 9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  o f   H i r e < / s t r i n g > < / k e y > < v a l u e > < i n t > 1 3 5 < / i n t > < / v a l u e > < / i t e m > < i t e m > < k e y > < s t r i n g > S o u r c e   o f   H i r e < / s t r i n g > < / k e y > < v a l u e > < i n t > 1 5 2 < / i n t > < / v a l u e > < / i t e m > < i t e m > < k e y > < s t r i n g > C o s t < / s t r i n g > < / k e y > < v a l u e > < i n t > 7 7 < / i n t > < / v a l u e > < / i t e m > < i t e m > < k e y > < s t r i n g > R e m a r k s < / s t r i n g > < / k e y > < v a l u e > < i n t > 1 1 0 < / i n t > < / v a l u e > < / i t e m > < / C o l u m n W i d t h s > < C o l u m n D i s p l a y I n d e x > < i t e m > < k e y > < s t r i n g > T y p e   o f   H i r e < / s t r i n g > < / k e y > < v a l u e > < i n t > 0 < / i n t > < / v a l u e > < / i t e m > < i t e m > < k e y > < s t r i n g > S o u r c e   o f   H i r e < / s t r i n g > < / k e y > < v a l u e > < i n t > 1 < / i n t > < / v a l u e > < / i t e m > < i t e m > < k e y > < s t r i n g > C o s t < / s t r i n g > < / k e y > < v a l u e > < i n t > 2 < / i n t > < / v a l u e > < / i t e m > < i t e m > < k e y > < s t r i n g > R e m a r k s 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s t O f H i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  o f   H i r e < / s t r i n g > < / k e y > < v a l u e > < i n t > 1 3 5 < / i n t > < / v a l u e > < / i t e m > < i t e m > < k e y > < s t r i n g > S o u r c e   o f   H i r e < / s t r i n g > < / k e y > < v a l u e > < i n t > 1 5 2 < / i n t > < / v a l u e > < / i t e m > < i t e m > < k e y > < s t r i n g > C o s t < / s t r i n g > < / k e y > < v a l u e > < i n t > 7 7 < / i n t > < / v a l u e > < / i t e m > < i t e m > < k e y > < s t r i n g > R e m a r k s < / s t r i n g > < / k e y > < v a l u e > < i n t > 1 1 0 < / i n t > < / v a l u e > < / i t e m > < / C o l u m n W i d t h s > < C o l u m n D i s p l a y I n d e x > < i t e m > < k e y > < s t r i n g > T y p e   o f   H i r e < / s t r i n g > < / k e y > < v a l u e > < i n t > 0 < / i n t > < / v a l u e > < / i t e m > < i t e m > < k e y > < s t r i n g > S o u r c e   o f   H i r e < / s t r i n g > < / k e y > < v a l u e > < i n t > 1 < / i n t > < / v a l u e > < / i t e m > < i t e m > < k e y > < s t r i n g > C o s t < / s t r i n g > < / k e y > < v a l u e > < i n t > 2 < / i n t > < / v a l u e > < / i t e m > < i t e m > < k e y > < s t r i n g > R e m a r k s 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 2 0 2 1 - 1 1 - 0 8 T 0 3 : 1 4 : 0 4 . 3 0 3 5 9 3 8 + 0 5 : 3 0 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 C o s t O f H i r e 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 C o s t O f H i r e 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 C o s t O f H i r e N e w 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 C o s t O f H i r e N e w 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  o f   H i r e 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  o f   H i r e 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 O r i g i n a l D a t a 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 O r i g i n a l D a t a 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 C o l u m n s \ S l . 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 O p e n 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  P a y S c a l e 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 t o   H i r e 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 C o l u m n s \ R a m p   U p 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 C o l u m n s \ C u l t u r e   F i t 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 R a w D a t a 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 R a w D a t a 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 C o l u m n s \ S l . 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 O p e n 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  P a y S c a l e 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  o f   H i r e 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 t o 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 C o l u m n s \ J B 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 C o l u m n s \ A g e n c y 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  1 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 C o l u m n s \ S S E 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 C o l u m n s \ S N E 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 C o l u m n s \ P a y S c a l e 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  o f   H i r e 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 C o l u m n s \ E x c e e d s 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 C o l u m n s \ F u l l y M e e t s 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 C o l u m n s \ N e e d s I m p r o v e m e n t   D u m m y 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 C o l u m n s \ E n g a g e m e n t 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 C o l u m n s \ R a m p   U p 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 C o l u m n s \ C u l t u r e   F i t 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  o f   H i r e 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 C o s t   o f   H i r e _ 4 4 6 d 0 4 b 7 - 6 c 4 3 - 4 e 3 e - a c c 5 - 9 8 6 0 4 4 b d c 9 c 8 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 O r i g i n a l D a t a 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 R a w D a t a 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R a w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 S l .   N o < / s t r i n g > < / k e y > < v a l u e > < i n t > 8 7 < / i n t > < / v a l u e > < / i t e m > < i t e m > < k e y > < s t r i n g > F i s c a l   Y e a r < / s t r i n g > < / k e y > < v a l u e > < i n t > 1 2 2 < / i n t > < / v a l u e > < / i t e m > < i t e m > < k e y > < s t r i n g > Q u a r t e r < / s t r i n g > < / k e y > < v a l u e > < i n t > 1 0 4 < / i n t > < / v a l u e > < / i t e m > < i t e m > < k e y > < s t r i n g > J o b   O p e n   D a t e < / s t r i n g > < / k e y > < v a l u e > < i n t > 1 5 5 < / i n t > < / v a l u e > < / i t e m > < i t e m > < k e y > < s t r i n g > H i r e   D a t e < / s t r i n g > < / k e y > < v a l u e > < i n t > 1 1 5 < / i n t > < / v a l u e > < / i t e m > < i t e m > < k e y > < s t r i n g > D e p a r t m e n t < / s t r i n g > < / k e y > < v a l u e > < i n t > 1 3 6 < / i n t > < / v a l u e > < / i t e m > < i t e m > < k e y > < s t r i n g > J o b < / s t r i n g > < / k e y > < v a l u e > < i n t > 6 9 < / i n t > < / v a l u e > < / i t e m > < i t e m > < k e y > < s t r i n g > G e n d e r < / s t r i n g > < / k e y > < v a l u e > < i n t > 1 0 0 < / i n t > < / v a l u e > < / i t e m > < i t e m > < k e y > < s t r i n g > P e r f o r m a n c e S c o r e < / s t r i n g > < / k e y > < v a l u e > < i n t > 1 8 6 < / i n t > < / v a l u e > < / i t e m > < i t e m > < k e y > < s t r i n g > S o u r c e   o f   H i r e < / s t r i n g > < / k e y > < v a l u e > < i n t > 1 5 2 < / i n t > < / v a l u e > < / i t e m > < i t e m > < k e y > < s t r i n g > T y p e   o f   H i r e < / s t r i n g > < / k e y > < v a l u e > < i n t > 1 3 5 < / i n t > < / v a l u e > < / i t e m > < i t e m > < k e y > < s t r i n g > Y e a r l y   P a y S c a l e < / s t r i n g > < / k e y > < v a l u e > < i n t > 1 6 0 < / i n t > < / v a l u e > < / i t e m > < i t e m > < k e y > < s t r i n g > D e p t   C o d e < / s t r i n g > < / k e y > < v a l u e > < i n t > 1 2 3 < / i n t > < / v a l u e > < / i t e m > < i t e m > < k e y > < s t r i n g > J o b   C o d e < / s t r i n g > < / k e y > < v a l u e > < i n t > 1 1 2 < / i n t > < / v a l u e > < / i t e m > < i t e m > < k e y > < s t r i n g > S o u r c e   o f   H i r e   C o d e < / s t r i n g > < / k e y > < v a l u e > < i n t > 1 9 5 < / i n t > < / v a l u e > < / i t e m > < i t e m > < k e y > < s t r i n g > G e n d e r   C o d e < / s t r i n g > < / k e y > < v a l u e > < i n t > 1 4 3 < / i n t > < / v a l u e > < / i t e m > < i t e m > < k e y > < s t r i n g > T i m e   t o   H i r e < / s t r i n g > < / k e y > < v a l u e > < i n t > 1 3 6 < / i n t > < / v a l u e > < / i t e m > < i t e m > < k e y > < s t r i n g > I T   D u m m y < / s t r i n g > < / k e y > < v a l u e > < i n t > 1 2 3 < / i n t > < / v a l u e > < / i t e m > < i t e m > < k e y > < s t r i n g > S a l e s   D u m m y < / s t r i n g > < / k e y > < v a l u e > < i n t > 1 4 7 < / i n t > < / v a l u e > < / i t e m > < i t e m > < k e y > < s t r i n g > M a r k e t i n g   D u m m y < / s t r i n g > < / k e y > < v a l u e > < i n t > 1 8 7 < / i n t > < / v a l u e > < / i t e m > < i t e m > < k e y > < s t r i n g > E R   D u m m y < / s t r i n g > < / k e y > < v a l u e > < i n t > 1 2 7 < / i n t > < / v a l u e > < / i t e m > < i t e m > < k e y > < s t r i n g > J B   D u m m y < / s t r i n g > < / k e y > < v a l u e > < i n t > 1 2 4 < / i n t > < / v a l u e > < / i t e m > < i t e m > < k e y > < s t r i n g > A g e n c y   D u m m y < / s t r i n g > < / k e y > < v a l u e > < i n t > 1 6 4 < / i n t > < / v a l u e > < / i t e m > < i t e m > < k e y > < s t r i n g > L I   D u m m y < / s t r i n g > < / k e y > < v a l u e > < i n t > 1 2 2 < / i n t > < / v a l u e > < / i t e m > < i t e m > < k e y > < s t r i n g > P T   1   D u m m y < / s t r i n g > < / k e y > < v a l u e > < i n t > 1 4 1 < / i n t > < / v a l u e > < / i t e m > < i t e m > < k e y > < s t r i n g > P M   D u m m y < / s t r i n g > < / k e y > < v a l u e > < i n t > 1 3 4 < / i n t > < / v a l u e > < / i t e m > < i t e m > < k e y > < s t r i n g > M A   D u m m y < / s t r i n g > < / k e y > < v a l u e > < i n t > 1 3 5 < / i n t > < / v a l u e > < / i t e m > < i t e m > < k e y > < s t r i n g > S S E   D u m m y < / s t r i n g > < / k e y > < v a l u e > < i n t > 1 3 5 < / i n t > < / v a l u e > < / i t e m > < i t e m > < k e y > < s t r i n g > S E   D u m m y < / s t r i n g > < / k e y > < v a l u e > < i n t > 1 2 6 < / i n t > < / v a l u e > < / i t e m > < i t e m > < k e y > < s t r i n g > S N E   D u m m y < / s t r i n g > < / k e y > < v a l u e > < i n t > 1 3 8 < / i n t > < / v a l u e > < / i t e m > < i t e m > < k e y > < s t r i n g > P a y S c a l e   C o d e < / s t r i n g > < / k e y > < v a l u e > < i n t > 1 5 3 < / i n t > < / v a l u e > < / i t e m > < i t e m > < k e y > < s t r i n g > T y p e   o f   H i r e   C o d e < / s t r i n g > < / k e y > < v a l u e > < i n t > 1 7 8 < / i n t > < / v a l u e > < / i t e m > < i t e m > < k e y > < s t r i n g > C o s t   o f   H i r e < / s t r i n g > < / k e y > < v a l u e > < i n t > 1 3 3 < / i n t > < / v a l u e > < / i t e m > < i t e m > < k e y > < s t r i n g > E x c e e d s   D u m m y < / s t r i n g > < / k e y > < v a l u e > < i n t > 1 6 9 < / i n t > < / v a l u e > < / i t e m > < i t e m > < k e y > < s t r i n g > F u l l y M e e t s   D u m m y < / s t r i n g > < / k e y > < v a l u e > < i n t > 1 9 2 < / i n t > < / v a l u e > < / i t e m > < i t e m > < k e y > < s t r i n g > N e e d s I m p r o v e m e n t   D u m m y < / s t r i n g > < / k e y > < v a l u e > < i n t > 2 6 2 < / i n t > < / v a l u e > < / i t e m > < i t e m > < k e y > < s t r i n g > E n g a g e m e n t < / s t r i n g > < / k e y > < v a l u e > < i n t > 1 3 8 < / i n t > < / v a l u e > < / i t e m > < i t e m > < k e y > < s t r i n g > R a m p   U p   T i m e < / s t r i n g > < / k e y > < v a l u e > < i n t > 1 5 4 < / i n t > < / v a l u e > < / i t e m > < i t e m > < k e y > < s t r i n g > C u l t u r e   F i t   ( % ) < / s t r i n g > < / k e y > < v a l u e > < i n t > 1 5 2 < / i n t > < / v a l u e > < / i t e m > < i t e m > < k e y > < s t r i n g > Q u a l i t y   o f   H i r e < / s t r i n g > < / k e y > < v a l u e > < i n t > 1 5 4 < / i n t > < / v a l u e > < / i t e m > < / C o l u m n W i d t h s > < C o l u m n D i s p l a y I n d e x > < i t e m > < k e y > < s t r i n g > S l .   N o < / s t r i n g > < / k e y > < v a l u e > < i n t > 0 < / i n t > < / v a l u e > < / i t e m > < i t e m > < k e y > < s t r i n g > F i s c a l  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 J o b   O p e n   D a t e < / s t r i n g > < / k e y > < v a l u e > < i n t > 3 < / i n t > < / v a l u e > < / i t e m > < i t e m > < k e y > < s t r i n g > H i r e   D a t e < / s t r i n g > < / k e y > < v a l u e > < i n t > 4 < / i n t > < / v a l u e > < / i t e m > < i t e m > < k e y > < s t r i n g > D e p a r t m e n t < / s t r i n g > < / k e y > < v a l u e > < i n t > 5 < / i n t > < / v a l u e > < / i t e m > < i t e m > < k e y > < s t r i n g > J o b 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 P e r f o r m a n c e S c o r e < / s t r i n g > < / k e y > < v a l u e > < i n t > 8 < / i n t > < / v a l u e > < / i t e m > < i t e m > < k e y > < s t r i n g > S o u r c e   o f   H i r e < / s t r i n g > < / k e y > < v a l u e > < i n t > 9 < / i n t > < / v a l u e > < / i t e m > < i t e m > < k e y > < s t r i n g > T y p e   o f   H i r e < / s t r i n g > < / k e y > < v a l u e > < i n t > 1 0 < / i n t > < / v a l u e > < / i t e m > < i t e m > < k e y > < s t r i n g > Y e a r l y   P a y S c a l e < / s t r i n g > < / k e y > < v a l u e > < i n t > 1 1 < / i n t > < / v a l u e > < / i t e m > < i t e m > < k e y > < s t r i n g > D e p t   C o d e < / s t r i n g > < / k e y > < v a l u e > < i n t > 1 2 < / i n t > < / v a l u e > < / i t e m > < i t e m > < k e y > < s t r i n g > J o b   C o d e < / s t r i n g > < / k e y > < v a l u e > < i n t > 1 3 < / i n t > < / v a l u e > < / i t e m > < i t e m > < k e y > < s t r i n g > S o u r c e   o f   H i r e   C o d e < / s t r i n g > < / k e y > < v a l u e > < i n t > 1 4 < / i n t > < / v a l u e > < / i t e m > < i t e m > < k e y > < s t r i n g > G e n d e r   C o d e < / s t r i n g > < / k e y > < v a l u e > < i n t > 1 5 < / i n t > < / v a l u e > < / i t e m > < i t e m > < k e y > < s t r i n g > T i m e   t o   H i r e < / s t r i n g > < / k e y > < v a l u e > < i n t > 1 6 < / i n t > < / v a l u e > < / i t e m > < i t e m > < k e y > < s t r i n g > I T   D u m m y < / s t r i n g > < / k e y > < v a l u e > < i n t > 1 7 < / i n t > < / v a l u e > < / i t e m > < i t e m > < k e y > < s t r i n g > S a l e s   D u m m y < / s t r i n g > < / k e y > < v a l u e > < i n t > 1 8 < / i n t > < / v a l u e > < / i t e m > < i t e m > < k e y > < s t r i n g > M a r k e t i n g   D u m m y < / s t r i n g > < / k e y > < v a l u e > < i n t > 1 9 < / i n t > < / v a l u e > < / i t e m > < i t e m > < k e y > < s t r i n g > E R   D u m m y < / s t r i n g > < / k e y > < v a l u e > < i n t > 2 0 < / i n t > < / v a l u e > < / i t e m > < i t e m > < k e y > < s t r i n g > J B   D u m m y < / s t r i n g > < / k e y > < v a l u e > < i n t > 2 1 < / i n t > < / v a l u e > < / i t e m > < i t e m > < k e y > < s t r i n g > A g e n c y   D u m m y < / s t r i n g > < / k e y > < v a l u e > < i n t > 2 2 < / i n t > < / v a l u e > < / i t e m > < i t e m > < k e y > < s t r i n g > L I   D u m m y < / s t r i n g > < / k e y > < v a l u e > < i n t > 2 3 < / i n t > < / v a l u e > < / i t e m > < i t e m > < k e y > < s t r i n g > P T   1   D u m m y < / s t r i n g > < / k e y > < v a l u e > < i n t > 2 4 < / i n t > < / v a l u e > < / i t e m > < i t e m > < k e y > < s t r i n g > P M   D u m m y < / s t r i n g > < / k e y > < v a l u e > < i n t > 2 5 < / i n t > < / v a l u e > < / i t e m > < i t e m > < k e y > < s t r i n g > M A   D u m m y < / s t r i n g > < / k e y > < v a l u e > < i n t > 2 6 < / i n t > < / v a l u e > < / i t e m > < i t e m > < k e y > < s t r i n g > S S E   D u m m y < / s t r i n g > < / k e y > < v a l u e > < i n t > 2 7 < / i n t > < / v a l u e > < / i t e m > < i t e m > < k e y > < s t r i n g > S E   D u m m y < / s t r i n g > < / k e y > < v a l u e > < i n t > 2 8 < / i n t > < / v a l u e > < / i t e m > < i t e m > < k e y > < s t r i n g > S N E   D u m m y < / s t r i n g > < / k e y > < v a l u e > < i n t > 2 9 < / i n t > < / v a l u e > < / i t e m > < i t e m > < k e y > < s t r i n g > P a y S c a l e   C o d e < / s t r i n g > < / k e y > < v a l u e > < i n t > 3 0 < / i n t > < / v a l u e > < / i t e m > < i t e m > < k e y > < s t r i n g > T y p e   o f   H i r e   C o d e < / s t r i n g > < / k e y > < v a l u e > < i n t > 3 1 < / i n t > < / v a l u e > < / i t e m > < i t e m > < k e y > < s t r i n g > C o s t   o f   H i r e < / s t r i n g > < / k e y > < v a l u e > < i n t > 3 2 < / i n t > < / v a l u e > < / i t e m > < i t e m > < k e y > < s t r i n g > E x c e e d s   D u m m y < / s t r i n g > < / k e y > < v a l u e > < i n t > 3 3 < / i n t > < / v a l u e > < / i t e m > < i t e m > < k e y > < s t r i n g > F u l l y M e e t s   D u m m y < / s t r i n g > < / k e y > < v a l u e > < i n t > 3 4 < / i n t > < / v a l u e > < / i t e m > < i t e m > < k e y > < s t r i n g > N e e d s I m p r o v e m e n t   D u m m y < / s t r i n g > < / k e y > < v a l u e > < i n t > 3 5 < / i n t > < / v a l u e > < / i t e m > < i t e m > < k e y > < s t r i n g > E n g a g e m e n t < / s t r i n g > < / k e y > < v a l u e > < i n t > 3 6 < / i n t > < / v a l u e > < / i t e m > < i t e m > < k e y > < s t r i n g > R a m p   U p   T i m e < / s t r i n g > < / k e y > < v a l u e > < i n t > 3 7 < / i n t > < / v a l u e > < / i t e m > < i t e m > < k e y > < s t r i n g > C u l t u r e   F i t   ( % ) < / s t r i n g > < / k e y > < v a l u e > < i n t > 3 8 < / i n t > < / v a l u e > < / i t e m > < i t e m > < k e y > < s t r i n g > Q u a l i t y   o f   H i r e 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 O r i g i n a l D a t a 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 O r i g i n a l D a t a 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 C o l u m n s \ S l .   N o < / K e y > < / D i a g r a m O b j e c t K e y > < D i a g r a m O b j e c t K e y > < K e y > C o l u m n s \ F i s c a l   Y e a r < / K e y > < / D i a g r a m O b j e c t K e y > < D i a g r a m O b j e c t K e y > < K e y > C o l u m n s \ Q u a r t e r < / K e y > < / D i a g r a m O b j e c t K e y > < D i a g r a m O b j e c t K e y > < K e y > C o l u m n s \ D e p a r t m e n t < / K e y > < / D i a g r a m O b j e c t K e y > < D i a g r a m O b j e c t K e y > < K e y > C o l u m n s \ J o b   O p e n   D a t e < / K e y > < / D i a g r a m O b j e c t K e y > < D i a g r a m O b j e c t K e y > < K e y > C o l u m n s \ H i r e   D a t e < / K e y > < / D i a g r a m O b j e c t K e y > < D i a g r a m O b j e c t K e y > < K e y > C o l u m n s \ J o b < / K e y > < / D i a g r a m O b j e c t K e y > < D i a g r a m O b j e c t K e y > < K e y > C o l u m n s \ S o u r c e   o f   H i r e < / K e y > < / D i a g r a m O b j e c t K e y > < D i a g r a m O b j e c t K e y > < K e y > C o l u m n s \ T y p e   o f   H i r e < / K e y > < / D i a g r a m O b j e c t K e y > < D i a g r a m O b j e c t K e y > < K e y > C o l u m n s \ P e r f o r m a n c e S c o r e < / K e y > < / D i a g r a m O b j e c t K e y > < D i a g r a m O b j e c t K e y > < K e y > C o l u m n s \ S e x < / K e y > < / D i a g r a m O b j e c t K e y > < D i a g r a m O b j e c t K e y > < K e y > C o l u m n s \ Y e a r l y   P a y S c a l e < / K e y > < / D i a g r a m O b j e c t K e y > < D i a g r a m O b j e c t K e y > < K e y > C o l u m n s \ T i m e   t o   H i r e   ( D a y s ) < / K e y > < / D i a g r a m O b j e c t K e y > < D i a g r a m O b j e c t K e y > < K e y > C o l u m n s \ E n g a g e m e n t < / K e y > < / D i a g r a m O b j e c t K e y > < D i a g r a m O b j e c t K e y > < K e y > C o l u m n s \ R a m p   U p   T i m e < / K e y > < / D i a g r a m O b j e c t K e y > < D i a g r a m O b j e c t K e y > < K e y > C o l u m n s \ C u l t u r e   F i t   ( % ) < / K e y > < / D i a g r a m O b j e c t K e y > < D i a g r a m O b j e c t K e y > < K e y > C o l u m n s \ Q u a l i t y   o f   H i r e < / K e y > < / D i a g r a m O b j e c t K e y > < D i a g r a m O b j e c t K e y > < K e y > M e a s u r e s \ S u m   o f   T i m e   t o   H i r e   ( D a y s ) < / K e y > < / D i a g r a m O b j e c t K e y > < D i a g r a m O b j e c t K e y > < K e y > M e a s u r e s \ S u m   o f   T i m e   t o   H i r e   ( D a y s ) \ T a g I n f o \ F o r m u l a < / K e y > < / D i a g r a m O b j e c t K e y > < D i a g r a m O b j e c t K e y > < K e y > M e a s u r e s \ S u m   o f   T i m e   t o   H i r e   ( D a y s ) \ T a g I n f o \ V a l u e < / K e y > < / D i a g r a m O b j e c t K e y > < D i a g r a m O b j e c t K e y > < K e y > M e a s u r e s \ A v e r a g e   o f   T i m e   t o   H i r e   ( D a y s ) < / K e y > < / D i a g r a m O b j e c t K e y > < D i a g r a m O b j e c t K e y > < K e y > M e a s u r e s \ A v e r a g e   o f   T i m e   t o   H i r e   ( D a y s ) \ T a g I n f o \ F o r m u l a < / K e y > < / D i a g r a m O b j e c t K e y > < D i a g r a m O b j e c t K e y > < K e y > M e a s u r e s \ A v e r a g e   o f   T i m e   t o   H i r e   ( D a y s ) \ T a g I n f o \ V a l u e < / K e y > < / D i a g r a m O b j e c t K e y > < D i a g r a m O b j e c t K e y > < K e y > L i n k s \ & l t ; C o l u m n s \ S u m   o f   T i m e   t o   H i r e   ( D a y s ) & g t ; - & l t ; M e a s u r e s \ T i m e   t o   H i r e   ( D a y s ) & g t ; < / K e y > < / D i a g r a m O b j e c t K e y > < D i a g r a m O b j e c t K e y > < K e y > L i n k s \ & l t ; C o l u m n s \ S u m   o f   T i m e   t o   H i r e   ( D a y s ) & g t ; - & l t ; M e a s u r e s \ T i m e   t o   H i r e   ( D a y s ) & g t ; \ C O L U M N < / K e y > < / D i a g r a m O b j e c t K e y > < D i a g r a m O b j e c t K e y > < K e y > L i n k s \ & l t ; C o l u m n s \ S u m   o f   T i m e   t o   H i r e   ( D a y s ) & g t ; - & l t ; M e a s u r e s \ T i m e   t o   H i r e   ( D a y s ) & g t ; \ M E A S U R E < / K e y > < / D i a g r a m O b j e c t K e y > < D i a g r a m O b j e c t K e y > < K e y > L i n k s \ & l t ; C o l u m n s \ A v e r a g e   o f   T i m e   t o   H i r e   ( D a y s ) & g t ; - & l t ; M e a s u r e s \ T i m e   t o   H i r e   ( D a y s ) & g t ; < / K e y > < / D i a g r a m O b j e c t K e y > < D i a g r a m O b j e c t K e y > < K e y > L i n k s \ & l t ; C o l u m n s \ A v e r a g e   o f   T i m e   t o   H i r e   ( D a y s ) & g t ; - & l t ; M e a s u r e s \ T i m e   t o   H i r e   ( D a y s ) & g t ; \ C O L U M N < / K e y > < / D i a g r a m O b j e c t K e y > < D i a g r a m O b j e c t K e y > < K e y > L i n k s \ & l t ; C o l u m n s \ A v e r a g e   o f   T i m e   t o   H i r e   ( D a y s ) & g t ; - & l t ; M e a s u r e s \ T i m e   t o   H i r e   ( D a y s ) & g t ; \ M E A S U R E 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 C o l u m n s \ S l . 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 O p e n 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 C o l u m n s \ P e r f o r m a n c e S c o r e 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  P a y S c a l e 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 t o   H i r e   ( D a y s ) 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 C o l u m n s \ E n g a g e m e n t 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 C o l u m n s \ R a m p   U p   T i m e 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 C o l u m n s \ C u l t u r e   F i t   ( % ) 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  o f   H i r e 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 T i m e   t o   H i r e   ( D a y s ) 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 T i m e   t o   H i r e 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 T i m e   t o   H i r e 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 T i m e   t o   H i r e   ( D a y s ) 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 T i m e   t o   H i r e 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 T i m e   t o   H i r e 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 T i m e   t o   H i r e   ( D a y s ) & g t ; - & l t ; M e a s u r e s \ T i m e   t o   H i r e 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 T i m e   t o   H i r e   ( D a y s ) & g t ; - & l t ; M e a s u r e s \ T i m e   t o   H i r e 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 T i m e   t o   H i r e   ( D a y s ) & g t ; - & l t ; M e a s u r e s \ T i m e   t o   H i r e 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 T i m e   t o   H i r e   ( D a y s ) & g t ; - & l t ; M e a s u r e s \ T i m e   t o   H i r e 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 T i m e   t o   H i r e   ( D a y s ) & g t ; - & l t ; M e a s u r e s \ T i m e   t o   H i r e 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 T i m e   t o   H i r e   ( D a y s ) & g t ; - & l t ; M e a s u r e s \ T i m e   t o   H i r e 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 C o s t   o f   H i r e 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 C o s t   o f   H i r e 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  o f   H i r e < / K e y > < / D i a g r a m O b j e c t K e y > < D i a g r a m O b j e c t K e y > < K e y > C o l u m n s \ S o u r c e   o f   H i r e < / K e y > < / D i a g r a m O b j e c t K e y > < D i a g r a m O b j e c t K e y > < K e y > C o l u m n s \ C o s t < / K e y > < / D i a g r a m O b j e c t K e y > < D i a g r a m O b j e c t K e y > < K e y > C o l u m n s \ R e m a r k s 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 R a w D a t a 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 R a w D a t a 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 C o s t   o f   H i r e < / K e y > < / D i a g r a m O b j e c t K e y > < D i a g r a m O b j e c t K e y > < K e y > M e a s u r e s \ S u m   o f   C o s t   o f   H i r e \ T a g I n f o \ F o r m u l a < / K e y > < / D i a g r a m O b j e c t K e y > < D i a g r a m O b j e c t K e y > < K e y > M e a s u r e s \ S u m   o f   C o s t   o f   H i r e \ T a g I n f o \ V a l u e < / K e y > < / D i a g r a m O b j e c t K e y > < D i a g r a m O b j e c t K e y > < K e y > M e a s u r e s \ A v e r a g e   o f   C o s t   o f   H i r e < / K e y > < / D i a g r a m O b j e c t K e y > < D i a g r a m O b j e c t K e y > < K e y > M e a s u r e s \ A v e r a g e   o f   C o s t   o f   H i r e \ T a g I n f o \ F o r m u l a < / K e y > < / D i a g r a m O b j e c t K e y > < D i a g r a m O b j e c t K e y > < K e y > M e a s u r e s \ A v e r a g e   o f   C o s t   o f   H i r e \ T a g I n f o \ V a l u e < / K e y > < / D i a g r a m O b j e c t K e y > < D i a g r a m O b j e c t K e y > < K e y > M e a s u r e s \ C o u n t   o f   C o s t   o f   H i r e < / K e y > < / D i a g r a m O b j e c t K e y > < D i a g r a m O b j e c t K e y > < K e y > M e a s u r e s \ C o u n t   o f   C o s t   o f   H i r e \ T a g I n f o \ F o r m u l a < / K e y > < / D i a g r a m O b j e c t K e y > < D i a g r a m O b j e c t K e y > < K e y > M e a s u r e s \ C o u n t   o f   C o s t   o f   H i r e \ T a g I n f o \ V a l u e < / K e y > < / D i a g r a m O b j e c t K e y > < D i a g r a m O b j e c t K e y > < K e y > C o l u m n s \ S l .   N o < / K e y > < / D i a g r a m O b j e c t K e y > < D i a g r a m O b j e c t K e y > < K e y > C o l u m n s \ F i s c a l   Y e a r < / K e y > < / D i a g r a m O b j e c t K e y > < D i a g r a m O b j e c t K e y > < K e y > C o l u m n s \ Q u a r t e r < / K e y > < / D i a g r a m O b j e c t K e y > < D i a g r a m O b j e c t K e y > < K e y > C o l u m n s \ J o b   O p e n   D a t e < / K e y > < / D i a g r a m O b j e c t K e y > < D i a g r a m O b j e c t K e y > < K e y > C o l u m n s \ H i r e   D a t e < / K e y > < / D i a g r a m O b j e c t K e y > < D i a g r a m O b j e c t K e y > < K e y > C o l u m n s \ D e p a r t m e n t < / K e y > < / D i a g r a m O b j e c t K e y > < D i a g r a m O b j e c t K e y > < K e y > C o l u m n s \ J o b < / K e y > < / D i a g r a m O b j e c t K e y > < D i a g r a m O b j e c t K e y > < K e y > C o l u m n s \ G e n d e r < / K e y > < / D i a g r a m O b j e c t K e y > < D i a g r a m O b j e c t K e y > < K e y > C o l u m n s \ P e r f o r m a n c e S c o r e < / K e y > < / D i a g r a m O b j e c t K e y > < D i a g r a m O b j e c t K e y > < K e y > C o l u m n s \ S o u r c e   o f   H i r e < / K e y > < / D i a g r a m O b j e c t K e y > < D i a g r a m O b j e c t K e y > < K e y > C o l u m n s \ T y p e   o f   H i r e < / K e y > < / D i a g r a m O b j e c t K e y > < D i a g r a m O b j e c t K e y > < K e y > C o l u m n s \ Y e a r l y   P a y S c a l e < / K e y > < / D i a g r a m O b j e c t K e y > < D i a g r a m O b j e c t K e y > < K e y > C o l u m n s \ D e p t   C o d e < / K e y > < / D i a g r a m O b j e c t K e y > < D i a g r a m O b j e c t K e y > < K e y > C o l u m n s \ J o b   C o d e < / K e y > < / D i a g r a m O b j e c t K e y > < D i a g r a m O b j e c t K e y > < K e y > C o l u m n s \ S o u r c e   o f   H i r e   C o d e < / K e y > < / D i a g r a m O b j e c t K e y > < D i a g r a m O b j e c t K e y > < K e y > C o l u m n s \ G e n d e r   C o d e < / K e y > < / D i a g r a m O b j e c t K e y > < D i a g r a m O b j e c t K e y > < K e y > C o l u m n s \ T i m e   t o   H i r e < / K e y > < / D i a g r a m O b j e c t K e y > < D i a g r a m O b j e c t K e y > < K e y > C o l u m n s \ I T   D u m m y < / K e y > < / D i a g r a m O b j e c t K e y > < D i a g r a m O b j e c t K e y > < K e y > C o l u m n s \ S a l e s   D u m m y < / K e y > < / D i a g r a m O b j e c t K e y > < D i a g r a m O b j e c t K e y > < K e y > C o l u m n s \ M a r k e t i n g   D u m m y < / K e y > < / D i a g r a m O b j e c t K e y > < D i a g r a m O b j e c t K e y > < K e y > C o l u m n s \ E R   D u m m y < / K e y > < / D i a g r a m O b j e c t K e y > < D i a g r a m O b j e c t K e y > < K e y > C o l u m n s \ J B   D u m m y < / K e y > < / D i a g r a m O b j e c t K e y > < D i a g r a m O b j e c t K e y > < K e y > C o l u m n s \ A g e n c y   D u m m y < / K e y > < / D i a g r a m O b j e c t K e y > < D i a g r a m O b j e c t K e y > < K e y > C o l u m n s \ L I   D u m m y < / K e y > < / D i a g r a m O b j e c t K e y > < D i a g r a m O b j e c t K e y > < K e y > C o l u m n s \ P T   1   D u m m y < / K e y > < / D i a g r a m O b j e c t K e y > < D i a g r a m O b j e c t K e y > < K e y > C o l u m n s \ P M   D u m m y < / K e y > < / D i a g r a m O b j e c t K e y > < D i a g r a m O b j e c t K e y > < K e y > C o l u m n s \ M A   D u m m y < / K e y > < / D i a g r a m O b j e c t K e y > < D i a g r a m O b j e c t K e y > < K e y > C o l u m n s \ S S E   D u m m y < / K e y > < / D i a g r a m O b j e c t K e y > < D i a g r a m O b j e c t K e y > < K e y > C o l u m n s \ S E   D u m m y < / K e y > < / D i a g r a m O b j e c t K e y > < D i a g r a m O b j e c t K e y > < K e y > C o l u m n s \ S N E   D u m m y < / K e y > < / D i a g r a m O b j e c t K e y > < D i a g r a m O b j e c t K e y > < K e y > C o l u m n s \ P a y S c a l e   C o d e < / K e y > < / D i a g r a m O b j e c t K e y > < D i a g r a m O b j e c t K e y > < K e y > C o l u m n s \ T y p e   o f   H i r e   C o d e < / K e y > < / D i a g r a m O b j e c t K e y > < D i a g r a m O b j e c t K e y > < K e y > C o l u m n s \ C o s t   o f   H i r e < / K e y > < / D i a g r a m O b j e c t K e y > < D i a g r a m O b j e c t K e y > < K e y > C o l u m n s \ E x c e e d s   D u m m y < / K e y > < / D i a g r a m O b j e c t K e y > < D i a g r a m O b j e c t K e y > < K e y > C o l u m n s \ F u l l y M e e t s   D u m m y < / K e y > < / D i a g r a m O b j e c t K e y > < D i a g r a m O b j e c t K e y > < K e y > C o l u m n s \ N e e d s I m p r o v e m e n t   D u m m y < / K e y > < / D i a g r a m O b j e c t K e y > < D i a g r a m O b j e c t K e y > < K e y > C o l u m n s \ E n g a g e m e n t < / K e y > < / D i a g r a m O b j e c t K e y > < D i a g r a m O b j e c t K e y > < K e y > C o l u m n s \ R a m p   U p   T i m e < / K e y > < / D i a g r a m O b j e c t K e y > < D i a g r a m O b j e c t K e y > < K e y > C o l u m n s \ C u l t u r e   F i t   ( % ) < / K e y > < / D i a g r a m O b j e c t K e y > < D i a g r a m O b j e c t K e y > < K e y > C o l u m n s \ Q u a l i t y   o f   H i r e < / K e y > < / D i a g r a m O b j e c t K e y > < D i a g r a m O b j e c t K e y > < K e y > L i n k s \ & l t ; C o l u m n s \ S u m   o f   C o s t   o f   H i r e & g t ; - & l t ; M e a s u r e s \ C o s t   o f   H i r e & g t ; < / K e y > < / D i a g r a m O b j e c t K e y > < D i a g r a m O b j e c t K e y > < K e y > L i n k s \ & l t ; C o l u m n s \ S u m   o f   C o s t   o f   H i r e & g t ; - & l t ; M e a s u r e s \ C o s t   o f   H i r e & g t ; \ C O L U M N < / K e y > < / D i a g r a m O b j e c t K e y > < D i a g r a m O b j e c t K e y > < K e y > L i n k s \ & l t ; C o l u m n s \ S u m   o f   C o s t   o f   H i r e & g t ; - & l t ; M e a s u r e s \ C o s t   o f   H i r e & g t ; \ M E A S U R E < / K e y > < / D i a g r a m O b j e c t K e y > < D i a g r a m O b j e c t K e y > < K e y > L i n k s \ & l t ; C o l u m n s \ A v e r a g e   o f   C o s t   o f   H i r e & g t ; - & l t ; M e a s u r e s \ C o s t   o f   H i r e & g t ; < / K e y > < / D i a g r a m O b j e c t K e y > < D i a g r a m O b j e c t K e y > < K e y > L i n k s \ & l t ; C o l u m n s \ A v e r a g e   o f   C o s t   o f   H i r e & g t ; - & l t ; M e a s u r e s \ C o s t   o f   H i r e & g t ; \ C O L U M N < / K e y > < / D i a g r a m O b j e c t K e y > < D i a g r a m O b j e c t K e y > < K e y > L i n k s \ & l t ; C o l u m n s \ A v e r a g e   o f   C o s t   o f   H i r e & g t ; - & l t ; M e a s u r e s \ C o s t   o f   H i r e & g t ; \ M E A S U R E < / K e y > < / D i a g r a m O b j e c t K e y > < D i a g r a m O b j e c t K e y > < K e y > L i n k s \ & l t ; C o l u m n s \ C o u n t   o f   C o s t   o f   H i r e & g t ; - & l t ; M e a s u r e s \ C o s t   o f   H i r e & g t ; < / K e y > < / D i a g r a m O b j e c t K e y > < D i a g r a m O b j e c t K e y > < K e y > L i n k s \ & l t ; C o l u m n s \ C o u n t   o f   C o s t   o f   H i r e & g t ; - & l t ; M e a s u r e s \ C o s t   o f   H i r e & g t ; \ C O L U M N < / K e y > < / D i a g r a m O b j e c t K e y > < D i a g r a m O b j e c t K e y > < K e y > L i n k s \ & l t ; C o l u m n s \ C o u n t   o f   C o s t   o f   H i r e & g t ; - & l t ; M e a s u r e s \ C o s t   o f   H i r e & g t ; \ M E A S U R E 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 C o s t   o f   H i r e 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  o f   H i r e \ T a g I n f o \ F o r m u l a 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  o f   H i r e \ T a g I n f o \ V a l u e 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 C o s t   o f   H i r e 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 C o s t   o f   H i r e \ T a g I n f o \ F o r m u l a 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 C o s t   o f   H i r e \ T a g I n f o \ V a l u e 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 C o s t   o f   H i r e 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 C o s t   o f   H i r e \ T a g I n f o \ F o r m u l a 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 C o s t   o f   H i r e \ T a g I n f o \ V a l u e 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 C o l u m n s \ S l . 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 O p e n 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 C o l u m n s \ P e r f o r m a n c e S c o r e 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 o f   H i r e 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  o f   H i r e 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  P a y S c a l e 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 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  o f   H i r e  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 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 t o   H i r e 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  D u m m y 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 D u m m y 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 D u m m y 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  D u m m y 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 C o l u m n s \ J B   D u m m y 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 C o l u m n s \ A g e n c y   D u m m y 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  D u m m y 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 C o l u m n s \ P T   1   D u m m y 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 C o l u m n s \ P M   D u m m y 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  D u m m y 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 C o l u m n s \ S S E   D u m m y 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  D u m m y 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 C o l u m n s \ S N E   D u m m y 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 C o l u m n s \ P a y S c a l e   C o d e 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  o f   H i r e   C o d e 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 o f   H i r e 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 C o l u m n s \ E x c e e d s   D u m m y 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 C o l u m n s \ F u l l y M e e t s   D u m m y 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 C o l u m n s \ N e e d s I m p r o v e m e n t   D u m m y 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 C o l u m n s \ E n g a g e m e n t 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 C o l u m n s \ R a m p   U p   T i m e 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 C o l u m n s \ C u l t u r e   F i t   ( % ) 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  o f   H i r e 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 C o s t   o f   H i r e & g t ; - & l t ; M e a s u r e s \ C o s t   o f   H i r e & g t ; 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  o f   H i r e & g t ; - & l t ; M e a s u r e s \ C o s t   o f   H i r e & g t ; \ C O L U M N 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  o f   H i r e & g t ; - & l t ; M e a s u r e s \ C o s t   o f   H i r e & g t ; \ M E A S U R E 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 C o s t   o f   H i r e & g t ; - & l t ; M e a s u r e s \ C o s t   o f   H i r e & g t ; 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 C o s t   o f   H i r e & g t ; - & l t ; M e a s u r e s \ C o s t   o f   H i r e & g t ; \ C O L U M N 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 C o s t   o f   H i r e & g t ; - & l t ; M e a s u r e s \ C o s t   o f   H i r e & g t ; \ M E A S U R E 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 C o s t   o f   H i r e & g t ; - & l t ; M e a s u r e s \ C o s t   o f   H i r e & g t ; 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 C o s t   o f   H i r e & g t ; - & l t ; M e a s u r e s \ C o s t   o f   H i r e & g t ; \ C O L U M N 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 C o s t   o f   H i r e & g t ; - & l t ; M e a s u r e s \ C o s t   o f   H i r e & g t ; \ M E A S U R E 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 T a g s \ T a b l e s \ & l t ; T a b l e s \ C o s t   o f   H i r e & g t ; < / K e y > < / D i a g r a m O b j e c t K e y > < D i a g r a m O b j e c t K e y > < K e y > D y n a m i c   T a g s \ T a b l e s \ & l t ; T a b l e s \ R a w   D a t a & g t ; < / K e y > < / D i a g r a m O b j e c t K e y > < D i a g r a m O b j e c t K e y > < K e y > D y n a m i c   T a g s \ T a b l e s \ & l t ; T a b l e s \ O r i g i n a l D a t a & g t ; < / K e y > < / D i a g r a m O b j e c t K e y > < D i a g r a m O b j e c t K e y > < K e y > D y n a m i c   T a g s \ T a b l e s \ & l t ; T a b l e s \ R a w D a t a & g t ; < / K e y > < / D i a g r a m O b j e c t K e y > < D i a g r a m O b j e c t K e y > < K e y > T a b l e s \ C o s t   o f   H i r e < / K e y > < / D i a g r a m O b j e c t K e y > < D i a g r a m O b j e c t K e y > < K e y > T a b l e s \ C o s t   o f   H i r e \ C o l u m n s \ T y p e   o f   H i r e < / K e y > < / D i a g r a m O b j e c t K e y > < D i a g r a m O b j e c t K e y > < K e y > T a b l e s \ C o s t   o f   H i r e \ C o l u m n s \ S o u r c e   o f   H i r e < / K e y > < / D i a g r a m O b j e c t K e y > < D i a g r a m O b j e c t K e y > < K e y > T a b l e s \ C o s t   o f   H i r e \ C o l u m n s \ C o s t < / K e y > < / D i a g r a m O b j e c t K e y > < D i a g r a m O b j e c t K e y > < K e y > T a b l e s \ C o s t   o f   H i r e \ C o l u m n s \ R e m a r k s < / K e y > < / D i a g r a m O b j e c t K e y > < D i a g r a m O b j e c t K e y > < K e y > T a b l e s \ R a w   D a t a < / K e y > < / D i a g r a m O b j e c t K e y > < D i a g r a m O b j e c t K e y > < K e y > T a b l e s \ R a w   D a t a \ C o l u m n s \ S l #   N o < / K e y > < / D i a g r a m O b j e c t K e y > < D i a g r a m O b j e c t K e y > < K e y > T a b l e s \ R a w   D a t a \ C o l u m n s \ F i s c a l   Y e a r < / K e y > < / D i a g r a m O b j e c t K e y > < D i a g r a m O b j e c t K e y > < K e y > T a b l e s \ R a w   D a t a \ C o l u m n s \ Q u a r t e r < / K e y > < / D i a g r a m O b j e c t K e y > < D i a g r a m O b j e c t K e y > < K e y > T a b l e s \ R a w   D a t a \ C o l u m n s \ D e p a r t m e n t < / K e y > < / D i a g r a m O b j e c t K e y > < D i a g r a m O b j e c t K e y > < K e y > T a b l e s \ R a w   D a t a \ C o l u m n s \ J o b   O p e n   D a t e < / K e y > < / D i a g r a m O b j e c t K e y > < D i a g r a m O b j e c t K e y > < K e y > T a b l e s \ R a w   D a t a \ C o l u m n s \ H i r e   D a t e < / K e y > < / D i a g r a m O b j e c t K e y > < D i a g r a m O b j e c t K e y > < K e y > T a b l e s \ R a w   D a t a \ C o l u m n s \ J o b < / K e y > < / D i a g r a m O b j e c t K e y > < D i a g r a m O b j e c t K e y > < K e y > T a b l e s \ R a w   D a t a \ C o l u m n s \ S o u r c e   o f   H i r e < / K e y > < / D i a g r a m O b j e c t K e y > < D i a g r a m O b j e c t K e y > < K e y > T a b l e s \ R a w   D a t a \ C o l u m n s \ T y p e   o f   H i r e < / K e y > < / D i a g r a m O b j e c t K e y > < D i a g r a m O b j e c t K e y > < K e y > T a b l e s \ R a w   D a t a \ C o l u m n s \ P e r f o r m a n c e S c o r e < / K e y > < / D i a g r a m O b j e c t K e y > < D i a g r a m O b j e c t K e y > < K e y > T a b l e s \ R a w   D a t a \ C o l u m n s \ S e x < / K e y > < / D i a g r a m O b j e c t K e y > < D i a g r a m O b j e c t K e y > < K e y > T a b l e s \ R a w   D a t a \ C o l u m n s \ Y e a r l y   P a y S c a l e < / K e y > < / D i a g r a m O b j e c t K e y > < D i a g r a m O b j e c t K e y > < K e y > T a b l e s \ R a w   D a t a \ C o l u m n s \ T i m e   t o   H i r e   ( D a y s ) < / K e y > < / D i a g r a m O b j e c t K e y > < D i a g r a m O b j e c t K e y > < K e y > T a b l e s \ R a w   D a t a \ C o l u m n s \ E n g a g e m e n t < / K e y > < / D i a g r a m O b j e c t K e y > < D i a g r a m O b j e c t K e y > < K e y > T a b l e s \ R a w   D a t a \ C o l u m n s \ R a m p   U p   T i m e < / K e y > < / D i a g r a m O b j e c t K e y > < D i a g r a m O b j e c t K e y > < K e y > T a b l e s \ R a w   D a t a \ C o l u m n s \ C u l t u r e   F i t   ( % ) < / K e y > < / D i a g r a m O b j e c t K e y > < D i a g r a m O b j e c t K e y > < K e y > T a b l e s \ R a w   D a t a \ C o l u m n s \ Q u a l i t y   o f   H i r e < / K e y > < / D i a g r a m O b j e c t K e y > < D i a g r a m O b j e c t K e y > < K e y > T a b l e s \ O r i g i n a l D a t a < / K e y > < / D i a g r a m O b j e c t K e y > < D i a g r a m O b j e c t K e y > < K e y > T a b l e s \ O r i g i n a l D a t a \ C o l u m n s \ S l .   N o < / K e y > < / D i a g r a m O b j e c t K e y > < D i a g r a m O b j e c t K e y > < K e y > T a b l e s \ O r i g i n a l D a t a \ C o l u m n s \ F i s c a l   Y e a r < / K e y > < / D i a g r a m O b j e c t K e y > < D i a g r a m O b j e c t K e y > < K e y > T a b l e s \ O r i g i n a l D a t a \ C o l u m n s \ Q u a r t e r < / K e y > < / D i a g r a m O b j e c t K e y > < D i a g r a m O b j e c t K e y > < K e y > T a b l e s \ O r i g i n a l D a t a \ C o l u m n s \ D e p a r t m e n t < / K e y > < / D i a g r a m O b j e c t K e y > < D i a g r a m O b j e c t K e y > < K e y > T a b l e s \ O r i g i n a l D a t a \ C o l u m n s \ J o b   O p e n   D a t e < / K e y > < / D i a g r a m O b j e c t K e y > < D i a g r a m O b j e c t K e y > < K e y > T a b l e s \ O r i g i n a l D a t a \ C o l u m n s \ H i r e   D a t e < / K e y > < / D i a g r a m O b j e c t K e y > < D i a g r a m O b j e c t K e y > < K e y > T a b l e s \ O r i g i n a l D a t a \ C o l u m n s \ J o b < / K e y > < / D i a g r a m O b j e c t K e y > < D i a g r a m O b j e c t K e y > < K e y > T a b l e s \ O r i g i n a l D a t a \ C o l u m n s \ S o u r c e   o f   H i r e < / K e y > < / D i a g r a m O b j e c t K e y > < D i a g r a m O b j e c t K e y > < K e y > T a b l e s \ O r i g i n a l D a t a \ C o l u m n s \ T y p e   o f   H i r e < / K e y > < / D i a g r a m O b j e c t K e y > < D i a g r a m O b j e c t K e y > < K e y > T a b l e s \ O r i g i n a l D a t a \ C o l u m n s \ P e r f o r m a n c e S c o r e < / K e y > < / D i a g r a m O b j e c t K e y > < D i a g r a m O b j e c t K e y > < K e y > T a b l e s \ O r i g i n a l D a t a \ C o l u m n s \ S e x < / K e y > < / D i a g r a m O b j e c t K e y > < D i a g r a m O b j e c t K e y > < K e y > T a b l e s \ O r i g i n a l D a t a \ C o l u m n s \ Y e a r l y   P a y S c a l e < / K e y > < / D i a g r a m O b j e c t K e y > < D i a g r a m O b j e c t K e y > < K e y > T a b l e s \ O r i g i n a l D a t a \ C o l u m n s \ C o s t   o f   H i r e < / K e y > < / D i a g r a m O b j e c t K e y > < D i a g r a m O b j e c t K e y > < K e y > T a b l e s \ O r i g i n a l D a t a \ C o l u m n s \ T i m e   t o   H i r e   ( D a y s ) < / K e y > < / D i a g r a m O b j e c t K e y > < D i a g r a m O b j e c t K e y > < K e y > T a b l e s \ O r i g i n a l D a t a \ C o l u m n s \ Q u a l i t y   o f   H i r e < / K e y > < / D i a g r a m O b j e c t K e y > < D i a g r a m O b j e c t K e y > < K e y > T a b l e s \ O r i g i n a l D a t a \ C o l u m n s \ E n g a g e m e n t < / K e y > < / D i a g r a m O b j e c t K e y > < D i a g r a m O b j e c t K e y > < K e y > T a b l e s \ O r i g i n a l D a t a \ C o l u m n s \ R a m p   U p   T i m e < / K e y > < / D i a g r a m O b j e c t K e y > < D i a g r a m O b j e c t K e y > < K e y > T a b l e s \ O r i g i n a l D a t a \ C o l u m n s \ C u l t u r e   F i t   ( % ) < / K e y > < / D i a g r a m O b j e c t K e y > < D i a g r a m O b j e c t K e y > < K e y > T a b l e s \ O r i g i n a l D a t a \ M e a s u r e s \ S u m   o f   T i m e   t o   H i r e   ( D a y s ) < / K e y > < / D i a g r a m O b j e c t K e y > < D i a g r a m O b j e c t K e y > < K e y > T a b l e s \ O r i g i n a l D a t a \ S u m   o f   T i m e   t o   H i r e   ( D a y s ) \ A d d i t i o n a l   I n f o \ I m p l i c i t   M e a s u r e < / K e y > < / D i a g r a m O b j e c t K e y > < D i a g r a m O b j e c t K e y > < K e y > T a b l e s \ O r i g i n a l D a t a \ M e a s u r e s \ A v e r a g e   o f   T i m e   t o   H i r e   ( D a y s ) < / K e y > < / D i a g r a m O b j e c t K e y > < D i a g r a m O b j e c t K e y > < K e y > T a b l e s \ O r i g i n a l D a t a \ A v e r a g e   o f   T i m e   t o   H i r e   ( D a y s ) \ A d d i t i o n a l   I n f o \ I m p l i c i t   M e a s u r e < / K e y > < / D i a g r a m O b j e c t K e y > < D i a g r a m O b j e c t K e y > < K e y > T a b l e s \ O r i g i n a l D a t a \ M e a s u r e s \ S u m   o f   C o s t   o f   H i r e   2 < / K e y > < / D i a g r a m O b j e c t K e y > < D i a g r a m O b j e c t K e y > < K e y > T a b l e s \ O r i g i n a l D a t a \ S u m   o f   C o s t   o f   H i r e   2 \ A d d i t i o n a l   I n f o \ I m p l i c i t   M e a s u r e < / K e y > < / D i a g r a m O b j e c t K e y > < D i a g r a m O b j e c t K e y > < K e y > T a b l e s \ O r i g i n a l D a t a \ M e a s u r e s \ A v e r a g e   o f   C o s t   o f   H i r e   2 < / K e y > < / D i a g r a m O b j e c t K e y > < D i a g r a m O b j e c t K e y > < K e y > T a b l e s \ O r i g i n a l D a t a \ A v e r a g e   o f   C o s t   o f   H i r e   2 \ A d d i t i o n a l   I n f o \ I m p l i c i t   M e a s u r e < / K e y > < / D i a g r a m O b j e c t K e y > < D i a g r a m O b j e c t K e y > < K e y > T a b l e s \ O r i g i n a l D a t a \ M e a s u r e s \ S u m   o f   Q u a l i t y   o f   H i r e < / K e y > < / D i a g r a m O b j e c t K e y > < D i a g r a m O b j e c t K e y > < K e y > T a b l e s \ O r i g i n a l D a t a \ S u m   o f   Q u a l i t y   o f   H i r e \ A d d i t i o n a l   I n f o \ I m p l i c i t   M e a s u r e < / K e y > < / D i a g r a m O b j e c t K e y > < D i a g r a m O b j e c t K e y > < K e y > T a b l e s \ O r i g i n a l D a t a \ M e a s u r e s \ A v e r a g e   o f   Q u a l i t y   o f   H i r e < / K e y > < / D i a g r a m O b j e c t K e y > < D i a g r a m O b j e c t K e y > < K e y > T a b l e s \ O r i g i n a l D a t a \ A v e r a g e   o f   Q u a l i t y   o f   H i r e \ A d d i t i o n a l   I n f o \ I m p l i c i t   M e a s u r e < / K e y > < / D i a g r a m O b j e c t K e y > < D i a g r a m O b j e c t K e y > < K e y > T a b l e s \ O r i g i n a l D a t a \ M e a s u r e s \ C o u n t   o f   P e r f o r m a n c e S c o r e < / K e y > < / D i a g r a m O b j e c t K e y > < D i a g r a m O b j e c t K e y > < K e y > T a b l e s \ O r i g i n a l D a t a \ C o u n t   o f   P e r f o r m a n c e S c o r e \ A d d i t i o n a l   I n f o \ I m p l i c i t   M e a s u r e < / K e y > < / D i a g r a m O b j e c t K e y > < D i a g r a m O b j e c t K e y > < K e y > T a b l e s \ O r i g i n a l D a t a \ M e a s u r e s \ S u m   o f   S l .   N o < / K e y > < / D i a g r a m O b j e c t K e y > < D i a g r a m O b j e c t K e y > < K e y > T a b l e s \ O r i g i n a l D a t a \ S u m   o f   S l .   N o \ A d d i t i o n a l   I n f o \ I m p l i c i t   M e a s u r e < / K e y > < / D i a g r a m O b j e c t K e y > < D i a g r a m O b j e c t K e y > < K e y > T a b l e s \ O r i g i n a l D a t a \ M e a s u r e s \ C o u n t   o f   S l .   N o < / K e y > < / D i a g r a m O b j e c t K e y > < D i a g r a m O b j e c t K e y > < K e y > T a b l e s \ O r i g i n a l D a t a \ C o u n t   o f   S l .   N o \ A d d i t i o n a l   I n f o \ I m p l i c i t   M e a s u r e < / K e y > < / D i a g r a m O b j e c t K e y > < D i a g r a m O b j e c t K e y > < K e y > T a b l e s \ O r i g i n a l D a t a \ M e a s u r e s \ S u m   o f   Y e a r l y   P a y S c a l e < / K e y > < / D i a g r a m O b j e c t K e y > < D i a g r a m O b j e c t K e y > < K e y > T a b l e s \ O r i g i n a l D a t a \ S u m   o f   Y e a r l y   P a y S c a l e \ A d d i t i o n a l   I n f o \ I m p l i c i t   M e a s u r e < / K e y > < / D i a g r a m O b j e c t K e y > < D i a g r a m O b j e c t K e y > < K e y > T a b l e s \ O r i g i n a l D a t a \ M e a s u r e s \ A v e r a g e   o f   Y e a r l y   P a y S c a l e < / K e y > < / D i a g r a m O b j e c t K e y > < D i a g r a m O b j e c t K e y > < K e y > T a b l e s \ O r i g i n a l D a t a \ A v e r a g e   o f   Y e a r l y   P a y S c a l e \ A d d i t i o n a l   I n f o \ I m p l i c i t   M e a s u r e < / K e y > < / D i a g r a m O b j e c t K e y > < D i a g r a m O b j e c t K e y > < K e y > T a b l e s \ R a w D a t a < / K e y > < / D i a g r a m O b j e c t K e y > < D i a g r a m O b j e c t K e y > < K e y > T a b l e s \ R a w D a t a \ C o l u m n s \ S l .   N o < / K e y > < / D i a g r a m O b j e c t K e y > < D i a g r a m O b j e c t K e y > < K e y > T a b l e s \ R a w D a t a \ C o l u m n s \ F i s c a l   Y e a r < / K e y > < / D i a g r a m O b j e c t K e y > < D i a g r a m O b j e c t K e y > < K e y > T a b l e s \ R a w D a t a \ C o l u m n s \ Q u a r t e r < / K e y > < / D i a g r a m O b j e c t K e y > < D i a g r a m O b j e c t K e y > < K e y > T a b l e s \ R a w D a t a \ C o l u m n s \ J o b   O p e n   D a t e < / K e y > < / D i a g r a m O b j e c t K e y > < D i a g r a m O b j e c t K e y > < K e y > T a b l e s \ R a w D a t a \ C o l u m n s \ H i r e   D a t e < / K e y > < / D i a g r a m O b j e c t K e y > < D i a g r a m O b j e c t K e y > < K e y > T a b l e s \ R a w D a t a \ C o l u m n s \ D e p a r t m e n t < / K e y > < / D i a g r a m O b j e c t K e y > < D i a g r a m O b j e c t K e y > < K e y > T a b l e s \ R a w D a t a \ C o l u m n s \ J o b < / K e y > < / D i a g r a m O b j e c t K e y > < D i a g r a m O b j e c t K e y > < K e y > T a b l e s \ R a w D a t a \ C o l u m n s \ G e n d e r < / K e y > < / D i a g r a m O b j e c t K e y > < D i a g r a m O b j e c t K e y > < K e y > T a b l e s \ R a w D a t a \ C o l u m n s \ P e r f o r m a n c e S c o r e < / K e y > < / D i a g r a m O b j e c t K e y > < D i a g r a m O b j e c t K e y > < K e y > T a b l e s \ R a w D a t a \ C o l u m n s \ S o u r c e   o f   H i r e < / K e y > < / D i a g r a m O b j e c t K e y > < D i a g r a m O b j e c t K e y > < K e y > T a b l e s \ R a w D a t a \ C o l u m n s \ T y p e   o f   H i r e < / K e y > < / D i a g r a m O b j e c t K e y > < D i a g r a m O b j e c t K e y > < K e y > T a b l e s \ R a w D a t a \ C o l u m n s \ Y e a r l y   P a y S c a l e < / K e y > < / D i a g r a m O b j e c t K e y > < D i a g r a m O b j e c t K e y > < K e y > T a b l e s \ R a w D a t a \ C o l u m n s \ D e p t   C o d e < / K e y > < / D i a g r a m O b j e c t K e y > < D i a g r a m O b j e c t K e y > < K e y > T a b l e s \ R a w D a t a \ C o l u m n s \ J o b   C o d e < / K e y > < / D i a g r a m O b j e c t K e y > < D i a g r a m O b j e c t K e y > < K e y > T a b l e s \ R a w D a t a \ C o l u m n s \ S o u r c e   o f   H i r e   C o d e < / K e y > < / D i a g r a m O b j e c t K e y > < D i a g r a m O b j e c t K e y > < K e y > T a b l e s \ R a w D a t a \ C o l u m n s \ G e n d e r   C o d e < / K e y > < / D i a g r a m O b j e c t K e y > < D i a g r a m O b j e c t K e y > < K e y > T a b l e s \ R a w D a t a \ C o l u m n s \ T i m e   t o   H i r e < / K e y > < / D i a g r a m O b j e c t K e y > < D i a g r a m O b j e c t K e y > < K e y > T a b l e s \ R a w D a t a \ C o l u m n s \ I T   D u m m y < / K e y > < / D i a g r a m O b j e c t K e y > < D i a g r a m O b j e c t K e y > < K e y > T a b l e s \ R a w D a t a \ C o l u m n s \ S a l e s   D u m m y < / K e y > < / D i a g r a m O b j e c t K e y > < D i a g r a m O b j e c t K e y > < K e y > T a b l e s \ R a w D a t a \ C o l u m n s \ M a r k e t i n g   D u m m y < / K e y > < / D i a g r a m O b j e c t K e y > < D i a g r a m O b j e c t K e y > < K e y > T a b l e s \ R a w D a t a \ C o l u m n s \ E R   D u m m y < / K e y > < / D i a g r a m O b j e c t K e y > < D i a g r a m O b j e c t K e y > < K e y > T a b l e s \ R a w D a t a \ C o l u m n s \ J B   D u m m y < / K e y > < / D i a g r a m O b j e c t K e y > < D i a g r a m O b j e c t K e y > < K e y > T a b l e s \ R a w D a t a \ C o l u m n s \ A g e n c y   D u m m y < / K e y > < / D i a g r a m O b j e c t K e y > < D i a g r a m O b j e c t K e y > < K e y > T a b l e s \ R a w D a t a \ C o l u m n s \ L I   D u m m y < / K e y > < / D i a g r a m O b j e c t K e y > < D i a g r a m O b j e c t K e y > < K e y > T a b l e s \ R a w D a t a \ C o l u m n s \ P T   1   D u m m y < / K e y > < / D i a g r a m O b j e c t K e y > < D i a g r a m O b j e c t K e y > < K e y > T a b l e s \ R a w D a t a \ C o l u m n s \ P M   D u m m y < / K e y > < / D i a g r a m O b j e c t K e y > < D i a g r a m O b j e c t K e y > < K e y > T a b l e s \ R a w D a t a \ C o l u m n s \ M A   D u m m y < / K e y > < / D i a g r a m O b j e c t K e y > < D i a g r a m O b j e c t K e y > < K e y > T a b l e s \ R a w D a t a \ C o l u m n s \ S S E   D u m m y < / K e y > < / D i a g r a m O b j e c t K e y > < D i a g r a m O b j e c t K e y > < K e y > T a b l e s \ R a w D a t a \ C o l u m n s \ S E   D u m m y < / K e y > < / D i a g r a m O b j e c t K e y > < D i a g r a m O b j e c t K e y > < K e y > T a b l e s \ R a w D a t a \ C o l u m n s \ S N E   D u m m y < / K e y > < / D i a g r a m O b j e c t K e y > < D i a g r a m O b j e c t K e y > < K e y > T a b l e s \ R a w D a t a \ C o l u m n s \ P a y S c a l e   C o d e < / K e y > < / D i a g r a m O b j e c t K e y > < D i a g r a m O b j e c t K e y > < K e y > T a b l e s \ R a w D a t a \ C o l u m n s \ T y p e   o f   H i r e   C o d e < / K e y > < / D i a g r a m O b j e c t K e y > < D i a g r a m O b j e c t K e y > < K e y > T a b l e s \ R a w D a t a \ C o l u m n s \ C o s t   o f   H i r e < / K e y > < / D i a g r a m O b j e c t K e y > < D i a g r a m O b j e c t K e y > < K e y > T a b l e s \ R a w D a t a \ C o l u m n s \ E x c e e d s   D u m m y < / K e y > < / D i a g r a m O b j e c t K e y > < D i a g r a m O b j e c t K e y > < K e y > T a b l e s \ R a w D a t a \ C o l u m n s \ F u l l y M e e t s   D u m m y < / K e y > < / D i a g r a m O b j e c t K e y > < D i a g r a m O b j e c t K e y > < K e y > T a b l e s \ R a w D a t a \ C o l u m n s \ N e e d s I m p r o v e m e n t   D u m m y < / K e y > < / D i a g r a m O b j e c t K e y > < D i a g r a m O b j e c t K e y > < K e y > T a b l e s \ R a w D a t a \ C o l u m n s \ E n g a g e m e n t < / K e y > < / D i a g r a m O b j e c t K e y > < D i a g r a m O b j e c t K e y > < K e y > T a b l e s \ R a w D a t a \ C o l u m n s \ R a m p   U p   T i m e < / K e y > < / D i a g r a m O b j e c t K e y > < D i a g r a m O b j e c t K e y > < K e y > T a b l e s \ R a w D a t a \ C o l u m n s \ C u l t u r e   F i t   ( % ) < / K e y > < / D i a g r a m O b j e c t K e y > < D i a g r a m O b j e c t K e y > < K e y > T a b l e s \ R a w D a t a \ C o l u m n s \ Q u a l i t y   o f   H i r e < / K e y > < / D i a g r a m O b j e c t K e y > < D i a g r a m O b j e c t K e y > < K e y > T a b l e s \ R a w D a t a \ M e a s u r e s \ S u m   o f   C o s t   o f   H i r e < / K e y > < / D i a g r a m O b j e c t K e y > < D i a g r a m O b j e c t K e y > < K e y > T a b l e s \ R a w D a t a \ S u m   o f   C o s t   o f   H i r e \ A d d i t i o n a l   I n f o \ I m p l i c i t   M e a s u r e < / K e y > < / D i a g r a m O b j e c t K e y > < D i a g r a m O b j e c t K e y > < K e y > T a b l e s \ R a w D a t a \ M e a s u r e s \ A v e r a g e   o f   C o s t   o f   H i r e < / K e y > < / D i a g r a m O b j e c t K e y > < D i a g r a m O b j e c t K e y > < K e y > T a b l e s \ R a w D a t a \ A v e r a g e   o f   C o s t   o f   H i r e \ A d d i t i o n a l   I n f o \ I m p l i c i t   M e a s u r e < / K e y > < / D i a g r a m O b j e c t K e y > < D i a g r a m O b j e c t K e y > < K e y > T a b l e s \ R a w D a t a \ M e a s u r e s \ C o u n t   o f   C o s t   o f   H i r e < / K e y > < / D i a g r a m O b j e c t K e y > < D i a g r a m O b j e c t K e y > < K e y > T a b l e s \ R a w D a t a \ C o u n t   o f   C o s t   o f   H i r e \ A d d i t i o n a l   I n f o \ I m p l i c i t   M e a s u r e < / K e y > < / D i a g r a m O b j e c t K e y > < D i a g r a m O b j e c t K e y > < K e y > R e l a t i o n s h i p s \ & l t ; T a b l e s \ R a w   D a t a \ C o l u m n s \ S o u r c e   o f   H i r e & g t ; - & l t ; T a b l e s \ C o s t   o f   H i r e \ C o l u m n s \ S o u r c e   o f   H i r e & g t ; < / K e y > < / D i a g r a m O b j e c t K e y > < D i a g r a m O b j e c t K e y > < K e y > R e l a t i o n s h i p s \ & l t ; T a b l e s \ R a w   D a t a \ C o l u m n s \ S o u r c e   o f   H i r e & g t ; - & l t ; T a b l e s \ C o s t   o f   H i r e \ C o l u m n s \ S o u r c e   o f   H i r e & g t ; \ F K < / K e y > < / D i a g r a m O b j e c t K e y > < D i a g r a m O b j e c t K e y > < K e y > R e l a t i o n s h i p s \ & l t ; T a b l e s \ R a w   D a t a \ C o l u m n s \ S o u r c e   o f   H i r e & g t ; - & l t ; T a b l e s \ C o s t   o f   H i r e \ C o l u m n s \ S o u r c e   o f   H i r e & g t ; \ P K < / K e y > < / D i a g r a m O b j e c t K e y > < D i a g r a m O b j e c t K e y > < K e y > R e l a t i o n s h i p s \ & l t ; T a b l e s \ R a w   D a t a \ C o l u m n s \ S o u r c e   o f   H i r e & g t ; - & l t ; T a b l e s \ C o s t   o f   H i r e \ C o l u m n s \ S o u r c e   o f   H i r e & g t ; \ C r o s s F i l t e r < / K e y > < / D i a g r a m O b j e c t K e y > < / A l l K e y s > < S e l e c t e d K e y s > < D i a g r a m O b j e c t K e y > < K e y > T a b l e s \ R a w D a t a 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  o f   H i r e & g t ; 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 T a g s \ T a b l e s \ & l t ; T a b l e s \ R a w 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 T a g s \ T a b l e s \ & l t ; T a b l e s \ O r i g i n a l D a t a & g t ; 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 T a g s \ T a b l e s \ & l t ; T a b l e s \ R a w D a t a & g t ; 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 T a b l e s \ C o s t   o f   H i r e 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  o f   H i r e \ C o l u m n s \ T y p e 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  o f   H i r e \ C o l u m n s \ S o u r c e 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  o f   H i r e \ C o l u m n s \ C o s t 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  o f   H i r e \ C o l u m n s \ R e m a r k s 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 1 0 8 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 D a t a \ C o l u m n s \ S l # 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 D a t a \ C o l u m n s \ J o b   O p e n 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 D a t a \ C o l u m n s \ S o u r c e 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 D a t a \ C o l u m n s \ T y p e 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 D a t a \ C o l u m n s \ P e r f o r m a n c e S c o r e 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 D a t a \ C o l u m n s \ Y e a r l y   P a y S c a l e 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 D a t a \ C o l u m n s \ T i m e   t o   H i r e 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 D a t a \ C o l u m n s \ E n g a g e m e n t 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 D a t a \ C o l u m n s \ R a m p   U p 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 D a t a \ C o l u m n s \ C u l t u r e   F i t 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 D a t a \ C o l u m n s \ Q u a l i t y 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 T a b l e s \ O r i g i n a l D a t a \ C o l u m n s \ S l . 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 T a b l e s \ O r i g i n a l D a t a \ C o l u m n s \ J o b   O p e n 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 T a b l e s \ O r i g i n a l D a t a \ C o l u m n s \ S o u r c e 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 T a b l e s \ O r i g i n a l D a t a \ C o l u m n s \ T y p e 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 T a b l e s \ O r i g i n a l D a t a \ C o l u m n s \ P e r f o r m a n c e S c o r e 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 T a b l e s \ O r i g i n a l D a t a \ C o l u m n s \ S e x 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 T a b l e s \ O r i g i n a l D a t a \ C o l u m n s \ Y e a r l y   P a y S c a l e 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 T a b l e s \ O r i g i n a l D a t a \ C o l u m n s \ C o s t 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 T a b l e s \ O r i g i n a l D a t a \ C o l u m n s \ T i m e   t o   H i r e 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 T a b l e s \ O r i g i n a l D a t a \ C o l u m n s \ Q u a l i t y 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 T a b l e s \ O r i g i n a l D a t a \ C o l u m n s \ E n g a g e m e n t 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 T a b l e s \ O r i g i n a l D a t a \ C o l u m n s \ R a m p   U p 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 T a b l e s \ O r i g i n a l D a t a \ C o l u m n s \ C u l t u r e   F i t 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 T a b l e s \ O r i g i n a l D a t a \ M e a s u r e s \ S u m   o f   T i m e   t o   H i r e 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 T a b l e s \ O r i g i n a l D a t a \ S u m   o f   T i m e   t o   H i r e 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 T a b l e s \ O r i g i n a l D a t a \ M e a s u r e s \ A v e r a g e   o f   T i m e   t o   H i r e 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 T a b l e s \ O r i g i n a l D a t a \ A v e r a g e   o f   T i m e   t o   H i r e 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 T a b l e s \ O r i g i n a l D a t a \ M e a s u r e s \ S u m   o f   C o s t   o f   H i r e 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 T a b l e s \ O r i g i n a l D a t a \ S u m   o f   C o s t   o f   H i r e 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 T a b l e s \ O r i g i n a l D a t a \ M e a s u r e s \ A v e r a g e   o f   C o s t   o f   H i r e 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 T a b l e s \ O r i g i n a l D a t a \ A v e r a g e   o f   C o s t   o f   H i r e 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 T a b l e s \ O r i g i n a l D a t a \ M e a s u r e s \ S u m   o f   Q u a l i t y 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 T a b l e s \ O r i g i n a l D a t a \ S u m   o f   Q u a l i t y   o f   H i r e \ A d d i t i o n a l 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 T a b l e s \ O r i g i n a l D a t a \ M e a s u r e s \ A v e r a g e   o f   Q u a l i t y 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 T a b l e s \ O r i g i n a l D a t a \ A v e r a g e   o f   Q u a l i t y   o f   H i r e \ A d d i t i o n a l 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 T a b l e s \ O r i g i n a l D a t a \ M e a s u r e s \ C o u n t   o f   P e r f o r m a n c e S c o r e 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 T a b l e s \ O r i g i n a l D a t a \ C o u n t   o f   P e r f o r m a n c e S c o r e \ A d d i t i o n a l 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 T a b l e s \ O r i g i n a l D a t a \ M e a s u r e s \ S u m   o f   S l . 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 T a b l e s \ O r i g i n a l D a t a \ S u m   o f   S l .   N o \ A d d i t i o n a l 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 T a b l e s \ O r i g i n a l D a t a \ M e a s u r e s \ C o u n t   o f   S l . 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 T a b l e s \ O r i g i n a l D a t a \ C o u n t   o f   S l .   N o \ A d d i t i o n a l 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 T a b l e s \ O r i g i n a l D a t a \ M e a s u r e s \ S u m   o f   Y e a r l y   P a y S c a l e 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 T a b l e s \ O r i g i n a l D a t a \ S u m   o f   Y e a r l y   P a y S c a l e \ A d d i t i o n a l 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 T a b l e s \ O r i g i n a l D a t a \ M e a s u r e s \ A v e r a g e   o f   Y e a r l y   P a y S c a l e 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 T a b l e s \ O r i g i n a l D a t a \ A v e r a g e   o f   Y e a r l y   P a y S c a l e \ A d d i t i o n a l 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 8 0 9 . 9 0 3 8 1 0 5 6 7 6 6 5 8 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 T a b l e s \ R a w D a t a \ C o l u m n s \ S l . 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 T a b l e s \ R a w D a t a \ C o l u m n s \ J o b   O p e n 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 T a b l e s \ R a w D a t a \ C o l u m n s \ P e r f o r m a n c e S c o r e 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 T a b l e s \ R a w D a t a \ C o l u m n s \ S o u r c e 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 T a b l e s \ R a w D a t a \ C o l u m n s \ T y p e 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 T a b l e s \ R a w D a t a \ C o l u m n s \ Y e a r l y   P a y S c a l e 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 T a b l e s \ R a w D a t a \ C o l u m n s \ D e p t 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 T a b l e s \ R a w D a t a \ C o l u m n s \ J o b 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 T a b l e s \ R a w D a t a \ C o l u m n s \ S o u r c e   o f   H i r e 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 T a b l e s \ R a w D a t a \ C o l u m n s \ G e n d e r 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 T a b l e s \ R a w D a t a \ C o l u m n s \ T i m e   t o 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 T a b l e s \ R a w D a t a \ C o l u m n s \ I T 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 T a b l e s \ R a w D a t a \ C o l u m n s \ S a l e s 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 T a b l e s \ R a w D a t a \ C o l u m n s \ M a r k e t i n g 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 T a b l e s \ R a w D a t a \ C o l u m n s \ E R 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 T a b l e s \ R a w D a t a \ C o l u m n s \ J B 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 T a b l e s \ R a w D a t a \ C o l u m n s \ A g e n c y 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 T a b l e s \ R a w D a t a \ C o l u m n s \ L I 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 T a b l e s \ R a w D a t a \ C o l u m n s \ P T   1 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 T a b l e s \ R a w D a t a \ C o l u m n s \ P M 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 T a b l e s \ R a w D a t a \ C o l u m n s \ M A 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 T a b l e s \ R a w D a t a \ C o l u m n s \ S S E 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 T a b l e s \ R a w D a t a \ C o l u m n s \ S E 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 T a b l e s \ R a w D a t a \ C o l u m n s \ S N E 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 T a b l e s \ R a w D a t a \ C o l u m n s \ P a y S c a l e 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 T a b l e s \ R a w D a t a \ C o l u m n s \ T y p e   o f   H i r e 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 T a b l e s \ R a w D a t a \ C o l u m n s \ C o s t 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 T a b l e s \ R a w D a t a \ C o l u m n s \ E x c e e d s 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 T a b l e s \ R a w D a t a \ C o l u m n s \ F u l l y M e e t s 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 T a b l e s \ R a w D a t a \ C o l u m n s \ N e e d s I m p r o v e m e n t   D u m m y 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 T a b l e s \ R a w D a t a \ C o l u m n s \ E n g a g e m e n t 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 T a b l e s \ R a w D a t a \ C o l u m n s \ R a m p   U p 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 T a b l e s \ R a w D a t a \ C o l u m n s \ C u l t u r e   F i t   ( % ) 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 T a b l e s \ R a w D a t a \ C o l u m n s \ Q u a l i t y 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 T a b l e s \ R a w D a t a \ M e a s u r e s \ S u m   o f   C o s t 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 T a b l e s \ R a w D a t a \ S u m   o f   C o s t   o f   H i r e \ A d d i t i o n a l 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 T a b l e s \ R a w D a t a \ M e a s u r e s \ A v e r a g e   o f   C o s t 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 T a b l e s \ R a w D a t a \ A v e r a g e   o f   C o s t   o f   H i r e \ A d d i t i o n a l 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 T a b l e s \ R a w D a t a \ M e a s u r e s \ C o u n t   o f   C o s t   o f   H i r e 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 T a b l e s \ R a w D a t a \ C o u n t   o f   C o s t   o f   H i r e \ A d d i t i o n a l 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 D a t a \ C o l u m n s \ S o u r c e   o f   H i r e & g t ; - & l t ; T a b l e s \ C o s t   o f   H i r e \ C o l u m n s \ S o u r c e   o f   H i r e & g t ; 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 D a t a \ C o l u m n s \ S o u r c e   o f   H i r e & g t ; - & l t ; T a b l e s \ C o s t   o f   H i r e \ C o l u m n s \ S o u r c e   o f   H i r e & g t ; \ F K 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 D a t a \ C o l u m n s \ S o u r c e   o f   H i r e & g t ; - & l t ; T a b l e s \ C o s t   o f   H i r e \ C o l u m n s \ S o u r c e   o f   H i r e & g t ; \ P K 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 D a t a \ C o l u m n s \ S o u r c e   o f   H i r e & g t ; - & l t ; T a b l e s \ C o s t   o f   H i r e \ C o l u m n s \ S o u r c e   o f   H i r e & g t ; \ C r o s s F i l t e r 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C59ECEE-B7FB-43CE-840D-CDD22304A8F7}">
  <ds:schemaRefs/>
</ds:datastoreItem>
</file>

<file path=customXml/itemProps10.xml><?xml version="1.0" encoding="utf-8"?>
<ds:datastoreItem xmlns:ds="http://schemas.openxmlformats.org/officeDocument/2006/customXml" ds:itemID="{40E7CEFB-A8E7-4231-88C5-243AC6AE2D09}">
  <ds:schemaRefs/>
</ds:datastoreItem>
</file>

<file path=customXml/itemProps11.xml><?xml version="1.0" encoding="utf-8"?>
<ds:datastoreItem xmlns:ds="http://schemas.openxmlformats.org/officeDocument/2006/customXml" ds:itemID="{71A4DE28-369E-4F59-A464-23B1BE53E455}">
  <ds:schemaRefs/>
</ds:datastoreItem>
</file>

<file path=customXml/itemProps12.xml><?xml version="1.0" encoding="utf-8"?>
<ds:datastoreItem xmlns:ds="http://schemas.openxmlformats.org/officeDocument/2006/customXml" ds:itemID="{17D50F5D-D4E8-45EC-9E70-BF7A0642F69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B6D8DE8D-5BCC-49AF-A8C2-B305D9443B8D}">
  <ds:schemaRefs/>
</ds:datastoreItem>
</file>

<file path=customXml/itemProps14.xml><?xml version="1.0" encoding="utf-8"?>
<ds:datastoreItem xmlns:ds="http://schemas.openxmlformats.org/officeDocument/2006/customXml" ds:itemID="{7F08CE1A-3015-4074-9B9C-59320AF13374}">
  <ds:schemaRefs/>
</ds:datastoreItem>
</file>

<file path=customXml/itemProps15.xml><?xml version="1.0" encoding="utf-8"?>
<ds:datastoreItem xmlns:ds="http://schemas.openxmlformats.org/officeDocument/2006/customXml" ds:itemID="{13D140E0-DD1A-456C-A3A8-D8B3B6041E32}">
  <ds:schemaRefs/>
</ds:datastoreItem>
</file>

<file path=customXml/itemProps16.xml><?xml version="1.0" encoding="utf-8"?>
<ds:datastoreItem xmlns:ds="http://schemas.openxmlformats.org/officeDocument/2006/customXml" ds:itemID="{014B4E9D-9B9D-44C2-9703-4B66DCEF28B4}">
  <ds:schemaRefs/>
</ds:datastoreItem>
</file>

<file path=customXml/itemProps17.xml><?xml version="1.0" encoding="utf-8"?>
<ds:datastoreItem xmlns:ds="http://schemas.openxmlformats.org/officeDocument/2006/customXml" ds:itemID="{9067DEF6-74D0-4C95-A3F2-36E44C9FA339}">
  <ds:schemaRefs/>
</ds:datastoreItem>
</file>

<file path=customXml/itemProps18.xml><?xml version="1.0" encoding="utf-8"?>
<ds:datastoreItem xmlns:ds="http://schemas.openxmlformats.org/officeDocument/2006/customXml" ds:itemID="{3F8F440E-97AA-4170-9572-90A72F838097}">
  <ds:schemaRefs/>
</ds:datastoreItem>
</file>

<file path=customXml/itemProps19.xml><?xml version="1.0" encoding="utf-8"?>
<ds:datastoreItem xmlns:ds="http://schemas.openxmlformats.org/officeDocument/2006/customXml" ds:itemID="{108E45E7-502C-4C8F-90DF-D068D40DE971}">
  <ds:schemaRefs/>
</ds:datastoreItem>
</file>

<file path=customXml/itemProps2.xml><?xml version="1.0" encoding="utf-8"?>
<ds:datastoreItem xmlns:ds="http://schemas.openxmlformats.org/officeDocument/2006/customXml" ds:itemID="{4909BC9B-7F20-4035-B043-89772C5F9CDC}">
  <ds:schemaRefs/>
</ds:datastoreItem>
</file>

<file path=customXml/itemProps20.xml><?xml version="1.0" encoding="utf-8"?>
<ds:datastoreItem xmlns:ds="http://schemas.openxmlformats.org/officeDocument/2006/customXml" ds:itemID="{A1D6F84D-D158-4ABA-ABA4-AEC61D5706B5}">
  <ds:schemaRefs/>
</ds:datastoreItem>
</file>

<file path=customXml/itemProps3.xml><?xml version="1.0" encoding="utf-8"?>
<ds:datastoreItem xmlns:ds="http://schemas.openxmlformats.org/officeDocument/2006/customXml" ds:itemID="{7096F0D1-2E68-45B6-95E1-E4FBB71C310D}">
  <ds:schemaRefs/>
</ds:datastoreItem>
</file>

<file path=customXml/itemProps4.xml><?xml version="1.0" encoding="utf-8"?>
<ds:datastoreItem xmlns:ds="http://schemas.openxmlformats.org/officeDocument/2006/customXml" ds:itemID="{33C79AB8-E497-4A9D-866B-D5A9B805FD70}">
  <ds:schemaRefs/>
</ds:datastoreItem>
</file>

<file path=customXml/itemProps5.xml><?xml version="1.0" encoding="utf-8"?>
<ds:datastoreItem xmlns:ds="http://schemas.openxmlformats.org/officeDocument/2006/customXml" ds:itemID="{7017D325-AC6A-4559-9A0C-B59E837F5487}">
  <ds:schemaRefs/>
</ds:datastoreItem>
</file>

<file path=customXml/itemProps6.xml><?xml version="1.0" encoding="utf-8"?>
<ds:datastoreItem xmlns:ds="http://schemas.openxmlformats.org/officeDocument/2006/customXml" ds:itemID="{25BA3B17-D228-4C83-81E1-DCF4AADCE259}">
  <ds:schemaRefs/>
</ds:datastoreItem>
</file>

<file path=customXml/itemProps7.xml><?xml version="1.0" encoding="utf-8"?>
<ds:datastoreItem xmlns:ds="http://schemas.openxmlformats.org/officeDocument/2006/customXml" ds:itemID="{7A9E09A7-7B79-4BE7-AE3D-89D28A5C943E}">
  <ds:schemaRefs/>
</ds:datastoreItem>
</file>

<file path=customXml/itemProps8.xml><?xml version="1.0" encoding="utf-8"?>
<ds:datastoreItem xmlns:ds="http://schemas.openxmlformats.org/officeDocument/2006/customXml" ds:itemID="{64CBADED-142B-45BC-977A-688F36994525}">
  <ds:schemaRefs/>
</ds:datastoreItem>
</file>

<file path=customXml/itemProps9.xml><?xml version="1.0" encoding="utf-8"?>
<ds:datastoreItem xmlns:ds="http://schemas.openxmlformats.org/officeDocument/2006/customXml" ds:itemID="{8202F304-F8E5-40A9-94CE-60AB4D6E34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Raw Data</vt:lpstr>
      <vt:lpstr>AefWg</vt:lpstr>
      <vt:lpstr>byCtN</vt:lpstr>
      <vt:lpstr>LomMG</vt:lpstr>
      <vt:lpstr>RLcNQ</vt:lpstr>
      <vt:lpstr>YtOAZ</vt:lpstr>
      <vt:lpstr>siXXW</vt:lpstr>
      <vt:lpstr>ezPZe</vt:lpstr>
      <vt:lpstr>wMOzz</vt:lpstr>
      <vt:lpstr>Cost of Hire</vt:lpstr>
      <vt:lpstr>Cleaned Data</vt:lpstr>
      <vt:lpstr>Pivot</vt:lpstr>
      <vt:lpstr>Dashboard</vt:lpstr>
      <vt:lpstr>AefWg!drsdS</vt:lpstr>
      <vt:lpstr>ezPZe!eskwA</vt:lpstr>
      <vt:lpstr>YtOAZ!hpfxJ</vt:lpstr>
      <vt:lpstr>wMOzz!iNREZ</vt:lpstr>
      <vt:lpstr>siXXW!McYaq</vt:lpstr>
      <vt:lpstr>byCtN!MniVf</vt:lpstr>
      <vt:lpstr>YtOAZ!PudHc</vt:lpstr>
      <vt:lpstr>RLcNQ!QlFXI</vt:lpstr>
      <vt:lpstr>YtOAZ!QXIhD</vt:lpstr>
      <vt:lpstr>YtOAZ!rvjiA</vt:lpstr>
      <vt:lpstr>LomMG!uYfyK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Ganguly, Soham</dc:creator>
  <cp:lastModifiedBy>Meenakshi Ganesh</cp:lastModifiedBy>
  <cp:lastPrinted>2021-11-08T05:44:22Z</cp:lastPrinted>
  <dcterms:created xsi:type="dcterms:W3CDTF">2015-06-05T18:17:20Z</dcterms:created>
  <dcterms:modified xsi:type="dcterms:W3CDTF">2023-03-09T09:49:18Z</dcterms:modified>
</cp:coreProperties>
</file>