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uth\DATA 601\Project-3\"/>
    </mc:Choice>
  </mc:AlternateContent>
  <xr:revisionPtr revIDLastSave="0" documentId="13_ncr:1_{5D0A7789-25E1-4DE4-8B16-8D1D5F8791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6" i="1"/>
  <c r="C59" i="1" l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59" i="1"/>
  <c r="S59" i="1" l="1"/>
  <c r="T59" i="1"/>
</calcChain>
</file>

<file path=xl/sharedStrings.xml><?xml version="1.0" encoding="utf-8"?>
<sst xmlns="http://schemas.openxmlformats.org/spreadsheetml/2006/main" count="62" uniqueCount="62">
  <si>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</si>
  <si>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</si>
  <si>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</si>
  <si>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</si>
  <si>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</si>
  <si>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</si>
  <si>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</si>
  <si>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</si>
  <si>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</si>
  <si>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</si>
  <si>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</si>
  <si>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</si>
  <si>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</si>
  <si>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</si>
  <si>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</si>
  <si>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</si>
  <si>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</si>
  <si>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</si>
  <si>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</si>
  <si>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</si>
  <si>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</si>
  <si>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</si>
  <si>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</si>
  <si>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</si>
  <si>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</si>
  <si>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</si>
  <si>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</si>
  <si>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</si>
  <si>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</si>
  <si>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</si>
  <si>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</si>
  <si>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</si>
  <si>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</si>
  <si>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</si>
  <si>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</si>
  <si>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</si>
  <si>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</si>
  <si>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</si>
  <si>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</si>
  <si>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</si>
  <si>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</si>
  <si>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</si>
  <si>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</si>
  <si>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</si>
  <si>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</si>
  <si>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</si>
  <si>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</si>
  <si>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</si>
  <si>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</si>
  <si>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</si>
  <si>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</si>
  <si>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</si>
  <si>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</si>
  <si>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</si>
  <si>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Note:  The District of Columbia is included in the data tables, but not in the analysis as it is not a state.</t>
  </si>
  <si>
    <t>Total of states (unadjusted)¹</t>
  </si>
  <si>
    <t>Adjustment to match United States</t>
  </si>
  <si>
    <t>United States</t>
  </si>
  <si>
    <t>¹State values in this table are unadjusted.</t>
  </si>
  <si>
    <r>
      <t xml:space="preserve">Sources:  U.S. Energy Information Administration (EIA), State Energy Data System and EIA calculations made for this table.  United States national-level total, EIA </t>
    </r>
    <r>
      <rPr>
        <i/>
        <sz val="9"/>
        <color rgb="FF000000"/>
        <rFont val="Calibri"/>
        <family val="2"/>
      </rPr>
      <t>Monthly Energy Review</t>
    </r>
    <r>
      <rPr>
        <sz val="9"/>
        <color rgb="FF000000"/>
        <rFont val="Calibri"/>
      </rPr>
      <t>, September 2018 Section 12.</t>
    </r>
  </si>
  <si>
    <t>The adjustment factor is allocated to each state by the share of that state’s emissions of the national total.  See Table 2. for the adjusted state values.</t>
  </si>
  <si>
    <t>See Appendix A. for details on the data series differences.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</si>
</sst>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7" x14ac:knownFonts="1">
    <font>
      <sz val="11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b/>
      <sz val="11"/>
      <color rgb="FF000000"/>
      <name val="Calibri"/>
    </font>
    <font>
      <i/>
      <sz val="9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20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164" fontId="1" fillId="2" borderId="0" xfId="0" applyNumberFormat="1" applyFont="1" applyFill="1"/>
    <xf numFmtId="0" fontId="1" fillId="2" borderId="0" xfId="0" applyFont="1" applyFill="1" applyAlignment="1" applyProtection="1">
      <alignment horizontal="left" indent="1"/>
      <protection locked="0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3" fillId="2" borderId="0" xfId="0" applyFont="1" applyFill="1"/>
    <xf numFmtId="0" fontId="1" fillId="2" borderId="3" xfId="0" applyFont="1" applyFill="1" applyBorder="1" applyAlignment="1">
      <alignment vertical="top" wrapText="1"/>
    </xf>
    <xf numFmtId="164" fontId="1" fillId="2" borderId="3" xfId="0" applyNumberFormat="1" applyFont="1" applyFill="1" applyBorder="1" applyAlignment="1">
      <alignment vertical="top" wrapText="1"/>
    </xf>
    <xf numFmtId="0" fontId="6" fillId="2" borderId="0" xfId="0" applyFont="1" applyFill="1"/>
    <xf numFmtId="0" fontId="6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4"/>
  <sheetViews>
    <sheetView showGridLines="0" tabSelected="1" zoomScale="140" zoomScaleNormal="140" workbookViewId="0">
      <selection activeCell="R3" sqref="R3"/>
    </sheetView>
  </sheetViews>
  <sheetFormatPr defaultRowHeight="14.4" x14ac:dyDescent="0.3"/>
  <cols>
    <col min="1" max="1" width="29.5546875" style="2" customWidth="1"/>
    <col min="2" max="6" width="9.109375" style="2" hidden="1" customWidth="1"/>
    <col min="7" max="13" width="9.109375" style="2" customWidth="1"/>
    <col min="14" max="14" width="10.44140625" style="2" customWidth="1"/>
    <col min="15" max="15" width="9.44140625" style="2" customWidth="1"/>
    <col min="16" max="16" width="9.109375" style="2" customWidth="1"/>
  </cols>
  <sheetData>
    <row r="1" spans="1:20" ht="15.75" customHeight="1" x14ac:dyDescent="0.3">
      <c r="A1" s="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2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0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3"/>
      <c r="O3" s="13"/>
      <c r="S3" s="19"/>
      <c r="T3" s="19"/>
    </row>
    <row r="4" spans="1:20" ht="15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3"/>
      <c r="O4" s="13"/>
      <c r="S4" s="19"/>
      <c r="T4" s="19"/>
    </row>
    <row r="5" spans="1:20" ht="15.75" customHeight="1" x14ac:dyDescent="0.3">
      <c r="A5" s="12" t="s">
        <v>0</v>
      </c>
      <c r="B5" s="11">
        <v>2000</v>
      </c>
      <c r="C5" s="11">
        <v>2001</v>
      </c>
      <c r="D5" s="11">
        <v>2002</v>
      </c>
      <c r="E5" s="11">
        <v>2003</v>
      </c>
      <c r="F5" s="11">
        <v>2004</v>
      </c>
      <c r="G5" s="11">
        <v>2005</v>
      </c>
      <c r="H5" s="11">
        <v>2006</v>
      </c>
      <c r="I5" s="11">
        <v>2007</v>
      </c>
      <c r="J5" s="11">
        <v>2008</v>
      </c>
      <c r="K5" s="11">
        <v>2009</v>
      </c>
      <c r="L5" s="11">
        <v>2010</v>
      </c>
      <c r="M5" s="11">
        <v>2011</v>
      </c>
      <c r="N5" s="11">
        <v>2012</v>
      </c>
      <c r="O5" s="11">
        <v>2013</v>
      </c>
      <c r="P5" s="11">
        <v>2014</v>
      </c>
      <c r="Q5" s="11">
        <v>2015</v>
      </c>
      <c r="R5" s="11">
        <v>2016</v>
      </c>
      <c r="S5" s="11" t="s">
        <v>1</v>
      </c>
      <c r="T5" s="11" t="s">
        <v>2</v>
      </c>
    </row>
    <row r="6" spans="1:20" ht="12.75" customHeight="1" x14ac:dyDescent="0.3">
      <c r="A6" s="8" t="s">
        <v>3</v>
      </c>
      <c r="B6" s="9">
        <v>142.24</v>
      </c>
      <c r="C6" s="9">
        <v>133.63</v>
      </c>
      <c r="D6" s="9">
        <v>138.49</v>
      </c>
      <c r="E6" s="9">
        <v>139.36000000000001</v>
      </c>
      <c r="F6" s="9">
        <v>141.66</v>
      </c>
      <c r="G6" s="9">
        <v>143.33000000000001</v>
      </c>
      <c r="H6" s="9">
        <v>145.78</v>
      </c>
      <c r="I6" s="9">
        <v>147.43</v>
      </c>
      <c r="J6" s="9">
        <v>139.63</v>
      </c>
      <c r="K6" s="9">
        <v>120.1</v>
      </c>
      <c r="L6" s="9">
        <v>132.77000000000001</v>
      </c>
      <c r="M6" s="9">
        <v>129.93</v>
      </c>
      <c r="N6" s="9">
        <v>123.2</v>
      </c>
      <c r="O6" s="9">
        <v>120.91</v>
      </c>
      <c r="P6" s="9">
        <v>123.16</v>
      </c>
      <c r="Q6" s="9">
        <v>120.14</v>
      </c>
      <c r="R6" s="9">
        <v>115.09</v>
      </c>
      <c r="S6" s="10">
        <f>R6/G6-1</f>
        <v>-0.19702783785669442</v>
      </c>
      <c r="T6" s="9">
        <f>R6-G6</f>
        <v>-28.240000000000009</v>
      </c>
    </row>
    <row r="7" spans="1:20" x14ac:dyDescent="0.3">
      <c r="A7" s="8" t="s">
        <v>4</v>
      </c>
      <c r="B7" s="9">
        <v>44.4</v>
      </c>
      <c r="C7" s="9">
        <v>43.5</v>
      </c>
      <c r="D7" s="9">
        <v>43.65</v>
      </c>
      <c r="E7" s="9">
        <v>43.73</v>
      </c>
      <c r="F7" s="9">
        <v>46.86</v>
      </c>
      <c r="G7" s="9">
        <v>48.22</v>
      </c>
      <c r="H7" s="9">
        <v>45.93</v>
      </c>
      <c r="I7" s="9">
        <v>44.23</v>
      </c>
      <c r="J7" s="9">
        <v>39.64</v>
      </c>
      <c r="K7" s="9">
        <v>38</v>
      </c>
      <c r="L7" s="9">
        <v>38.92</v>
      </c>
      <c r="M7" s="9">
        <v>38.79</v>
      </c>
      <c r="N7" s="9">
        <v>38.24</v>
      </c>
      <c r="O7" s="9">
        <v>36.18</v>
      </c>
      <c r="P7" s="9">
        <v>35.340000000000003</v>
      </c>
      <c r="Q7" s="9">
        <v>36.229999999999997</v>
      </c>
      <c r="R7" s="9">
        <v>34.909999999999997</v>
      </c>
      <c r="S7" s="10">
        <f t="shared" ref="S7:S59" si="0">R7/G7-1</f>
        <v>-0.27602654500207391</v>
      </c>
      <c r="T7" s="9">
        <f t="shared" ref="T7:T59" si="1">R7-G7</f>
        <v>-13.310000000000002</v>
      </c>
    </row>
    <row r="8" spans="1:20" x14ac:dyDescent="0.3">
      <c r="A8" s="8" t="s">
        <v>5</v>
      </c>
      <c r="B8" s="9">
        <v>86.07</v>
      </c>
      <c r="C8" s="9">
        <v>88.43</v>
      </c>
      <c r="D8" s="9">
        <v>87.76</v>
      </c>
      <c r="E8" s="9">
        <v>89.61</v>
      </c>
      <c r="F8" s="9">
        <v>96.61</v>
      </c>
      <c r="G8" s="9">
        <v>96.68</v>
      </c>
      <c r="H8" s="9">
        <v>99.92</v>
      </c>
      <c r="I8" s="9">
        <v>101.88</v>
      </c>
      <c r="J8" s="9">
        <v>102.25</v>
      </c>
      <c r="K8" s="9">
        <v>93.4</v>
      </c>
      <c r="L8" s="9">
        <v>95.31</v>
      </c>
      <c r="M8" s="9">
        <v>93.38</v>
      </c>
      <c r="N8" s="9">
        <v>91.36</v>
      </c>
      <c r="O8" s="9">
        <v>95.19</v>
      </c>
      <c r="P8" s="9">
        <v>93.17</v>
      </c>
      <c r="Q8" s="9">
        <v>90.95</v>
      </c>
      <c r="R8" s="9">
        <v>87.01</v>
      </c>
      <c r="S8" s="10">
        <f t="shared" si="0"/>
        <v>-0.10002068680182041</v>
      </c>
      <c r="T8" s="9">
        <f t="shared" si="1"/>
        <v>-9.6700000000000017</v>
      </c>
    </row>
    <row r="9" spans="1:20" x14ac:dyDescent="0.3">
      <c r="A9" s="8" t="s">
        <v>6</v>
      </c>
      <c r="B9" s="9">
        <v>63.6</v>
      </c>
      <c r="C9" s="9">
        <v>62.78</v>
      </c>
      <c r="D9" s="9">
        <v>61.3</v>
      </c>
      <c r="E9" s="9">
        <v>61.99</v>
      </c>
      <c r="F9" s="9">
        <v>62.35</v>
      </c>
      <c r="G9" s="9">
        <v>60.08</v>
      </c>
      <c r="H9" s="9">
        <v>61.96</v>
      </c>
      <c r="I9" s="9">
        <v>63.29</v>
      </c>
      <c r="J9" s="9">
        <v>64.14</v>
      </c>
      <c r="K9" s="9">
        <v>61.47</v>
      </c>
      <c r="L9" s="9">
        <v>65.81</v>
      </c>
      <c r="M9" s="9">
        <v>67.260000000000005</v>
      </c>
      <c r="N9" s="9">
        <v>66.010000000000005</v>
      </c>
      <c r="O9" s="9">
        <v>68.44</v>
      </c>
      <c r="P9" s="9">
        <v>69</v>
      </c>
      <c r="Q9" s="9">
        <v>59.25</v>
      </c>
      <c r="R9" s="9">
        <v>62.41</v>
      </c>
      <c r="S9" s="10">
        <f t="shared" si="0"/>
        <v>3.8781624500665801E-2</v>
      </c>
      <c r="T9" s="9">
        <f t="shared" si="1"/>
        <v>2.3299999999999983</v>
      </c>
    </row>
    <row r="10" spans="1:20" x14ac:dyDescent="0.3">
      <c r="A10" s="8" t="s">
        <v>7</v>
      </c>
      <c r="B10" s="9">
        <v>377.22</v>
      </c>
      <c r="C10" s="9">
        <v>381.69</v>
      </c>
      <c r="D10" s="9">
        <v>380.04</v>
      </c>
      <c r="E10" s="9">
        <v>368.91</v>
      </c>
      <c r="F10" s="9">
        <v>386.8</v>
      </c>
      <c r="G10" s="9">
        <v>383.75</v>
      </c>
      <c r="H10" s="9">
        <v>392.23</v>
      </c>
      <c r="I10" s="9">
        <v>397.35</v>
      </c>
      <c r="J10" s="9">
        <v>381.49</v>
      </c>
      <c r="K10" s="9">
        <v>368.13</v>
      </c>
      <c r="L10" s="9">
        <v>362.77</v>
      </c>
      <c r="M10" s="9">
        <v>348.62</v>
      </c>
      <c r="N10" s="9">
        <v>353.13</v>
      </c>
      <c r="O10" s="9">
        <v>355.99</v>
      </c>
      <c r="P10" s="9">
        <v>352.94</v>
      </c>
      <c r="Q10" s="9">
        <v>360.79</v>
      </c>
      <c r="R10" s="9">
        <v>361.35</v>
      </c>
      <c r="S10" s="10">
        <f t="shared" si="0"/>
        <v>-5.8371335504885935E-2</v>
      </c>
      <c r="T10" s="9">
        <f t="shared" si="1"/>
        <v>-22.399999999999977</v>
      </c>
    </row>
    <row r="11" spans="1:20" x14ac:dyDescent="0.3">
      <c r="A11" s="8" t="s">
        <v>8</v>
      </c>
      <c r="B11" s="9">
        <v>84.49</v>
      </c>
      <c r="C11" s="9">
        <v>92.58</v>
      </c>
      <c r="D11" s="9">
        <v>90.68</v>
      </c>
      <c r="E11" s="9">
        <v>90.06</v>
      </c>
      <c r="F11" s="9">
        <v>93</v>
      </c>
      <c r="G11" s="9">
        <v>95.21</v>
      </c>
      <c r="H11" s="9">
        <v>96.21</v>
      </c>
      <c r="I11" s="9">
        <v>98.82</v>
      </c>
      <c r="J11" s="9">
        <v>96.88</v>
      </c>
      <c r="K11" s="9">
        <v>92.72</v>
      </c>
      <c r="L11" s="9">
        <v>95.29</v>
      </c>
      <c r="M11" s="9">
        <v>91.63</v>
      </c>
      <c r="N11" s="9">
        <v>90.5</v>
      </c>
      <c r="O11" s="9">
        <v>91.14</v>
      </c>
      <c r="P11" s="9">
        <v>91.73</v>
      </c>
      <c r="Q11" s="9">
        <v>90.42</v>
      </c>
      <c r="R11" s="9">
        <v>89.04</v>
      </c>
      <c r="S11" s="10">
        <f t="shared" si="0"/>
        <v>-6.4804117214578127E-2</v>
      </c>
      <c r="T11" s="9">
        <f t="shared" si="1"/>
        <v>-6.1699999999999875</v>
      </c>
    </row>
    <row r="12" spans="1:20" x14ac:dyDescent="0.3">
      <c r="A12" s="8" t="s">
        <v>9</v>
      </c>
      <c r="B12" s="9">
        <v>42.96</v>
      </c>
      <c r="C12" s="9">
        <v>41.72</v>
      </c>
      <c r="D12" s="9">
        <v>40.08</v>
      </c>
      <c r="E12" s="9">
        <v>42.76</v>
      </c>
      <c r="F12" s="9">
        <v>44.6</v>
      </c>
      <c r="G12" s="9">
        <v>44.07</v>
      </c>
      <c r="H12" s="9">
        <v>41.03</v>
      </c>
      <c r="I12" s="9">
        <v>40.25</v>
      </c>
      <c r="J12" s="9">
        <v>37.67</v>
      </c>
      <c r="K12" s="9">
        <v>35.93</v>
      </c>
      <c r="L12" s="9">
        <v>36.270000000000003</v>
      </c>
      <c r="M12" s="9">
        <v>34.880000000000003</v>
      </c>
      <c r="N12" s="9">
        <v>34.14</v>
      </c>
      <c r="O12" s="9">
        <v>34.9</v>
      </c>
      <c r="P12" s="9">
        <v>35.15</v>
      </c>
      <c r="Q12" s="9">
        <v>36.5</v>
      </c>
      <c r="R12" s="9">
        <v>34.299999999999997</v>
      </c>
      <c r="S12" s="10">
        <f t="shared" si="0"/>
        <v>-0.22169276151577044</v>
      </c>
      <c r="T12" s="9">
        <f t="shared" si="1"/>
        <v>-9.7700000000000031</v>
      </c>
    </row>
    <row r="13" spans="1:20" x14ac:dyDescent="0.3">
      <c r="A13" s="8" t="s">
        <v>10</v>
      </c>
      <c r="B13" s="9">
        <v>15.96</v>
      </c>
      <c r="C13" s="9">
        <v>15.49</v>
      </c>
      <c r="D13" s="9">
        <v>15.24</v>
      </c>
      <c r="E13" s="9">
        <v>15.79</v>
      </c>
      <c r="F13" s="9">
        <v>16</v>
      </c>
      <c r="G13" s="9">
        <v>16.78</v>
      </c>
      <c r="H13" s="9">
        <v>15.73</v>
      </c>
      <c r="I13" s="9">
        <v>16.54</v>
      </c>
      <c r="J13" s="9">
        <v>15.62</v>
      </c>
      <c r="K13" s="9">
        <v>11.98</v>
      </c>
      <c r="L13" s="9">
        <v>11.27</v>
      </c>
      <c r="M13" s="9">
        <v>12.25</v>
      </c>
      <c r="N13" s="9">
        <v>13.38</v>
      </c>
      <c r="O13" s="9">
        <v>13.11</v>
      </c>
      <c r="P13" s="9">
        <v>12.75</v>
      </c>
      <c r="Q13" s="9">
        <v>12.85</v>
      </c>
      <c r="R13" s="9">
        <v>13.31</v>
      </c>
      <c r="S13" s="10">
        <f t="shared" si="0"/>
        <v>-0.20679380214541121</v>
      </c>
      <c r="T13" s="9">
        <f t="shared" si="1"/>
        <v>-3.4700000000000006</v>
      </c>
    </row>
    <row r="14" spans="1:20" x14ac:dyDescent="0.3">
      <c r="A14" s="8" t="s">
        <v>11</v>
      </c>
      <c r="B14" s="9">
        <v>4.29</v>
      </c>
      <c r="C14" s="9">
        <v>4.08</v>
      </c>
      <c r="D14" s="9">
        <v>4.17</v>
      </c>
      <c r="E14" s="9">
        <v>3.92</v>
      </c>
      <c r="F14" s="9">
        <v>4</v>
      </c>
      <c r="G14" s="9">
        <v>3.92</v>
      </c>
      <c r="H14" s="9">
        <v>3.18</v>
      </c>
      <c r="I14" s="9">
        <v>3.38</v>
      </c>
      <c r="J14" s="9">
        <v>3.08</v>
      </c>
      <c r="K14" s="9">
        <v>3.17</v>
      </c>
      <c r="L14" s="9">
        <v>3.21</v>
      </c>
      <c r="M14" s="9">
        <v>3.08</v>
      </c>
      <c r="N14" s="9">
        <v>2.65</v>
      </c>
      <c r="O14" s="9">
        <v>2.83</v>
      </c>
      <c r="P14" s="9">
        <v>3.02</v>
      </c>
      <c r="Q14" s="9">
        <v>2.99</v>
      </c>
      <c r="R14" s="9">
        <v>2.76</v>
      </c>
      <c r="S14" s="10">
        <f t="shared" si="0"/>
        <v>-0.29591836734693877</v>
      </c>
      <c r="T14" s="9">
        <f t="shared" si="1"/>
        <v>-1.1600000000000001</v>
      </c>
    </row>
    <row r="15" spans="1:20" x14ac:dyDescent="0.3">
      <c r="A15" s="8" t="s">
        <v>12</v>
      </c>
      <c r="B15" s="9">
        <v>239.76</v>
      </c>
      <c r="C15" s="9">
        <v>238.58</v>
      </c>
      <c r="D15" s="9">
        <v>241.79</v>
      </c>
      <c r="E15" s="9">
        <v>245.93</v>
      </c>
      <c r="F15" s="9">
        <v>257.27999999999997</v>
      </c>
      <c r="G15" s="9">
        <v>260.66000000000003</v>
      </c>
      <c r="H15" s="9">
        <v>259.14</v>
      </c>
      <c r="I15" s="9">
        <v>256.83999999999997</v>
      </c>
      <c r="J15" s="9">
        <v>238.56</v>
      </c>
      <c r="K15" s="9">
        <v>224.27</v>
      </c>
      <c r="L15" s="9">
        <v>242.3</v>
      </c>
      <c r="M15" s="9">
        <v>229.22</v>
      </c>
      <c r="N15" s="9">
        <v>222.88</v>
      </c>
      <c r="O15" s="9">
        <v>222.02</v>
      </c>
      <c r="P15" s="9">
        <v>227.71</v>
      </c>
      <c r="Q15" s="9">
        <v>232.19</v>
      </c>
      <c r="R15" s="9">
        <v>230.06</v>
      </c>
      <c r="S15" s="10">
        <f t="shared" si="0"/>
        <v>-0.1173943067597637</v>
      </c>
      <c r="T15" s="9">
        <f t="shared" si="1"/>
        <v>-30.600000000000023</v>
      </c>
    </row>
    <row r="16" spans="1:20" x14ac:dyDescent="0.3">
      <c r="A16" s="8" t="s">
        <v>13</v>
      </c>
      <c r="B16" s="9">
        <v>168.63</v>
      </c>
      <c r="C16" s="9">
        <v>160.88</v>
      </c>
      <c r="D16" s="9">
        <v>165.61</v>
      </c>
      <c r="E16" s="9">
        <v>168.65</v>
      </c>
      <c r="F16" s="9">
        <v>173.86</v>
      </c>
      <c r="G16" s="9">
        <v>184.34</v>
      </c>
      <c r="H16" s="9">
        <v>181.83</v>
      </c>
      <c r="I16" s="9">
        <v>184.46</v>
      </c>
      <c r="J16" s="9">
        <v>171.86</v>
      </c>
      <c r="K16" s="9">
        <v>162.08000000000001</v>
      </c>
      <c r="L16" s="9">
        <v>171.57</v>
      </c>
      <c r="M16" s="9">
        <v>156.31</v>
      </c>
      <c r="N16" s="9">
        <v>136.16999999999999</v>
      </c>
      <c r="O16" s="9">
        <v>134.57</v>
      </c>
      <c r="P16" s="9">
        <v>139.6</v>
      </c>
      <c r="Q16" s="9">
        <v>137.01</v>
      </c>
      <c r="R16" s="9">
        <v>136.24</v>
      </c>
      <c r="S16" s="10">
        <f t="shared" si="0"/>
        <v>-0.26093088857545832</v>
      </c>
      <c r="T16" s="9">
        <f t="shared" si="1"/>
        <v>-48.099999999999994</v>
      </c>
    </row>
    <row r="17" spans="1:20" x14ac:dyDescent="0.3">
      <c r="A17" s="8" t="s">
        <v>14</v>
      </c>
      <c r="B17" s="9">
        <v>18.649999999999999</v>
      </c>
      <c r="C17" s="9">
        <v>19.13</v>
      </c>
      <c r="D17" s="9">
        <v>20.38</v>
      </c>
      <c r="E17" s="9">
        <v>21.33</v>
      </c>
      <c r="F17" s="9">
        <v>22.32</v>
      </c>
      <c r="G17" s="9">
        <v>22.92</v>
      </c>
      <c r="H17" s="9">
        <v>23.19</v>
      </c>
      <c r="I17" s="9">
        <v>24</v>
      </c>
      <c r="J17" s="9">
        <v>19.260000000000002</v>
      </c>
      <c r="K17" s="9">
        <v>18.850000000000001</v>
      </c>
      <c r="L17" s="9">
        <v>18.989999999999998</v>
      </c>
      <c r="M17" s="9">
        <v>19.440000000000001</v>
      </c>
      <c r="N17" s="9">
        <v>18.89</v>
      </c>
      <c r="O17" s="9">
        <v>18.420000000000002</v>
      </c>
      <c r="P17" s="9">
        <v>18.36</v>
      </c>
      <c r="Q17" s="9">
        <v>18.52</v>
      </c>
      <c r="R17" s="9">
        <v>18.440000000000001</v>
      </c>
      <c r="S17" s="10">
        <f t="shared" si="0"/>
        <v>-0.1954624781849913</v>
      </c>
      <c r="T17" s="9">
        <f t="shared" si="1"/>
        <v>-4.4800000000000004</v>
      </c>
    </row>
    <row r="18" spans="1:20" x14ac:dyDescent="0.3">
      <c r="A18" s="8" t="s">
        <v>15</v>
      </c>
      <c r="B18" s="9">
        <v>15.69</v>
      </c>
      <c r="C18" s="9">
        <v>15.61</v>
      </c>
      <c r="D18" s="9">
        <v>15.04</v>
      </c>
      <c r="E18" s="9">
        <v>14.42</v>
      </c>
      <c r="F18" s="9">
        <v>15.65</v>
      </c>
      <c r="G18" s="9">
        <v>15.81</v>
      </c>
      <c r="H18" s="9">
        <v>15.84</v>
      </c>
      <c r="I18" s="9">
        <v>16.350000000000001</v>
      </c>
      <c r="J18" s="9">
        <v>15.57</v>
      </c>
      <c r="K18" s="9">
        <v>15.19</v>
      </c>
      <c r="L18" s="9">
        <v>15.99</v>
      </c>
      <c r="M18" s="9">
        <v>15.81</v>
      </c>
      <c r="N18" s="9">
        <v>15.68</v>
      </c>
      <c r="O18" s="9">
        <v>17.16</v>
      </c>
      <c r="P18" s="9">
        <v>16.690000000000001</v>
      </c>
      <c r="Q18" s="9">
        <v>17.96</v>
      </c>
      <c r="R18" s="9">
        <v>18.38</v>
      </c>
      <c r="S18" s="10">
        <f t="shared" si="0"/>
        <v>0.16255534471853239</v>
      </c>
      <c r="T18" s="9">
        <f t="shared" si="1"/>
        <v>2.5699999999999985</v>
      </c>
    </row>
    <row r="19" spans="1:20" x14ac:dyDescent="0.3">
      <c r="A19" s="8" t="s">
        <v>16</v>
      </c>
      <c r="B19" s="9">
        <v>231.63</v>
      </c>
      <c r="C19" s="9">
        <v>222.95</v>
      </c>
      <c r="D19" s="9">
        <v>225.29</v>
      </c>
      <c r="E19" s="9">
        <v>228.69</v>
      </c>
      <c r="F19" s="9">
        <v>235.91</v>
      </c>
      <c r="G19" s="9">
        <v>242.01</v>
      </c>
      <c r="H19" s="9">
        <v>233.9</v>
      </c>
      <c r="I19" s="9">
        <v>241.58</v>
      </c>
      <c r="J19" s="9">
        <v>240.01</v>
      </c>
      <c r="K19" s="9">
        <v>224.82</v>
      </c>
      <c r="L19" s="9">
        <v>229.93</v>
      </c>
      <c r="M19" s="9">
        <v>228.79</v>
      </c>
      <c r="N19" s="9">
        <v>216.02</v>
      </c>
      <c r="O19" s="9">
        <v>229.53</v>
      </c>
      <c r="P19" s="9">
        <v>232.41</v>
      </c>
      <c r="Q19" s="9">
        <v>215.03</v>
      </c>
      <c r="R19" s="9">
        <v>204.07</v>
      </c>
      <c r="S19" s="10">
        <f t="shared" si="0"/>
        <v>-0.15677038138919874</v>
      </c>
      <c r="T19" s="9">
        <f t="shared" si="1"/>
        <v>-37.94</v>
      </c>
    </row>
    <row r="20" spans="1:20" x14ac:dyDescent="0.3">
      <c r="A20" s="8" t="s">
        <v>17</v>
      </c>
      <c r="B20" s="9">
        <v>236.27</v>
      </c>
      <c r="C20" s="9">
        <v>225.95</v>
      </c>
      <c r="D20" s="9">
        <v>229.23</v>
      </c>
      <c r="E20" s="9">
        <v>235.13</v>
      </c>
      <c r="F20" s="9">
        <v>234.52</v>
      </c>
      <c r="G20" s="9">
        <v>233.5</v>
      </c>
      <c r="H20" s="9">
        <v>231.34</v>
      </c>
      <c r="I20" s="9">
        <v>231.19</v>
      </c>
      <c r="J20" s="9">
        <v>226.77</v>
      </c>
      <c r="K20" s="9">
        <v>203.89</v>
      </c>
      <c r="L20" s="9">
        <v>216.29</v>
      </c>
      <c r="M20" s="9">
        <v>209.01</v>
      </c>
      <c r="N20" s="9">
        <v>194.34</v>
      </c>
      <c r="O20" s="9">
        <v>199.94</v>
      </c>
      <c r="P20" s="9">
        <v>205.3</v>
      </c>
      <c r="Q20" s="9">
        <v>186.02</v>
      </c>
      <c r="R20" s="9">
        <v>181.85</v>
      </c>
      <c r="S20" s="10">
        <f t="shared" si="0"/>
        <v>-0.22119914346895075</v>
      </c>
      <c r="T20" s="9">
        <f t="shared" si="1"/>
        <v>-51.650000000000006</v>
      </c>
    </row>
    <row r="21" spans="1:20" x14ac:dyDescent="0.3">
      <c r="A21" s="8" t="s">
        <v>18</v>
      </c>
      <c r="B21" s="9">
        <v>77.760000000000005</v>
      </c>
      <c r="C21" s="9">
        <v>76.569999999999993</v>
      </c>
      <c r="D21" s="9">
        <v>77.180000000000007</v>
      </c>
      <c r="E21" s="9">
        <v>76.72</v>
      </c>
      <c r="F21" s="9">
        <v>79.010000000000005</v>
      </c>
      <c r="G21" s="9">
        <v>78.66</v>
      </c>
      <c r="H21" s="9">
        <v>79.98</v>
      </c>
      <c r="I21" s="9">
        <v>85.23</v>
      </c>
      <c r="J21" s="9">
        <v>89.05</v>
      </c>
      <c r="K21" s="9">
        <v>83.98</v>
      </c>
      <c r="L21" s="9">
        <v>88.38</v>
      </c>
      <c r="M21" s="9">
        <v>85.48</v>
      </c>
      <c r="N21" s="9">
        <v>79.38</v>
      </c>
      <c r="O21" s="9">
        <v>80.95</v>
      </c>
      <c r="P21" s="9">
        <v>81.8</v>
      </c>
      <c r="Q21" s="9">
        <v>75.849999999999994</v>
      </c>
      <c r="R21" s="9">
        <v>73.13</v>
      </c>
      <c r="S21" s="10">
        <f t="shared" si="0"/>
        <v>-7.0302568014238509E-2</v>
      </c>
      <c r="T21" s="9">
        <f t="shared" si="1"/>
        <v>-5.5300000000000011</v>
      </c>
    </row>
    <row r="22" spans="1:20" x14ac:dyDescent="0.3">
      <c r="A22" s="8" t="s">
        <v>19</v>
      </c>
      <c r="B22" s="9">
        <v>75.739999999999995</v>
      </c>
      <c r="C22" s="9">
        <v>71.47</v>
      </c>
      <c r="D22" s="9">
        <v>76.430000000000007</v>
      </c>
      <c r="E22" s="9">
        <v>78.28</v>
      </c>
      <c r="F22" s="9">
        <v>75.319999999999993</v>
      </c>
      <c r="G22" s="9">
        <v>71.58</v>
      </c>
      <c r="H22" s="9">
        <v>71.86</v>
      </c>
      <c r="I22" s="9">
        <v>79.650000000000006</v>
      </c>
      <c r="J22" s="9">
        <v>74.23</v>
      </c>
      <c r="K22" s="9">
        <v>72.44</v>
      </c>
      <c r="L22" s="9">
        <v>72.2</v>
      </c>
      <c r="M22" s="9">
        <v>70.400000000000006</v>
      </c>
      <c r="N22" s="9">
        <v>65.62</v>
      </c>
      <c r="O22" s="9">
        <v>69.37</v>
      </c>
      <c r="P22" s="9">
        <v>69.59</v>
      </c>
      <c r="Q22" s="9">
        <v>63.93</v>
      </c>
      <c r="R22" s="9">
        <v>62.06</v>
      </c>
      <c r="S22" s="10">
        <f t="shared" si="0"/>
        <v>-0.13299804414640959</v>
      </c>
      <c r="T22" s="9">
        <f t="shared" si="1"/>
        <v>-9.519999999999996</v>
      </c>
    </row>
    <row r="23" spans="1:20" x14ac:dyDescent="0.3">
      <c r="A23" s="8" t="s">
        <v>20</v>
      </c>
      <c r="B23" s="9">
        <v>143.77000000000001</v>
      </c>
      <c r="C23" s="9">
        <v>145.31</v>
      </c>
      <c r="D23" s="9">
        <v>145.94999999999999</v>
      </c>
      <c r="E23" s="9">
        <v>142.05000000000001</v>
      </c>
      <c r="F23" s="9">
        <v>147.38999999999999</v>
      </c>
      <c r="G23" s="9">
        <v>149.58000000000001</v>
      </c>
      <c r="H23" s="9">
        <v>152</v>
      </c>
      <c r="I23" s="9">
        <v>152.47999999999999</v>
      </c>
      <c r="J23" s="9">
        <v>150.11000000000001</v>
      </c>
      <c r="K23" s="9">
        <v>139.75</v>
      </c>
      <c r="L23" s="9">
        <v>149.11000000000001</v>
      </c>
      <c r="M23" s="9">
        <v>148.04</v>
      </c>
      <c r="N23" s="9">
        <v>136.66</v>
      </c>
      <c r="O23" s="9">
        <v>136.16999999999999</v>
      </c>
      <c r="P23" s="9">
        <v>137.55000000000001</v>
      </c>
      <c r="Q23" s="9">
        <v>128.19</v>
      </c>
      <c r="R23" s="9">
        <v>123.92</v>
      </c>
      <c r="S23" s="10">
        <f t="shared" si="0"/>
        <v>-0.17154699826179975</v>
      </c>
      <c r="T23" s="9">
        <f t="shared" si="1"/>
        <v>-25.660000000000011</v>
      </c>
    </row>
    <row r="24" spans="1:20" x14ac:dyDescent="0.3">
      <c r="A24" s="8" t="s">
        <v>21</v>
      </c>
      <c r="B24" s="9">
        <v>225.68</v>
      </c>
      <c r="C24" s="9">
        <v>198.38</v>
      </c>
      <c r="D24" s="9">
        <v>207.01</v>
      </c>
      <c r="E24" s="9">
        <v>203.72</v>
      </c>
      <c r="F24" s="9">
        <v>214.01</v>
      </c>
      <c r="G24" s="9">
        <v>205.4</v>
      </c>
      <c r="H24" s="9">
        <v>217.52</v>
      </c>
      <c r="I24" s="9">
        <v>222.4</v>
      </c>
      <c r="J24" s="9">
        <v>225.57</v>
      </c>
      <c r="K24" s="9">
        <v>208.82</v>
      </c>
      <c r="L24" s="9">
        <v>221.41</v>
      </c>
      <c r="M24" s="9">
        <v>224.16</v>
      </c>
      <c r="N24" s="9">
        <v>211.83</v>
      </c>
      <c r="O24" s="9">
        <v>203.53</v>
      </c>
      <c r="P24" s="9">
        <v>201.18</v>
      </c>
      <c r="Q24" s="9">
        <v>203.86</v>
      </c>
      <c r="R24" s="9">
        <v>209.13</v>
      </c>
      <c r="S24" s="10">
        <f t="shared" si="0"/>
        <v>1.8159688412852981E-2</v>
      </c>
      <c r="T24" s="9">
        <f t="shared" si="1"/>
        <v>3.7299999999999898</v>
      </c>
    </row>
    <row r="25" spans="1:20" x14ac:dyDescent="0.3">
      <c r="A25" s="8" t="s">
        <v>22</v>
      </c>
      <c r="B25" s="9">
        <v>22.36</v>
      </c>
      <c r="C25" s="9">
        <v>22.48</v>
      </c>
      <c r="D25" s="9">
        <v>24</v>
      </c>
      <c r="E25" s="9">
        <v>23.65</v>
      </c>
      <c r="F25" s="9">
        <v>24.01</v>
      </c>
      <c r="G25" s="9">
        <v>23.13</v>
      </c>
      <c r="H25" s="9">
        <v>21.26</v>
      </c>
      <c r="I25" s="9">
        <v>20.96</v>
      </c>
      <c r="J25" s="9">
        <v>19.09</v>
      </c>
      <c r="K25" s="9">
        <v>18.399999999999999</v>
      </c>
      <c r="L25" s="9">
        <v>18.09</v>
      </c>
      <c r="M25" s="9">
        <v>17.55</v>
      </c>
      <c r="N25" s="9">
        <v>15.83</v>
      </c>
      <c r="O25" s="9">
        <v>16.600000000000001</v>
      </c>
      <c r="P25" s="9">
        <v>16.649999999999999</v>
      </c>
      <c r="Q25" s="9">
        <v>16.86</v>
      </c>
      <c r="R25" s="9">
        <v>16.46</v>
      </c>
      <c r="S25" s="10">
        <f t="shared" si="0"/>
        <v>-0.28837008214440119</v>
      </c>
      <c r="T25" s="9">
        <f t="shared" si="1"/>
        <v>-6.6699999999999982</v>
      </c>
    </row>
    <row r="26" spans="1:20" x14ac:dyDescent="0.3">
      <c r="A26" s="8" t="s">
        <v>23</v>
      </c>
      <c r="B26" s="9">
        <v>76.78</v>
      </c>
      <c r="C26" s="9">
        <v>76.53</v>
      </c>
      <c r="D26" s="9">
        <v>76.489999999999995</v>
      </c>
      <c r="E26" s="9">
        <v>79.3</v>
      </c>
      <c r="F26" s="9">
        <v>79.849999999999994</v>
      </c>
      <c r="G26" s="9">
        <v>82.01</v>
      </c>
      <c r="H26" s="9">
        <v>77.17</v>
      </c>
      <c r="I26" s="9">
        <v>77.53</v>
      </c>
      <c r="J26" s="9">
        <v>73.77</v>
      </c>
      <c r="K26" s="9">
        <v>70.48</v>
      </c>
      <c r="L26" s="9">
        <v>69.12</v>
      </c>
      <c r="M26" s="9">
        <v>64.430000000000007</v>
      </c>
      <c r="N26" s="9">
        <v>59.86</v>
      </c>
      <c r="O26" s="9">
        <v>59.15</v>
      </c>
      <c r="P26" s="9">
        <v>61.39</v>
      </c>
      <c r="Q26" s="9">
        <v>59.47</v>
      </c>
      <c r="R26" s="9">
        <v>57.56</v>
      </c>
      <c r="S26" s="10">
        <f t="shared" si="0"/>
        <v>-0.29813437385684671</v>
      </c>
      <c r="T26" s="9">
        <f t="shared" si="1"/>
        <v>-24.450000000000003</v>
      </c>
    </row>
    <row r="27" spans="1:20" x14ac:dyDescent="0.3">
      <c r="A27" s="8" t="s">
        <v>24</v>
      </c>
      <c r="B27" s="9">
        <v>82.5</v>
      </c>
      <c r="C27" s="9">
        <v>82.36</v>
      </c>
      <c r="D27" s="9">
        <v>83.21</v>
      </c>
      <c r="E27" s="9">
        <v>84.53</v>
      </c>
      <c r="F27" s="9">
        <v>82.88</v>
      </c>
      <c r="G27" s="9">
        <v>84.46</v>
      </c>
      <c r="H27" s="9">
        <v>76.5</v>
      </c>
      <c r="I27" s="9">
        <v>79.88</v>
      </c>
      <c r="J27" s="9">
        <v>76.709999999999994</v>
      </c>
      <c r="K27" s="9">
        <v>70.27</v>
      </c>
      <c r="L27" s="9">
        <v>71.81</v>
      </c>
      <c r="M27" s="9">
        <v>68.05</v>
      </c>
      <c r="N27" s="9">
        <v>61.73</v>
      </c>
      <c r="O27" s="9">
        <v>65.62</v>
      </c>
      <c r="P27" s="9">
        <v>63.77</v>
      </c>
      <c r="Q27" s="9">
        <v>65.62</v>
      </c>
      <c r="R27" s="9">
        <v>64.19</v>
      </c>
      <c r="S27" s="10">
        <f t="shared" si="0"/>
        <v>-0.23999526403031013</v>
      </c>
      <c r="T27" s="9">
        <f t="shared" si="1"/>
        <v>-20.269999999999996</v>
      </c>
    </row>
    <row r="28" spans="1:20" x14ac:dyDescent="0.3">
      <c r="A28" s="8" t="s">
        <v>25</v>
      </c>
      <c r="B28" s="9">
        <v>193.36</v>
      </c>
      <c r="C28" s="9">
        <v>189.62</v>
      </c>
      <c r="D28" s="9">
        <v>189.13</v>
      </c>
      <c r="E28" s="9">
        <v>185.89</v>
      </c>
      <c r="F28" s="9">
        <v>188.24</v>
      </c>
      <c r="G28" s="9">
        <v>190.45</v>
      </c>
      <c r="H28" s="9">
        <v>179.27</v>
      </c>
      <c r="I28" s="9">
        <v>181.4</v>
      </c>
      <c r="J28" s="9">
        <v>175.04</v>
      </c>
      <c r="K28" s="9">
        <v>164</v>
      </c>
      <c r="L28" s="9">
        <v>164.75</v>
      </c>
      <c r="M28" s="9">
        <v>159.55000000000001</v>
      </c>
      <c r="N28" s="9">
        <v>152.76</v>
      </c>
      <c r="O28" s="9">
        <v>161.59</v>
      </c>
      <c r="P28" s="9">
        <v>161.47999999999999</v>
      </c>
      <c r="Q28" s="9">
        <v>161.68</v>
      </c>
      <c r="R28" s="9">
        <v>151.77000000000001</v>
      </c>
      <c r="S28" s="10">
        <f t="shared" si="0"/>
        <v>-0.20309792596482001</v>
      </c>
      <c r="T28" s="9">
        <f t="shared" si="1"/>
        <v>-38.679999999999978</v>
      </c>
    </row>
    <row r="29" spans="1:20" x14ac:dyDescent="0.3">
      <c r="A29" s="8" t="s">
        <v>26</v>
      </c>
      <c r="B29" s="9">
        <v>97.43</v>
      </c>
      <c r="C29" s="9">
        <v>94.45</v>
      </c>
      <c r="D29" s="9">
        <v>97.01</v>
      </c>
      <c r="E29" s="9">
        <v>101.01</v>
      </c>
      <c r="F29" s="9">
        <v>100.31</v>
      </c>
      <c r="G29" s="9">
        <v>101.37</v>
      </c>
      <c r="H29" s="9">
        <v>98.73</v>
      </c>
      <c r="I29" s="9">
        <v>100.34</v>
      </c>
      <c r="J29" s="9">
        <v>99.85</v>
      </c>
      <c r="K29" s="9">
        <v>92.09</v>
      </c>
      <c r="L29" s="9">
        <v>91.89</v>
      </c>
      <c r="M29" s="9">
        <v>91.59</v>
      </c>
      <c r="N29" s="9">
        <v>86.64</v>
      </c>
      <c r="O29" s="9">
        <v>89.58</v>
      </c>
      <c r="P29" s="9">
        <v>94.78</v>
      </c>
      <c r="Q29" s="9">
        <v>87.77</v>
      </c>
      <c r="R29" s="9">
        <v>89.25</v>
      </c>
      <c r="S29" s="10">
        <f t="shared" si="0"/>
        <v>-0.11956200059189115</v>
      </c>
      <c r="T29" s="9">
        <f t="shared" si="1"/>
        <v>-12.120000000000005</v>
      </c>
    </row>
    <row r="30" spans="1:20" x14ac:dyDescent="0.3">
      <c r="A30" s="8" t="s">
        <v>27</v>
      </c>
      <c r="B30" s="9">
        <v>61.21</v>
      </c>
      <c r="C30" s="9">
        <v>69.92</v>
      </c>
      <c r="D30" s="9">
        <v>62.5</v>
      </c>
      <c r="E30" s="9">
        <v>64.099999999999994</v>
      </c>
      <c r="F30" s="9">
        <v>65.59</v>
      </c>
      <c r="G30" s="9">
        <v>63.88</v>
      </c>
      <c r="H30" s="9">
        <v>65.91</v>
      </c>
      <c r="I30" s="9">
        <v>68.010000000000005</v>
      </c>
      <c r="J30" s="9">
        <v>64.55</v>
      </c>
      <c r="K30" s="9">
        <v>60.49</v>
      </c>
      <c r="L30" s="9">
        <v>65.319999999999993</v>
      </c>
      <c r="M30" s="9">
        <v>60.49</v>
      </c>
      <c r="N30" s="9">
        <v>62.33</v>
      </c>
      <c r="O30" s="9">
        <v>60.61</v>
      </c>
      <c r="P30" s="9">
        <v>63.89</v>
      </c>
      <c r="Q30" s="9">
        <v>65.180000000000007</v>
      </c>
      <c r="R30" s="9">
        <v>68.92</v>
      </c>
      <c r="S30" s="10">
        <f t="shared" si="0"/>
        <v>7.8897933625547978E-2</v>
      </c>
      <c r="T30" s="9">
        <f t="shared" si="1"/>
        <v>5.0399999999999991</v>
      </c>
    </row>
    <row r="31" spans="1:20" x14ac:dyDescent="0.3">
      <c r="A31" s="8" t="s">
        <v>28</v>
      </c>
      <c r="B31" s="9">
        <v>125.04</v>
      </c>
      <c r="C31" s="9">
        <v>129.76</v>
      </c>
      <c r="D31" s="9">
        <v>130.80000000000001</v>
      </c>
      <c r="E31" s="9">
        <v>137.55000000000001</v>
      </c>
      <c r="F31" s="9">
        <v>138.09</v>
      </c>
      <c r="G31" s="9">
        <v>141.16</v>
      </c>
      <c r="H31" s="9">
        <v>139.37</v>
      </c>
      <c r="I31" s="9">
        <v>138.5</v>
      </c>
      <c r="J31" s="9">
        <v>135.18</v>
      </c>
      <c r="K31" s="9">
        <v>129.54</v>
      </c>
      <c r="L31" s="9">
        <v>133.57</v>
      </c>
      <c r="M31" s="9">
        <v>134.19999999999999</v>
      </c>
      <c r="N31" s="9">
        <v>126.43</v>
      </c>
      <c r="O31" s="9">
        <v>132.02000000000001</v>
      </c>
      <c r="P31" s="9">
        <v>131.63</v>
      </c>
      <c r="Q31" s="9">
        <v>122.36</v>
      </c>
      <c r="R31" s="9">
        <v>117.68</v>
      </c>
      <c r="S31" s="10">
        <f t="shared" si="0"/>
        <v>-0.1663360725417965</v>
      </c>
      <c r="T31" s="9">
        <f t="shared" si="1"/>
        <v>-23.47999999999999</v>
      </c>
    </row>
    <row r="32" spans="1:20" x14ac:dyDescent="0.3">
      <c r="A32" s="8" t="s">
        <v>29</v>
      </c>
      <c r="B32" s="9">
        <v>30.44</v>
      </c>
      <c r="C32" s="9">
        <v>31.61</v>
      </c>
      <c r="D32" s="9">
        <v>29.96</v>
      </c>
      <c r="E32" s="9">
        <v>32.19</v>
      </c>
      <c r="F32" s="9">
        <v>33.799999999999997</v>
      </c>
      <c r="G32" s="9">
        <v>34.9</v>
      </c>
      <c r="H32" s="9">
        <v>35.06</v>
      </c>
      <c r="I32" s="9">
        <v>36.520000000000003</v>
      </c>
      <c r="J32" s="9">
        <v>35.79</v>
      </c>
      <c r="K32" s="9">
        <v>32.35</v>
      </c>
      <c r="L32" s="9">
        <v>34.270000000000003</v>
      </c>
      <c r="M32" s="9">
        <v>31.41</v>
      </c>
      <c r="N32" s="9">
        <v>30.14</v>
      </c>
      <c r="O32" s="9">
        <v>31.52</v>
      </c>
      <c r="P32" s="9">
        <v>31.97</v>
      </c>
      <c r="Q32" s="9">
        <v>31.92</v>
      </c>
      <c r="R32" s="9">
        <v>30.46</v>
      </c>
      <c r="S32" s="10">
        <f t="shared" si="0"/>
        <v>-0.12722063037249276</v>
      </c>
      <c r="T32" s="9">
        <f t="shared" si="1"/>
        <v>-4.4399999999999977</v>
      </c>
    </row>
    <row r="33" spans="1:20" x14ac:dyDescent="0.3">
      <c r="A33" s="8" t="s">
        <v>30</v>
      </c>
      <c r="B33" s="9">
        <v>41.59</v>
      </c>
      <c r="C33" s="9">
        <v>42.9</v>
      </c>
      <c r="D33" s="9">
        <v>42.39</v>
      </c>
      <c r="E33" s="9">
        <v>43.46</v>
      </c>
      <c r="F33" s="9">
        <v>43.29</v>
      </c>
      <c r="G33" s="9">
        <v>43.68</v>
      </c>
      <c r="H33" s="9">
        <v>44.28</v>
      </c>
      <c r="I33" s="9">
        <v>44.61</v>
      </c>
      <c r="J33" s="9">
        <v>46.63</v>
      </c>
      <c r="K33" s="9">
        <v>47.31</v>
      </c>
      <c r="L33" s="9">
        <v>49.82</v>
      </c>
      <c r="M33" s="9">
        <v>52.25</v>
      </c>
      <c r="N33" s="9">
        <v>50.52</v>
      </c>
      <c r="O33" s="9">
        <v>53.49</v>
      </c>
      <c r="P33" s="9">
        <v>52.17</v>
      </c>
      <c r="Q33" s="9">
        <v>50.69</v>
      </c>
      <c r="R33" s="9">
        <v>48.55</v>
      </c>
      <c r="S33" s="10">
        <f t="shared" si="0"/>
        <v>0.11149267399267404</v>
      </c>
      <c r="T33" s="9">
        <f t="shared" si="1"/>
        <v>4.8699999999999974</v>
      </c>
    </row>
    <row r="34" spans="1:20" x14ac:dyDescent="0.3">
      <c r="A34" s="8" t="s">
        <v>31</v>
      </c>
      <c r="B34" s="9">
        <v>45.37</v>
      </c>
      <c r="C34" s="9">
        <v>44.68</v>
      </c>
      <c r="D34" s="9">
        <v>41.45</v>
      </c>
      <c r="E34" s="9">
        <v>43.58</v>
      </c>
      <c r="F34" s="9">
        <v>47.74</v>
      </c>
      <c r="G34" s="9">
        <v>49.86</v>
      </c>
      <c r="H34" s="9">
        <v>41.48</v>
      </c>
      <c r="I34" s="9">
        <v>41.68</v>
      </c>
      <c r="J34" s="9">
        <v>40.880000000000003</v>
      </c>
      <c r="K34" s="9">
        <v>39.39</v>
      </c>
      <c r="L34" s="9">
        <v>37.56</v>
      </c>
      <c r="M34" s="9">
        <v>33.85</v>
      </c>
      <c r="N34" s="9">
        <v>34.520000000000003</v>
      </c>
      <c r="O34" s="9">
        <v>36.4</v>
      </c>
      <c r="P34" s="9">
        <v>37.21</v>
      </c>
      <c r="Q34" s="9">
        <v>35.26</v>
      </c>
      <c r="R34" s="9">
        <v>36.65</v>
      </c>
      <c r="S34" s="10">
        <f t="shared" si="0"/>
        <v>-0.26494183714400321</v>
      </c>
      <c r="T34" s="9">
        <f t="shared" si="1"/>
        <v>-13.21</v>
      </c>
    </row>
    <row r="35" spans="1:20" x14ac:dyDescent="0.3">
      <c r="A35" s="8" t="s">
        <v>32</v>
      </c>
      <c r="B35" s="9">
        <v>17.48</v>
      </c>
      <c r="C35" s="9">
        <v>16.93</v>
      </c>
      <c r="D35" s="9">
        <v>17.63</v>
      </c>
      <c r="E35" s="9">
        <v>20.94</v>
      </c>
      <c r="F35" s="9">
        <v>21.93</v>
      </c>
      <c r="G35" s="9">
        <v>21.26</v>
      </c>
      <c r="H35" s="9">
        <v>19.38</v>
      </c>
      <c r="I35" s="9">
        <v>19.18</v>
      </c>
      <c r="J35" s="9">
        <v>18.739999999999998</v>
      </c>
      <c r="K35" s="9">
        <v>17.059999999999999</v>
      </c>
      <c r="L35" s="9">
        <v>16.59</v>
      </c>
      <c r="M35" s="9">
        <v>16.23</v>
      </c>
      <c r="N35" s="9">
        <v>14.56</v>
      </c>
      <c r="O35" s="9">
        <v>14.31</v>
      </c>
      <c r="P35" s="9">
        <v>15.01</v>
      </c>
      <c r="Q35" s="9">
        <v>15.2</v>
      </c>
      <c r="R35" s="9">
        <v>13.75</v>
      </c>
      <c r="S35" s="10">
        <f t="shared" si="0"/>
        <v>-0.35324553151458138</v>
      </c>
      <c r="T35" s="9">
        <f t="shared" si="1"/>
        <v>-7.5100000000000016</v>
      </c>
    </row>
    <row r="36" spans="1:20" x14ac:dyDescent="0.3">
      <c r="A36" s="8" t="s">
        <v>33</v>
      </c>
      <c r="B36" s="9">
        <v>121.93</v>
      </c>
      <c r="C36" s="9">
        <v>119.07</v>
      </c>
      <c r="D36" s="9">
        <v>119.61</v>
      </c>
      <c r="E36" s="9">
        <v>121.06</v>
      </c>
      <c r="F36" s="9">
        <v>123.61</v>
      </c>
      <c r="G36" s="9">
        <v>128.38999999999999</v>
      </c>
      <c r="H36" s="9">
        <v>121.28</v>
      </c>
      <c r="I36" s="9">
        <v>128.88999999999999</v>
      </c>
      <c r="J36" s="9">
        <v>126.65</v>
      </c>
      <c r="K36" s="9">
        <v>109.6</v>
      </c>
      <c r="L36" s="9">
        <v>113.87</v>
      </c>
      <c r="M36" s="9">
        <v>114.18</v>
      </c>
      <c r="N36" s="9">
        <v>103.59</v>
      </c>
      <c r="O36" s="9">
        <v>107.34</v>
      </c>
      <c r="P36" s="9">
        <v>113.27</v>
      </c>
      <c r="Q36" s="9">
        <v>111.58</v>
      </c>
      <c r="R36" s="9">
        <v>110.83</v>
      </c>
      <c r="S36" s="10">
        <f t="shared" si="0"/>
        <v>-0.13677077654022896</v>
      </c>
      <c r="T36" s="9">
        <f t="shared" si="1"/>
        <v>-17.559999999999988</v>
      </c>
    </row>
    <row r="37" spans="1:20" x14ac:dyDescent="0.3">
      <c r="A37" s="8" t="s">
        <v>34</v>
      </c>
      <c r="B37" s="9">
        <v>57.96</v>
      </c>
      <c r="C37" s="9">
        <v>58.13</v>
      </c>
      <c r="D37" s="9">
        <v>55.15</v>
      </c>
      <c r="E37" s="9">
        <v>57.33</v>
      </c>
      <c r="F37" s="9">
        <v>58.43</v>
      </c>
      <c r="G37" s="9">
        <v>59.03</v>
      </c>
      <c r="H37" s="9">
        <v>59.59</v>
      </c>
      <c r="I37" s="9">
        <v>58.79</v>
      </c>
      <c r="J37" s="9">
        <v>56.2</v>
      </c>
      <c r="K37" s="9">
        <v>57.07</v>
      </c>
      <c r="L37" s="9">
        <v>53.04</v>
      </c>
      <c r="M37" s="9">
        <v>55.46</v>
      </c>
      <c r="N37" s="9">
        <v>53.43</v>
      </c>
      <c r="O37" s="9">
        <v>53.03</v>
      </c>
      <c r="P37" s="9">
        <v>49.98</v>
      </c>
      <c r="Q37" s="9">
        <v>50.09</v>
      </c>
      <c r="R37" s="9">
        <v>48.39</v>
      </c>
      <c r="S37" s="10">
        <f t="shared" si="0"/>
        <v>-0.18024733186515329</v>
      </c>
      <c r="T37" s="9">
        <f t="shared" si="1"/>
        <v>-10.64</v>
      </c>
    </row>
    <row r="38" spans="1:20" x14ac:dyDescent="0.3">
      <c r="A38" s="8" t="s">
        <v>35</v>
      </c>
      <c r="B38" s="9">
        <v>211.59</v>
      </c>
      <c r="C38" s="9">
        <v>205.8</v>
      </c>
      <c r="D38" s="9">
        <v>200.18</v>
      </c>
      <c r="E38" s="9">
        <v>210.82</v>
      </c>
      <c r="F38" s="9">
        <v>213.1</v>
      </c>
      <c r="G38" s="9">
        <v>209.39</v>
      </c>
      <c r="H38" s="9">
        <v>190.91</v>
      </c>
      <c r="I38" s="9">
        <v>197.6</v>
      </c>
      <c r="J38" s="9">
        <v>187.77</v>
      </c>
      <c r="K38" s="9">
        <v>172.04</v>
      </c>
      <c r="L38" s="9">
        <v>173.84</v>
      </c>
      <c r="M38" s="9">
        <v>164.05</v>
      </c>
      <c r="N38" s="9">
        <v>160.37</v>
      </c>
      <c r="O38" s="9">
        <v>162.09</v>
      </c>
      <c r="P38" s="9">
        <v>169.78</v>
      </c>
      <c r="Q38" s="9">
        <v>167.72</v>
      </c>
      <c r="R38" s="9">
        <v>163.66</v>
      </c>
      <c r="S38" s="10">
        <f t="shared" si="0"/>
        <v>-0.2183962939968479</v>
      </c>
      <c r="T38" s="9">
        <f t="shared" si="1"/>
        <v>-45.72999999999999</v>
      </c>
    </row>
    <row r="39" spans="1:20" x14ac:dyDescent="0.3">
      <c r="A39" s="8" t="s">
        <v>36</v>
      </c>
      <c r="B39" s="9">
        <v>148.85</v>
      </c>
      <c r="C39" s="9">
        <v>143.81</v>
      </c>
      <c r="D39" s="9">
        <v>145.33000000000001</v>
      </c>
      <c r="E39" s="9">
        <v>146.5</v>
      </c>
      <c r="F39" s="9">
        <v>149.71</v>
      </c>
      <c r="G39" s="9">
        <v>154.03</v>
      </c>
      <c r="H39" s="9">
        <v>148.63</v>
      </c>
      <c r="I39" s="9">
        <v>154.46</v>
      </c>
      <c r="J39" s="9">
        <v>149.19999999999999</v>
      </c>
      <c r="K39" s="9">
        <v>132.99</v>
      </c>
      <c r="L39" s="9">
        <v>143.01</v>
      </c>
      <c r="M39" s="9">
        <v>128.62</v>
      </c>
      <c r="N39" s="9">
        <v>121.31</v>
      </c>
      <c r="O39" s="9">
        <v>125.06</v>
      </c>
      <c r="P39" s="9">
        <v>127.38</v>
      </c>
      <c r="Q39" s="9">
        <v>121.05</v>
      </c>
      <c r="R39" s="9">
        <v>120.55</v>
      </c>
      <c r="S39" s="10">
        <f t="shared" si="0"/>
        <v>-0.21736025449587748</v>
      </c>
      <c r="T39" s="9">
        <f t="shared" si="1"/>
        <v>-33.480000000000004</v>
      </c>
    </row>
    <row r="40" spans="1:20" x14ac:dyDescent="0.3">
      <c r="A40" s="8" t="s">
        <v>37</v>
      </c>
      <c r="B40" s="9">
        <v>50.67</v>
      </c>
      <c r="C40" s="9">
        <v>51.56</v>
      </c>
      <c r="D40" s="9">
        <v>51.2</v>
      </c>
      <c r="E40" s="9">
        <v>50.82</v>
      </c>
      <c r="F40" s="9">
        <v>49.36</v>
      </c>
      <c r="G40" s="9">
        <v>52.25</v>
      </c>
      <c r="H40" s="9">
        <v>50.57</v>
      </c>
      <c r="I40" s="9">
        <v>52.37</v>
      </c>
      <c r="J40" s="9">
        <v>52.73</v>
      </c>
      <c r="K40" s="9">
        <v>51.22</v>
      </c>
      <c r="L40" s="9">
        <v>52.05</v>
      </c>
      <c r="M40" s="9">
        <v>53.56</v>
      </c>
      <c r="N40" s="9">
        <v>55.93</v>
      </c>
      <c r="O40" s="9">
        <v>56.64</v>
      </c>
      <c r="P40" s="9">
        <v>58.6</v>
      </c>
      <c r="Q40" s="9">
        <v>57.22</v>
      </c>
      <c r="R40" s="9">
        <v>54.28</v>
      </c>
      <c r="S40" s="10">
        <f t="shared" si="0"/>
        <v>3.8851674641148248E-2</v>
      </c>
      <c r="T40" s="9">
        <f t="shared" si="1"/>
        <v>2.0300000000000011</v>
      </c>
    </row>
    <row r="41" spans="1:20" x14ac:dyDescent="0.3">
      <c r="A41" s="8" t="s">
        <v>38</v>
      </c>
      <c r="B41" s="9">
        <v>264.27</v>
      </c>
      <c r="C41" s="9">
        <v>253.51</v>
      </c>
      <c r="D41" s="9">
        <v>259.73</v>
      </c>
      <c r="E41" s="9">
        <v>267.55</v>
      </c>
      <c r="F41" s="9">
        <v>262.67</v>
      </c>
      <c r="G41" s="9">
        <v>270.74</v>
      </c>
      <c r="H41" s="9">
        <v>263.55</v>
      </c>
      <c r="I41" s="9">
        <v>267.33</v>
      </c>
      <c r="J41" s="9">
        <v>259.92</v>
      </c>
      <c r="K41" s="9">
        <v>235.06</v>
      </c>
      <c r="L41" s="9">
        <v>246.76</v>
      </c>
      <c r="M41" s="9">
        <v>235.1</v>
      </c>
      <c r="N41" s="9">
        <v>215.16</v>
      </c>
      <c r="O41" s="9">
        <v>229.45</v>
      </c>
      <c r="P41" s="9">
        <v>231.37</v>
      </c>
      <c r="Q41" s="9">
        <v>212.66</v>
      </c>
      <c r="R41" s="9">
        <v>206.27</v>
      </c>
      <c r="S41" s="10">
        <f t="shared" si="0"/>
        <v>-0.23812513850927086</v>
      </c>
      <c r="T41" s="9">
        <f t="shared" si="1"/>
        <v>-64.47</v>
      </c>
    </row>
    <row r="42" spans="1:20" x14ac:dyDescent="0.3">
      <c r="A42" s="8" t="s">
        <v>39</v>
      </c>
      <c r="B42" s="9">
        <v>99.53</v>
      </c>
      <c r="C42" s="9">
        <v>100.9</v>
      </c>
      <c r="D42" s="9">
        <v>101.14</v>
      </c>
      <c r="E42" s="9">
        <v>103.32</v>
      </c>
      <c r="F42" s="9">
        <v>99.29</v>
      </c>
      <c r="G42" s="9">
        <v>106.31</v>
      </c>
      <c r="H42" s="9">
        <v>109.63</v>
      </c>
      <c r="I42" s="9">
        <v>108.87</v>
      </c>
      <c r="J42" s="9">
        <v>111.56</v>
      </c>
      <c r="K42" s="9">
        <v>105.84</v>
      </c>
      <c r="L42" s="9">
        <v>105.52</v>
      </c>
      <c r="M42" s="9">
        <v>107.24</v>
      </c>
      <c r="N42" s="9">
        <v>104.43</v>
      </c>
      <c r="O42" s="9">
        <v>103.26</v>
      </c>
      <c r="P42" s="9">
        <v>104.52</v>
      </c>
      <c r="Q42" s="9">
        <v>100.67</v>
      </c>
      <c r="R42" s="9">
        <v>96.91</v>
      </c>
      <c r="S42" s="10">
        <f t="shared" si="0"/>
        <v>-8.8420656570407319E-2</v>
      </c>
      <c r="T42" s="9">
        <f t="shared" si="1"/>
        <v>-9.4000000000000057</v>
      </c>
    </row>
    <row r="43" spans="1:20" x14ac:dyDescent="0.3">
      <c r="A43" s="8" t="s">
        <v>40</v>
      </c>
      <c r="B43" s="9">
        <v>40.96</v>
      </c>
      <c r="C43" s="9">
        <v>40.72</v>
      </c>
      <c r="D43" s="9">
        <v>39.19</v>
      </c>
      <c r="E43" s="9">
        <v>39.64</v>
      </c>
      <c r="F43" s="9">
        <v>40.72</v>
      </c>
      <c r="G43" s="9">
        <v>41.11</v>
      </c>
      <c r="H43" s="9">
        <v>40.32</v>
      </c>
      <c r="I43" s="9">
        <v>43.75</v>
      </c>
      <c r="J43" s="9">
        <v>42.77</v>
      </c>
      <c r="K43" s="9">
        <v>40.86</v>
      </c>
      <c r="L43" s="9">
        <v>40.71</v>
      </c>
      <c r="M43" s="9">
        <v>37.24</v>
      </c>
      <c r="N43" s="9">
        <v>36.92</v>
      </c>
      <c r="O43" s="9">
        <v>39.15</v>
      </c>
      <c r="P43" s="9">
        <v>38.04</v>
      </c>
      <c r="Q43" s="9">
        <v>38.130000000000003</v>
      </c>
      <c r="R43" s="9">
        <v>37.97</v>
      </c>
      <c r="S43" s="10">
        <f t="shared" si="0"/>
        <v>-7.6380442714667929E-2</v>
      </c>
      <c r="T43" s="9">
        <f t="shared" si="1"/>
        <v>-3.1400000000000006</v>
      </c>
    </row>
    <row r="44" spans="1:20" x14ac:dyDescent="0.3">
      <c r="A44" s="8" t="s">
        <v>41</v>
      </c>
      <c r="B44" s="9">
        <v>275.35000000000002</v>
      </c>
      <c r="C44" s="9">
        <v>262.35000000000002</v>
      </c>
      <c r="D44" s="9">
        <v>269.08</v>
      </c>
      <c r="E44" s="9">
        <v>272.75</v>
      </c>
      <c r="F44" s="9">
        <v>275.45999999999998</v>
      </c>
      <c r="G44" s="9">
        <v>278.69</v>
      </c>
      <c r="H44" s="9">
        <v>272.91000000000003</v>
      </c>
      <c r="I44" s="9">
        <v>275.72000000000003</v>
      </c>
      <c r="J44" s="9">
        <v>267.55</v>
      </c>
      <c r="K44" s="9">
        <v>242.49</v>
      </c>
      <c r="L44" s="9">
        <v>254.38</v>
      </c>
      <c r="M44" s="9">
        <v>247.2</v>
      </c>
      <c r="N44" s="9">
        <v>236.42</v>
      </c>
      <c r="O44" s="9">
        <v>246.27</v>
      </c>
      <c r="P44" s="9">
        <v>245.94</v>
      </c>
      <c r="Q44" s="9">
        <v>229.77</v>
      </c>
      <c r="R44" s="9">
        <v>217.41</v>
      </c>
      <c r="S44" s="10">
        <f t="shared" si="0"/>
        <v>-0.21988589472173381</v>
      </c>
      <c r="T44" s="9">
        <f t="shared" si="1"/>
        <v>-61.28</v>
      </c>
    </row>
    <row r="45" spans="1:20" x14ac:dyDescent="0.3">
      <c r="A45" s="8" t="s">
        <v>42</v>
      </c>
      <c r="B45" s="9">
        <v>11.74</v>
      </c>
      <c r="C45" s="9">
        <v>12.3</v>
      </c>
      <c r="D45" s="9">
        <v>11.72</v>
      </c>
      <c r="E45" s="9">
        <v>11.51</v>
      </c>
      <c r="F45" s="9">
        <v>10.94</v>
      </c>
      <c r="G45" s="9">
        <v>11.2</v>
      </c>
      <c r="H45" s="9">
        <v>10.52</v>
      </c>
      <c r="I45" s="9">
        <v>11.07</v>
      </c>
      <c r="J45" s="9">
        <v>10.67</v>
      </c>
      <c r="K45" s="9">
        <v>11.25</v>
      </c>
      <c r="L45" s="9">
        <v>11.02</v>
      </c>
      <c r="M45" s="9">
        <v>11.05</v>
      </c>
      <c r="N45" s="9">
        <v>10.54</v>
      </c>
      <c r="O45" s="9">
        <v>10.15</v>
      </c>
      <c r="P45" s="9">
        <v>10.65</v>
      </c>
      <c r="Q45" s="9">
        <v>10.9</v>
      </c>
      <c r="R45" s="9">
        <v>9.75</v>
      </c>
      <c r="S45" s="10">
        <f t="shared" si="0"/>
        <v>-0.1294642857142857</v>
      </c>
      <c r="T45" s="9">
        <f t="shared" si="1"/>
        <v>-1.4499999999999993</v>
      </c>
    </row>
    <row r="46" spans="1:20" x14ac:dyDescent="0.3">
      <c r="A46" s="8" t="s">
        <v>43</v>
      </c>
      <c r="B46" s="9">
        <v>80.73</v>
      </c>
      <c r="C46" s="9">
        <v>78.36</v>
      </c>
      <c r="D46" s="9">
        <v>79.930000000000007</v>
      </c>
      <c r="E46" s="9">
        <v>80.48</v>
      </c>
      <c r="F46" s="9">
        <v>87.38</v>
      </c>
      <c r="G46" s="9">
        <v>86.01</v>
      </c>
      <c r="H46" s="9">
        <v>86.34</v>
      </c>
      <c r="I46" s="9">
        <v>86.84</v>
      </c>
      <c r="J46" s="9">
        <v>84.58</v>
      </c>
      <c r="K46" s="9">
        <v>79.12</v>
      </c>
      <c r="L46" s="9">
        <v>83.37</v>
      </c>
      <c r="M46" s="9">
        <v>79.510000000000005</v>
      </c>
      <c r="N46" s="9">
        <v>72.959999999999994</v>
      </c>
      <c r="O46" s="9">
        <v>69.989999999999995</v>
      </c>
      <c r="P46" s="9">
        <v>74.23</v>
      </c>
      <c r="Q46" s="9">
        <v>72.62</v>
      </c>
      <c r="R46" s="9">
        <v>71.709999999999994</v>
      </c>
      <c r="S46" s="10">
        <f t="shared" si="0"/>
        <v>-0.16625973723985599</v>
      </c>
      <c r="T46" s="9">
        <f t="shared" si="1"/>
        <v>-14.300000000000011</v>
      </c>
    </row>
    <row r="47" spans="1:20" x14ac:dyDescent="0.3">
      <c r="A47" s="8" t="s">
        <v>44</v>
      </c>
      <c r="B47" s="9">
        <v>14.19</v>
      </c>
      <c r="C47" s="9">
        <v>13.48</v>
      </c>
      <c r="D47" s="9">
        <v>13.82</v>
      </c>
      <c r="E47" s="9">
        <v>13.72</v>
      </c>
      <c r="F47" s="9">
        <v>13.8</v>
      </c>
      <c r="G47" s="9">
        <v>13.3</v>
      </c>
      <c r="H47" s="9">
        <v>13.39</v>
      </c>
      <c r="I47" s="9">
        <v>13.91</v>
      </c>
      <c r="J47" s="9">
        <v>15</v>
      </c>
      <c r="K47" s="9">
        <v>14.76</v>
      </c>
      <c r="L47" s="9">
        <v>15.1</v>
      </c>
      <c r="M47" s="9">
        <v>14.64</v>
      </c>
      <c r="N47" s="9">
        <v>15.01</v>
      </c>
      <c r="O47" s="9">
        <v>15.46</v>
      </c>
      <c r="P47" s="9">
        <v>15.49</v>
      </c>
      <c r="Q47" s="9">
        <v>14.25</v>
      </c>
      <c r="R47" s="9">
        <v>15</v>
      </c>
      <c r="S47" s="10">
        <f t="shared" si="0"/>
        <v>0.1278195488721805</v>
      </c>
      <c r="T47" s="9">
        <f t="shared" si="1"/>
        <v>1.6999999999999993</v>
      </c>
    </row>
    <row r="48" spans="1:20" x14ac:dyDescent="0.3">
      <c r="A48" s="8" t="s">
        <v>45</v>
      </c>
      <c r="B48" s="9">
        <v>126.94</v>
      </c>
      <c r="C48" s="9">
        <v>124.72</v>
      </c>
      <c r="D48" s="9">
        <v>124.05</v>
      </c>
      <c r="E48" s="9">
        <v>122.32</v>
      </c>
      <c r="F48" s="9">
        <v>123.72</v>
      </c>
      <c r="G48" s="9">
        <v>125.14</v>
      </c>
      <c r="H48" s="9">
        <v>127.18</v>
      </c>
      <c r="I48" s="9">
        <v>126.91</v>
      </c>
      <c r="J48" s="9">
        <v>120.42</v>
      </c>
      <c r="K48" s="9">
        <v>101.97</v>
      </c>
      <c r="L48" s="9">
        <v>109.57</v>
      </c>
      <c r="M48" s="9">
        <v>106.07</v>
      </c>
      <c r="N48" s="9">
        <v>99.65</v>
      </c>
      <c r="O48" s="9">
        <v>98.27</v>
      </c>
      <c r="P48" s="9">
        <v>103.65</v>
      </c>
      <c r="Q48" s="9">
        <v>99.95</v>
      </c>
      <c r="R48" s="9">
        <v>103.07</v>
      </c>
      <c r="S48" s="10">
        <f t="shared" si="0"/>
        <v>-0.17636247402908745</v>
      </c>
      <c r="T48" s="9">
        <f t="shared" si="1"/>
        <v>-22.070000000000007</v>
      </c>
    </row>
    <row r="49" spans="1:20" x14ac:dyDescent="0.3">
      <c r="A49" s="8" t="s">
        <v>46</v>
      </c>
      <c r="B49" s="9">
        <v>647.33000000000004</v>
      </c>
      <c r="C49" s="9">
        <v>640.64</v>
      </c>
      <c r="D49" s="9">
        <v>651.13</v>
      </c>
      <c r="E49" s="9">
        <v>644.92999999999995</v>
      </c>
      <c r="F49" s="9">
        <v>637.84</v>
      </c>
      <c r="G49" s="9">
        <v>601.57000000000005</v>
      </c>
      <c r="H49" s="9">
        <v>611.27</v>
      </c>
      <c r="I49" s="9">
        <v>608.59</v>
      </c>
      <c r="J49" s="9">
        <v>574.87</v>
      </c>
      <c r="K49" s="9">
        <v>541.13</v>
      </c>
      <c r="L49" s="9">
        <v>576.23</v>
      </c>
      <c r="M49" s="9">
        <v>595.17999999999995</v>
      </c>
      <c r="N49" s="9">
        <v>590.12</v>
      </c>
      <c r="O49" s="9">
        <v>620</v>
      </c>
      <c r="P49" s="9">
        <v>618.03</v>
      </c>
      <c r="Q49" s="9">
        <v>618.54999999999995</v>
      </c>
      <c r="R49" s="9">
        <v>653.82000000000005</v>
      </c>
      <c r="S49" s="10">
        <f t="shared" si="0"/>
        <v>8.6856059976395006E-2</v>
      </c>
      <c r="T49" s="9">
        <f t="shared" si="1"/>
        <v>52.25</v>
      </c>
    </row>
    <row r="50" spans="1:20" x14ac:dyDescent="0.3">
      <c r="A50" s="8" t="s">
        <v>47</v>
      </c>
      <c r="B50" s="9">
        <v>64.88</v>
      </c>
      <c r="C50" s="9">
        <v>62.72</v>
      </c>
      <c r="D50" s="9">
        <v>61.96</v>
      </c>
      <c r="E50" s="9">
        <v>62.71</v>
      </c>
      <c r="F50" s="9">
        <v>65.14</v>
      </c>
      <c r="G50" s="9">
        <v>66.760000000000005</v>
      </c>
      <c r="H50" s="9">
        <v>68.05</v>
      </c>
      <c r="I50" s="9">
        <v>70</v>
      </c>
      <c r="J50" s="9">
        <v>69.150000000000006</v>
      </c>
      <c r="K50" s="9">
        <v>64.38</v>
      </c>
      <c r="L50" s="9">
        <v>63.63</v>
      </c>
      <c r="M50" s="9">
        <v>64.11</v>
      </c>
      <c r="N50" s="9">
        <v>61.41</v>
      </c>
      <c r="O50" s="9">
        <v>66.78</v>
      </c>
      <c r="P50" s="9">
        <v>65.11</v>
      </c>
      <c r="Q50" s="9">
        <v>63.47</v>
      </c>
      <c r="R50" s="9">
        <v>58.76</v>
      </c>
      <c r="S50" s="10">
        <f t="shared" si="0"/>
        <v>-0.11983223487118044</v>
      </c>
      <c r="T50" s="9">
        <f t="shared" si="1"/>
        <v>-8.0000000000000071</v>
      </c>
    </row>
    <row r="51" spans="1:20" x14ac:dyDescent="0.3">
      <c r="A51" s="8" t="s">
        <v>48</v>
      </c>
      <c r="B51" s="9">
        <v>6.75</v>
      </c>
      <c r="C51" s="9">
        <v>6.61</v>
      </c>
      <c r="D51" s="9">
        <v>6.36</v>
      </c>
      <c r="E51" s="9">
        <v>6.6</v>
      </c>
      <c r="F51" s="9">
        <v>7.03</v>
      </c>
      <c r="G51" s="9">
        <v>6.81</v>
      </c>
      <c r="H51" s="9">
        <v>6.68</v>
      </c>
      <c r="I51" s="9">
        <v>6.51</v>
      </c>
      <c r="J51" s="9">
        <v>5.94</v>
      </c>
      <c r="K51" s="9">
        <v>6.18</v>
      </c>
      <c r="L51" s="9">
        <v>5.9</v>
      </c>
      <c r="M51" s="9">
        <v>5.82</v>
      </c>
      <c r="N51" s="9">
        <v>5.47</v>
      </c>
      <c r="O51" s="9">
        <v>5.76</v>
      </c>
      <c r="P51" s="9">
        <v>5.9</v>
      </c>
      <c r="Q51" s="9">
        <v>6.16</v>
      </c>
      <c r="R51" s="9">
        <v>5.95</v>
      </c>
      <c r="S51" s="10">
        <f t="shared" si="0"/>
        <v>-0.12628487518355347</v>
      </c>
      <c r="T51" s="9">
        <f t="shared" si="1"/>
        <v>-0.85999999999999943</v>
      </c>
    </row>
    <row r="52" spans="1:20" x14ac:dyDescent="0.3">
      <c r="A52" s="8" t="s">
        <v>49</v>
      </c>
      <c r="B52" s="9">
        <v>122.89</v>
      </c>
      <c r="C52" s="9">
        <v>120.59</v>
      </c>
      <c r="D52" s="9">
        <v>119.13</v>
      </c>
      <c r="E52" s="9">
        <v>123.26</v>
      </c>
      <c r="F52" s="9">
        <v>127.09</v>
      </c>
      <c r="G52" s="9">
        <v>128.94</v>
      </c>
      <c r="H52" s="9">
        <v>122.46</v>
      </c>
      <c r="I52" s="9">
        <v>127.72</v>
      </c>
      <c r="J52" s="9">
        <v>116.53</v>
      </c>
      <c r="K52" s="9">
        <v>105.46</v>
      </c>
      <c r="L52" s="9">
        <v>108.65</v>
      </c>
      <c r="M52" s="9">
        <v>99.82</v>
      </c>
      <c r="N52" s="9">
        <v>97.8</v>
      </c>
      <c r="O52" s="9">
        <v>105.04</v>
      </c>
      <c r="P52" s="9">
        <v>104.08</v>
      </c>
      <c r="Q52" s="9">
        <v>103.2</v>
      </c>
      <c r="R52" s="9">
        <v>104.24</v>
      </c>
      <c r="S52" s="10">
        <f t="shared" si="0"/>
        <v>-0.19156196680626647</v>
      </c>
      <c r="T52" s="9">
        <f t="shared" si="1"/>
        <v>-24.700000000000003</v>
      </c>
    </row>
    <row r="53" spans="1:20" x14ac:dyDescent="0.3">
      <c r="A53" s="8" t="s">
        <v>50</v>
      </c>
      <c r="B53" s="9">
        <v>78.09</v>
      </c>
      <c r="C53" s="9">
        <v>77.94</v>
      </c>
      <c r="D53" s="9">
        <v>71.52</v>
      </c>
      <c r="E53" s="9">
        <v>73.52</v>
      </c>
      <c r="F53" s="9">
        <v>74.77</v>
      </c>
      <c r="G53" s="9">
        <v>75.75</v>
      </c>
      <c r="H53" s="9">
        <v>73.37</v>
      </c>
      <c r="I53" s="9">
        <v>78.86</v>
      </c>
      <c r="J53" s="9">
        <v>75.540000000000006</v>
      </c>
      <c r="K53" s="9">
        <v>73.37</v>
      </c>
      <c r="L53" s="9">
        <v>73.42</v>
      </c>
      <c r="M53" s="9">
        <v>68.540000000000006</v>
      </c>
      <c r="N53" s="9">
        <v>68.290000000000006</v>
      </c>
      <c r="O53" s="9">
        <v>73.08</v>
      </c>
      <c r="P53" s="9">
        <v>71.540000000000006</v>
      </c>
      <c r="Q53" s="9">
        <v>73.42</v>
      </c>
      <c r="R53" s="9">
        <v>78.86</v>
      </c>
      <c r="S53" s="10">
        <f t="shared" si="0"/>
        <v>4.1056105610560945E-2</v>
      </c>
      <c r="T53" s="9">
        <f t="shared" si="1"/>
        <v>3.1099999999999994</v>
      </c>
    </row>
    <row r="54" spans="1:20" x14ac:dyDescent="0.3">
      <c r="A54" s="8" t="s">
        <v>51</v>
      </c>
      <c r="B54" s="9">
        <v>114.19</v>
      </c>
      <c r="C54" s="9">
        <v>103.53</v>
      </c>
      <c r="D54" s="9">
        <v>116.48</v>
      </c>
      <c r="E54" s="9">
        <v>113.06</v>
      </c>
      <c r="F54" s="9">
        <v>109.79</v>
      </c>
      <c r="G54" s="9">
        <v>111.98</v>
      </c>
      <c r="H54" s="9">
        <v>112.15</v>
      </c>
      <c r="I54" s="9">
        <v>114.37</v>
      </c>
      <c r="J54" s="9">
        <v>110.2</v>
      </c>
      <c r="K54" s="9">
        <v>89.37</v>
      </c>
      <c r="L54" s="9">
        <v>100.39</v>
      </c>
      <c r="M54" s="9">
        <v>97.73</v>
      </c>
      <c r="N54" s="9">
        <v>92.06</v>
      </c>
      <c r="O54" s="9">
        <v>94.33</v>
      </c>
      <c r="P54" s="9">
        <v>99.96</v>
      </c>
      <c r="Q54" s="9">
        <v>92.08</v>
      </c>
      <c r="R54" s="9">
        <v>94.55</v>
      </c>
      <c r="S54" s="10">
        <f t="shared" si="0"/>
        <v>-0.15565279514198971</v>
      </c>
      <c r="T54" s="9">
        <f t="shared" si="1"/>
        <v>-17.430000000000007</v>
      </c>
    </row>
    <row r="55" spans="1:20" x14ac:dyDescent="0.3">
      <c r="A55" s="8" t="s">
        <v>52</v>
      </c>
      <c r="B55" s="9">
        <v>107.76</v>
      </c>
      <c r="C55" s="9">
        <v>105.57</v>
      </c>
      <c r="D55" s="9">
        <v>106.74</v>
      </c>
      <c r="E55" s="9">
        <v>104.75</v>
      </c>
      <c r="F55" s="9">
        <v>107.21</v>
      </c>
      <c r="G55" s="9">
        <v>110.48</v>
      </c>
      <c r="H55" s="9">
        <v>102.65</v>
      </c>
      <c r="I55" s="9">
        <v>104.38</v>
      </c>
      <c r="J55" s="9">
        <v>104.78</v>
      </c>
      <c r="K55" s="9">
        <v>95.85</v>
      </c>
      <c r="L55" s="9">
        <v>98.23</v>
      </c>
      <c r="M55" s="9">
        <v>97.38</v>
      </c>
      <c r="N55" s="9">
        <v>90.19</v>
      </c>
      <c r="O55" s="9">
        <v>100.81</v>
      </c>
      <c r="P55" s="9">
        <v>101.06</v>
      </c>
      <c r="Q55" s="9">
        <v>99.83</v>
      </c>
      <c r="R55" s="9">
        <v>95.61</v>
      </c>
      <c r="S55" s="10">
        <f t="shared" si="0"/>
        <v>-0.13459449674149171</v>
      </c>
      <c r="T55" s="9">
        <f t="shared" si="1"/>
        <v>-14.870000000000005</v>
      </c>
    </row>
    <row r="56" spans="1:20" x14ac:dyDescent="0.3">
      <c r="A56" s="8" t="s">
        <v>53</v>
      </c>
      <c r="B56" s="9">
        <v>62.9</v>
      </c>
      <c r="C56" s="9">
        <v>63.17</v>
      </c>
      <c r="D56" s="9">
        <v>61.89</v>
      </c>
      <c r="E56" s="9">
        <v>63.78</v>
      </c>
      <c r="F56" s="9">
        <v>63.64</v>
      </c>
      <c r="G56" s="9">
        <v>62.98</v>
      </c>
      <c r="H56" s="9">
        <v>63.86</v>
      </c>
      <c r="I56" s="9">
        <v>66.22</v>
      </c>
      <c r="J56" s="9">
        <v>66.66</v>
      </c>
      <c r="K56" s="9">
        <v>63.45</v>
      </c>
      <c r="L56" s="9">
        <v>65</v>
      </c>
      <c r="M56" s="9">
        <v>63.84</v>
      </c>
      <c r="N56" s="9">
        <v>66.11</v>
      </c>
      <c r="O56" s="9">
        <v>68.23</v>
      </c>
      <c r="P56" s="9">
        <v>65.319999999999993</v>
      </c>
      <c r="Q56" s="9">
        <v>63.37</v>
      </c>
      <c r="R56" s="9">
        <v>60.67</v>
      </c>
      <c r="S56" s="10">
        <f t="shared" si="0"/>
        <v>-3.6678310574785544E-2</v>
      </c>
      <c r="T56" s="9">
        <f t="shared" si="1"/>
        <v>-2.3099999999999952</v>
      </c>
    </row>
    <row r="57" spans="1:20" ht="12.75" customHeight="1" x14ac:dyDescent="0.3">
      <c r="A57" s="5" t="s">
        <v>55</v>
      </c>
      <c r="B57" s="9">
        <v>5797.9</v>
      </c>
      <c r="C57" s="9">
        <v>5685.47</v>
      </c>
      <c r="D57" s="9">
        <v>5725.25</v>
      </c>
      <c r="E57" s="9">
        <v>5777.69</v>
      </c>
      <c r="F57" s="9">
        <v>5873.57</v>
      </c>
      <c r="G57" s="9">
        <v>5893.55</v>
      </c>
      <c r="H57" s="9">
        <v>5822.3</v>
      </c>
      <c r="I57" s="9">
        <v>5919.12</v>
      </c>
      <c r="J57" s="9">
        <v>5726.29</v>
      </c>
      <c r="K57" s="9">
        <v>5313.84</v>
      </c>
      <c r="L57" s="9">
        <v>5514.3</v>
      </c>
      <c r="M57" s="9">
        <v>5382.45</v>
      </c>
      <c r="N57" s="9">
        <v>5162.5600000000004</v>
      </c>
      <c r="O57" s="9">
        <v>5301.45</v>
      </c>
      <c r="P57" s="9">
        <v>5350.27</v>
      </c>
      <c r="Q57" s="9">
        <v>5207.3900000000003</v>
      </c>
      <c r="R57" s="9">
        <v>5160.99</v>
      </c>
      <c r="S57" s="10">
        <f t="shared" si="0"/>
        <v>-0.12429859761943152</v>
      </c>
      <c r="T57" s="9">
        <f t="shared" si="1"/>
        <v>-732.5600000000004</v>
      </c>
    </row>
    <row r="58" spans="1:20" ht="12.75" customHeight="1" x14ac:dyDescent="0.3">
      <c r="A58" s="5" t="s">
        <v>56</v>
      </c>
      <c r="B58" s="4">
        <v>68.705255000000761</v>
      </c>
      <c r="C58" s="4">
        <v>76.805379999999786</v>
      </c>
      <c r="D58" s="4">
        <v>80.204689000000144</v>
      </c>
      <c r="E58" s="4">
        <v>77.336726000000453</v>
      </c>
      <c r="F58" s="4">
        <v>97.011874000000716</v>
      </c>
      <c r="G58" s="4">
        <v>98.066393000000062</v>
      </c>
      <c r="H58" s="4">
        <v>90.180785999999898</v>
      </c>
      <c r="I58" s="4">
        <v>86.1078550000002</v>
      </c>
      <c r="J58" s="4">
        <v>89.204797000000326</v>
      </c>
      <c r="K58" s="4">
        <v>81.800670999999966</v>
      </c>
      <c r="L58" s="4">
        <v>76.714796999999635</v>
      </c>
      <c r="M58" s="4">
        <v>71.113076000000547</v>
      </c>
      <c r="N58" s="4">
        <v>80.09613199999967</v>
      </c>
      <c r="O58" s="4">
        <v>70.340758000000278</v>
      </c>
      <c r="P58" s="4">
        <v>69.061169999999947</v>
      </c>
      <c r="Q58" s="4">
        <v>66.725411999999778</v>
      </c>
      <c r="R58" s="4">
        <v>28.4077699999998</v>
      </c>
      <c r="S58" s="10"/>
      <c r="T58" s="9"/>
    </row>
    <row r="59" spans="1:20" ht="12.75" customHeight="1" x14ac:dyDescent="0.3">
      <c r="A59" s="5" t="s">
        <v>57</v>
      </c>
      <c r="B59" s="4">
        <f>B57+B58</f>
        <v>5866.6052550000004</v>
      </c>
      <c r="C59" s="4">
        <f t="shared" ref="C59:R59" si="2">C57+C58</f>
        <v>5762.27538</v>
      </c>
      <c r="D59" s="4">
        <f t="shared" si="2"/>
        <v>5805.4546890000001</v>
      </c>
      <c r="E59" s="4">
        <f t="shared" si="2"/>
        <v>5855.0267260000001</v>
      </c>
      <c r="F59" s="4">
        <f t="shared" si="2"/>
        <v>5970.5818740000004</v>
      </c>
      <c r="G59" s="4">
        <f t="shared" si="2"/>
        <v>5991.6163930000002</v>
      </c>
      <c r="H59" s="4">
        <f t="shared" si="2"/>
        <v>5912.4807860000001</v>
      </c>
      <c r="I59" s="4">
        <f t="shared" si="2"/>
        <v>6005.2278550000001</v>
      </c>
      <c r="J59" s="4">
        <f t="shared" si="2"/>
        <v>5815.4947970000003</v>
      </c>
      <c r="K59" s="4">
        <f t="shared" si="2"/>
        <v>5395.6406710000001</v>
      </c>
      <c r="L59" s="4">
        <f t="shared" si="2"/>
        <v>5591.0147969999998</v>
      </c>
      <c r="M59" s="4">
        <f t="shared" si="2"/>
        <v>5453.5630760000004</v>
      </c>
      <c r="N59" s="4">
        <f t="shared" si="2"/>
        <v>5242.6561320000001</v>
      </c>
      <c r="O59" s="4">
        <f t="shared" si="2"/>
        <v>5371.7907580000001</v>
      </c>
      <c r="P59" s="4">
        <f t="shared" si="2"/>
        <v>5419.3311700000004</v>
      </c>
      <c r="Q59" s="4">
        <f t="shared" si="2"/>
        <v>5274.1154120000001</v>
      </c>
      <c r="R59" s="4">
        <f t="shared" si="2"/>
        <v>5189.3977699999996</v>
      </c>
      <c r="S59" s="10">
        <f t="shared" si="0"/>
        <v>-0.13389018428102839</v>
      </c>
      <c r="T59" s="9">
        <f t="shared" si="1"/>
        <v>-802.21862300000066</v>
      </c>
    </row>
    <row r="60" spans="1:20" ht="25.5" customHeight="1" x14ac:dyDescent="0.3">
      <c r="A60" s="17" t="s">
        <v>59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4"/>
      <c r="Q60" s="14"/>
      <c r="R60" s="15"/>
      <c r="S60" s="14"/>
      <c r="T60" s="14"/>
    </row>
    <row r="61" spans="1:20" ht="17.25" customHeight="1" x14ac:dyDescent="0.3">
      <c r="A61" s="6" t="s">
        <v>54</v>
      </c>
    </row>
    <row r="62" spans="1:20" ht="16.5" customHeight="1" x14ac:dyDescent="0.3">
      <c r="A62" s="2" t="s">
        <v>58</v>
      </c>
    </row>
    <row r="63" spans="1:20" x14ac:dyDescent="0.3">
      <c r="A63" s="16" t="s">
        <v>60</v>
      </c>
    </row>
    <row r="64" spans="1:20" x14ac:dyDescent="0.3">
      <c r="A64" s="2" t="s">
        <v>61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60:O60"/>
    <mergeCell ref="S3:T3"/>
    <mergeCell ref="S4:T4"/>
  </mergeCells>
  <pageMargins left="0.7" right="0.7" top="0.75" bottom="0.75" header="0.3" footer="0.3"/>
  <pageSetup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2"/>
  <sheetViews>
    <sheetView showGridLines="0" workbookViewId="0"/>
  </sheetViews>
  <sheetFormatPr defaultRowHeight="14.4" x14ac:dyDescent="0.3"/>
  <cols>
    <col min="1" max="1" width="12.88671875" customWidth="1"/>
  </cols>
  <sheetData>
    <row r="12" ht="50.25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9"/>
  <sheetViews>
    <sheetView showGridLines="0" workbookViewId="0"/>
  </sheetViews>
  <sheetFormatPr defaultRowHeight="14.4" x14ac:dyDescent="0.3"/>
  <cols>
    <col min="1" max="1" width="20.109375" customWidth="1"/>
    <col min="2" max="2" width="15.6640625" customWidth="1"/>
    <col min="3" max="4" width="11.6640625" customWidth="1"/>
    <col min="5" max="5" width="10.88671875" customWidth="1"/>
  </cols>
  <sheetData>
    <row r="8" ht="12.75" customHeight="1" x14ac:dyDescent="0.3"/>
    <row r="9" ht="25.5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gouth</cp:lastModifiedBy>
  <dcterms:created xsi:type="dcterms:W3CDTF">2012-03-07T20:42:24Z</dcterms:created>
  <dcterms:modified xsi:type="dcterms:W3CDTF">2020-05-19T18:26:11Z</dcterms:modified>
  <cp:category/>
</cp:coreProperties>
</file>