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ivya\Downloads\"/>
    </mc:Choice>
  </mc:AlternateContent>
  <xr:revisionPtr revIDLastSave="0" documentId="13_ncr:1_{73F3BB9E-8C3D-41BD-A3C8-EEB6BBDD4077}" xr6:coauthVersionLast="46" xr6:coauthVersionMax="46" xr10:uidLastSave="{00000000-0000-0000-0000-000000000000}"/>
  <bookViews>
    <workbookView xWindow="-108" yWindow="-108" windowWidth="23256" windowHeight="12576" xr2:uid="{DA9DAD62-20C4-4CD4-812D-DB6421BC2029}"/>
  </bookViews>
  <sheets>
    <sheet name="Sheet2" sheetId="2" r:id="rId1"/>
    <sheet name="Sheet5" sheetId="6" r:id="rId2"/>
  </sheets>
  <definedNames>
    <definedName name="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7" i="2" l="1"/>
  <c r="M16" i="2"/>
  <c r="J24" i="2"/>
  <c r="K24" i="2" s="1"/>
  <c r="N16" i="2"/>
  <c r="N26" i="2"/>
  <c r="N27" i="2"/>
  <c r="N28" i="2"/>
  <c r="N29" i="2"/>
  <c r="N30" i="2"/>
  <c r="N31" i="2"/>
  <c r="N32" i="2"/>
  <c r="N33" i="2"/>
  <c r="N34" i="2"/>
  <c r="N35" i="2"/>
  <c r="N36" i="2"/>
  <c r="N37" i="2"/>
  <c r="N38" i="2"/>
  <c r="N39" i="2"/>
  <c r="N40" i="2"/>
  <c r="N41" i="2"/>
  <c r="N42" i="2"/>
  <c r="N43" i="2"/>
  <c r="N44" i="2"/>
  <c r="N45" i="2"/>
  <c r="N46" i="2"/>
  <c r="N47" i="2"/>
  <c r="N48" i="2"/>
  <c r="N49" i="2"/>
  <c r="N50" i="2"/>
  <c r="N51" i="2"/>
  <c r="N52" i="2"/>
  <c r="O16" i="2"/>
  <c r="O17"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K25" i="2"/>
  <c r="K26" i="2"/>
  <c r="K27" i="2"/>
  <c r="K28" i="2"/>
  <c r="K29" i="2"/>
  <c r="C26" i="2"/>
  <c r="C27" i="2"/>
  <c r="C28" i="2"/>
  <c r="C29" i="2"/>
  <c r="C30" i="2"/>
  <c r="L17" i="2"/>
  <c r="K16" i="2"/>
  <c r="J17" i="2" s="1"/>
  <c r="I16" i="2"/>
  <c r="C17" i="2" s="1"/>
  <c r="I17" i="2" s="1"/>
  <c r="C18" i="2" s="1"/>
  <c r="I18" i="2" s="1"/>
  <c r="C19" i="2" s="1"/>
  <c r="I19" i="2" s="1"/>
  <c r="C20" i="2" s="1"/>
  <c r="I20" i="2" s="1"/>
  <c r="C21" i="2" s="1"/>
  <c r="I21" i="2" s="1"/>
  <c r="C22" i="2" s="1"/>
  <c r="I22" i="2" s="1"/>
  <c r="C23" i="2" s="1"/>
  <c r="I23" i="2" s="1"/>
  <c r="C24" i="2" s="1"/>
  <c r="N24" i="2" s="1"/>
  <c r="I24" i="2" l="1"/>
  <c r="C25" i="2" s="1"/>
  <c r="N25" i="2" s="1"/>
  <c r="N18" i="2"/>
  <c r="N17" i="2"/>
  <c r="N19" i="2"/>
  <c r="N23" i="2"/>
  <c r="N22" i="2"/>
  <c r="N21" i="2"/>
  <c r="N20" i="2"/>
  <c r="L18" i="2"/>
  <c r="M18" i="2" s="1"/>
  <c r="K17" i="2"/>
  <c r="J18" i="2" s="1"/>
  <c r="L19" i="2" l="1"/>
  <c r="M19" i="2" s="1"/>
  <c r="K18" i="2"/>
  <c r="J19" i="2" s="1"/>
  <c r="K19" i="2" s="1"/>
  <c r="J20" i="2" s="1"/>
  <c r="L20" i="2" l="1"/>
  <c r="K20" i="2"/>
  <c r="J21" i="2" s="1"/>
  <c r="M20" i="2" l="1"/>
  <c r="L21" i="2" s="1"/>
  <c r="M21" i="2" s="1"/>
  <c r="L22" i="2" s="1"/>
  <c r="M22" i="2" s="1"/>
  <c r="K21" i="2"/>
  <c r="J22" i="2" s="1"/>
  <c r="K22" i="2" l="1"/>
  <c r="J23" i="2" s="1"/>
  <c r="K23" i="2" s="1"/>
  <c r="L23" i="2"/>
  <c r="M23" i="2" s="1"/>
  <c r="L24" i="2" l="1"/>
  <c r="M24" i="2" s="1"/>
</calcChain>
</file>

<file path=xl/sharedStrings.xml><?xml version="1.0" encoding="utf-8"?>
<sst xmlns="http://schemas.openxmlformats.org/spreadsheetml/2006/main" count="63" uniqueCount="51">
  <si>
    <t>Channels</t>
  </si>
  <si>
    <r>
      <t>n</t>
    </r>
    <r>
      <rPr>
        <sz val="8"/>
        <color theme="1"/>
        <rFont val="Calibri"/>
        <family val="2"/>
        <scheme val="minor"/>
      </rPr>
      <t>in</t>
    </r>
  </si>
  <si>
    <r>
      <t>n</t>
    </r>
    <r>
      <rPr>
        <sz val="8"/>
        <color theme="1"/>
        <rFont val="Calibri"/>
        <family val="2"/>
        <scheme val="minor"/>
      </rPr>
      <t>out</t>
    </r>
  </si>
  <si>
    <t>padding</t>
  </si>
  <si>
    <t>kernel</t>
  </si>
  <si>
    <t>stride</t>
  </si>
  <si>
    <t>Convolution</t>
  </si>
  <si>
    <t>Max-Pooling</t>
  </si>
  <si>
    <t>Legend</t>
  </si>
  <si>
    <t>Input Dimension</t>
  </si>
  <si>
    <t>Output Dimension</t>
  </si>
  <si>
    <r>
      <t>J</t>
    </r>
    <r>
      <rPr>
        <sz val="8"/>
        <color theme="1"/>
        <rFont val="Calibri"/>
        <family val="2"/>
        <scheme val="minor"/>
      </rPr>
      <t>in</t>
    </r>
  </si>
  <si>
    <r>
      <t>j</t>
    </r>
    <r>
      <rPr>
        <sz val="8"/>
        <color theme="1"/>
        <rFont val="Calibri"/>
        <family val="2"/>
        <scheme val="minor"/>
      </rPr>
      <t>in</t>
    </r>
  </si>
  <si>
    <r>
      <t>j</t>
    </r>
    <r>
      <rPr>
        <sz val="8"/>
        <color theme="1"/>
        <rFont val="Calibri"/>
        <family val="2"/>
        <scheme val="minor"/>
      </rPr>
      <t>out</t>
    </r>
  </si>
  <si>
    <r>
      <t>r</t>
    </r>
    <r>
      <rPr>
        <sz val="8"/>
        <color theme="1"/>
        <rFont val="Calibri"/>
        <family val="2"/>
        <scheme val="minor"/>
      </rPr>
      <t>in</t>
    </r>
  </si>
  <si>
    <r>
      <t>r</t>
    </r>
    <r>
      <rPr>
        <sz val="8"/>
        <color theme="1"/>
        <rFont val="Calibri"/>
        <family val="2"/>
        <scheme val="minor"/>
      </rPr>
      <t>out</t>
    </r>
  </si>
  <si>
    <t>Number of pixels of my prev image representation</t>
  </si>
  <si>
    <t>Number of pixels of my next image representation</t>
  </si>
  <si>
    <t>Prev Input Receptive field</t>
  </si>
  <si>
    <t>Current Out receptive field</t>
  </si>
  <si>
    <t>Params#</t>
  </si>
  <si>
    <t>Output_Channels</t>
  </si>
  <si>
    <t>Activation_Size</t>
  </si>
  <si>
    <t>Experiment</t>
  </si>
  <si>
    <t>Parameters</t>
  </si>
  <si>
    <t>Target</t>
  </si>
  <si>
    <t>Analysis</t>
  </si>
  <si>
    <t>Training Accuracy</t>
  </si>
  <si>
    <t>Test Accuracy</t>
  </si>
  <si>
    <t>6.3M</t>
  </si>
  <si>
    <t>MNIST_Basic_Setup</t>
  </si>
  <si>
    <t>MNIST_Base Skeleton Model</t>
  </si>
  <si>
    <t>MNIST_With_Batch Normalization</t>
  </si>
  <si>
    <t>MNIST_With Dropout</t>
  </si>
  <si>
    <t>MNIST_With_Augmentation</t>
  </si>
  <si>
    <t>MNIST_With_LR Scheduler</t>
  </si>
  <si>
    <t>•  Extremely Heavy Model for such a problem
•  Model is over-fitting because the training accuracy is 99.93, but we are changing our model in the next step</t>
  </si>
  <si>
    <t>• 	Get the set-up right
• 	Set Transforms
• 	Set Data Loader
• 	Set Basic Working Code
• 	Set Basic Training  &amp; Test Loop</t>
  </si>
  <si>
    <t>MNIST_With_FullyConnectedLayer</t>
  </si>
  <si>
    <t>•Add various Image augmentation techniques, image rotation, randomaffine, colorjitter .</t>
  </si>
  <si>
    <t>•The model is under-fitting, that should be ok as we know we have made our train data harder.
• However, we haven't reached 99.4 accuracy yet.
•The model seems to be stuck at 99.2% accuracy, seems like the model needs some additional capacity towards the end.</t>
  </si>
  <si>
    <t>• Add some capacity (additional FC layer after GAP) to the model and added LR Scheduler</t>
  </si>
  <si>
    <t>•The model parameters have increased
• The model is under-fitting. This is fine, as we know we have made our train data harder. 
• LR Scheduler and the additional capacity after GAP helped getting to the desired target 99.4, Onecyclic LR is being used, this seemed to perform better than StepLR to achieve consistent accuracy in last few layers</t>
  </si>
  <si>
    <t>• The model parameters have increased
• There is no overfitting rather slight underfitting, thats fine dropout is doing its work , because we are adding dropout at each layer the model is able to capture the training accuracy
• However, we haven't reached 99.4 accuracy yet.
Observing the missclassified images its good to try out some augmentation techniques as few images seems to be slightly rotated, and also image contrast needs to be considered</t>
  </si>
  <si>
    <t>• Increase model capacity at the end (add layer after GAP)</t>
  </si>
  <si>
    <t>•  We have structured our model in a readable way
•  The model is lighter with less number of parameters 
•  The performace is reduced compared to previous models. Since we have reduced model capacity, this is expected, the model has capability to learn. 
• Next, we will be tweaking this model further and increase the capacity to push it more towards the desired accuracy.</t>
  </si>
  <si>
    <t xml:space="preserve"> • Get the basic skeleton interms of convolution and placement of transition blocks (max pooling, 1x1's)
•  Reduce the number of parameters as low as possible
•  Add GAP and remove the last BIG kernel.</t>
  </si>
  <si>
    <t>•  Add Batch-norm to increase model efficiency.</t>
  </si>
  <si>
    <t>•  There is slight increase in the number of parameters, as batch norm stores a specific mean and std deviation for each layer 
 • Model overfitting problem is rectified to an extent. But, we have not reached the target test accuracy 99.40%.</t>
  </si>
  <si>
    <t xml:space="preserve">
•  Add Regularization Dropout to each layer except last layer</t>
  </si>
  <si>
    <t xml:space="preserve">•  There is no overfitting at all. With dropout training will be harder, because we are droping the pixels randomly.
•  The performance has droppped, we can further improve it. 
•  But with the current capacity,not possible to push it further.We can possibly increase the capacity of the model by adding a layer after GAP!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</si>
</sst>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D111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NumberFormat="1"/>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2" fillId="2" borderId="0" xfId="1" applyFill="1" applyAlignment="1">
      <alignment horizontal="left" vertical="center" wrapText="1" indent="1"/>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990600</xdr:colOff>
      <xdr:row>0</xdr:row>
      <xdr:rowOff>0</xdr:rowOff>
    </xdr:from>
    <xdr:to>
      <xdr:col>15</xdr:col>
      <xdr:colOff>190500</xdr:colOff>
      <xdr:row>13</xdr:row>
      <xdr:rowOff>85725</xdr:rowOff>
    </xdr:to>
    <xdr:pic>
      <xdr:nvPicPr>
        <xdr:cNvPr id="2" name="Picture 1">
          <a:extLst>
            <a:ext uri="{FF2B5EF4-FFF2-40B4-BE49-F238E27FC236}">
              <a16:creationId xmlns:a16="http://schemas.microsoft.com/office/drawing/2014/main" id="{75D00F8E-9A4C-4394-80B6-E2F5A728F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0" y="0"/>
          <a:ext cx="9725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C7898-152B-46AF-968A-5EE4FFF45FEB}" name="CNN" displayName="CNN" ref="C15:O52" totalsRowShown="0">
  <autoFilter ref="C15:O52" xr:uid="{EA7906C9-F560-47D4-BE19-F18C08D4A357}"/>
  <tableColumns count="13">
    <tableColumn id="2" xr3:uid="{DBAAC6F6-C075-49C3-BD00-63775E53F7CB}" name="nin"/>
    <tableColumn id="16" xr3:uid="{38376D14-97F2-48C8-86A8-F150B3965AE9}" name="Channels"/>
    <tableColumn id="17" xr3:uid="{AE6B809E-7F84-4926-943D-1634261B663D}" name="Output_Channels"/>
    <tableColumn id="5" xr3:uid="{28AFDB9E-ABD4-4894-B358-B45179837A08}" name="padding"/>
    <tableColumn id="6" xr3:uid="{C44D7DD3-07DC-4F0C-9FEF-56716E92D4F2}" name="kernel"/>
    <tableColumn id="7" xr3:uid="{79C30BA5-7BAA-4E5C-AFE6-2866EB5C1779}" name="stride"/>
    <tableColumn id="4" xr3:uid="{2FF540AD-E689-4B4F-81C8-1386C4A704B6}" name="nout" dataDxfId="4">
      <calculatedColumnFormula>((CNN[[#This Row],[nin]]+2*CNN[[#This Row],[padding]]-CNN[[#This Row],[kernel]])/CNN[[#This Row],[stride]])+1</calculatedColumnFormula>
    </tableColumn>
    <tableColumn id="10" xr3:uid="{8D653035-8EA7-4C66-8A27-84EAE9A21BBA}" name="jin"/>
    <tableColumn id="11" xr3:uid="{5D8AB97A-039F-4759-A457-E32D0FBC5DB5}" name="jout" dataDxfId="3">
      <calculatedColumnFormula>CNN[[#This Row],[jin]]*CNN[[#This Row],[stride]]</calculatedColumnFormula>
    </tableColumn>
    <tableColumn id="12" xr3:uid="{F071E64B-F53E-415F-896C-175E3F412B43}" name="rin"/>
    <tableColumn id="13" xr3:uid="{7F48F0CB-72C5-48FB-8A43-BB7390D9DD7A}" name="rout" dataDxfId="2">
      <calculatedColumnFormula>(CNN[[#This Row],[rin]]+CNN[[#This Row],[kernel]]-1)*CNN[[#This Row],[jin]]</calculatedColumnFormula>
    </tableColumn>
    <tableColumn id="18" xr3:uid="{178BA2ED-D1A2-49FD-94EA-285E0943B803}" name="Activation_Size" dataDxfId="1">
      <calculatedColumnFormula>(CNN[[#This Row],[nin]]*CNN[[#This Row],[nin]]*CNN[[#This Row],[Channels]])</calculatedColumnFormula>
    </tableColumn>
    <tableColumn id="15" xr3:uid="{E3BAF5FF-7992-45F6-8EBB-9B41121DF760}" name="Params#" dataDxfId="0">
      <calculatedColumnFormula>(CNN[[#This Row],[kernel]]*CNN[[#This Row],[kernel]]*CNN[[#This Row],[Channels]])*CNN[[#This Row],[Output_Channels]]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gkdivya/EVA/blob/main/5_CodingDrillDown" TargetMode="External"/><Relationship Id="rId7" Type="http://schemas.openxmlformats.org/officeDocument/2006/relationships/hyperlink" Target="https://github.com/gkdivya/EVA/blob/main/5_CodingDrillDown" TargetMode="External"/><Relationship Id="rId2" Type="http://schemas.openxmlformats.org/officeDocument/2006/relationships/hyperlink" Target="https://github.com/gkdivya/EVA/blob/main/5_CodingDrillDown" TargetMode="External"/><Relationship Id="rId1" Type="http://schemas.openxmlformats.org/officeDocument/2006/relationships/hyperlink" Target="https://github.com/gkdivya/EVA/blob/main/5_CodingDrillDown/Experiments/MNIST_Step1_BasicSetup.ipynb" TargetMode="External"/><Relationship Id="rId6" Type="http://schemas.openxmlformats.org/officeDocument/2006/relationships/hyperlink" Target="https://github.com/gkdivya/EVA/blob/main/5_CodingDrillDown/Experiments/MNIST_Step7_LRScheduler.ipynb" TargetMode="External"/><Relationship Id="rId5" Type="http://schemas.openxmlformats.org/officeDocument/2006/relationships/hyperlink" Target="https://github.com/gkdivya/EVA/blob/main/5_CodingDrillDown" TargetMode="External"/><Relationship Id="rId4" Type="http://schemas.openxmlformats.org/officeDocument/2006/relationships/hyperlink" Target="https://github.com/gkdivya/EVA/blob/main/5_CodingDrillD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E28B-B8C5-4936-9EE5-DE6C6B8DAAF1}">
  <dimension ref="B15:R52"/>
  <sheetViews>
    <sheetView tabSelected="1" workbookViewId="0">
      <selection activeCell="R8" sqref="R8"/>
    </sheetView>
  </sheetViews>
  <sheetFormatPr defaultRowHeight="14.4" x14ac:dyDescent="0.3"/>
  <cols>
    <col min="2" max="2" width="15" customWidth="1"/>
    <col min="3" max="3" width="11.5546875" customWidth="1"/>
    <col min="4" max="4" width="11.44140625" bestFit="1" customWidth="1"/>
    <col min="5" max="5" width="18.88671875" bestFit="1" customWidth="1"/>
    <col min="9" max="9" width="10.88671875" customWidth="1"/>
    <col min="14" max="14" width="17" bestFit="1" customWidth="1"/>
    <col min="18" max="18" width="11" customWidth="1"/>
    <col min="19" max="19" width="15.88671875" bestFit="1" customWidth="1"/>
  </cols>
  <sheetData>
    <row r="15" spans="2:17" x14ac:dyDescent="0.3">
      <c r="C15" t="s">
        <v>1</v>
      </c>
      <c r="D15" t="s">
        <v>0</v>
      </c>
      <c r="E15" t="s">
        <v>21</v>
      </c>
      <c r="F15" t="s">
        <v>3</v>
      </c>
      <c r="G15" t="s">
        <v>4</v>
      </c>
      <c r="H15" t="s">
        <v>5</v>
      </c>
      <c r="I15" t="s">
        <v>2</v>
      </c>
      <c r="J15" t="s">
        <v>12</v>
      </c>
      <c r="K15" t="s">
        <v>13</v>
      </c>
      <c r="L15" t="s">
        <v>14</v>
      </c>
      <c r="M15" t="s">
        <v>15</v>
      </c>
      <c r="N15" t="s">
        <v>22</v>
      </c>
      <c r="O15" t="s">
        <v>20</v>
      </c>
    </row>
    <row r="16" spans="2:17" x14ac:dyDescent="0.3">
      <c r="B16" t="s">
        <v>6</v>
      </c>
      <c r="C16">
        <v>28</v>
      </c>
      <c r="D16">
        <v>1</v>
      </c>
      <c r="E16">
        <v>8</v>
      </c>
      <c r="F16">
        <v>0</v>
      </c>
      <c r="G16">
        <v>3</v>
      </c>
      <c r="H16">
        <v>1</v>
      </c>
      <c r="I16">
        <f>((CNN[[#This Row],[nin]]+2*CNN[[#This Row],[padding]]-CNN[[#This Row],[kernel]])/CNN[[#This Row],[stride]])+1</f>
        <v>26</v>
      </c>
      <c r="J16">
        <v>1</v>
      </c>
      <c r="K16">
        <f>CNN[[#This Row],[jin]]*CNN[[#This Row],[stride]]</f>
        <v>1</v>
      </c>
      <c r="L16">
        <v>1</v>
      </c>
      <c r="M16">
        <f>CNN[[#This Row],[rin]]+(CNN[[#This Row],[kernel]]-1)*CNN[[#This Row],[jin]]</f>
        <v>3</v>
      </c>
      <c r="N16">
        <f>(CNN[[#This Row],[nin]]*CNN[[#This Row],[nin]]*CNN[[#This Row],[Channels]])</f>
        <v>784</v>
      </c>
      <c r="O16" s="1">
        <f>(CNN[[#This Row],[kernel]]*CNN[[#This Row],[kernel]]*CNN[[#This Row],[Channels]])*CNN[[#This Row],[Output_Channels]]</f>
        <v>72</v>
      </c>
      <c r="Q16" t="s">
        <v>8</v>
      </c>
    </row>
    <row r="17" spans="2:18" x14ac:dyDescent="0.3">
      <c r="B17" t="s">
        <v>6</v>
      </c>
      <c r="C17">
        <f t="shared" ref="C17:C30" si="0">I16</f>
        <v>26</v>
      </c>
      <c r="D17">
        <v>8</v>
      </c>
      <c r="E17">
        <v>16</v>
      </c>
      <c r="F17">
        <v>0</v>
      </c>
      <c r="G17">
        <v>3</v>
      </c>
      <c r="H17">
        <v>1</v>
      </c>
      <c r="I17">
        <f>((CNN[[#This Row],[nin]]+2*CNN[[#This Row],[padding]]-CNN[[#This Row],[kernel]])/CNN[[#This Row],[stride]])+1</f>
        <v>24</v>
      </c>
      <c r="J17">
        <f>K16</f>
        <v>1</v>
      </c>
      <c r="K17">
        <f>CNN[[#This Row],[jin]]*CNN[[#This Row],[stride]]</f>
        <v>1</v>
      </c>
      <c r="L17">
        <f>M16</f>
        <v>3</v>
      </c>
      <c r="M17">
        <f>CNN[[#This Row],[rin]]+(CNN[[#This Row],[kernel]]-1)*CNN[[#This Row],[jin]]</f>
        <v>5</v>
      </c>
      <c r="N17">
        <f>(CNN[[#This Row],[nin]]*CNN[[#This Row],[nin]]*CNN[[#This Row],[Channels]])</f>
        <v>5408</v>
      </c>
      <c r="O17" s="1">
        <f>(CNN[[#This Row],[kernel]]*CNN[[#This Row],[kernel]]*CNN[[#This Row],[Channels]])*CNN[[#This Row],[Output_Channels]]</f>
        <v>1152</v>
      </c>
      <c r="Q17" t="s">
        <v>1</v>
      </c>
      <c r="R17" t="s">
        <v>9</v>
      </c>
    </row>
    <row r="18" spans="2:18" x14ac:dyDescent="0.3">
      <c r="B18" t="s">
        <v>7</v>
      </c>
      <c r="C18">
        <f t="shared" si="0"/>
        <v>24</v>
      </c>
      <c r="D18">
        <v>16</v>
      </c>
      <c r="E18">
        <v>16</v>
      </c>
      <c r="F18">
        <v>0</v>
      </c>
      <c r="G18">
        <v>2</v>
      </c>
      <c r="H18">
        <v>2</v>
      </c>
      <c r="I18">
        <f>((CNN[[#This Row],[nin]]+2*CNN[[#This Row],[padding]]-CNN[[#This Row],[kernel]])/CNN[[#This Row],[stride]])+1</f>
        <v>12</v>
      </c>
      <c r="J18">
        <f t="shared" ref="J18:J24" si="1">K17</f>
        <v>1</v>
      </c>
      <c r="K18">
        <f>CNN[[#This Row],[jin]]*CNN[[#This Row],[stride]]</f>
        <v>2</v>
      </c>
      <c r="L18">
        <f t="shared" ref="L18:L23" si="2">M17</f>
        <v>5</v>
      </c>
      <c r="M18">
        <f>CNN[[#This Row],[rin]]+(CNN[[#This Row],[kernel]]-1)*CNN[[#This Row],[jin]]</f>
        <v>6</v>
      </c>
      <c r="N18">
        <f>(CNN[[#This Row],[nin]]*CNN[[#This Row],[nin]]*CNN[[#This Row],[Channels]])</f>
        <v>9216</v>
      </c>
      <c r="O18" s="1">
        <v>0</v>
      </c>
      <c r="Q18" t="s">
        <v>2</v>
      </c>
      <c r="R18" t="s">
        <v>10</v>
      </c>
    </row>
    <row r="19" spans="2:18" x14ac:dyDescent="0.3">
      <c r="B19" t="s">
        <v>6</v>
      </c>
      <c r="C19">
        <f t="shared" si="0"/>
        <v>12</v>
      </c>
      <c r="D19">
        <v>16</v>
      </c>
      <c r="E19">
        <v>8</v>
      </c>
      <c r="F19">
        <v>0</v>
      </c>
      <c r="G19">
        <v>1</v>
      </c>
      <c r="H19">
        <v>1</v>
      </c>
      <c r="I19">
        <f>((CNN[[#This Row],[nin]]+2*CNN[[#This Row],[padding]]-CNN[[#This Row],[kernel]])/CNN[[#This Row],[stride]])+1</f>
        <v>12</v>
      </c>
      <c r="J19">
        <f t="shared" si="1"/>
        <v>2</v>
      </c>
      <c r="K19">
        <f>CNN[[#This Row],[jin]]*CNN[[#This Row],[stride]]</f>
        <v>2</v>
      </c>
      <c r="L19">
        <f t="shared" si="2"/>
        <v>6</v>
      </c>
      <c r="M19">
        <f>CNN[[#This Row],[rin]]+(CNN[[#This Row],[kernel]]-1)*CNN[[#This Row],[jin]]</f>
        <v>6</v>
      </c>
      <c r="N19">
        <f>(CNN[[#This Row],[nin]]*CNN[[#This Row],[nin]]*CNN[[#This Row],[Channels]])</f>
        <v>2304</v>
      </c>
      <c r="O19" s="1">
        <f>(CNN[[#This Row],[kernel]]*CNN[[#This Row],[kernel]]*CNN[[#This Row],[Channels]])*CNN[[#This Row],[Output_Channels]]</f>
        <v>128</v>
      </c>
      <c r="Q19" t="s">
        <v>11</v>
      </c>
      <c r="R19" t="s">
        <v>16</v>
      </c>
    </row>
    <row r="20" spans="2:18" x14ac:dyDescent="0.3">
      <c r="B20" t="s">
        <v>6</v>
      </c>
      <c r="C20">
        <f t="shared" si="0"/>
        <v>12</v>
      </c>
      <c r="D20">
        <v>8</v>
      </c>
      <c r="E20">
        <v>10</v>
      </c>
      <c r="F20">
        <v>0</v>
      </c>
      <c r="G20">
        <v>3</v>
      </c>
      <c r="H20">
        <v>1</v>
      </c>
      <c r="I20">
        <f>((CNN[[#This Row],[nin]]+2*CNN[[#This Row],[padding]]-CNN[[#This Row],[kernel]])/CNN[[#This Row],[stride]])+1</f>
        <v>10</v>
      </c>
      <c r="J20">
        <f t="shared" si="1"/>
        <v>2</v>
      </c>
      <c r="K20">
        <f>CNN[[#This Row],[jin]]*CNN[[#This Row],[stride]]</f>
        <v>2</v>
      </c>
      <c r="L20">
        <f t="shared" si="2"/>
        <v>6</v>
      </c>
      <c r="M20">
        <f>CNN[[#This Row],[rin]]+(CNN[[#This Row],[kernel]]-1)*CNN[[#This Row],[jin]]</f>
        <v>10</v>
      </c>
      <c r="N20">
        <f>(CNN[[#This Row],[nin]]*CNN[[#This Row],[nin]]*CNN[[#This Row],[Channels]])</f>
        <v>1152</v>
      </c>
      <c r="O20" s="1">
        <f>(CNN[[#This Row],[kernel]]*CNN[[#This Row],[kernel]]*CNN[[#This Row],[Channels]])*CNN[[#This Row],[Output_Channels]]</f>
        <v>720</v>
      </c>
      <c r="Q20" t="s">
        <v>13</v>
      </c>
      <c r="R20" t="s">
        <v>17</v>
      </c>
    </row>
    <row r="21" spans="2:18" x14ac:dyDescent="0.3">
      <c r="B21" t="s">
        <v>6</v>
      </c>
      <c r="C21">
        <f t="shared" si="0"/>
        <v>10</v>
      </c>
      <c r="D21">
        <v>10</v>
      </c>
      <c r="E21">
        <v>16</v>
      </c>
      <c r="F21">
        <v>0</v>
      </c>
      <c r="G21">
        <v>3</v>
      </c>
      <c r="H21">
        <v>1</v>
      </c>
      <c r="I21">
        <f>((CNN[[#This Row],[nin]]+2*CNN[[#This Row],[padding]]-CNN[[#This Row],[kernel]])/CNN[[#This Row],[stride]])+1</f>
        <v>8</v>
      </c>
      <c r="J21">
        <f t="shared" si="1"/>
        <v>2</v>
      </c>
      <c r="K21">
        <f>CNN[[#This Row],[jin]]*CNN[[#This Row],[stride]]</f>
        <v>2</v>
      </c>
      <c r="L21">
        <f t="shared" si="2"/>
        <v>10</v>
      </c>
      <c r="M21">
        <f>CNN[[#This Row],[rin]]+(CNN[[#This Row],[kernel]]-1)*CNN[[#This Row],[jin]]</f>
        <v>14</v>
      </c>
      <c r="N21">
        <f>(CNN[[#This Row],[nin]]*CNN[[#This Row],[nin]]*CNN[[#This Row],[Channels]])</f>
        <v>1000</v>
      </c>
      <c r="O21" s="1">
        <f>(CNN[[#This Row],[kernel]]*CNN[[#This Row],[kernel]]*CNN[[#This Row],[Channels]])*CNN[[#This Row],[Output_Channels]]</f>
        <v>1440</v>
      </c>
      <c r="Q21" t="s">
        <v>14</v>
      </c>
      <c r="R21" t="s">
        <v>18</v>
      </c>
    </row>
    <row r="22" spans="2:18" x14ac:dyDescent="0.3">
      <c r="B22" t="s">
        <v>6</v>
      </c>
      <c r="C22">
        <f t="shared" si="0"/>
        <v>8</v>
      </c>
      <c r="D22">
        <v>16</v>
      </c>
      <c r="E22">
        <v>18</v>
      </c>
      <c r="F22">
        <v>0</v>
      </c>
      <c r="G22">
        <v>3</v>
      </c>
      <c r="H22">
        <v>1</v>
      </c>
      <c r="I22">
        <f>((CNN[[#This Row],[nin]]+2*CNN[[#This Row],[padding]]-CNN[[#This Row],[kernel]])/CNN[[#This Row],[stride]])+1</f>
        <v>6</v>
      </c>
      <c r="J22">
        <f t="shared" si="1"/>
        <v>2</v>
      </c>
      <c r="K22">
        <f>CNN[[#This Row],[jin]]*CNN[[#This Row],[stride]]</f>
        <v>2</v>
      </c>
      <c r="L22">
        <f t="shared" si="2"/>
        <v>14</v>
      </c>
      <c r="M22">
        <f>CNN[[#This Row],[rin]]+(CNN[[#This Row],[kernel]]-1)*CNN[[#This Row],[jin]]</f>
        <v>18</v>
      </c>
      <c r="N22">
        <f>(CNN[[#This Row],[nin]]*CNN[[#This Row],[nin]]*CNN[[#This Row],[Channels]])</f>
        <v>1024</v>
      </c>
      <c r="O22" s="1">
        <f>(CNN[[#This Row],[kernel]]*CNN[[#This Row],[kernel]]*CNN[[#This Row],[Channels]])*CNN[[#This Row],[Output_Channels]]</f>
        <v>2592</v>
      </c>
      <c r="Q22" t="s">
        <v>15</v>
      </c>
      <c r="R22" t="s">
        <v>19</v>
      </c>
    </row>
    <row r="23" spans="2:18" x14ac:dyDescent="0.3">
      <c r="B23" t="s">
        <v>6</v>
      </c>
      <c r="C23">
        <f t="shared" si="0"/>
        <v>6</v>
      </c>
      <c r="D23">
        <v>18</v>
      </c>
      <c r="E23">
        <v>16</v>
      </c>
      <c r="F23">
        <v>0</v>
      </c>
      <c r="G23">
        <v>1</v>
      </c>
      <c r="H23">
        <v>1</v>
      </c>
      <c r="I23">
        <f>((CNN[[#This Row],[nin]]+2*CNN[[#This Row],[padding]]-CNN[[#This Row],[kernel]])/CNN[[#This Row],[stride]])+1</f>
        <v>6</v>
      </c>
      <c r="J23">
        <f t="shared" si="1"/>
        <v>2</v>
      </c>
      <c r="K23">
        <f>CNN[[#This Row],[jin]]*CNN[[#This Row],[stride]]</f>
        <v>2</v>
      </c>
      <c r="L23">
        <f t="shared" si="2"/>
        <v>18</v>
      </c>
      <c r="M23">
        <f>CNN[[#This Row],[rin]]+(CNN[[#This Row],[kernel]]-1)*CNN[[#This Row],[jin]]</f>
        <v>18</v>
      </c>
      <c r="N23">
        <f>(CNN[[#This Row],[nin]]*CNN[[#This Row],[nin]]*CNN[[#This Row],[Channels]])</f>
        <v>648</v>
      </c>
      <c r="O23" s="1">
        <f>(CNN[[#This Row],[kernel]]*CNN[[#This Row],[kernel]]*CNN[[#This Row],[Channels]])*CNN[[#This Row],[Output_Channels]]</f>
        <v>288</v>
      </c>
    </row>
    <row r="24" spans="2:18" x14ac:dyDescent="0.3">
      <c r="B24" t="s">
        <v>6</v>
      </c>
      <c r="C24">
        <f t="shared" si="0"/>
        <v>6</v>
      </c>
      <c r="D24">
        <v>16</v>
      </c>
      <c r="E24">
        <v>10</v>
      </c>
      <c r="F24">
        <v>0</v>
      </c>
      <c r="G24">
        <v>1</v>
      </c>
      <c r="H24">
        <v>1</v>
      </c>
      <c r="I24">
        <f>((CNN[[#This Row],[nin]]+2*CNN[[#This Row],[padding]]-CNN[[#This Row],[kernel]])/CNN[[#This Row],[stride]])+1</f>
        <v>6</v>
      </c>
      <c r="J24">
        <f t="shared" si="1"/>
        <v>2</v>
      </c>
      <c r="K24">
        <f>CNN[[#This Row],[jin]]*CNN[[#This Row],[stride]]</f>
        <v>2</v>
      </c>
      <c r="L24">
        <f t="shared" ref="L24" si="3">M23</f>
        <v>18</v>
      </c>
      <c r="M24">
        <f>CNN[[#This Row],[rin]]+(CNN[[#This Row],[kernel]]-1)*CNN[[#This Row],[jin]]</f>
        <v>18</v>
      </c>
      <c r="N24">
        <f>(CNN[[#This Row],[nin]]*CNN[[#This Row],[nin]]*CNN[[#This Row],[Channels]])</f>
        <v>576</v>
      </c>
      <c r="O24" s="1">
        <f>(CNN[[#This Row],[kernel]]*CNN[[#This Row],[kernel]]*CNN[[#This Row],[Channels]])*CNN[[#This Row],[Output_Channels]]</f>
        <v>160</v>
      </c>
    </row>
    <row r="25" spans="2:18" x14ac:dyDescent="0.3">
      <c r="C25">
        <f t="shared" si="0"/>
        <v>6</v>
      </c>
      <c r="K25">
        <f>CNN[[#This Row],[jin]]*CNN[[#This Row],[stride]]</f>
        <v>0</v>
      </c>
      <c r="N25">
        <f>(CNN[[#This Row],[nin]]*CNN[[#This Row],[nin]]*CNN[[#This Row],[Channels]])</f>
        <v>0</v>
      </c>
      <c r="O25" s="1">
        <f>(CNN[[#This Row],[kernel]]*CNN[[#This Row],[kernel]]*CNN[[#This Row],[Channels]])*CNN[[#This Row],[Output_Channels]]</f>
        <v>0</v>
      </c>
    </row>
    <row r="26" spans="2:18" x14ac:dyDescent="0.3">
      <c r="C26">
        <f t="shared" si="0"/>
        <v>0</v>
      </c>
      <c r="K26">
        <f>CNN[[#This Row],[jin]]*CNN[[#This Row],[stride]]</f>
        <v>0</v>
      </c>
      <c r="N26">
        <f>(CNN[[#This Row],[nin]]*CNN[[#This Row],[nin]]*CNN[[#This Row],[Channels]])</f>
        <v>0</v>
      </c>
      <c r="O26" s="1">
        <f>(CNN[[#This Row],[kernel]]*CNN[[#This Row],[kernel]]*CNN[[#This Row],[Channels]])*CNN[[#This Row],[Output_Channels]]</f>
        <v>0</v>
      </c>
    </row>
    <row r="27" spans="2:18" x14ac:dyDescent="0.3">
      <c r="C27">
        <f t="shared" si="0"/>
        <v>0</v>
      </c>
      <c r="K27">
        <f>CNN[[#This Row],[jin]]*CNN[[#This Row],[stride]]</f>
        <v>0</v>
      </c>
      <c r="N27">
        <f>(CNN[[#This Row],[nin]]*CNN[[#This Row],[nin]]*CNN[[#This Row],[Channels]])</f>
        <v>0</v>
      </c>
      <c r="O27" s="1">
        <f>(CNN[[#This Row],[kernel]]*CNN[[#This Row],[kernel]]*CNN[[#This Row],[Channels]])*CNN[[#This Row],[Output_Channels]]</f>
        <v>0</v>
      </c>
    </row>
    <row r="28" spans="2:18" x14ac:dyDescent="0.3">
      <c r="C28">
        <f t="shared" si="0"/>
        <v>0</v>
      </c>
      <c r="K28">
        <f>CNN[[#This Row],[jin]]*CNN[[#This Row],[stride]]</f>
        <v>0</v>
      </c>
      <c r="N28">
        <f>(CNN[[#This Row],[nin]]*CNN[[#This Row],[nin]]*CNN[[#This Row],[Channels]])</f>
        <v>0</v>
      </c>
      <c r="O28" s="1">
        <f>(CNN[[#This Row],[kernel]]*CNN[[#This Row],[kernel]]*CNN[[#This Row],[Channels]])*CNN[[#This Row],[Output_Channels]]</f>
        <v>0</v>
      </c>
    </row>
    <row r="29" spans="2:18" x14ac:dyDescent="0.3">
      <c r="C29">
        <f t="shared" si="0"/>
        <v>0</v>
      </c>
      <c r="K29">
        <f>CNN[[#This Row],[jin]]*CNN[[#This Row],[stride]]</f>
        <v>0</v>
      </c>
      <c r="N29">
        <f>(CNN[[#This Row],[nin]]*CNN[[#This Row],[nin]]*CNN[[#This Row],[Channels]])</f>
        <v>0</v>
      </c>
      <c r="O29" s="1">
        <f>(CNN[[#This Row],[kernel]]*CNN[[#This Row],[kernel]]*CNN[[#This Row],[Channels]])*CNN[[#This Row],[Output_Channels]]</f>
        <v>0</v>
      </c>
    </row>
    <row r="30" spans="2:18" x14ac:dyDescent="0.3">
      <c r="C30">
        <f t="shared" si="0"/>
        <v>0</v>
      </c>
      <c r="N30">
        <f>(CNN[[#This Row],[nin]]*CNN[[#This Row],[nin]]*CNN[[#This Row],[Channels]])</f>
        <v>0</v>
      </c>
      <c r="O30" s="1">
        <f>(CNN[[#This Row],[kernel]]*CNN[[#This Row],[kernel]]*CNN[[#This Row],[Channels]])*CNN[[#This Row],[Output_Channels]]</f>
        <v>0</v>
      </c>
    </row>
    <row r="31" spans="2:18" x14ac:dyDescent="0.3">
      <c r="N31">
        <f>(CNN[[#This Row],[nin]]*CNN[[#This Row],[nin]]*CNN[[#This Row],[Channels]])</f>
        <v>0</v>
      </c>
      <c r="O31" s="1">
        <f>(CNN[[#This Row],[kernel]]*CNN[[#This Row],[kernel]]*CNN[[#This Row],[Channels]])*CNN[[#This Row],[Output_Channels]]</f>
        <v>0</v>
      </c>
    </row>
    <row r="32" spans="2:18" x14ac:dyDescent="0.3">
      <c r="N32">
        <f>(CNN[[#This Row],[nin]]*CNN[[#This Row],[nin]]*CNN[[#This Row],[Channels]])</f>
        <v>0</v>
      </c>
      <c r="O32" s="1">
        <f>(CNN[[#This Row],[kernel]]*CNN[[#This Row],[kernel]]*CNN[[#This Row],[Channels]])*CNN[[#This Row],[Output_Channels]]</f>
        <v>0</v>
      </c>
    </row>
    <row r="33" spans="14:15" x14ac:dyDescent="0.3">
      <c r="N33">
        <f>(CNN[[#This Row],[nin]]*CNN[[#This Row],[nin]]*CNN[[#This Row],[Channels]])</f>
        <v>0</v>
      </c>
      <c r="O33" s="1">
        <f>(CNN[[#This Row],[kernel]]*CNN[[#This Row],[kernel]]*CNN[[#This Row],[Channels]])*CNN[[#This Row],[Output_Channels]]</f>
        <v>0</v>
      </c>
    </row>
    <row r="34" spans="14:15" x14ac:dyDescent="0.3">
      <c r="N34">
        <f>(CNN[[#This Row],[nin]]*CNN[[#This Row],[nin]]*CNN[[#This Row],[Channels]])</f>
        <v>0</v>
      </c>
      <c r="O34" s="1">
        <f>(CNN[[#This Row],[kernel]]*CNN[[#This Row],[kernel]]*CNN[[#This Row],[Channels]])*CNN[[#This Row],[Output_Channels]]</f>
        <v>0</v>
      </c>
    </row>
    <row r="35" spans="14:15" x14ac:dyDescent="0.3">
      <c r="N35">
        <f>(CNN[[#This Row],[nin]]*CNN[[#This Row],[nin]]*CNN[[#This Row],[Channels]])</f>
        <v>0</v>
      </c>
      <c r="O35" s="1">
        <f>(CNN[[#This Row],[kernel]]*CNN[[#This Row],[kernel]]*CNN[[#This Row],[Channels]])*CNN[[#This Row],[Output_Channels]]</f>
        <v>0</v>
      </c>
    </row>
    <row r="36" spans="14:15" x14ac:dyDescent="0.3">
      <c r="N36">
        <f>(CNN[[#This Row],[nin]]*CNN[[#This Row],[nin]]*CNN[[#This Row],[Channels]])</f>
        <v>0</v>
      </c>
      <c r="O36" s="1">
        <f>(CNN[[#This Row],[kernel]]*CNN[[#This Row],[kernel]]*CNN[[#This Row],[Channels]])*CNN[[#This Row],[Output_Channels]]</f>
        <v>0</v>
      </c>
    </row>
    <row r="37" spans="14:15" x14ac:dyDescent="0.3">
      <c r="N37">
        <f>(CNN[[#This Row],[nin]]*CNN[[#This Row],[nin]]*CNN[[#This Row],[Channels]])</f>
        <v>0</v>
      </c>
      <c r="O37" s="1">
        <f>(CNN[[#This Row],[kernel]]*CNN[[#This Row],[kernel]]*CNN[[#This Row],[Channels]])*CNN[[#This Row],[Output_Channels]]</f>
        <v>0</v>
      </c>
    </row>
    <row r="38" spans="14:15" x14ac:dyDescent="0.3">
      <c r="N38">
        <f>(CNN[[#This Row],[nin]]*CNN[[#This Row],[nin]]*CNN[[#This Row],[Channels]])</f>
        <v>0</v>
      </c>
      <c r="O38" s="1">
        <f>(CNN[[#This Row],[kernel]]*CNN[[#This Row],[kernel]]*CNN[[#This Row],[Channels]])*CNN[[#This Row],[Output_Channels]]</f>
        <v>0</v>
      </c>
    </row>
    <row r="39" spans="14:15" x14ac:dyDescent="0.3">
      <c r="N39">
        <f>(CNN[[#This Row],[nin]]*CNN[[#This Row],[nin]]*CNN[[#This Row],[Channels]])</f>
        <v>0</v>
      </c>
      <c r="O39" s="1">
        <f>(CNN[[#This Row],[kernel]]*CNN[[#This Row],[kernel]]*CNN[[#This Row],[Channels]])*CNN[[#This Row],[Output_Channels]]</f>
        <v>0</v>
      </c>
    </row>
    <row r="40" spans="14:15" x14ac:dyDescent="0.3">
      <c r="N40">
        <f>(CNN[[#This Row],[nin]]*CNN[[#This Row],[nin]]*CNN[[#This Row],[Channels]])</f>
        <v>0</v>
      </c>
      <c r="O40" s="1">
        <f>(CNN[[#This Row],[kernel]]*CNN[[#This Row],[kernel]]*CNN[[#This Row],[Channels]])*CNN[[#This Row],[Output_Channels]]</f>
        <v>0</v>
      </c>
    </row>
    <row r="41" spans="14:15" x14ac:dyDescent="0.3">
      <c r="N41">
        <f>(CNN[[#This Row],[nin]]*CNN[[#This Row],[nin]]*CNN[[#This Row],[Channels]])</f>
        <v>0</v>
      </c>
      <c r="O41" s="1">
        <f>(CNN[[#This Row],[kernel]]*CNN[[#This Row],[kernel]]*CNN[[#This Row],[Channels]])*CNN[[#This Row],[Output_Channels]]</f>
        <v>0</v>
      </c>
    </row>
    <row r="42" spans="14:15" x14ac:dyDescent="0.3">
      <c r="N42">
        <f>(CNN[[#This Row],[nin]]*CNN[[#This Row],[nin]]*CNN[[#This Row],[Channels]])</f>
        <v>0</v>
      </c>
      <c r="O42" s="1">
        <f>(CNN[[#This Row],[kernel]]*CNN[[#This Row],[kernel]]*CNN[[#This Row],[Channels]])*CNN[[#This Row],[Output_Channels]]</f>
        <v>0</v>
      </c>
    </row>
    <row r="43" spans="14:15" x14ac:dyDescent="0.3">
      <c r="N43">
        <f>(CNN[[#This Row],[nin]]*CNN[[#This Row],[nin]]*CNN[[#This Row],[Channels]])</f>
        <v>0</v>
      </c>
      <c r="O43" s="1">
        <f>(CNN[[#This Row],[kernel]]*CNN[[#This Row],[kernel]]*CNN[[#This Row],[Channels]])*CNN[[#This Row],[Output_Channels]]</f>
        <v>0</v>
      </c>
    </row>
    <row r="44" spans="14:15" x14ac:dyDescent="0.3">
      <c r="N44">
        <f>(CNN[[#This Row],[nin]]*CNN[[#This Row],[nin]]*CNN[[#This Row],[Channels]])</f>
        <v>0</v>
      </c>
      <c r="O44" s="1">
        <f>(CNN[[#This Row],[kernel]]*CNN[[#This Row],[kernel]]*CNN[[#This Row],[Channels]])*CNN[[#This Row],[Output_Channels]]</f>
        <v>0</v>
      </c>
    </row>
    <row r="45" spans="14:15" x14ac:dyDescent="0.3">
      <c r="N45">
        <f>(CNN[[#This Row],[nin]]*CNN[[#This Row],[nin]]*CNN[[#This Row],[Channels]])</f>
        <v>0</v>
      </c>
      <c r="O45" s="1">
        <f>(CNN[[#This Row],[kernel]]*CNN[[#This Row],[kernel]]*CNN[[#This Row],[Channels]])*CNN[[#This Row],[Output_Channels]]</f>
        <v>0</v>
      </c>
    </row>
    <row r="46" spans="14:15" x14ac:dyDescent="0.3">
      <c r="N46">
        <f>(CNN[[#This Row],[nin]]*CNN[[#This Row],[nin]]*CNN[[#This Row],[Channels]])</f>
        <v>0</v>
      </c>
      <c r="O46" s="1">
        <f>(CNN[[#This Row],[kernel]]*CNN[[#This Row],[kernel]]*CNN[[#This Row],[Channels]])*CNN[[#This Row],[Output_Channels]]</f>
        <v>0</v>
      </c>
    </row>
    <row r="47" spans="14:15" x14ac:dyDescent="0.3">
      <c r="N47">
        <f>(CNN[[#This Row],[nin]]*CNN[[#This Row],[nin]]*CNN[[#This Row],[Channels]])</f>
        <v>0</v>
      </c>
      <c r="O47" s="1">
        <f>(CNN[[#This Row],[kernel]]*CNN[[#This Row],[kernel]]*CNN[[#This Row],[Channels]])*CNN[[#This Row],[Output_Channels]]</f>
        <v>0</v>
      </c>
    </row>
    <row r="48" spans="14:15" x14ac:dyDescent="0.3">
      <c r="N48">
        <f>(CNN[[#This Row],[nin]]*CNN[[#This Row],[nin]]*CNN[[#This Row],[Channels]])</f>
        <v>0</v>
      </c>
      <c r="O48" s="1">
        <f>(CNN[[#This Row],[kernel]]*CNN[[#This Row],[kernel]]*CNN[[#This Row],[Channels]])*CNN[[#This Row],[Output_Channels]]</f>
        <v>0</v>
      </c>
    </row>
    <row r="49" spans="14:15" x14ac:dyDescent="0.3">
      <c r="N49">
        <f>(CNN[[#This Row],[nin]]*CNN[[#This Row],[nin]]*CNN[[#This Row],[Channels]])</f>
        <v>0</v>
      </c>
      <c r="O49" s="1">
        <f>(CNN[[#This Row],[kernel]]*CNN[[#This Row],[kernel]]*CNN[[#This Row],[Channels]])*CNN[[#This Row],[Output_Channels]]</f>
        <v>0</v>
      </c>
    </row>
    <row r="50" spans="14:15" x14ac:dyDescent="0.3">
      <c r="N50">
        <f>(CNN[[#This Row],[nin]]*CNN[[#This Row],[nin]]*CNN[[#This Row],[Channels]])</f>
        <v>0</v>
      </c>
      <c r="O50" s="1">
        <f>(CNN[[#This Row],[kernel]]*CNN[[#This Row],[kernel]]*CNN[[#This Row],[Channels]])*CNN[[#This Row],[Output_Channels]]</f>
        <v>0</v>
      </c>
    </row>
    <row r="51" spans="14:15" x14ac:dyDescent="0.3">
      <c r="N51">
        <f>(CNN[[#This Row],[nin]]*CNN[[#This Row],[nin]]*CNN[[#This Row],[Channels]])</f>
        <v>0</v>
      </c>
      <c r="O51" s="1">
        <f>(CNN[[#This Row],[kernel]]*CNN[[#This Row],[kernel]]*CNN[[#This Row],[Channels]])*CNN[[#This Row],[Output_Channels]]</f>
        <v>0</v>
      </c>
    </row>
    <row r="52" spans="14:15" x14ac:dyDescent="0.3">
      <c r="N52">
        <f>(CNN[[#This Row],[nin]]*CNN[[#This Row],[nin]]*CNN[[#This Row],[Channels]])</f>
        <v>0</v>
      </c>
      <c r="O52" s="1">
        <f>(CNN[[#This Row],[kernel]]*CNN[[#This Row],[kernel]]*CNN[[#This Row],[Channels]])*CNN[[#This Row],[Output_Channels]]</f>
        <v>0</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E5FD-51FE-4316-85E7-EBDFEBDE0E46}">
  <dimension ref="A1:F8"/>
  <sheetViews>
    <sheetView workbookViewId="0">
      <selection activeCell="B3" sqref="B3"/>
    </sheetView>
  </sheetViews>
  <sheetFormatPr defaultRowHeight="14.4" x14ac:dyDescent="0.3"/>
  <cols>
    <col min="1" max="1" width="33" customWidth="1"/>
    <col min="2" max="2" width="37.109375" customWidth="1"/>
    <col min="3" max="3" width="14.109375" customWidth="1"/>
    <col min="4" max="4" width="16.44140625" bestFit="1" customWidth="1"/>
    <col min="5" max="5" width="12.88671875" bestFit="1" customWidth="1"/>
    <col min="6" max="6" width="45.6640625" customWidth="1"/>
  </cols>
  <sheetData>
    <row r="1" spans="1:6" x14ac:dyDescent="0.3">
      <c r="A1" s="4" t="s">
        <v>23</v>
      </c>
      <c r="B1" s="4" t="s">
        <v>25</v>
      </c>
      <c r="C1" s="2" t="s">
        <v>24</v>
      </c>
      <c r="D1" s="2" t="s">
        <v>27</v>
      </c>
      <c r="E1" s="2" t="s">
        <v>28</v>
      </c>
      <c r="F1" s="4" t="s">
        <v>26</v>
      </c>
    </row>
    <row r="2" spans="1:6" ht="118.5" customHeight="1" x14ac:dyDescent="0.3">
      <c r="A2" s="5" t="s">
        <v>30</v>
      </c>
      <c r="B2" s="3" t="s">
        <v>37</v>
      </c>
      <c r="C2" s="2" t="s">
        <v>29</v>
      </c>
      <c r="D2" s="2">
        <v>99.93</v>
      </c>
      <c r="E2" s="2">
        <v>99.28</v>
      </c>
      <c r="F2" s="3" t="s">
        <v>36</v>
      </c>
    </row>
    <row r="3" spans="1:6" ht="115.2" x14ac:dyDescent="0.3">
      <c r="A3" s="5" t="s">
        <v>31</v>
      </c>
      <c r="B3" s="3" t="s">
        <v>46</v>
      </c>
      <c r="C3" s="2">
        <v>4572</v>
      </c>
      <c r="D3" s="2">
        <v>98.22</v>
      </c>
      <c r="E3" s="2">
        <v>98.43</v>
      </c>
      <c r="F3" s="3" t="s">
        <v>45</v>
      </c>
    </row>
    <row r="4" spans="1:6" ht="86.4" x14ac:dyDescent="0.3">
      <c r="A4" s="5" t="s">
        <v>32</v>
      </c>
      <c r="B4" s="2" t="s">
        <v>47</v>
      </c>
      <c r="C4" s="2">
        <v>5088</v>
      </c>
      <c r="D4" s="2">
        <v>99.03</v>
      </c>
      <c r="E4" s="2">
        <v>99.04</v>
      </c>
      <c r="F4" s="3" t="s">
        <v>48</v>
      </c>
    </row>
    <row r="5" spans="1:6" ht="115.2" x14ac:dyDescent="0.3">
      <c r="A5" s="5" t="s">
        <v>33</v>
      </c>
      <c r="B5" s="3" t="s">
        <v>49</v>
      </c>
      <c r="C5" s="2">
        <v>5088</v>
      </c>
      <c r="D5" s="2">
        <v>97.94</v>
      </c>
      <c r="E5" s="2">
        <v>98.64</v>
      </c>
      <c r="F5" s="3" t="s">
        <v>50</v>
      </c>
    </row>
    <row r="6" spans="1:6" ht="144" x14ac:dyDescent="0.3">
      <c r="A6" s="5" t="s">
        <v>38</v>
      </c>
      <c r="B6" s="3" t="s">
        <v>44</v>
      </c>
      <c r="C6" s="2">
        <v>6124</v>
      </c>
      <c r="D6" s="2">
        <v>99.07</v>
      </c>
      <c r="E6" s="2">
        <v>99.22</v>
      </c>
      <c r="F6" s="3" t="s">
        <v>43</v>
      </c>
    </row>
    <row r="7" spans="1:6" ht="86.4" x14ac:dyDescent="0.3">
      <c r="A7" s="5" t="s">
        <v>34</v>
      </c>
      <c r="B7" s="3" t="s">
        <v>39</v>
      </c>
      <c r="C7" s="2">
        <v>6124</v>
      </c>
      <c r="D7" s="2">
        <v>97.61</v>
      </c>
      <c r="E7" s="2">
        <v>99.32</v>
      </c>
      <c r="F7" s="3" t="s">
        <v>40</v>
      </c>
    </row>
    <row r="8" spans="1:6" ht="115.2" x14ac:dyDescent="0.3">
      <c r="A8" s="5" t="s">
        <v>35</v>
      </c>
      <c r="B8" s="3" t="s">
        <v>41</v>
      </c>
      <c r="C8" s="2">
        <v>6720</v>
      </c>
      <c r="D8" s="2">
        <v>99.43</v>
      </c>
      <c r="E8" s="2">
        <v>99.53</v>
      </c>
      <c r="F8" s="3" t="s">
        <v>42</v>
      </c>
    </row>
  </sheetData>
  <hyperlinks>
    <hyperlink ref="A2" r:id="rId1" display="https://github.com/gkdivya/EVA/blob/main/5_CodingDrillDown/Experiments/MNIST_Step1_BasicSetup.ipynb" xr:uid="{926FA637-E4E4-42BF-898E-3BCA355EA3B2}"/>
    <hyperlink ref="A3" r:id="rId2" display="https://github.com/gkdivya/EVA/blob/main/5_CodingDrillDown" xr:uid="{01A7D6E7-87BB-4386-A4A1-D95A4D3B75BC}"/>
    <hyperlink ref="A4" r:id="rId3" display="https://github.com/gkdivya/EVA/blob/main/5_CodingDrillDown" xr:uid="{2293E339-F1D5-4000-9EDF-327FF418FE34}"/>
    <hyperlink ref="A5" r:id="rId4" display="https://github.com/gkdivya/EVA/blob/main/5_CodingDrillDown" xr:uid="{39DDD097-79D8-45F3-B2D0-6D5382F87A36}"/>
    <hyperlink ref="A7" r:id="rId5" display="https://github.com/gkdivya/EVA/blob/main/5_CodingDrillDown" xr:uid="{87387503-7E3C-4023-9A68-F91B70CD598E}"/>
    <hyperlink ref="A8" r:id="rId6" display="https://github.com/gkdivya/EVA/blob/main/5_CodingDrillDown/Experiments/MNIST_Step7_LRScheduler.ipynb" xr:uid="{C8A15A21-6605-46F8-9357-561BAD5475A1}"/>
    <hyperlink ref="A6" r:id="rId7" display="https://github.com/gkdivya/EVA/blob/main/5_CodingDrillDown" xr:uid="{CE9C7E27-D425-416A-8062-F5867952C6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Gopal Kalyani</dc:creator>
  <cp:lastModifiedBy>Divya Divya</cp:lastModifiedBy>
  <dcterms:created xsi:type="dcterms:W3CDTF">2021-06-01T01:18:14Z</dcterms:created>
  <dcterms:modified xsi:type="dcterms:W3CDTF">2021-06-04T14:39:46Z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Divya_GopalKalyani@ad.Infosys.com</vt:lpwstr>
  </property>
  <property fmtid="{D5CDD505-2E9C-101B-9397-08002B2CF9AE}" pid="5" name="MSIP_Label_be4b3411-284d-4d31-bd4f-bc13ef7f1fd6_SetDate">
    <vt:lpwstr>2021-06-01T01:57:03.7047506Z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92fad2fe-c297-4772-ba8e-629df8b94a69</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Divya_GopalKalyani@ad.Infosys.com</vt:lpwstr>
  </property>
  <property fmtid="{D5CDD505-2E9C-101B-9397-08002B2CF9AE}" pid="13" name="MSIP_Label_a0819fa7-4367-4500-ba88-dd630d977609_SetDate">
    <vt:lpwstr>2021-06-01T01:57:03.7047506Z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92fad2fe-c297-4772-ba8e-629df8b94a69</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