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ivya_GopalKalyani\Downloads\"/>
    </mc:Choice>
  </mc:AlternateContent>
  <xr:revisionPtr revIDLastSave="0" documentId="13_ncr:1_{BD7E6709-83B2-4B42-A7D6-543A67247E20}" xr6:coauthVersionLast="45" xr6:coauthVersionMax="46" xr10:uidLastSave="{00000000-0000-0000-0000-000000000000}"/>
  <bookViews>
    <workbookView xWindow="-120" yWindow="-120" windowWidth="20730" windowHeight="11160" activeTab="1"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5" i="2" l="1"/>
  <c r="M26" i="2"/>
  <c r="M27" i="2"/>
  <c r="M28" i="2"/>
  <c r="M16" i="2"/>
  <c r="N16" i="2" l="1"/>
  <c r="N26" i="2"/>
  <c r="N27"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C27" i="2"/>
  <c r="C28" i="2"/>
  <c r="N28" i="2" s="1"/>
  <c r="C29" i="2"/>
  <c r="N29" i="2" s="1"/>
  <c r="C30" i="2"/>
  <c r="N30" i="2" s="1"/>
  <c r="L17" i="2"/>
  <c r="M17" i="2" s="1"/>
  <c r="K16" i="2"/>
  <c r="J17" i="2" s="1"/>
  <c r="I16" i="2"/>
  <c r="C17" i="2" s="1"/>
  <c r="I17" i="2" s="1"/>
  <c r="C18" i="2" s="1"/>
  <c r="I18" i="2" s="1"/>
  <c r="C19" i="2" s="1"/>
  <c r="I19" i="2" s="1"/>
  <c r="C20" i="2" s="1"/>
  <c r="I20" i="2" s="1"/>
  <c r="C21" i="2" s="1"/>
  <c r="I21" i="2" s="1"/>
  <c r="C22" i="2" s="1"/>
  <c r="I22" i="2" s="1"/>
  <c r="C23" i="2" s="1"/>
  <c r="I23" i="2" s="1"/>
  <c r="C24" i="2" s="1"/>
  <c r="N24" i="2" s="1"/>
  <c r="I24" i="2" l="1"/>
  <c r="C25" i="2" s="1"/>
  <c r="N25" i="2" s="1"/>
  <c r="N18" i="2"/>
  <c r="N17" i="2"/>
  <c r="N19" i="2"/>
  <c r="N23" i="2"/>
  <c r="N22" i="2"/>
  <c r="N21" i="2"/>
  <c r="N20" i="2"/>
  <c r="L18" i="2"/>
  <c r="K17" i="2"/>
  <c r="J18" i="2" s="1"/>
  <c r="M18" i="2" l="1"/>
  <c r="L19" i="2" s="1"/>
  <c r="M19" i="2" s="1"/>
  <c r="K18" i="2"/>
  <c r="J19" i="2" s="1"/>
  <c r="K19" i="2" s="1"/>
  <c r="J20" i="2" s="1"/>
  <c r="L20" i="2" l="1"/>
  <c r="M20" i="2" s="1"/>
  <c r="L21" i="2" s="1"/>
  <c r="M21" i="2" s="1"/>
  <c r="K20" i="2"/>
  <c r="J21" i="2" s="1"/>
  <c r="K21" i="2" l="1"/>
  <c r="J22" i="2" s="1"/>
  <c r="L22" i="2"/>
  <c r="M22" i="2" l="1"/>
  <c r="K22" i="2"/>
  <c r="J23" i="2" s="1"/>
  <c r="K23" i="2" s="1"/>
  <c r="J24" i="2" s="1"/>
  <c r="K24" i="2" s="1"/>
  <c r="L23" i="2"/>
  <c r="M23" i="2" l="1"/>
  <c r="L24" i="2" s="1"/>
  <c r="M24" i="2" s="1"/>
</calcChain>
</file>

<file path=xl/sharedStrings.xml><?xml version="1.0" encoding="utf-8"?>
<sst xmlns="http://schemas.openxmlformats.org/spreadsheetml/2006/main" count="64" uniqueCount="52">
  <si>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</si>
  <si>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</si>
  <si>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</si>
  <si>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</si>
  <si>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</si>
  <si>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</si>
  <si>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</si>
  <si>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</si>
  <si>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</si>
  <si>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</si>
  <si>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</si>
  <si>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</si>
  <si>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</si>
  <si>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</si>
  <si>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</si>
  <si>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</si>
  <si>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</si>
  <si>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</si>
  <si>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</si>
  <si>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</si>
  <si>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</si>
  <si>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</si>
  <si>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</si>
  <si>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</si>
  <si>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</si>
  <si>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</si>
  <si>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</si>
  <si>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</si>
  <si>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</si>
  <si>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</si>
  <si>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</si>
  <si>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</si>
  <si>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</si>
  <si>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</si>
  <si>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</si>
  <si>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</si>
  <si>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</si>
  <si>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</si>
  <si>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</si>
  <si>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</si>
  <si>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</si>
  <si>
    <t>•  We have structured our model in a readable way
•  The model is lighter with less number of parameters 
•  The performace is reduced compared to previous models. Since we have reduced model capacity, this is expected, the model has capability to learn. 
• Next, we will be tweaking this model further and increase the capacity to push it more towards the desired accuracy.</t>
  </si>
  <si>
    <t xml:space="preserve"> • Get the basic skeleton interms of convolution and placement of transition blocks (max pooling, 1x1's)
•  Reduce the number of parameters as low as possible
•  Add GAP and remove the last BIG kernel.</t>
  </si>
  <si>
    <t>•  Add Batch-norm to increase model efficiency.</t>
  </si>
  <si>
    <t>•  There is slight increase in the number of parameters, as batch norm stores a specific mean and std deviation for each layer 
 • Model overfitting problem is rectified to an extent. But, we have not reached the target test accuracy 99.40%.</t>
  </si>
  <si>
    <t xml:space="preserve">
•  Add Regularization Dropout to each layer except last layer</t>
  </si>
  <si>
    <t xml:space="preserve">•  There is no overfitting at all. With dropout training will be harder, because we are droping the pixels randomly.
•  The performance has droppped, we can further improve it. 
•  But with the current capacity,not possible to push it further.We can possibly increase the capacity of the model by adding a layer after GAP! </t>
  </si>
  <si>
    <t>in_ch</t>
  </si>
  <si>
    <t>out_ch</t>
  </si>
  <si>
    <t>Act-size</t>
  </si>
  <si>
    <t>Params</t>
  </si>
  <si>
    <t>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</si>
</sst>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38100</xdr:rowOff>
    </xdr:from>
    <xdr:to>
      <xdr:col>16</xdr:col>
      <xdr:colOff>666750</xdr:colOff>
      <xdr:row>13</xdr:row>
      <xdr:rowOff>123825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3810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in_ch"/>
    <tableColumn id="17" xr3:uid="{AE6B809E-7F84-4926-943D-1634261B663D}" name="out_ch"/>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size" dataDxfId="1">
      <calculatedColumnFormula>(CNN[[#This Row],[nin]]*CNN[[#This Row],[nin]]*CNN[[#This Row],[in_ch]])</calculatedColumnFormula>
    </tableColumn>
    <tableColumn id="15" xr3:uid="{E3BAF5FF-7992-45F6-8EBB-9B41121DF760}" name="Params" dataDxfId="0">
      <calculatedColumnFormula>(CNN[[#This Row],[kernel]]*CNN[[#This Row],[kernel]]*CNN[[#This Row],[in_ch]])*CNN[[#This Row],[out_ch]]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topLeftCell="A20" workbookViewId="0">
      <selection activeCell="A40" sqref="A40"/>
    </sheetView>
  </sheetViews>
  <sheetFormatPr defaultRowHeight="15" x14ac:dyDescent="0.25"/>
  <cols>
    <col min="2" max="2" width="15" customWidth="1"/>
    <col min="3" max="3" width="11.5703125" customWidth="1"/>
    <col min="4" max="4" width="11.42578125" bestFit="1" customWidth="1"/>
    <col min="5" max="5" width="9.28515625" bestFit="1" customWidth="1"/>
    <col min="9" max="9" width="10.85546875" customWidth="1"/>
    <col min="14" max="14" width="10.28515625" bestFit="1" customWidth="1"/>
    <col min="17" max="17" width="17" customWidth="1"/>
    <col min="18" max="18" width="22" customWidth="1"/>
    <col min="19" max="19" width="18.28515625" customWidth="1"/>
  </cols>
  <sheetData>
    <row r="15" spans="2:17" x14ac:dyDescent="0.25">
      <c r="B15" t="s">
        <v>51</v>
      </c>
      <c r="C15" t="s">
        <v>0</v>
      </c>
      <c r="D15" t="s">
        <v>47</v>
      </c>
      <c r="E15" t="s">
        <v>48</v>
      </c>
      <c r="F15" t="s">
        <v>2</v>
      </c>
      <c r="G15" t="s">
        <v>3</v>
      </c>
      <c r="H15" t="s">
        <v>4</v>
      </c>
      <c r="I15" t="s">
        <v>1</v>
      </c>
      <c r="J15" t="s">
        <v>11</v>
      </c>
      <c r="K15" t="s">
        <v>12</v>
      </c>
      <c r="L15" t="s">
        <v>13</v>
      </c>
      <c r="M15" t="s">
        <v>14</v>
      </c>
      <c r="N15" t="s">
        <v>49</v>
      </c>
      <c r="O15" t="s">
        <v>50</v>
      </c>
    </row>
    <row r="16" spans="2:17" x14ac:dyDescent="0.25">
      <c r="B16" t="s">
        <v>5</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Row],[in_ch]])</f>
        <v>784</v>
      </c>
      <c r="O16" s="1">
        <f>(CNN[[#This Row],[kernel]]*CNN[[#This Row],[kernel]]*CNN[[#This Row],[in_ch]])*CNN[[#This Row],[out_ch]]</f>
        <v>72</v>
      </c>
      <c r="Q16" t="s">
        <v>7</v>
      </c>
    </row>
    <row r="17" spans="2:18" x14ac:dyDescent="0.25">
      <c r="B17" t="s">
        <v>5</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Row],[in_ch]])</f>
        <v>5408</v>
      </c>
      <c r="O17" s="1">
        <f>(CNN[[#This Row],[kernel]]*CNN[[#This Row],[kernel]]*CNN[[#This Row],[in_ch]])*CNN[[#This Row],[out_ch]]</f>
        <v>1152</v>
      </c>
      <c r="Q17" t="s">
        <v>0</v>
      </c>
      <c r="R17" t="s">
        <v>8</v>
      </c>
    </row>
    <row r="18" spans="2:18" x14ac:dyDescent="0.25">
      <c r="B18" t="s">
        <v>6</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Row],[in_ch]])</f>
        <v>9216</v>
      </c>
      <c r="O18" s="1">
        <v>0</v>
      </c>
      <c r="Q18" t="s">
        <v>1</v>
      </c>
      <c r="R18" t="s">
        <v>9</v>
      </c>
    </row>
    <row r="19" spans="2:18" x14ac:dyDescent="0.25">
      <c r="B19" t="s">
        <v>5</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6</v>
      </c>
      <c r="N19">
        <f>(CNN[[#This Row],[nin]]*CNN[[#This Row],[nin]]*CNN[[#This Row],[in_ch]])</f>
        <v>2304</v>
      </c>
      <c r="O19" s="1">
        <f>(CNN[[#This Row],[kernel]]*CNN[[#This Row],[kernel]]*CNN[[#This Row],[in_ch]])*CNN[[#This Row],[out_ch]]</f>
        <v>128</v>
      </c>
      <c r="Q19" t="s">
        <v>10</v>
      </c>
      <c r="R19" t="s">
        <v>15</v>
      </c>
    </row>
    <row r="20" spans="2:18" x14ac:dyDescent="0.25">
      <c r="B20" t="s">
        <v>5</v>
      </c>
      <c r="C20">
        <f t="shared" si="0"/>
        <v>12</v>
      </c>
      <c r="D20">
        <v>8</v>
      </c>
      <c r="E20">
        <v>10</v>
      </c>
      <c r="F20">
        <v>0</v>
      </c>
      <c r="G20">
        <v>3</v>
      </c>
      <c r="H20">
        <v>1</v>
      </c>
      <c r="I20">
        <f>((CNN[[#This Row],[nin]]+2*CNN[[#This Row],[padding]]-CNN[[#This Row],[kernel]])/CNN[[#This Row],[stride]])+1</f>
        <v>10</v>
      </c>
      <c r="J20">
        <f t="shared" si="1"/>
        <v>2</v>
      </c>
      <c r="K20">
        <f>CNN[[#This Row],[jin]]*CNN[[#This Row],[stride]]</f>
        <v>2</v>
      </c>
      <c r="L20">
        <f t="shared" si="2"/>
        <v>6</v>
      </c>
      <c r="M20">
        <f>CNN[[#This Row],[rin]]+(CNN[[#This Row],[kernel]]-1)*CNN[[#This Row],[jin]]</f>
        <v>10</v>
      </c>
      <c r="N20">
        <f>(CNN[[#This Row],[nin]]*CNN[[#This Row],[nin]]*CNN[[#This Row],[in_ch]])</f>
        <v>1152</v>
      </c>
      <c r="O20" s="1">
        <f>(CNN[[#This Row],[kernel]]*CNN[[#This Row],[kernel]]*CNN[[#This Row],[in_ch]])*CNN[[#This Row],[out_ch]]</f>
        <v>720</v>
      </c>
      <c r="Q20" t="s">
        <v>12</v>
      </c>
      <c r="R20" t="s">
        <v>16</v>
      </c>
    </row>
    <row r="21" spans="2:18" x14ac:dyDescent="0.25">
      <c r="B21" t="s">
        <v>5</v>
      </c>
      <c r="C21">
        <f t="shared" si="0"/>
        <v>10</v>
      </c>
      <c r="D21">
        <v>10</v>
      </c>
      <c r="E21">
        <v>16</v>
      </c>
      <c r="F21">
        <v>0</v>
      </c>
      <c r="G21">
        <v>3</v>
      </c>
      <c r="H21">
        <v>1</v>
      </c>
      <c r="I21">
        <f>((CNN[[#This Row],[nin]]+2*CNN[[#This Row],[padding]]-CNN[[#This Row],[kernel]])/CNN[[#This Row],[stride]])+1</f>
        <v>8</v>
      </c>
      <c r="J21">
        <f t="shared" si="1"/>
        <v>2</v>
      </c>
      <c r="K21">
        <f>CNN[[#This Row],[jin]]*CNN[[#This Row],[stride]]</f>
        <v>2</v>
      </c>
      <c r="L21">
        <f t="shared" si="2"/>
        <v>10</v>
      </c>
      <c r="M21">
        <f>CNN[[#This Row],[rin]]+(CNN[[#This Row],[kernel]]-1)*CNN[[#This Row],[jin]]</f>
        <v>14</v>
      </c>
      <c r="N21">
        <f>(CNN[[#This Row],[nin]]*CNN[[#This Row],[nin]]*CNN[[#This Row],[in_ch]])</f>
        <v>1000</v>
      </c>
      <c r="O21" s="1">
        <f>(CNN[[#This Row],[kernel]]*CNN[[#This Row],[kernel]]*CNN[[#This Row],[in_ch]])*CNN[[#This Row],[out_ch]]</f>
        <v>1440</v>
      </c>
      <c r="Q21" t="s">
        <v>13</v>
      </c>
      <c r="R21" t="s">
        <v>17</v>
      </c>
    </row>
    <row r="22" spans="2:18" x14ac:dyDescent="0.25">
      <c r="B22" t="s">
        <v>5</v>
      </c>
      <c r="C22">
        <f t="shared" si="0"/>
        <v>8</v>
      </c>
      <c r="D22">
        <v>16</v>
      </c>
      <c r="E22">
        <v>18</v>
      </c>
      <c r="F22">
        <v>0</v>
      </c>
      <c r="G22">
        <v>3</v>
      </c>
      <c r="H22">
        <v>1</v>
      </c>
      <c r="I22">
        <f>((CNN[[#This Row],[nin]]+2*CNN[[#This Row],[padding]]-CNN[[#This Row],[kernel]])/CNN[[#This Row],[stride]])+1</f>
        <v>6</v>
      </c>
      <c r="J22">
        <f t="shared" si="1"/>
        <v>2</v>
      </c>
      <c r="K22">
        <f>CNN[[#This Row],[jin]]*CNN[[#This Row],[stride]]</f>
        <v>2</v>
      </c>
      <c r="L22">
        <f t="shared" si="2"/>
        <v>14</v>
      </c>
      <c r="M22">
        <f>CNN[[#This Row],[rin]]+(CNN[[#This Row],[kernel]]-1)*CNN[[#This Row],[jin]]</f>
        <v>18</v>
      </c>
      <c r="N22">
        <f>(CNN[[#This Row],[nin]]*CNN[[#This Row],[nin]]*CNN[[#This Row],[in_ch]])</f>
        <v>1024</v>
      </c>
      <c r="O22" s="1">
        <f>(CNN[[#This Row],[kernel]]*CNN[[#This Row],[kernel]]*CNN[[#This Row],[in_ch]])*CNN[[#This Row],[out_ch]]</f>
        <v>2592</v>
      </c>
      <c r="Q22" t="s">
        <v>14</v>
      </c>
      <c r="R22" t="s">
        <v>18</v>
      </c>
    </row>
    <row r="23" spans="2:18" x14ac:dyDescent="0.25">
      <c r="B23" t="s">
        <v>5</v>
      </c>
      <c r="C23">
        <f t="shared" si="0"/>
        <v>6</v>
      </c>
      <c r="D23">
        <v>18</v>
      </c>
      <c r="E23">
        <v>16</v>
      </c>
      <c r="F23">
        <v>0</v>
      </c>
      <c r="G23">
        <v>1</v>
      </c>
      <c r="H23">
        <v>1</v>
      </c>
      <c r="I23">
        <f>((CNN[[#This Row],[nin]]+2*CNN[[#This Row],[padding]]-CNN[[#This Row],[kernel]])/CNN[[#This Row],[stride]])+1</f>
        <v>6</v>
      </c>
      <c r="J23">
        <f t="shared" si="1"/>
        <v>2</v>
      </c>
      <c r="K23">
        <f>CNN[[#This Row],[jin]]*CNN[[#This Row],[stride]]</f>
        <v>2</v>
      </c>
      <c r="L23">
        <f t="shared" si="2"/>
        <v>18</v>
      </c>
      <c r="M23">
        <f>CNN[[#This Row],[rin]]+(CNN[[#This Row],[kernel]]-1)*CNN[[#This Row],[jin]]</f>
        <v>18</v>
      </c>
      <c r="N23">
        <f>(CNN[[#This Row],[nin]]*CNN[[#This Row],[nin]]*CNN[[#This Row],[in_ch]])</f>
        <v>648</v>
      </c>
      <c r="O23" s="1">
        <f>(CNN[[#This Row],[kernel]]*CNN[[#This Row],[kernel]]*CNN[[#This Row],[in_ch]])*CNN[[#This Row],[out_ch]]</f>
        <v>288</v>
      </c>
    </row>
    <row r="24" spans="2:18" x14ac:dyDescent="0.25">
      <c r="B24" t="s">
        <v>5</v>
      </c>
      <c r="C24">
        <f t="shared" si="0"/>
        <v>6</v>
      </c>
      <c r="D24">
        <v>16</v>
      </c>
      <c r="E24">
        <v>10</v>
      </c>
      <c r="F24">
        <v>0</v>
      </c>
      <c r="G24">
        <v>1</v>
      </c>
      <c r="H24">
        <v>1</v>
      </c>
      <c r="I24">
        <f>((CNN[[#This Row],[nin]]+2*CNN[[#This Row],[padding]]-CNN[[#This Row],[kernel]])/CNN[[#This Row],[stride]])+1</f>
        <v>6</v>
      </c>
      <c r="J24">
        <f t="shared" si="1"/>
        <v>2</v>
      </c>
      <c r="K24">
        <f>CNN[[#This Row],[jin]]*CNN[[#This Row],[stride]]</f>
        <v>2</v>
      </c>
      <c r="L24">
        <f t="shared" ref="L24" si="3">M23</f>
        <v>18</v>
      </c>
      <c r="M24">
        <f>CNN[[#This Row],[rin]]+(CNN[[#This Row],[kernel]]-1)*CNN[[#This Row],[jin]]</f>
        <v>18</v>
      </c>
      <c r="N24">
        <f>(CNN[[#This Row],[nin]]*CNN[[#This Row],[nin]]*CNN[[#This Row],[in_ch]])</f>
        <v>576</v>
      </c>
      <c r="O24" s="1">
        <f>(CNN[[#This Row],[kernel]]*CNN[[#This Row],[kernel]]*CNN[[#This Row],[in_ch]])*CNN[[#This Row],[out_ch]]</f>
        <v>160</v>
      </c>
    </row>
    <row r="25" spans="2:18" x14ac:dyDescent="0.25">
      <c r="C25">
        <f t="shared" si="0"/>
        <v>6</v>
      </c>
      <c r="K25">
        <f>CNN[[#This Row],[jin]]*CNN[[#This Row],[stride]]</f>
        <v>0</v>
      </c>
      <c r="M25">
        <f>CNN[[#This Row],[rin]]+(CNN[[#This Row],[kernel]]-1)*CNN[[#This Row],[jin]]</f>
        <v>0</v>
      </c>
      <c r="N25">
        <f>(CNN[[#This Row],[nin]]*CNN[[#This Row],[nin]]*CNN[[#This Row],[in_ch]])</f>
        <v>0</v>
      </c>
      <c r="O25" s="1">
        <f>(CNN[[#This Row],[kernel]]*CNN[[#This Row],[kernel]]*CNN[[#This Row],[in_ch]])*CNN[[#This Row],[out_ch]]</f>
        <v>0</v>
      </c>
    </row>
    <row r="26" spans="2:18" x14ac:dyDescent="0.25">
      <c r="C26">
        <f t="shared" si="0"/>
        <v>0</v>
      </c>
      <c r="K26">
        <f>CNN[[#This Row],[jin]]*CNN[[#This Row],[stride]]</f>
        <v>0</v>
      </c>
      <c r="M26">
        <f>CNN[[#This Row],[rin]]+(CNN[[#This Row],[kernel]]-1)*CNN[[#This Row],[jin]]</f>
        <v>0</v>
      </c>
      <c r="N26">
        <f>(CNN[[#This Row],[nin]]*CNN[[#This Row],[nin]]*CNN[[#This Row],[in_ch]])</f>
        <v>0</v>
      </c>
      <c r="O26" s="1">
        <f>(CNN[[#This Row],[kernel]]*CNN[[#This Row],[kernel]]*CNN[[#This Row],[in_ch]])*CNN[[#This Row],[out_ch]]</f>
        <v>0</v>
      </c>
    </row>
    <row r="27" spans="2:18" x14ac:dyDescent="0.25">
      <c r="C27">
        <f t="shared" si="0"/>
        <v>0</v>
      </c>
      <c r="K27">
        <f>CNN[[#This Row],[jin]]*CNN[[#This Row],[stride]]</f>
        <v>0</v>
      </c>
      <c r="M27">
        <f>CNN[[#This Row],[rin]]+(CNN[[#This Row],[kernel]]-1)*CNN[[#This Row],[jin]]</f>
        <v>0</v>
      </c>
      <c r="N27">
        <f>(CNN[[#This Row],[nin]]*CNN[[#This Row],[nin]]*CNN[[#This Row],[in_ch]])</f>
        <v>0</v>
      </c>
      <c r="O27" s="1">
        <f>(CNN[[#This Row],[kernel]]*CNN[[#This Row],[kernel]]*CNN[[#This Row],[in_ch]])*CNN[[#This Row],[out_ch]]</f>
        <v>0</v>
      </c>
    </row>
    <row r="28" spans="2:18" x14ac:dyDescent="0.25">
      <c r="C28">
        <f t="shared" si="0"/>
        <v>0</v>
      </c>
      <c r="K28">
        <f>CNN[[#This Row],[jin]]*CNN[[#This Row],[stride]]</f>
        <v>0</v>
      </c>
      <c r="M28">
        <f>CNN[[#This Row],[rin]]+(CNN[[#This Row],[kernel]]-1)*CNN[[#This Row],[jin]]</f>
        <v>0</v>
      </c>
      <c r="N28">
        <f>(CNN[[#This Row],[nin]]*CNN[[#This Row],[nin]]*CNN[[#This Row],[in_ch]])</f>
        <v>0</v>
      </c>
      <c r="O28" s="1">
        <f>(CNN[[#This Row],[kernel]]*CNN[[#This Row],[kernel]]*CNN[[#This Row],[in_ch]])*CNN[[#This Row],[out_ch]]</f>
        <v>0</v>
      </c>
    </row>
    <row r="29" spans="2:18" x14ac:dyDescent="0.25">
      <c r="C29">
        <f t="shared" si="0"/>
        <v>0</v>
      </c>
      <c r="K29">
        <f>CNN[[#This Row],[jin]]*CNN[[#This Row],[stride]]</f>
        <v>0</v>
      </c>
      <c r="N29">
        <f>(CNN[[#This Row],[nin]]*CNN[[#This Row],[nin]]*CNN[[#This Row],[in_ch]])</f>
        <v>0</v>
      </c>
      <c r="O29" s="1">
        <f>(CNN[[#This Row],[kernel]]*CNN[[#This Row],[kernel]]*CNN[[#This Row],[in_ch]])*CNN[[#This Row],[out_ch]]</f>
        <v>0</v>
      </c>
    </row>
    <row r="30" spans="2:18" x14ac:dyDescent="0.25">
      <c r="C30">
        <f t="shared" si="0"/>
        <v>0</v>
      </c>
      <c r="N30">
        <f>(CNN[[#This Row],[nin]]*CNN[[#This Row],[nin]]*CNN[[#This Row],[in_ch]])</f>
        <v>0</v>
      </c>
      <c r="O30" s="1">
        <f>(CNN[[#This Row],[kernel]]*CNN[[#This Row],[kernel]]*CNN[[#This Row],[in_ch]])*CNN[[#This Row],[out_ch]]</f>
        <v>0</v>
      </c>
    </row>
    <row r="31" spans="2:18" x14ac:dyDescent="0.25">
      <c r="N31">
        <f>(CNN[[#This Row],[nin]]*CNN[[#This Row],[nin]]*CNN[[#This Row],[in_ch]])</f>
        <v>0</v>
      </c>
      <c r="O31" s="1">
        <f>(CNN[[#This Row],[kernel]]*CNN[[#This Row],[kernel]]*CNN[[#This Row],[in_ch]])*CNN[[#This Row],[out_ch]]</f>
        <v>0</v>
      </c>
    </row>
    <row r="32" spans="2:18" x14ac:dyDescent="0.25">
      <c r="N32">
        <f>(CNN[[#This Row],[nin]]*CNN[[#This Row],[nin]]*CNN[[#This Row],[in_ch]])</f>
        <v>0</v>
      </c>
      <c r="O32" s="1">
        <f>(CNN[[#This Row],[kernel]]*CNN[[#This Row],[kernel]]*CNN[[#This Row],[in_ch]])*CNN[[#This Row],[out_ch]]</f>
        <v>0</v>
      </c>
    </row>
    <row r="33" spans="14:15" x14ac:dyDescent="0.25">
      <c r="N33">
        <f>(CNN[[#This Row],[nin]]*CNN[[#This Row],[nin]]*CNN[[#This Row],[in_ch]])</f>
        <v>0</v>
      </c>
      <c r="O33" s="1">
        <f>(CNN[[#This Row],[kernel]]*CNN[[#This Row],[kernel]]*CNN[[#This Row],[in_ch]])*CNN[[#This Row],[out_ch]]</f>
        <v>0</v>
      </c>
    </row>
    <row r="34" spans="14:15" x14ac:dyDescent="0.25">
      <c r="N34">
        <f>(CNN[[#This Row],[nin]]*CNN[[#This Row],[nin]]*CNN[[#This Row],[in_ch]])</f>
        <v>0</v>
      </c>
      <c r="O34" s="1">
        <f>(CNN[[#This Row],[kernel]]*CNN[[#This Row],[kernel]]*CNN[[#This Row],[in_ch]])*CNN[[#This Row],[out_ch]]</f>
        <v>0</v>
      </c>
    </row>
    <row r="35" spans="14:15" x14ac:dyDescent="0.25">
      <c r="N35">
        <f>(CNN[[#This Row],[nin]]*CNN[[#This Row],[nin]]*CNN[[#This Row],[in_ch]])</f>
        <v>0</v>
      </c>
      <c r="O35" s="1">
        <f>(CNN[[#This Row],[kernel]]*CNN[[#This Row],[kernel]]*CNN[[#This Row],[in_ch]])*CNN[[#This Row],[out_ch]]</f>
        <v>0</v>
      </c>
    </row>
    <row r="36" spans="14:15" x14ac:dyDescent="0.25">
      <c r="N36">
        <f>(CNN[[#This Row],[nin]]*CNN[[#This Row],[nin]]*CNN[[#This Row],[in_ch]])</f>
        <v>0</v>
      </c>
      <c r="O36" s="1">
        <f>(CNN[[#This Row],[kernel]]*CNN[[#This Row],[kernel]]*CNN[[#This Row],[in_ch]])*CNN[[#This Row],[out_ch]]</f>
        <v>0</v>
      </c>
    </row>
    <row r="37" spans="14:15" x14ac:dyDescent="0.25">
      <c r="N37">
        <f>(CNN[[#This Row],[nin]]*CNN[[#This Row],[nin]]*CNN[[#This Row],[in_ch]])</f>
        <v>0</v>
      </c>
      <c r="O37" s="1">
        <f>(CNN[[#This Row],[kernel]]*CNN[[#This Row],[kernel]]*CNN[[#This Row],[in_ch]])*CNN[[#This Row],[out_ch]]</f>
        <v>0</v>
      </c>
    </row>
    <row r="38" spans="14:15" x14ac:dyDescent="0.25">
      <c r="N38">
        <f>(CNN[[#This Row],[nin]]*CNN[[#This Row],[nin]]*CNN[[#This Row],[in_ch]])</f>
        <v>0</v>
      </c>
      <c r="O38" s="1">
        <f>(CNN[[#This Row],[kernel]]*CNN[[#This Row],[kernel]]*CNN[[#This Row],[in_ch]])*CNN[[#This Row],[out_ch]]</f>
        <v>0</v>
      </c>
    </row>
    <row r="39" spans="14:15" x14ac:dyDescent="0.25">
      <c r="N39">
        <f>(CNN[[#This Row],[nin]]*CNN[[#This Row],[nin]]*CNN[[#This Row],[in_ch]])</f>
        <v>0</v>
      </c>
      <c r="O39" s="1">
        <f>(CNN[[#This Row],[kernel]]*CNN[[#This Row],[kernel]]*CNN[[#This Row],[in_ch]])*CNN[[#This Row],[out_ch]]</f>
        <v>0</v>
      </c>
    </row>
    <row r="40" spans="14:15" x14ac:dyDescent="0.25">
      <c r="N40">
        <f>(CNN[[#This Row],[nin]]*CNN[[#This Row],[nin]]*CNN[[#This Row],[in_ch]])</f>
        <v>0</v>
      </c>
      <c r="O40" s="1">
        <f>(CNN[[#This Row],[kernel]]*CNN[[#This Row],[kernel]]*CNN[[#This Row],[in_ch]])*CNN[[#This Row],[out_ch]]</f>
        <v>0</v>
      </c>
    </row>
    <row r="41" spans="14:15" x14ac:dyDescent="0.25">
      <c r="N41">
        <f>(CNN[[#This Row],[nin]]*CNN[[#This Row],[nin]]*CNN[[#This Row],[in_ch]])</f>
        <v>0</v>
      </c>
      <c r="O41" s="1">
        <f>(CNN[[#This Row],[kernel]]*CNN[[#This Row],[kernel]]*CNN[[#This Row],[in_ch]])*CNN[[#This Row],[out_ch]]</f>
        <v>0</v>
      </c>
    </row>
    <row r="42" spans="14:15" x14ac:dyDescent="0.25">
      <c r="N42">
        <f>(CNN[[#This Row],[nin]]*CNN[[#This Row],[nin]]*CNN[[#This Row],[in_ch]])</f>
        <v>0</v>
      </c>
      <c r="O42" s="1">
        <f>(CNN[[#This Row],[kernel]]*CNN[[#This Row],[kernel]]*CNN[[#This Row],[in_ch]])*CNN[[#This Row],[out_ch]]</f>
        <v>0</v>
      </c>
    </row>
    <row r="43" spans="14:15" x14ac:dyDescent="0.25">
      <c r="N43">
        <f>(CNN[[#This Row],[nin]]*CNN[[#This Row],[nin]]*CNN[[#This Row],[in_ch]])</f>
        <v>0</v>
      </c>
      <c r="O43" s="1">
        <f>(CNN[[#This Row],[kernel]]*CNN[[#This Row],[kernel]]*CNN[[#This Row],[in_ch]])*CNN[[#This Row],[out_ch]]</f>
        <v>0</v>
      </c>
    </row>
    <row r="44" spans="14:15" x14ac:dyDescent="0.25">
      <c r="N44">
        <f>(CNN[[#This Row],[nin]]*CNN[[#This Row],[nin]]*CNN[[#This Row],[in_ch]])</f>
        <v>0</v>
      </c>
      <c r="O44" s="1">
        <f>(CNN[[#This Row],[kernel]]*CNN[[#This Row],[kernel]]*CNN[[#This Row],[in_ch]])*CNN[[#This Row],[out_ch]]</f>
        <v>0</v>
      </c>
    </row>
    <row r="45" spans="14:15" x14ac:dyDescent="0.25">
      <c r="N45">
        <f>(CNN[[#This Row],[nin]]*CNN[[#This Row],[nin]]*CNN[[#This Row],[in_ch]])</f>
        <v>0</v>
      </c>
      <c r="O45" s="1">
        <f>(CNN[[#This Row],[kernel]]*CNN[[#This Row],[kernel]]*CNN[[#This Row],[in_ch]])*CNN[[#This Row],[out_ch]]</f>
        <v>0</v>
      </c>
    </row>
    <row r="46" spans="14:15" x14ac:dyDescent="0.25">
      <c r="N46">
        <f>(CNN[[#This Row],[nin]]*CNN[[#This Row],[nin]]*CNN[[#This Row],[in_ch]])</f>
        <v>0</v>
      </c>
      <c r="O46" s="1">
        <f>(CNN[[#This Row],[kernel]]*CNN[[#This Row],[kernel]]*CNN[[#This Row],[in_ch]])*CNN[[#This Row],[out_ch]]</f>
        <v>0</v>
      </c>
    </row>
    <row r="47" spans="14:15" x14ac:dyDescent="0.25">
      <c r="N47">
        <f>(CNN[[#This Row],[nin]]*CNN[[#This Row],[nin]]*CNN[[#This Row],[in_ch]])</f>
        <v>0</v>
      </c>
      <c r="O47" s="1">
        <f>(CNN[[#This Row],[kernel]]*CNN[[#This Row],[kernel]]*CNN[[#This Row],[in_ch]])*CNN[[#This Row],[out_ch]]</f>
        <v>0</v>
      </c>
    </row>
    <row r="48" spans="14:15" x14ac:dyDescent="0.25">
      <c r="N48">
        <f>(CNN[[#This Row],[nin]]*CNN[[#This Row],[nin]]*CNN[[#This Row],[in_ch]])</f>
        <v>0</v>
      </c>
      <c r="O48" s="1">
        <f>(CNN[[#This Row],[kernel]]*CNN[[#This Row],[kernel]]*CNN[[#This Row],[in_ch]])*CNN[[#This Row],[out_ch]]</f>
        <v>0</v>
      </c>
    </row>
    <row r="49" spans="14:15" x14ac:dyDescent="0.25">
      <c r="N49">
        <f>(CNN[[#This Row],[nin]]*CNN[[#This Row],[nin]]*CNN[[#This Row],[in_ch]])</f>
        <v>0</v>
      </c>
      <c r="O49" s="1">
        <f>(CNN[[#This Row],[kernel]]*CNN[[#This Row],[kernel]]*CNN[[#This Row],[in_ch]])*CNN[[#This Row],[out_ch]]</f>
        <v>0</v>
      </c>
    </row>
    <row r="50" spans="14:15" x14ac:dyDescent="0.25">
      <c r="N50">
        <f>(CNN[[#This Row],[nin]]*CNN[[#This Row],[nin]]*CNN[[#This Row],[in_ch]])</f>
        <v>0</v>
      </c>
      <c r="O50" s="1">
        <f>(CNN[[#This Row],[kernel]]*CNN[[#This Row],[kernel]]*CNN[[#This Row],[in_ch]])*CNN[[#This Row],[out_ch]]</f>
        <v>0</v>
      </c>
    </row>
    <row r="51" spans="14:15" x14ac:dyDescent="0.25">
      <c r="N51">
        <f>(CNN[[#This Row],[nin]]*CNN[[#This Row],[nin]]*CNN[[#This Row],[in_ch]])</f>
        <v>0</v>
      </c>
      <c r="O51" s="1">
        <f>(CNN[[#This Row],[kernel]]*CNN[[#This Row],[kernel]]*CNN[[#This Row],[in_ch]])*CNN[[#This Row],[out_ch]]</f>
        <v>0</v>
      </c>
    </row>
    <row r="52" spans="14:15" x14ac:dyDescent="0.25">
      <c r="N52">
        <f>(CNN[[#This Row],[nin]]*CNN[[#This Row],[nin]]*CNN[[#This Row],[in_ch]])</f>
        <v>0</v>
      </c>
      <c r="O52" s="1">
        <f>(CNN[[#This Row],[kernel]]*CNN[[#This Row],[kernel]]*CNN[[#This Row],[in_ch]])*CNN[[#This Row],[out_ch]]</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tabSelected="1" workbookViewId="0">
      <selection activeCell="B3" sqref="B3"/>
    </sheetView>
  </sheetViews>
  <sheetFormatPr defaultRowHeight="15" x14ac:dyDescent="0.25"/>
  <cols>
    <col min="1" max="1" width="33" customWidth="1"/>
    <col min="2" max="2" width="37.140625" customWidth="1"/>
    <col min="3" max="3" width="14.140625" customWidth="1"/>
    <col min="4" max="4" width="16.42578125" bestFit="1" customWidth="1"/>
    <col min="5" max="5" width="12.85546875" bestFit="1" customWidth="1"/>
    <col min="6" max="6" width="45.7109375" customWidth="1"/>
  </cols>
  <sheetData>
    <row r="1" spans="1:6" x14ac:dyDescent="0.25">
      <c r="A1" s="4" t="s">
        <v>19</v>
      </c>
      <c r="B1" s="4" t="s">
        <v>21</v>
      </c>
      <c r="C1" s="2" t="s">
        <v>20</v>
      </c>
      <c r="D1" s="2" t="s">
        <v>23</v>
      </c>
      <c r="E1" s="2" t="s">
        <v>24</v>
      </c>
      <c r="F1" s="4" t="s">
        <v>22</v>
      </c>
    </row>
    <row r="2" spans="1:6" ht="118.5" customHeight="1" x14ac:dyDescent="0.25">
      <c r="A2" s="5" t="s">
        <v>26</v>
      </c>
      <c r="B2" s="3" t="s">
        <v>33</v>
      </c>
      <c r="C2" s="2" t="s">
        <v>25</v>
      </c>
      <c r="D2" s="2">
        <v>99.93</v>
      </c>
      <c r="E2" s="2">
        <v>99.28</v>
      </c>
      <c r="F2" s="3" t="s">
        <v>32</v>
      </c>
    </row>
    <row r="3" spans="1:6" ht="165" x14ac:dyDescent="0.25">
      <c r="A3" s="5" t="s">
        <v>27</v>
      </c>
      <c r="B3" s="3" t="s">
        <v>42</v>
      </c>
      <c r="C3" s="2">
        <v>4572</v>
      </c>
      <c r="D3" s="2">
        <v>98.22</v>
      </c>
      <c r="E3" s="2">
        <v>98.43</v>
      </c>
      <c r="F3" s="3" t="s">
        <v>41</v>
      </c>
    </row>
    <row r="4" spans="1:6" ht="90" x14ac:dyDescent="0.25">
      <c r="A4" s="5" t="s">
        <v>28</v>
      </c>
      <c r="B4" s="2" t="s">
        <v>43</v>
      </c>
      <c r="C4" s="2">
        <v>5088</v>
      </c>
      <c r="D4" s="2">
        <v>99.03</v>
      </c>
      <c r="E4" s="2">
        <v>99.04</v>
      </c>
      <c r="F4" s="3" t="s">
        <v>44</v>
      </c>
    </row>
    <row r="5" spans="1:6" ht="135" x14ac:dyDescent="0.25">
      <c r="A5" s="5" t="s">
        <v>29</v>
      </c>
      <c r="B5" s="3" t="s">
        <v>45</v>
      </c>
      <c r="C5" s="2">
        <v>5088</v>
      </c>
      <c r="D5" s="2">
        <v>97.94</v>
      </c>
      <c r="E5" s="2">
        <v>98.64</v>
      </c>
      <c r="F5" s="3" t="s">
        <v>46</v>
      </c>
    </row>
    <row r="6" spans="1:6" ht="150" x14ac:dyDescent="0.25">
      <c r="A6" s="5" t="s">
        <v>34</v>
      </c>
      <c r="B6" s="3" t="s">
        <v>40</v>
      </c>
      <c r="C6" s="2">
        <v>6124</v>
      </c>
      <c r="D6" s="2">
        <v>99.07</v>
      </c>
      <c r="E6" s="2">
        <v>99.22</v>
      </c>
      <c r="F6" s="3" t="s">
        <v>39</v>
      </c>
    </row>
    <row r="7" spans="1:6" ht="90" x14ac:dyDescent="0.25">
      <c r="A7" s="5" t="s">
        <v>30</v>
      </c>
      <c r="B7" s="3" t="s">
        <v>35</v>
      </c>
      <c r="C7" s="2">
        <v>6124</v>
      </c>
      <c r="D7" s="2">
        <v>97.61</v>
      </c>
      <c r="E7" s="2">
        <v>99.32</v>
      </c>
      <c r="F7" s="3" t="s">
        <v>36</v>
      </c>
    </row>
    <row r="8" spans="1:6" ht="120" x14ac:dyDescent="0.25">
      <c r="A8" s="5" t="s">
        <v>31</v>
      </c>
      <c r="B8" s="3" t="s">
        <v>37</v>
      </c>
      <c r="C8" s="2">
        <v>6720</v>
      </c>
      <c r="D8" s="2">
        <v>99.43</v>
      </c>
      <c r="E8" s="2">
        <v>99.53</v>
      </c>
      <c r="F8" s="3" t="s">
        <v>38</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Gopal Kalyani</cp:lastModifiedBy>
  <dcterms:created xsi:type="dcterms:W3CDTF">2021-06-01T01:18:14Z</dcterms:created>
  <dcterms:modified xsi:type="dcterms:W3CDTF">2021-06-04T14:38:25Z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