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ayas\Downloads\"/>
    </mc:Choice>
  </mc:AlternateContent>
  <xr:revisionPtr revIDLastSave="0" documentId="13_ncr:1_{9A5931CD-F6E4-4B94-AD23-89B9F41C98FC}" xr6:coauthVersionLast="47" xr6:coauthVersionMax="47" xr10:uidLastSave="{00000000-0000-0000-0000-000000000000}"/>
  <bookViews>
    <workbookView xWindow="-108" yWindow="-108" windowWidth="23256" windowHeight="12576" activeTab="1"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2" l="1"/>
  <c r="N27"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N26" i="2" s="1"/>
  <c r="C27" i="2"/>
  <c r="C28" i="2"/>
  <c r="N28" i="2" s="1"/>
  <c r="C29" i="2"/>
  <c r="N29" i="2" s="1"/>
  <c r="C30" i="2"/>
  <c r="N30" i="2" s="1"/>
  <c r="M16" i="2"/>
  <c r="L17" i="2" s="1"/>
  <c r="K16" i="2"/>
  <c r="J17" i="2" s="1"/>
  <c r="I16" i="2"/>
  <c r="C17" i="2" s="1"/>
  <c r="I17" i="2" s="1"/>
  <c r="C18" i="2" s="1"/>
  <c r="I18" i="2" s="1"/>
  <c r="C19" i="2" s="1"/>
  <c r="I19" i="2" s="1"/>
  <c r="C20" i="2" s="1"/>
  <c r="I20" i="2" s="1"/>
  <c r="C21" i="2" s="1"/>
  <c r="I21" i="2" s="1"/>
  <c r="C22" i="2" s="1"/>
  <c r="I22" i="2" s="1"/>
  <c r="C23" i="2" s="1"/>
  <c r="I23" i="2" s="1"/>
  <c r="C24" i="2" s="1"/>
  <c r="N24" i="2" s="1"/>
  <c r="I24" i="2" l="1"/>
  <c r="C25" i="2" s="1"/>
  <c r="N25" i="2" s="1"/>
  <c r="N18" i="2"/>
  <c r="N17" i="2"/>
  <c r="N19" i="2"/>
  <c r="N23" i="2"/>
  <c r="N22" i="2"/>
  <c r="N21" i="2"/>
  <c r="N20" i="2"/>
  <c r="M17" i="2"/>
  <c r="L18" i="2" s="1"/>
  <c r="K17" i="2"/>
  <c r="J18" i="2" s="1"/>
  <c r="M18" i="2" l="1"/>
  <c r="L19" i="2" s="1"/>
  <c r="K18" i="2"/>
  <c r="J19" i="2" s="1"/>
  <c r="K19" i="2" s="1"/>
  <c r="J20" i="2" s="1"/>
  <c r="M19" i="2" l="1"/>
  <c r="L20" i="2" s="1"/>
  <c r="K20" i="2"/>
  <c r="J21" i="2" s="1"/>
  <c r="M20" i="2"/>
  <c r="L21" i="2" s="1"/>
  <c r="K21" i="2" l="1"/>
  <c r="J22" i="2" s="1"/>
  <c r="M21" i="2"/>
  <c r="L22" i="2" s="1"/>
  <c r="K22" i="2" l="1"/>
  <c r="J23" i="2" s="1"/>
  <c r="K23" i="2" s="1"/>
  <c r="J24" i="2" s="1"/>
  <c r="K24" i="2" s="1"/>
  <c r="M22" i="2"/>
  <c r="L23" i="2" s="1"/>
  <c r="M23" i="2" s="1"/>
  <c r="L24" i="2" s="1"/>
  <c r="M24" i="2" s="1"/>
</calcChain>
</file>

<file path=xl/sharedStrings.xml><?xml version="1.0" encoding="utf-8"?>
<sst xmlns="http://schemas.openxmlformats.org/spreadsheetml/2006/main" count="63" uniqueCount="51">
  <si>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</si>
  <si>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</si>
  <si>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</si>
  <si>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</si>
  <si>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</si>
  <si>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</si>
  <si>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</si>
  <si>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</si>
  <si>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</si>
  <si>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</si>
  <si>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</si>
  <si>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</si>
  <si>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</si>
  <si>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</si>
  <si>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</si>
  <si>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</si>
  <si>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</si>
  <si>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</si>
  <si>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</si>
  <si>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</si>
  <si>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</si>
  <si>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</si>
  <si>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</si>
  <si>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</si>
  <si>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</si>
  <si>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</si>
  <si>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</si>
  <si>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</si>
  <si>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</si>
  <si>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</si>
  <si>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</si>
  <si>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</si>
  <si>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</si>
  <si>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</si>
  <si>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</si>
  <si>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</si>
  <si>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</si>
  <si>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</si>
  <si>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</si>
  <si>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</si>
  <si>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</si>
  <si>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</si>
  <si>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</si>
  <si>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</si>
  <si>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</si>
  <si>
    <t xml:space="preserve">• Get the basic skeleton right
</t>
  </si>
  <si>
    <t>•  Basic model is overfitted.
•  Let us apply Batch Normalization and Global Averaging Pooling layers to see if the Model performance can be improved.</t>
  </si>
  <si>
    <t>• 	Add Batch Normalization to increase model efficiency.
• 		Add Global Averaging Pooling layer to increase model efficiency.</t>
  </si>
  <si>
    <t>•  The model parameters have decreased.
•  Model overfiiting problem is rectified .But, we have not reached the target test accuracy 99.40%.</t>
  </si>
  <si>
    <t xml:space="preserve">• Add Regularization method,Drop out
</t>
  </si>
  <si>
    <t>•  Regularization working.
•  But with the current capacity,not possible to push it further.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</si>
</sst>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xf numFmtId="0" fontId="0" fillId="0" borderId="1" xfId="0" applyBorder="1" applyAlignment="1">
      <alignment horizontal="center"/>
    </xf>
    <xf numFmtId="3" fontId="0" fillId="0" borderId="1" xfId="0" applyNumberFormat="1" applyBorder="1" applyAlignment="1">
      <alignment horizontal="center"/>
    </xf>
    <xf numFmtId="0" fontId="0" fillId="0" borderId="0" xfId="0" applyAlignment="1">
      <alignment horizontal="center"/>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workbookViewId="0">
      <selection activeCell="O24" sqref="O24"/>
    </sheetView>
  </sheetViews>
  <sheetFormatPr defaultRowHeight="14.4" x14ac:dyDescent="0.3"/>
  <cols>
    <col min="2" max="2" width="15" customWidth="1"/>
    <col min="3" max="3" width="11.5546875" customWidth="1"/>
    <col min="4" max="4" width="11.44140625" bestFit="1" customWidth="1"/>
    <col min="5" max="5" width="18.88671875" bestFit="1" customWidth="1"/>
    <col min="9" max="9" width="10.88671875" customWidth="1"/>
    <col min="14" max="14" width="17" bestFit="1" customWidth="1"/>
    <col min="18" max="18" width="11" customWidth="1"/>
    <col min="19" max="19" width="15.88671875" bestFit="1" customWidth="1"/>
  </cols>
  <sheetData>
    <row r="15" spans="2:17" x14ac:dyDescent="0.3">
      <c r="C15" t="s">
        <v>1</v>
      </c>
      <c r="D15" t="s">
        <v>0</v>
      </c>
      <c r="E15" t="s">
        <v>21</v>
      </c>
      <c r="F15" t="s">
        <v>3</v>
      </c>
      <c r="G15" t="s">
        <v>4</v>
      </c>
      <c r="H15" t="s">
        <v>5</v>
      </c>
      <c r="I15" t="s">
        <v>2</v>
      </c>
      <c r="J15" t="s">
        <v>12</v>
      </c>
      <c r="K15" t="s">
        <v>13</v>
      </c>
      <c r="L15" t="s">
        <v>14</v>
      </c>
      <c r="M15" t="s">
        <v>15</v>
      </c>
      <c r="N15" t="s">
        <v>22</v>
      </c>
      <c r="O15" t="s">
        <v>20</v>
      </c>
    </row>
    <row r="16" spans="2:17" x14ac:dyDescent="0.3">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3">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3">
      <c r="B18" t="s">
        <v>7</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3">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12</v>
      </c>
      <c r="N19">
        <f>(CNN[[#This Row],[nin]]*CNN[[#This Row],[nin]]*CNN[[#This Row],[Channels]])</f>
        <v>2304</v>
      </c>
      <c r="O19" s="1">
        <f>(CNN[[#This Row],[kernel]]*CNN[[#This Row],[kernel]]*CNN[[#This Row],[Channels]])*CNN[[#This Row],[Output_Channels]]</f>
        <v>128</v>
      </c>
      <c r="Q19" t="s">
        <v>11</v>
      </c>
      <c r="R19" t="s">
        <v>16</v>
      </c>
    </row>
    <row r="20" spans="2:18" x14ac:dyDescent="0.3">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12</v>
      </c>
      <c r="M20">
        <f>(CNN[[#This Row],[rin]]+CNN[[#This Row],[kernel]]-1)*CNN[[#This Row],[jin]]</f>
        <v>28</v>
      </c>
      <c r="N20">
        <f>(CNN[[#This Row],[nin]]*CNN[[#This Row],[nin]]*CNN[[#This Row],[Channels]])</f>
        <v>1152</v>
      </c>
      <c r="O20" s="1">
        <f>(CNN[[#This Row],[kernel]]*CNN[[#This Row],[kernel]]*CNN[[#This Row],[Channels]])*CNN[[#This Row],[Output_Channels]]</f>
        <v>720</v>
      </c>
      <c r="Q20" t="s">
        <v>13</v>
      </c>
      <c r="R20" t="s">
        <v>17</v>
      </c>
    </row>
    <row r="21" spans="2:18" x14ac:dyDescent="0.3">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28</v>
      </c>
      <c r="M21">
        <f>(CNN[[#This Row],[rin]]+CNN[[#This Row],[kernel]]-1)*CNN[[#This Row],[jin]]</f>
        <v>60</v>
      </c>
      <c r="N21">
        <f>(CNN[[#This Row],[nin]]*CNN[[#This Row],[nin]]*CNN[[#This Row],[Channels]])</f>
        <v>1000</v>
      </c>
      <c r="O21" s="1">
        <f>(CNN[[#This Row],[kernel]]*CNN[[#This Row],[kernel]]*CNN[[#This Row],[Channels]])*CNN[[#This Row],[Output_Channels]]</f>
        <v>1440</v>
      </c>
      <c r="Q21" t="s">
        <v>14</v>
      </c>
      <c r="R21" t="s">
        <v>18</v>
      </c>
    </row>
    <row r="22" spans="2:18" x14ac:dyDescent="0.3">
      <c r="B22" t="s">
        <v>6</v>
      </c>
      <c r="C22">
        <f t="shared" si="0"/>
        <v>8</v>
      </c>
      <c r="D22">
        <v>16</v>
      </c>
      <c r="E22">
        <v>18</v>
      </c>
      <c r="F22">
        <v>0</v>
      </c>
      <c r="G22">
        <v>3</v>
      </c>
      <c r="H22">
        <v>1</v>
      </c>
      <c r="I22">
        <f>((CNN[[#This Row],[nin]]+2*CNN[[#This Row],[padding]]-CNN[[#This Row],[kernel]])/CNN[[#This Row],[stride]])+1</f>
        <v>6</v>
      </c>
      <c r="J22">
        <f t="shared" si="1"/>
        <v>2</v>
      </c>
      <c r="K22">
        <f>CNN[[#This Row],[jin]]*CNN[[#This Row],[stride]]</f>
        <v>2</v>
      </c>
      <c r="L22">
        <f t="shared" si="2"/>
        <v>60</v>
      </c>
      <c r="M22">
        <f>(CNN[[#This Row],[rin]]+CNN[[#This Row],[kernel]]-1)*CNN[[#This Row],[jin]]</f>
        <v>124</v>
      </c>
      <c r="N22">
        <f>(CNN[[#This Row],[nin]]*CNN[[#This Row],[nin]]*CNN[[#This Row],[Channels]])</f>
        <v>1024</v>
      </c>
      <c r="O22" s="1">
        <f>(CNN[[#This Row],[kernel]]*CNN[[#This Row],[kernel]]*CNN[[#This Row],[Channels]])*CNN[[#This Row],[Output_Channels]]</f>
        <v>2592</v>
      </c>
      <c r="Q22" t="s">
        <v>15</v>
      </c>
      <c r="R22" t="s">
        <v>19</v>
      </c>
    </row>
    <row r="23" spans="2:18" x14ac:dyDescent="0.3">
      <c r="B23" t="s">
        <v>6</v>
      </c>
      <c r="C23">
        <f t="shared" si="0"/>
        <v>6</v>
      </c>
      <c r="D23">
        <v>18</v>
      </c>
      <c r="E23">
        <v>16</v>
      </c>
      <c r="F23">
        <v>1</v>
      </c>
      <c r="G23">
        <v>1</v>
      </c>
      <c r="H23">
        <v>1</v>
      </c>
      <c r="I23">
        <f>((CNN[[#This Row],[nin]]+2*CNN[[#This Row],[padding]]-CNN[[#This Row],[kernel]])/CNN[[#This Row],[stride]])+1</f>
        <v>8</v>
      </c>
      <c r="J23">
        <f t="shared" si="1"/>
        <v>2</v>
      </c>
      <c r="K23">
        <f>CNN[[#This Row],[jin]]*CNN[[#This Row],[stride]]</f>
        <v>2</v>
      </c>
      <c r="L23">
        <f t="shared" si="2"/>
        <v>124</v>
      </c>
      <c r="M23">
        <f>(CNN[[#This Row],[rin]]+CNN[[#This Row],[kernel]]-1)*CNN[[#This Row],[jin]]</f>
        <v>248</v>
      </c>
      <c r="N23">
        <f>(CNN[[#This Row],[nin]]*CNN[[#This Row],[nin]]*CNN[[#This Row],[Channels]])</f>
        <v>648</v>
      </c>
      <c r="O23" s="1">
        <f>(CNN[[#This Row],[kernel]]*CNN[[#This Row],[kernel]]*CNN[[#This Row],[Channels]])*CNN[[#This Row],[Output_Channels]]</f>
        <v>288</v>
      </c>
    </row>
    <row r="24" spans="2:18" x14ac:dyDescent="0.3">
      <c r="B24" t="s">
        <v>6</v>
      </c>
      <c r="C24">
        <f t="shared" si="0"/>
        <v>8</v>
      </c>
      <c r="D24">
        <v>16</v>
      </c>
      <c r="E24">
        <v>10</v>
      </c>
      <c r="F24">
        <v>1</v>
      </c>
      <c r="G24">
        <v>1</v>
      </c>
      <c r="H24">
        <v>1</v>
      </c>
      <c r="I24">
        <f>((CNN[[#This Row],[nin]]+2*CNN[[#This Row],[padding]]-CNN[[#This Row],[kernel]])/CNN[[#This Row],[stride]])+1</f>
        <v>10</v>
      </c>
      <c r="J24">
        <f t="shared" si="1"/>
        <v>2</v>
      </c>
      <c r="K24">
        <f>CNN[[#This Row],[jin]]*CNN[[#This Row],[stride]]</f>
        <v>2</v>
      </c>
      <c r="L24">
        <f t="shared" ref="L24" si="3">M23</f>
        <v>248</v>
      </c>
      <c r="M24">
        <f>(CNN[[#This Row],[rin]]+CNN[[#This Row],[kernel]]-1)*CNN[[#This Row],[jin]]</f>
        <v>496</v>
      </c>
      <c r="N24">
        <f>(CNN[[#This Row],[nin]]*CNN[[#This Row],[nin]]*CNN[[#This Row],[Channels]])</f>
        <v>1024</v>
      </c>
      <c r="O24" s="1">
        <f>(CNN[[#This Row],[kernel]]*CNN[[#This Row],[kernel]]*CNN[[#This Row],[Channels]])*CNN[[#This Row],[Output_Channels]]</f>
        <v>160</v>
      </c>
    </row>
    <row r="25" spans="2:18" x14ac:dyDescent="0.3">
      <c r="C25">
        <f t="shared" si="0"/>
        <v>10</v>
      </c>
      <c r="K25">
        <f>CNN[[#This Row],[jin]]*CNN[[#This Row],[stride]]</f>
        <v>0</v>
      </c>
      <c r="N25">
        <f>(CNN[[#This Row],[nin]]*CNN[[#This Row],[nin]]*CNN[[#This Row],[Channels]])</f>
        <v>0</v>
      </c>
      <c r="O25" s="1">
        <f>(CNN[[#This Row],[kernel]]*CNN[[#This Row],[kernel]]*CNN[[#This Row],[Channels]])*CNN[[#This Row],[Output_Channels]]</f>
        <v>0</v>
      </c>
    </row>
    <row r="26" spans="2:18" x14ac:dyDescent="0.3">
      <c r="C26">
        <f t="shared" si="0"/>
        <v>0</v>
      </c>
      <c r="K26">
        <f>CNN[[#This Row],[jin]]*CNN[[#This Row],[stride]]</f>
        <v>0</v>
      </c>
      <c r="N26">
        <f>(CNN[[#This Row],[nin]]*CNN[[#This Row],[nin]]*CNN[[#This Row],[Channels]])</f>
        <v>0</v>
      </c>
      <c r="O26" s="1">
        <f>(CNN[[#This Row],[kernel]]*CNN[[#This Row],[kernel]]*CNN[[#This Row],[Channels]])*CNN[[#This Row],[Output_Channels]]</f>
        <v>0</v>
      </c>
    </row>
    <row r="27" spans="2:18" x14ac:dyDescent="0.3">
      <c r="C27">
        <f t="shared" si="0"/>
        <v>0</v>
      </c>
      <c r="K27">
        <f>CNN[[#This Row],[jin]]*CNN[[#This Row],[stride]]</f>
        <v>0</v>
      </c>
      <c r="N27">
        <f>(CNN[[#This Row],[nin]]*CNN[[#This Row],[nin]]*CNN[[#This Row],[Channels]])</f>
        <v>0</v>
      </c>
      <c r="O27" s="1">
        <f>(CNN[[#This Row],[kernel]]*CNN[[#This Row],[kernel]]*CNN[[#This Row],[Channels]])*CNN[[#This Row],[Output_Channels]]</f>
        <v>0</v>
      </c>
    </row>
    <row r="28" spans="2:18" x14ac:dyDescent="0.3">
      <c r="C28">
        <f t="shared" si="0"/>
        <v>0</v>
      </c>
      <c r="K28">
        <f>CNN[[#This Row],[jin]]*CNN[[#This Row],[stride]]</f>
        <v>0</v>
      </c>
      <c r="N28">
        <f>(CNN[[#This Row],[nin]]*CNN[[#This Row],[nin]]*CNN[[#This Row],[Channels]])</f>
        <v>0</v>
      </c>
      <c r="O28" s="1">
        <f>(CNN[[#This Row],[kernel]]*CNN[[#This Row],[kernel]]*CNN[[#This Row],[Channels]])*CNN[[#This Row],[Output_Channels]]</f>
        <v>0</v>
      </c>
    </row>
    <row r="29" spans="2:18" x14ac:dyDescent="0.3">
      <c r="C29">
        <f t="shared" si="0"/>
        <v>0</v>
      </c>
      <c r="K29">
        <f>CNN[[#This Row],[jin]]*CNN[[#This Row],[stride]]</f>
        <v>0</v>
      </c>
      <c r="N29">
        <f>(CNN[[#This Row],[nin]]*CNN[[#This Row],[nin]]*CNN[[#This Row],[Channels]])</f>
        <v>0</v>
      </c>
      <c r="O29" s="1">
        <f>(CNN[[#This Row],[kernel]]*CNN[[#This Row],[kernel]]*CNN[[#This Row],[Channels]])*CNN[[#This Row],[Output_Channels]]</f>
        <v>0</v>
      </c>
    </row>
    <row r="30" spans="2:18" x14ac:dyDescent="0.3">
      <c r="C30">
        <f t="shared" si="0"/>
        <v>0</v>
      </c>
      <c r="N30">
        <f>(CNN[[#This Row],[nin]]*CNN[[#This Row],[nin]]*CNN[[#This Row],[Channels]])</f>
        <v>0</v>
      </c>
      <c r="O30" s="1">
        <f>(CNN[[#This Row],[kernel]]*CNN[[#This Row],[kernel]]*CNN[[#This Row],[Channels]])*CNN[[#This Row],[Output_Channels]]</f>
        <v>0</v>
      </c>
    </row>
    <row r="31" spans="2:18" x14ac:dyDescent="0.3">
      <c r="N31">
        <f>(CNN[[#This Row],[nin]]*CNN[[#This Row],[nin]]*CNN[[#This Row],[Channels]])</f>
        <v>0</v>
      </c>
      <c r="O31" s="1">
        <f>(CNN[[#This Row],[kernel]]*CNN[[#This Row],[kernel]]*CNN[[#This Row],[Channels]])*CNN[[#This Row],[Output_Channels]]</f>
        <v>0</v>
      </c>
    </row>
    <row r="32" spans="2:18" x14ac:dyDescent="0.3">
      <c r="N32">
        <f>(CNN[[#This Row],[nin]]*CNN[[#This Row],[nin]]*CNN[[#This Row],[Channels]])</f>
        <v>0</v>
      </c>
      <c r="O32" s="1">
        <f>(CNN[[#This Row],[kernel]]*CNN[[#This Row],[kernel]]*CNN[[#This Row],[Channels]])*CNN[[#This Row],[Output_Channels]]</f>
        <v>0</v>
      </c>
    </row>
    <row r="33" spans="14:15" x14ac:dyDescent="0.3">
      <c r="N33">
        <f>(CNN[[#This Row],[nin]]*CNN[[#This Row],[nin]]*CNN[[#This Row],[Channels]])</f>
        <v>0</v>
      </c>
      <c r="O33" s="1">
        <f>(CNN[[#This Row],[kernel]]*CNN[[#This Row],[kernel]]*CNN[[#This Row],[Channels]])*CNN[[#This Row],[Output_Channels]]</f>
        <v>0</v>
      </c>
    </row>
    <row r="34" spans="14:15" x14ac:dyDescent="0.3">
      <c r="N34">
        <f>(CNN[[#This Row],[nin]]*CNN[[#This Row],[nin]]*CNN[[#This Row],[Channels]])</f>
        <v>0</v>
      </c>
      <c r="O34" s="1">
        <f>(CNN[[#This Row],[kernel]]*CNN[[#This Row],[kernel]]*CNN[[#This Row],[Channels]])*CNN[[#This Row],[Output_Channels]]</f>
        <v>0</v>
      </c>
    </row>
    <row r="35" spans="14:15" x14ac:dyDescent="0.3">
      <c r="N35">
        <f>(CNN[[#This Row],[nin]]*CNN[[#This Row],[nin]]*CNN[[#This Row],[Channels]])</f>
        <v>0</v>
      </c>
      <c r="O35" s="1">
        <f>(CNN[[#This Row],[kernel]]*CNN[[#This Row],[kernel]]*CNN[[#This Row],[Channels]])*CNN[[#This Row],[Output_Channels]]</f>
        <v>0</v>
      </c>
    </row>
    <row r="36" spans="14:15" x14ac:dyDescent="0.3">
      <c r="N36">
        <f>(CNN[[#This Row],[nin]]*CNN[[#This Row],[nin]]*CNN[[#This Row],[Channels]])</f>
        <v>0</v>
      </c>
      <c r="O36" s="1">
        <f>(CNN[[#This Row],[kernel]]*CNN[[#This Row],[kernel]]*CNN[[#This Row],[Channels]])*CNN[[#This Row],[Output_Channels]]</f>
        <v>0</v>
      </c>
    </row>
    <row r="37" spans="14:15" x14ac:dyDescent="0.3">
      <c r="N37">
        <f>(CNN[[#This Row],[nin]]*CNN[[#This Row],[nin]]*CNN[[#This Row],[Channels]])</f>
        <v>0</v>
      </c>
      <c r="O37" s="1">
        <f>(CNN[[#This Row],[kernel]]*CNN[[#This Row],[kernel]]*CNN[[#This Row],[Channels]])*CNN[[#This Row],[Output_Channels]]</f>
        <v>0</v>
      </c>
    </row>
    <row r="38" spans="14:15" x14ac:dyDescent="0.3">
      <c r="N38">
        <f>(CNN[[#This Row],[nin]]*CNN[[#This Row],[nin]]*CNN[[#This Row],[Channels]])</f>
        <v>0</v>
      </c>
      <c r="O38" s="1">
        <f>(CNN[[#This Row],[kernel]]*CNN[[#This Row],[kernel]]*CNN[[#This Row],[Channels]])*CNN[[#This Row],[Output_Channels]]</f>
        <v>0</v>
      </c>
    </row>
    <row r="39" spans="14:15" x14ac:dyDescent="0.3">
      <c r="N39">
        <f>(CNN[[#This Row],[nin]]*CNN[[#This Row],[nin]]*CNN[[#This Row],[Channels]])</f>
        <v>0</v>
      </c>
      <c r="O39" s="1">
        <f>(CNN[[#This Row],[kernel]]*CNN[[#This Row],[kernel]]*CNN[[#This Row],[Channels]])*CNN[[#This Row],[Output_Channels]]</f>
        <v>0</v>
      </c>
    </row>
    <row r="40" spans="14:15" x14ac:dyDescent="0.3">
      <c r="N40">
        <f>(CNN[[#This Row],[nin]]*CNN[[#This Row],[nin]]*CNN[[#This Row],[Channels]])</f>
        <v>0</v>
      </c>
      <c r="O40" s="1">
        <f>(CNN[[#This Row],[kernel]]*CNN[[#This Row],[kernel]]*CNN[[#This Row],[Channels]])*CNN[[#This Row],[Output_Channels]]</f>
        <v>0</v>
      </c>
    </row>
    <row r="41" spans="14:15" x14ac:dyDescent="0.3">
      <c r="N41">
        <f>(CNN[[#This Row],[nin]]*CNN[[#This Row],[nin]]*CNN[[#This Row],[Channels]])</f>
        <v>0</v>
      </c>
      <c r="O41" s="1">
        <f>(CNN[[#This Row],[kernel]]*CNN[[#This Row],[kernel]]*CNN[[#This Row],[Channels]])*CNN[[#This Row],[Output_Channels]]</f>
        <v>0</v>
      </c>
    </row>
    <row r="42" spans="14:15" x14ac:dyDescent="0.3">
      <c r="N42">
        <f>(CNN[[#This Row],[nin]]*CNN[[#This Row],[nin]]*CNN[[#This Row],[Channels]])</f>
        <v>0</v>
      </c>
      <c r="O42" s="1">
        <f>(CNN[[#This Row],[kernel]]*CNN[[#This Row],[kernel]]*CNN[[#This Row],[Channels]])*CNN[[#This Row],[Output_Channels]]</f>
        <v>0</v>
      </c>
    </row>
    <row r="43" spans="14:15" x14ac:dyDescent="0.3">
      <c r="N43">
        <f>(CNN[[#This Row],[nin]]*CNN[[#This Row],[nin]]*CNN[[#This Row],[Channels]])</f>
        <v>0</v>
      </c>
      <c r="O43" s="1">
        <f>(CNN[[#This Row],[kernel]]*CNN[[#This Row],[kernel]]*CNN[[#This Row],[Channels]])*CNN[[#This Row],[Output_Channels]]</f>
        <v>0</v>
      </c>
    </row>
    <row r="44" spans="14:15" x14ac:dyDescent="0.3">
      <c r="N44">
        <f>(CNN[[#This Row],[nin]]*CNN[[#This Row],[nin]]*CNN[[#This Row],[Channels]])</f>
        <v>0</v>
      </c>
      <c r="O44" s="1">
        <f>(CNN[[#This Row],[kernel]]*CNN[[#This Row],[kernel]]*CNN[[#This Row],[Channels]])*CNN[[#This Row],[Output_Channels]]</f>
        <v>0</v>
      </c>
    </row>
    <row r="45" spans="14:15" x14ac:dyDescent="0.3">
      <c r="N45">
        <f>(CNN[[#This Row],[nin]]*CNN[[#This Row],[nin]]*CNN[[#This Row],[Channels]])</f>
        <v>0</v>
      </c>
      <c r="O45" s="1">
        <f>(CNN[[#This Row],[kernel]]*CNN[[#This Row],[kernel]]*CNN[[#This Row],[Channels]])*CNN[[#This Row],[Output_Channels]]</f>
        <v>0</v>
      </c>
    </row>
    <row r="46" spans="14:15" x14ac:dyDescent="0.3">
      <c r="N46">
        <f>(CNN[[#This Row],[nin]]*CNN[[#This Row],[nin]]*CNN[[#This Row],[Channels]])</f>
        <v>0</v>
      </c>
      <c r="O46" s="1">
        <f>(CNN[[#This Row],[kernel]]*CNN[[#This Row],[kernel]]*CNN[[#This Row],[Channels]])*CNN[[#This Row],[Output_Channels]]</f>
        <v>0</v>
      </c>
    </row>
    <row r="47" spans="14:15" x14ac:dyDescent="0.3">
      <c r="N47">
        <f>(CNN[[#This Row],[nin]]*CNN[[#This Row],[nin]]*CNN[[#This Row],[Channels]])</f>
        <v>0</v>
      </c>
      <c r="O47" s="1">
        <f>(CNN[[#This Row],[kernel]]*CNN[[#This Row],[kernel]]*CNN[[#This Row],[Channels]])*CNN[[#This Row],[Output_Channels]]</f>
        <v>0</v>
      </c>
    </row>
    <row r="48" spans="14:15" x14ac:dyDescent="0.3">
      <c r="N48">
        <f>(CNN[[#This Row],[nin]]*CNN[[#This Row],[nin]]*CNN[[#This Row],[Channels]])</f>
        <v>0</v>
      </c>
      <c r="O48" s="1">
        <f>(CNN[[#This Row],[kernel]]*CNN[[#This Row],[kernel]]*CNN[[#This Row],[Channels]])*CNN[[#This Row],[Output_Channels]]</f>
        <v>0</v>
      </c>
    </row>
    <row r="49" spans="14:15" x14ac:dyDescent="0.3">
      <c r="N49">
        <f>(CNN[[#This Row],[nin]]*CNN[[#This Row],[nin]]*CNN[[#This Row],[Channels]])</f>
        <v>0</v>
      </c>
      <c r="O49" s="1">
        <f>(CNN[[#This Row],[kernel]]*CNN[[#This Row],[kernel]]*CNN[[#This Row],[Channels]])*CNN[[#This Row],[Output_Channels]]</f>
        <v>0</v>
      </c>
    </row>
    <row r="50" spans="14:15" x14ac:dyDescent="0.3">
      <c r="N50">
        <f>(CNN[[#This Row],[nin]]*CNN[[#This Row],[nin]]*CNN[[#This Row],[Channels]])</f>
        <v>0</v>
      </c>
      <c r="O50" s="1">
        <f>(CNN[[#This Row],[kernel]]*CNN[[#This Row],[kernel]]*CNN[[#This Row],[Channels]])*CNN[[#This Row],[Output_Channels]]</f>
        <v>0</v>
      </c>
    </row>
    <row r="51" spans="14:15" x14ac:dyDescent="0.3">
      <c r="N51">
        <f>(CNN[[#This Row],[nin]]*CNN[[#This Row],[nin]]*CNN[[#This Row],[Channels]])</f>
        <v>0</v>
      </c>
      <c r="O51" s="1">
        <f>(CNN[[#This Row],[kernel]]*CNN[[#This Row],[kernel]]*CNN[[#This Row],[Channels]])*CNN[[#This Row],[Output_Channels]]</f>
        <v>0</v>
      </c>
    </row>
    <row r="52" spans="14:15" x14ac:dyDescent="0.3">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tabSelected="1" workbookViewId="0">
      <selection activeCell="F5" sqref="F5"/>
    </sheetView>
  </sheetViews>
  <sheetFormatPr defaultRowHeight="14.4" x14ac:dyDescent="0.3"/>
  <cols>
    <col min="1" max="1" width="33" customWidth="1"/>
    <col min="2" max="2" width="37.109375" customWidth="1"/>
    <col min="3" max="3" width="14.109375" style="8" customWidth="1"/>
    <col min="4" max="4" width="16.44140625" bestFit="1" customWidth="1"/>
    <col min="5" max="5" width="12.88671875" bestFit="1" customWidth="1"/>
    <col min="6" max="6" width="45.6640625" customWidth="1"/>
  </cols>
  <sheetData>
    <row r="1" spans="1:6" x14ac:dyDescent="0.3">
      <c r="A1" s="4" t="s">
        <v>23</v>
      </c>
      <c r="B1" s="4" t="s">
        <v>25</v>
      </c>
      <c r="C1" s="6" t="s">
        <v>24</v>
      </c>
      <c r="D1" s="2" t="s">
        <v>27</v>
      </c>
      <c r="E1" s="2" t="s">
        <v>28</v>
      </c>
      <c r="F1" s="4" t="s">
        <v>26</v>
      </c>
    </row>
    <row r="2" spans="1:6" ht="118.5" customHeight="1" x14ac:dyDescent="0.3">
      <c r="A2" s="5" t="s">
        <v>30</v>
      </c>
      <c r="B2" s="3" t="s">
        <v>37</v>
      </c>
      <c r="C2" s="6" t="s">
        <v>29</v>
      </c>
      <c r="D2" s="2">
        <v>99.93</v>
      </c>
      <c r="E2" s="2">
        <v>99.28</v>
      </c>
      <c r="F2" s="3" t="s">
        <v>36</v>
      </c>
    </row>
    <row r="3" spans="1:6" ht="57.6" x14ac:dyDescent="0.3">
      <c r="A3" s="5" t="s">
        <v>31</v>
      </c>
      <c r="B3" s="3" t="s">
        <v>45</v>
      </c>
      <c r="C3" s="7">
        <v>13160</v>
      </c>
      <c r="D3" s="2">
        <v>99.15</v>
      </c>
      <c r="E3" s="2">
        <v>98.67</v>
      </c>
      <c r="F3" s="3" t="s">
        <v>46</v>
      </c>
    </row>
    <row r="4" spans="1:6" ht="57.6" x14ac:dyDescent="0.3">
      <c r="A4" s="5" t="s">
        <v>32</v>
      </c>
      <c r="B4" s="3" t="s">
        <v>47</v>
      </c>
      <c r="C4" s="7">
        <v>5088</v>
      </c>
      <c r="D4" s="2">
        <v>99.02</v>
      </c>
      <c r="E4" s="2">
        <v>99.03</v>
      </c>
      <c r="F4" s="3" t="s">
        <v>48</v>
      </c>
    </row>
    <row r="5" spans="1:6" ht="43.2" x14ac:dyDescent="0.3">
      <c r="A5" s="5" t="s">
        <v>33</v>
      </c>
      <c r="B5" s="3" t="s">
        <v>49</v>
      </c>
      <c r="C5" s="7">
        <v>5088</v>
      </c>
      <c r="D5" s="2">
        <v>97.94</v>
      </c>
      <c r="E5" s="2">
        <v>98.64</v>
      </c>
      <c r="F5" s="3" t="s">
        <v>50</v>
      </c>
    </row>
    <row r="6" spans="1:6" ht="144" x14ac:dyDescent="0.3">
      <c r="A6" s="5" t="s">
        <v>38</v>
      </c>
      <c r="B6" s="3" t="s">
        <v>44</v>
      </c>
      <c r="C6" s="6">
        <v>6124</v>
      </c>
      <c r="D6" s="2">
        <v>99.07</v>
      </c>
      <c r="E6" s="2">
        <v>99.22</v>
      </c>
      <c r="F6" s="3" t="s">
        <v>43</v>
      </c>
    </row>
    <row r="7" spans="1:6" ht="86.4" x14ac:dyDescent="0.3">
      <c r="A7" s="5" t="s">
        <v>34</v>
      </c>
      <c r="B7" s="3" t="s">
        <v>39</v>
      </c>
      <c r="C7" s="6">
        <v>6124</v>
      </c>
      <c r="D7" s="2">
        <v>97.61</v>
      </c>
      <c r="E7" s="2">
        <v>99.32</v>
      </c>
      <c r="F7" s="3" t="s">
        <v>40</v>
      </c>
    </row>
    <row r="8" spans="1:6" ht="115.2" x14ac:dyDescent="0.3">
      <c r="A8" s="5" t="s">
        <v>35</v>
      </c>
      <c r="B8" s="3" t="s">
        <v>41</v>
      </c>
      <c r="C8" s="6">
        <v>6720</v>
      </c>
      <c r="D8" s="2">
        <v>99.43</v>
      </c>
      <c r="E8" s="2">
        <v>99.53</v>
      </c>
      <c r="F8" s="3" t="s">
        <v>42</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sarang s</cp:lastModifiedBy>
  <dcterms:created xsi:type="dcterms:W3CDTF">2021-06-01T01:18:14Z</dcterms:created>
  <dcterms:modified xsi:type="dcterms:W3CDTF">2021-06-03T18:46:43Z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