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9155" windowHeight="8250" activeTab="1"/>
  </bookViews>
  <sheets>
    <sheet name="Tile" sheetId="1" r:id="rId1"/>
    <sheet name="Concret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2" l="1"/>
  <c r="E2" i="2"/>
  <c r="E6" i="2"/>
  <c r="E3" i="2"/>
  <c r="H5" i="2"/>
  <c r="H3" i="2"/>
  <c r="H6" i="2"/>
  <c r="H2" i="2"/>
  <c r="H4" i="2"/>
  <c r="F2" i="2"/>
  <c r="F6" i="2"/>
  <c r="F4" i="2"/>
  <c r="F5" i="2"/>
  <c r="F3" i="2"/>
  <c r="D5" i="2"/>
  <c r="D4" i="2"/>
  <c r="D2" i="2"/>
  <c r="D6" i="2"/>
  <c r="B5" i="2"/>
  <c r="B4" i="2"/>
  <c r="B2" i="2"/>
  <c r="B6" i="2"/>
  <c r="B3" i="2"/>
  <c r="H4" i="1" l="1"/>
  <c r="H3" i="1"/>
  <c r="H5" i="1"/>
  <c r="H6" i="1"/>
  <c r="H2" i="1"/>
  <c r="F3" i="1"/>
  <c r="F2" i="1"/>
  <c r="F6" i="1"/>
  <c r="F5" i="1"/>
  <c r="F4" i="1"/>
  <c r="D5" i="1"/>
  <c r="D4" i="1"/>
  <c r="D3" i="1"/>
  <c r="B6" i="1"/>
</calcChain>
</file>

<file path=xl/sharedStrings.xml><?xml version="1.0" encoding="utf-8"?>
<sst xmlns="http://schemas.openxmlformats.org/spreadsheetml/2006/main" count="18" uniqueCount="9">
  <si>
    <t>Trial</t>
  </si>
  <si>
    <t>1 x (in)</t>
  </si>
  <si>
    <t>1 y (cm)</t>
  </si>
  <si>
    <t>2 x (in)</t>
  </si>
  <si>
    <t>2 y (cm)</t>
  </si>
  <si>
    <t>3 x (in)</t>
  </si>
  <si>
    <t>5 x (in)</t>
  </si>
  <si>
    <t>3 y (cm)</t>
  </si>
  <si>
    <t>5 y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</si>
</sst>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2" sqref="E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</row>
    <row r="2" spans="1:9" x14ac:dyDescent="0.25">
      <c r="A2">
        <v>1</v>
      </c>
      <c r="B2">
        <v>41</v>
      </c>
      <c r="C2">
        <v>0</v>
      </c>
      <c r="D2">
        <v>91.5</v>
      </c>
      <c r="E2">
        <v>-0.8</v>
      </c>
      <c r="F2">
        <f>136+1/16</f>
        <v>136.0625</v>
      </c>
      <c r="G2">
        <v>-2</v>
      </c>
      <c r="H2">
        <f>220+9/16</f>
        <v>220.5625</v>
      </c>
      <c r="I2">
        <v>-0.3</v>
      </c>
    </row>
    <row r="3" spans="1:9" x14ac:dyDescent="0.25">
      <c r="A3">
        <v>2</v>
      </c>
      <c r="B3">
        <v>29.5</v>
      </c>
      <c r="C3">
        <v>0</v>
      </c>
      <c r="D3">
        <f>92+7/8</f>
        <v>92.875</v>
      </c>
      <c r="E3">
        <v>-0.1</v>
      </c>
      <c r="F3">
        <f>136+1/16</f>
        <v>136.0625</v>
      </c>
      <c r="G3">
        <v>-0.8</v>
      </c>
      <c r="H3">
        <f>221+3/16</f>
        <v>221.1875</v>
      </c>
      <c r="I3">
        <v>-4.2</v>
      </c>
    </row>
    <row r="4" spans="1:9" x14ac:dyDescent="0.25">
      <c r="A4">
        <v>3</v>
      </c>
      <c r="B4">
        <v>38.75</v>
      </c>
      <c r="C4">
        <v>0</v>
      </c>
      <c r="D4">
        <f>90+9/16</f>
        <v>90.5625</v>
      </c>
      <c r="E4">
        <v>0.1</v>
      </c>
      <c r="F4">
        <f>134+5/8</f>
        <v>134.625</v>
      </c>
      <c r="G4">
        <v>-4.3</v>
      </c>
      <c r="H4">
        <f>220+7/8</f>
        <v>220.875</v>
      </c>
      <c r="I4">
        <v>-1.5</v>
      </c>
    </row>
    <row r="5" spans="1:9" x14ac:dyDescent="0.25">
      <c r="A5">
        <v>4</v>
      </c>
      <c r="B5">
        <v>39.5</v>
      </c>
      <c r="C5">
        <v>0</v>
      </c>
      <c r="D5">
        <f>94+1/8</f>
        <v>94.125</v>
      </c>
      <c r="E5">
        <v>-2.1</v>
      </c>
      <c r="F5">
        <f>135+7/8</f>
        <v>135.875</v>
      </c>
      <c r="G5">
        <v>-3</v>
      </c>
      <c r="H5">
        <f>221+13/16</f>
        <v>221.8125</v>
      </c>
      <c r="I5">
        <v>-4.7</v>
      </c>
    </row>
    <row r="6" spans="1:9" x14ac:dyDescent="0.25">
      <c r="A6">
        <v>5</v>
      </c>
      <c r="B6">
        <f>38+9/16</f>
        <v>38.5625</v>
      </c>
      <c r="C6">
        <v>0</v>
      </c>
      <c r="D6">
        <v>91.5</v>
      </c>
      <c r="E6">
        <v>-2.6</v>
      </c>
      <c r="F6">
        <f>136+1/8</f>
        <v>136.125</v>
      </c>
      <c r="G6">
        <v>-1.9</v>
      </c>
      <c r="H6">
        <f>221+1/16</f>
        <v>221.0625</v>
      </c>
      <c r="I6">
        <v>-8.6999999999999993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6" sqref="I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</row>
    <row r="2" spans="1:9" x14ac:dyDescent="0.25">
      <c r="A2">
        <v>1</v>
      </c>
      <c r="B2">
        <f>42+13/16</f>
        <v>42.8125</v>
      </c>
      <c r="C2">
        <v>0</v>
      </c>
      <c r="D2">
        <f>84+1/2</f>
        <v>84.5</v>
      </c>
      <c r="E2">
        <f>2.5</f>
        <v>2.5</v>
      </c>
      <c r="F2">
        <f>130+3/4</f>
        <v>130.75</v>
      </c>
      <c r="G2">
        <v>3.55</v>
      </c>
      <c r="H2">
        <f>214+5/16</f>
        <v>214.3125</v>
      </c>
      <c r="I2">
        <v>7.5</v>
      </c>
    </row>
    <row r="3" spans="1:9" x14ac:dyDescent="0.25">
      <c r="A3">
        <v>2</v>
      </c>
      <c r="B3">
        <f>37+7/8</f>
        <v>37.875</v>
      </c>
      <c r="C3">
        <v>0</v>
      </c>
      <c r="D3">
        <v>75</v>
      </c>
      <c r="E3">
        <f>1.75</f>
        <v>1.75</v>
      </c>
      <c r="F3">
        <f>121+7/8</f>
        <v>121.875</v>
      </c>
      <c r="G3">
        <f>5</f>
        <v>5</v>
      </c>
      <c r="H3">
        <f>217+11/16</f>
        <v>217.6875</v>
      </c>
      <c r="I3">
        <v>8.85</v>
      </c>
    </row>
    <row r="4" spans="1:9" x14ac:dyDescent="0.25">
      <c r="A4">
        <v>3</v>
      </c>
      <c r="B4">
        <f>46+15/16</f>
        <v>46.9375</v>
      </c>
      <c r="C4">
        <v>0</v>
      </c>
      <c r="D4">
        <f>86+13/16</f>
        <v>86.8125</v>
      </c>
      <c r="E4">
        <v>2.15</v>
      </c>
      <c r="F4">
        <f>125+1/8</f>
        <v>125.125</v>
      </c>
      <c r="G4">
        <v>5.25</v>
      </c>
      <c r="H4">
        <f>208+3/4</f>
        <v>208.75</v>
      </c>
      <c r="I4">
        <v>12.2</v>
      </c>
    </row>
    <row r="5" spans="1:9" x14ac:dyDescent="0.25">
      <c r="A5">
        <v>4</v>
      </c>
      <c r="B5">
        <f>46+15/16</f>
        <v>46.9375</v>
      </c>
      <c r="C5">
        <v>0</v>
      </c>
      <c r="D5">
        <f>100+1/8</f>
        <v>100.125</v>
      </c>
      <c r="E5">
        <v>3.1</v>
      </c>
      <c r="F5">
        <f>124+1/8</f>
        <v>124.125</v>
      </c>
      <c r="G5">
        <v>4.6500000000000004</v>
      </c>
      <c r="H5">
        <f>220+9/16</f>
        <v>220.5625</v>
      </c>
      <c r="I5">
        <v>7.65</v>
      </c>
    </row>
    <row r="6" spans="1:9" x14ac:dyDescent="0.25">
      <c r="A6">
        <v>5</v>
      </c>
      <c r="B6">
        <f>41+3/8</f>
        <v>41.375</v>
      </c>
      <c r="C6">
        <v>0</v>
      </c>
      <c r="D6">
        <f>82+9/16</f>
        <v>82.5625</v>
      </c>
      <c r="E6">
        <f>1</f>
        <v>1</v>
      </c>
      <c r="F6">
        <f>127+3/4</f>
        <v>127.75</v>
      </c>
      <c r="G6">
        <v>4.2</v>
      </c>
      <c r="H6">
        <f>216+9/16</f>
        <v>216.5625</v>
      </c>
      <c r="I6">
        <v>9.8000000000000007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Tile</vt:lpstr>
      <vt:lpstr>Concrete</vt:lpstr>
      <vt:lpstr>Sheet3</vt:lpstr>
    </vt:vector>
  </TitlesOfParts>
  <Company>Harvey Mudd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CAPCOM</dc:creator>
  <cp:lastModifiedBy>CAPCOM</cp:lastModifiedBy>
  <dcterms:created xsi:type="dcterms:W3CDTF">2015-02-02T00:42:27Z</dcterms:created>
  <dcterms:modified xsi:type="dcterms:W3CDTF">2015-02-04T17:39:18Z</dcterms:modified>
</cp:coreProperties>
</file>