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 Retail Analysis\"/>
    </mc:Choice>
  </mc:AlternateContent>
  <bookViews>
    <workbookView xWindow="0" yWindow="0" windowWidth="19200" windowHeight="8685"/>
  </bookViews>
  <sheets>
    <sheet name="Top Retailers" sheetId="1" r:id="rId1"/>
    <sheet name="Ranked by Sales Per Store" sheetId="2" r:id="rId2"/>
    <sheet name="Sales Per Store by Category" sheetId="3" r:id="rId3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3" l="1"/>
  <c r="G23" i="3"/>
  <c r="H7" i="3"/>
  <c r="G7" i="3"/>
  <c r="H27" i="3"/>
  <c r="G27" i="3"/>
  <c r="H20" i="3"/>
  <c r="G20" i="3"/>
  <c r="H8" i="3"/>
  <c r="G8" i="3"/>
  <c r="H33" i="3"/>
  <c r="G33" i="3"/>
  <c r="H38" i="3"/>
  <c r="G38" i="3"/>
  <c r="H6" i="3"/>
  <c r="G6" i="3"/>
  <c r="H35" i="3"/>
  <c r="G35" i="3"/>
  <c r="H36" i="3"/>
  <c r="G36" i="3"/>
  <c r="H5" i="3"/>
  <c r="G5" i="3"/>
  <c r="H4" i="3"/>
  <c r="G4" i="3"/>
  <c r="H14" i="3"/>
  <c r="G14" i="3"/>
  <c r="H10" i="3"/>
  <c r="G10" i="3"/>
  <c r="H9" i="3"/>
  <c r="G9" i="3"/>
  <c r="H47" i="3"/>
  <c r="G47" i="3"/>
  <c r="H26" i="3"/>
  <c r="G26" i="3"/>
  <c r="H40" i="3"/>
  <c r="G40" i="3"/>
  <c r="H25" i="3"/>
  <c r="G25" i="3"/>
  <c r="H41" i="3"/>
  <c r="G41" i="3"/>
  <c r="H32" i="3"/>
  <c r="G32" i="3"/>
  <c r="H13" i="3"/>
  <c r="G13" i="3"/>
  <c r="H44" i="3"/>
  <c r="G44" i="3"/>
  <c r="H12" i="3"/>
  <c r="G12" i="3"/>
  <c r="H24" i="3"/>
  <c r="G24" i="3"/>
  <c r="E16" i="3"/>
  <c r="H16" i="3"/>
  <c r="H15" i="3"/>
  <c r="G15" i="3"/>
  <c r="E34" i="3"/>
  <c r="G34" i="3"/>
  <c r="H3" i="3"/>
  <c r="G3" i="3"/>
  <c r="H11" i="3"/>
  <c r="G11" i="3"/>
  <c r="H28" i="3"/>
  <c r="G28" i="3"/>
  <c r="H19" i="3"/>
  <c r="G19" i="3"/>
  <c r="H30" i="3"/>
  <c r="G30" i="3"/>
  <c r="H22" i="3"/>
  <c r="G22" i="3"/>
  <c r="H21" i="3"/>
  <c r="G21" i="3"/>
  <c r="E31" i="3"/>
  <c r="H31" i="3"/>
  <c r="H39" i="3"/>
  <c r="G39" i="3"/>
  <c r="H43" i="3"/>
  <c r="G43" i="3"/>
  <c r="H18" i="3"/>
  <c r="G18" i="3"/>
  <c r="H17" i="3"/>
  <c r="G17" i="3"/>
  <c r="H37" i="3"/>
  <c r="G37" i="3"/>
  <c r="H45" i="3"/>
  <c r="G45" i="3"/>
  <c r="H29" i="3"/>
  <c r="G29" i="3"/>
  <c r="H46" i="3"/>
  <c r="G46" i="3"/>
  <c r="H42" i="3"/>
  <c r="G42" i="3"/>
  <c r="H4" i="2"/>
  <c r="G4" i="2"/>
  <c r="H43" i="2"/>
  <c r="G43" i="2"/>
  <c r="H17" i="2"/>
  <c r="G17" i="2"/>
  <c r="H42" i="2"/>
  <c r="G42" i="2"/>
  <c r="H44" i="2"/>
  <c r="G44" i="2"/>
  <c r="H28" i="2"/>
  <c r="G28" i="2"/>
  <c r="H16" i="2"/>
  <c r="G16" i="2"/>
  <c r="H40" i="2"/>
  <c r="G40" i="2"/>
  <c r="H37" i="2"/>
  <c r="G37" i="2"/>
  <c r="H36" i="2"/>
  <c r="G36" i="2"/>
  <c r="H39" i="2"/>
  <c r="G39" i="2"/>
  <c r="H35" i="2"/>
  <c r="G35" i="2"/>
  <c r="H30" i="2"/>
  <c r="G30" i="2"/>
  <c r="H11" i="2"/>
  <c r="G11" i="2"/>
  <c r="H45" i="2"/>
  <c r="G45" i="2"/>
  <c r="H7" i="2"/>
  <c r="G7" i="2"/>
  <c r="H15" i="2"/>
  <c r="G15" i="2"/>
  <c r="H41" i="2"/>
  <c r="G41" i="2"/>
  <c r="H12" i="2"/>
  <c r="G12" i="2"/>
  <c r="H6" i="2"/>
  <c r="G6" i="2"/>
  <c r="H27" i="2"/>
  <c r="G27" i="2"/>
  <c r="H26" i="2"/>
  <c r="G26" i="2"/>
  <c r="H31" i="2"/>
  <c r="G31" i="2"/>
  <c r="H25" i="2"/>
  <c r="G25" i="2"/>
  <c r="H8" i="2"/>
  <c r="G8" i="2"/>
  <c r="E47" i="2"/>
  <c r="H47" i="2"/>
  <c r="H46" i="2"/>
  <c r="G46" i="2"/>
  <c r="E29" i="2"/>
  <c r="H29" i="2"/>
  <c r="G29" i="2"/>
  <c r="H33" i="2"/>
  <c r="G33" i="2"/>
  <c r="H20" i="2"/>
  <c r="G20" i="2"/>
  <c r="H18" i="2"/>
  <c r="G18" i="2"/>
  <c r="H38" i="2"/>
  <c r="G38" i="2"/>
  <c r="H22" i="2"/>
  <c r="G22" i="2"/>
  <c r="H23" i="2"/>
  <c r="G23" i="2"/>
  <c r="H10" i="2"/>
  <c r="G10" i="2"/>
  <c r="E24" i="2"/>
  <c r="H24" i="2"/>
  <c r="G24" i="2"/>
  <c r="H19" i="2"/>
  <c r="G19" i="2"/>
  <c r="H14" i="2"/>
  <c r="G14" i="2"/>
  <c r="H34" i="2"/>
  <c r="G34" i="2"/>
  <c r="H32" i="2"/>
  <c r="G32" i="2"/>
  <c r="H13" i="2"/>
  <c r="G13" i="2"/>
  <c r="H3" i="2"/>
  <c r="G3" i="2"/>
  <c r="H21" i="2"/>
  <c r="G21" i="2"/>
  <c r="H5" i="2"/>
  <c r="G5" i="2"/>
  <c r="H9" i="2"/>
  <c r="G9" i="2"/>
  <c r="G29" i="1"/>
  <c r="H29" i="1"/>
  <c r="G28" i="1"/>
  <c r="H28" i="1"/>
  <c r="H5" i="1"/>
  <c r="H4" i="1"/>
  <c r="G5" i="1"/>
  <c r="G4" i="1"/>
  <c r="H16" i="1"/>
  <c r="G16" i="1"/>
  <c r="H34" i="3"/>
  <c r="G16" i="3"/>
  <c r="G31" i="3"/>
  <c r="G47" i="2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6" i="1"/>
  <c r="G26" i="1"/>
  <c r="H24" i="1"/>
  <c r="G24" i="1"/>
  <c r="H22" i="1"/>
  <c r="G22" i="1"/>
  <c r="H21" i="1"/>
  <c r="G21" i="1"/>
  <c r="H20" i="1"/>
  <c r="G20" i="1"/>
  <c r="H19" i="1"/>
  <c r="G19" i="1"/>
  <c r="H18" i="1"/>
  <c r="G18" i="1"/>
  <c r="H17" i="1"/>
  <c r="G17" i="1"/>
  <c r="H13" i="1"/>
  <c r="G13" i="1"/>
  <c r="H12" i="1"/>
  <c r="G12" i="1"/>
  <c r="H10" i="1"/>
  <c r="G10" i="1"/>
  <c r="H9" i="1"/>
  <c r="G9" i="1"/>
  <c r="H8" i="1"/>
  <c r="G8" i="1"/>
  <c r="H7" i="1"/>
  <c r="G7" i="1"/>
  <c r="H6" i="1"/>
  <c r="G6" i="1"/>
  <c r="E25" i="1"/>
  <c r="H25" i="1"/>
  <c r="E23" i="1"/>
  <c r="H23" i="1"/>
  <c r="E14" i="1"/>
  <c r="H14" i="1"/>
  <c r="G14" i="1"/>
  <c r="G23" i="1"/>
  <c r="G25" i="1"/>
</calcChain>
</file>

<file path=xl/sharedStrings.xml><?xml version="1.0" encoding="utf-8"?>
<sst xmlns="http://schemas.openxmlformats.org/spreadsheetml/2006/main" count="298" uniqueCount="70">
  <si>
    <t>Sales</t>
  </si>
  <si>
    <t>Stores</t>
  </si>
  <si>
    <t>Walmart</t>
  </si>
  <si>
    <t>Kroger</t>
  </si>
  <si>
    <t>Costco</t>
  </si>
  <si>
    <t>Home Depot</t>
  </si>
  <si>
    <t>Walgreen Boots</t>
  </si>
  <si>
    <t>Amazon</t>
  </si>
  <si>
    <t>Target</t>
  </si>
  <si>
    <t>Lowe's</t>
  </si>
  <si>
    <t>Albertsons</t>
  </si>
  <si>
    <t>Best Buy</t>
  </si>
  <si>
    <t>Publix</t>
  </si>
  <si>
    <t>Rite Aid</t>
  </si>
  <si>
    <t>Ahold</t>
  </si>
  <si>
    <t>Macy's</t>
  </si>
  <si>
    <t>TJX</t>
  </si>
  <si>
    <t>Aldi</t>
  </si>
  <si>
    <t>Dollar General</t>
  </si>
  <si>
    <t>Dollar Tree</t>
  </si>
  <si>
    <t>HEB</t>
  </si>
  <si>
    <t>Sears Holdings</t>
  </si>
  <si>
    <t>Kohl's</t>
  </si>
  <si>
    <t>Delhaize</t>
  </si>
  <si>
    <t>Meijer</t>
  </si>
  <si>
    <t>Wakefern</t>
  </si>
  <si>
    <t>Ace Hardware</t>
  </si>
  <si>
    <t>Whole Foods</t>
  </si>
  <si>
    <t>BJ's</t>
  </si>
  <si>
    <t>Seven &amp; I</t>
  </si>
  <si>
    <t>Nordstrom</t>
  </si>
  <si>
    <t>JC Penney</t>
  </si>
  <si>
    <t>Ross</t>
  </si>
  <si>
    <t>Gap</t>
  </si>
  <si>
    <t>Bed Bath &amp; Beyond</t>
  </si>
  <si>
    <t>Supervalu</t>
  </si>
  <si>
    <t>L Brands</t>
  </si>
  <si>
    <t>Menards</t>
  </si>
  <si>
    <t>Southeastern Grocers</t>
  </si>
  <si>
    <t>AutoZone</t>
  </si>
  <si>
    <t>Health Mart</t>
  </si>
  <si>
    <t>Hy-Vee</t>
  </si>
  <si>
    <t>O'Reilly</t>
  </si>
  <si>
    <t>Wegmans</t>
  </si>
  <si>
    <t>QVC</t>
  </si>
  <si>
    <t>Company</t>
  </si>
  <si>
    <t>Store Count Growth</t>
  </si>
  <si>
    <t xml:space="preserve">   Sam's Club</t>
  </si>
  <si>
    <t>Apple incl. Online</t>
  </si>
  <si>
    <t>CVS incl. Target</t>
  </si>
  <si>
    <t xml:space="preserve">   Sears US</t>
  </si>
  <si>
    <t xml:space="preserve">   Kmart</t>
  </si>
  <si>
    <t xml:space="preserve">   Walmart US</t>
  </si>
  <si>
    <t>Sales/Avg. Store</t>
  </si>
  <si>
    <t>Category</t>
  </si>
  <si>
    <t>Supercenters</t>
  </si>
  <si>
    <t>Warehouse Club</t>
  </si>
  <si>
    <t>Grocery</t>
  </si>
  <si>
    <t>Home Improvement</t>
  </si>
  <si>
    <t>Drug Stores</t>
  </si>
  <si>
    <t>Electronic/Mail Order</t>
  </si>
  <si>
    <t>Electronics</t>
  </si>
  <si>
    <t>Apparel</t>
  </si>
  <si>
    <t>Dollar Stores</t>
  </si>
  <si>
    <t>Department Stores</t>
  </si>
  <si>
    <t>Warehouse Clubs</t>
  </si>
  <si>
    <t>Convenience Stores</t>
  </si>
  <si>
    <t>Home Furnishings</t>
  </si>
  <si>
    <t>Auto Parts</t>
  </si>
  <si>
    <t xml:space="preserve">   Apple US Retail Stores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</si>
</sst>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00_);_(&quot;$&quot;* \(#,##0.000\);_(&quot;$&quot;* &quot;-&quot;??_);_(@_)"/>
    <numFmt numFmtId="165" formatCode="_(&quot;$&quot;* #,##0_);_(&quot;$&quot;* \(#,##0\);_(&quot;$&quot;* &quot;-&quot;??_);_(@_)"/>
    <numFmt numFmtId="166" formatCode="_(* #,##0_);_(* \(#,##0\);_(* &quot;-&quot;??_);_(@_)"/>
    <numFmt numFmtId="167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2" applyNumberFormat="1" applyFont="1"/>
    <xf numFmtId="165" fontId="0" fillId="0" borderId="0" xfId="2" applyNumberFormat="1" applyFont="1"/>
    <xf numFmtId="166" fontId="0" fillId="0" borderId="0" xfId="1" applyNumberFormat="1" applyFont="1"/>
    <xf numFmtId="166" fontId="0" fillId="0" borderId="0" xfId="1" applyNumberFormat="1" applyFont="1" applyAlignment="1">
      <alignment horizontal="right"/>
    </xf>
    <xf numFmtId="167" fontId="0" fillId="0" borderId="0" xfId="3" applyNumberFormat="1" applyFont="1"/>
    <xf numFmtId="164" fontId="3" fillId="0" borderId="0" xfId="2" applyNumberFormat="1" applyFont="1" applyAlignment="1">
      <alignment horizontal="right"/>
    </xf>
    <xf numFmtId="165" fontId="3" fillId="0" borderId="0" xfId="2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tabSelected="1" topLeftCell="A27" workbookViewId="0">
      <selection activeCell="N36" sqref="N36"/>
    </sheetView>
  </sheetViews>
  <sheetFormatPr defaultRowHeight="15" x14ac:dyDescent="0.25"/>
  <cols>
    <col min="1" max="1" width="22.28515625" bestFit="1" customWidth="1"/>
    <col min="2" max="2" width="12.5703125" style="4" bestFit="1" customWidth="1"/>
    <col min="3" max="3" width="10.5703125" style="5" bestFit="1" customWidth="1"/>
    <col min="4" max="4" width="0" hidden="1" customWidth="1"/>
    <col min="5" max="5" width="10.5703125" style="5" hidden="1" customWidth="1"/>
    <col min="6" max="6" width="0" hidden="1" customWidth="1"/>
    <col min="7" max="7" width="17" style="3" bestFit="1" customWidth="1"/>
    <col min="8" max="8" width="18.7109375" bestFit="1" customWidth="1"/>
    <col min="9" max="9" width="22.5703125" style="2" customWidth="1"/>
  </cols>
  <sheetData>
    <row r="1" spans="1:9" x14ac:dyDescent="0.25">
      <c r="B1" s="14">
        <v>2015</v>
      </c>
      <c r="C1" s="14"/>
      <c r="D1" s="14"/>
      <c r="E1" s="14"/>
      <c r="F1" s="14"/>
      <c r="G1" s="14"/>
      <c r="H1" s="14"/>
    </row>
    <row r="2" spans="1:9" ht="17.25" x14ac:dyDescent="0.4">
      <c r="A2" t="s">
        <v>45</v>
      </c>
      <c r="B2" s="9" t="s">
        <v>0</v>
      </c>
      <c r="C2" s="10" t="s">
        <v>1</v>
      </c>
      <c r="D2" s="11" t="s">
        <v>0</v>
      </c>
      <c r="E2" s="10" t="s">
        <v>1</v>
      </c>
      <c r="F2" s="12"/>
      <c r="G2" s="8" t="s">
        <v>53</v>
      </c>
      <c r="H2" s="11" t="s">
        <v>46</v>
      </c>
      <c r="I2" s="11" t="s">
        <v>54</v>
      </c>
    </row>
    <row r="3" spans="1:9" x14ac:dyDescent="0.25">
      <c r="A3" t="s">
        <v>2</v>
      </c>
      <c r="B3" s="4">
        <v>359741</v>
      </c>
      <c r="C3" s="6"/>
      <c r="H3" s="7"/>
    </row>
    <row r="4" spans="1:9" x14ac:dyDescent="0.25">
      <c r="A4" t="s">
        <v>52</v>
      </c>
      <c r="B4" s="4">
        <v>298378</v>
      </c>
      <c r="C4" s="6">
        <v>4574</v>
      </c>
      <c r="E4" s="5">
        <v>4516</v>
      </c>
      <c r="G4" s="3">
        <f t="shared" ref="G4:G5" si="0">+B4/((C4+E4)/2)</f>
        <v>65.649724972497253</v>
      </c>
      <c r="H4" s="7">
        <f t="shared" ref="H4:H5" si="1">+(C4/E4)-1</f>
        <v>1.2843224092117023E-2</v>
      </c>
      <c r="I4" s="2" t="s">
        <v>55</v>
      </c>
    </row>
    <row r="5" spans="1:9" x14ac:dyDescent="0.25">
      <c r="A5" t="s">
        <v>47</v>
      </c>
      <c r="B5" s="4">
        <v>56828</v>
      </c>
      <c r="C5" s="6">
        <v>655</v>
      </c>
      <c r="E5" s="5">
        <v>647</v>
      </c>
      <c r="G5" s="3">
        <f t="shared" si="0"/>
        <v>87.293394777265746</v>
      </c>
      <c r="H5" s="7">
        <f t="shared" si="1"/>
        <v>1.2364760432766575E-2</v>
      </c>
      <c r="I5" s="2" t="s">
        <v>65</v>
      </c>
    </row>
    <row r="6" spans="1:9" x14ac:dyDescent="0.25">
      <c r="A6" t="s">
        <v>3</v>
      </c>
      <c r="B6" s="4">
        <v>115037</v>
      </c>
      <c r="C6" s="5">
        <v>3931</v>
      </c>
      <c r="E6" s="5">
        <v>3730</v>
      </c>
      <c r="G6" s="3">
        <f t="shared" ref="G6:G51" si="2">+B6/((C6+E6)/2)</f>
        <v>30.031849627985903</v>
      </c>
      <c r="H6" s="7">
        <f>+(C6/E6)-1</f>
        <v>5.388739946380694E-2</v>
      </c>
      <c r="I6" s="2" t="s">
        <v>57</v>
      </c>
    </row>
    <row r="7" spans="1:9" x14ac:dyDescent="0.25">
      <c r="A7" t="s">
        <v>4</v>
      </c>
      <c r="B7" s="4">
        <v>90048</v>
      </c>
      <c r="C7" s="5">
        <v>495</v>
      </c>
      <c r="E7" s="5">
        <v>464</v>
      </c>
      <c r="G7" s="3">
        <f t="shared" si="2"/>
        <v>187.79562043795622</v>
      </c>
      <c r="H7" s="7">
        <f>+(C7/E7)-1</f>
        <v>6.6810344827586299E-2</v>
      </c>
      <c r="I7" s="2" t="s">
        <v>56</v>
      </c>
    </row>
    <row r="8" spans="1:9" x14ac:dyDescent="0.25">
      <c r="A8" t="s">
        <v>5</v>
      </c>
      <c r="B8" s="4">
        <v>83976</v>
      </c>
      <c r="C8" s="5">
        <v>1965</v>
      </c>
      <c r="E8" s="5">
        <v>1965</v>
      </c>
      <c r="G8" s="3">
        <f t="shared" si="2"/>
        <v>42.735877862595423</v>
      </c>
      <c r="H8" s="7">
        <f>+(C8/E8)-1</f>
        <v>0</v>
      </c>
      <c r="I8" s="2" t="s">
        <v>58</v>
      </c>
    </row>
    <row r="9" spans="1:9" x14ac:dyDescent="0.25">
      <c r="A9" t="s">
        <v>6</v>
      </c>
      <c r="B9" s="4">
        <v>78924</v>
      </c>
      <c r="C9" s="5">
        <v>8002</v>
      </c>
      <c r="E9" s="5">
        <v>8087</v>
      </c>
      <c r="G9" s="3">
        <f t="shared" si="2"/>
        <v>9.8109267201193369</v>
      </c>
      <c r="H9" s="7">
        <f>+(C9/E9)-1</f>
        <v>-1.0510696179052759E-2</v>
      </c>
      <c r="I9" s="2" t="s">
        <v>59</v>
      </c>
    </row>
    <row r="10" spans="1:9" x14ac:dyDescent="0.25">
      <c r="A10" t="s">
        <v>49</v>
      </c>
      <c r="B10" s="4">
        <v>77792</v>
      </c>
      <c r="C10" s="5">
        <v>9813</v>
      </c>
      <c r="E10" s="5">
        <v>7815</v>
      </c>
      <c r="G10" s="3">
        <f t="shared" si="2"/>
        <v>8.8259587020648969</v>
      </c>
      <c r="H10" s="7">
        <f>+(C10/E10)-1</f>
        <v>0.25566218809980801</v>
      </c>
      <c r="I10" s="2" t="s">
        <v>59</v>
      </c>
    </row>
    <row r="11" spans="1:9" x14ac:dyDescent="0.25">
      <c r="A11" t="s">
        <v>7</v>
      </c>
      <c r="B11" s="4">
        <v>71687</v>
      </c>
      <c r="H11" s="7"/>
      <c r="I11" s="2" t="s">
        <v>60</v>
      </c>
    </row>
    <row r="12" spans="1:9" x14ac:dyDescent="0.25">
      <c r="A12" t="s">
        <v>8</v>
      </c>
      <c r="B12" s="4">
        <v>71208</v>
      </c>
      <c r="C12" s="5">
        <v>1772</v>
      </c>
      <c r="E12" s="5">
        <v>1790</v>
      </c>
      <c r="G12" s="3">
        <f t="shared" si="2"/>
        <v>39.982032565974173</v>
      </c>
      <c r="H12" s="7">
        <f>+(C12/E12)-1</f>
        <v>-1.0055865921787754E-2</v>
      </c>
      <c r="I12" s="2" t="s">
        <v>55</v>
      </c>
    </row>
    <row r="13" spans="1:9" x14ac:dyDescent="0.25">
      <c r="A13" t="s">
        <v>9</v>
      </c>
      <c r="B13" s="4">
        <v>60311</v>
      </c>
      <c r="C13" s="5">
        <v>1828</v>
      </c>
      <c r="E13" s="5">
        <v>1793</v>
      </c>
      <c r="G13" s="3">
        <f t="shared" si="2"/>
        <v>33.31179232256283</v>
      </c>
      <c r="H13" s="7">
        <f>+(C13/E13)-1</f>
        <v>1.9520356943669936E-2</v>
      </c>
      <c r="I13" s="2" t="s">
        <v>58</v>
      </c>
    </row>
    <row r="14" spans="1:9" x14ac:dyDescent="0.25">
      <c r="A14" t="s">
        <v>10</v>
      </c>
      <c r="B14" s="4">
        <v>56829</v>
      </c>
      <c r="C14" s="5">
        <v>2326</v>
      </c>
      <c r="E14" s="5">
        <f>1326+1108</f>
        <v>2434</v>
      </c>
      <c r="G14" s="3">
        <f t="shared" si="2"/>
        <v>23.877731092436974</v>
      </c>
      <c r="H14" s="7">
        <f>+(C14/E14)-1</f>
        <v>-4.4371405094494665E-2</v>
      </c>
      <c r="I14" s="2" t="s">
        <v>57</v>
      </c>
    </row>
    <row r="15" spans="1:9" x14ac:dyDescent="0.25">
      <c r="A15" t="s">
        <v>48</v>
      </c>
      <c r="B15" s="4">
        <v>37664</v>
      </c>
      <c r="H15" s="7"/>
    </row>
    <row r="16" spans="1:9" x14ac:dyDescent="0.25">
      <c r="A16" t="s">
        <v>69</v>
      </c>
      <c r="B16" s="4">
        <v>14700</v>
      </c>
      <c r="C16" s="5">
        <v>274</v>
      </c>
      <c r="E16" s="5">
        <v>259</v>
      </c>
      <c r="G16" s="3">
        <f t="shared" si="2"/>
        <v>55.159474671669791</v>
      </c>
      <c r="H16" s="7">
        <f t="shared" ref="H16:H26" si="3">+(C16/E16)-1</f>
        <v>5.7915057915058021E-2</v>
      </c>
      <c r="I16" s="2" t="s">
        <v>61</v>
      </c>
    </row>
    <row r="17" spans="1:9" x14ac:dyDescent="0.25">
      <c r="A17" t="s">
        <v>11</v>
      </c>
      <c r="B17" s="4">
        <v>34980</v>
      </c>
      <c r="C17" s="5">
        <v>1389</v>
      </c>
      <c r="E17" s="5">
        <v>1445</v>
      </c>
      <c r="G17" s="3">
        <f t="shared" si="2"/>
        <v>24.685956245589274</v>
      </c>
      <c r="H17" s="7">
        <f t="shared" si="3"/>
        <v>-3.875432525951561E-2</v>
      </c>
      <c r="I17" s="2" t="s">
        <v>61</v>
      </c>
    </row>
    <row r="18" spans="1:9" x14ac:dyDescent="0.25">
      <c r="A18" t="s">
        <v>12</v>
      </c>
      <c r="B18" s="4">
        <v>34408</v>
      </c>
      <c r="C18" s="5">
        <v>1351</v>
      </c>
      <c r="E18" s="5">
        <v>1296</v>
      </c>
      <c r="G18" s="3">
        <f t="shared" si="2"/>
        <v>25.997733282961843</v>
      </c>
      <c r="H18" s="7">
        <f t="shared" si="3"/>
        <v>4.2438271604938294E-2</v>
      </c>
      <c r="I18" s="2" t="s">
        <v>57</v>
      </c>
    </row>
    <row r="19" spans="1:9" x14ac:dyDescent="0.25">
      <c r="A19" t="s">
        <v>13</v>
      </c>
      <c r="B19" s="4">
        <v>27486</v>
      </c>
      <c r="C19" s="5">
        <v>4553</v>
      </c>
      <c r="E19" s="5">
        <v>4570</v>
      </c>
      <c r="G19" s="3">
        <f t="shared" si="2"/>
        <v>6.0256494574153239</v>
      </c>
      <c r="H19" s="7">
        <f t="shared" si="3"/>
        <v>-3.7199124726476906E-3</v>
      </c>
      <c r="I19" s="2" t="s">
        <v>59</v>
      </c>
    </row>
    <row r="20" spans="1:9" x14ac:dyDescent="0.25">
      <c r="A20" t="s">
        <v>14</v>
      </c>
      <c r="B20" s="4">
        <v>26903</v>
      </c>
      <c r="C20" s="5">
        <v>794</v>
      </c>
      <c r="E20" s="5">
        <v>768</v>
      </c>
      <c r="G20" s="3">
        <f t="shared" si="2"/>
        <v>34.446862996158771</v>
      </c>
      <c r="H20" s="7">
        <f t="shared" si="3"/>
        <v>3.3854166666666741E-2</v>
      </c>
      <c r="I20" s="2" t="s">
        <v>57</v>
      </c>
    </row>
    <row r="21" spans="1:9" x14ac:dyDescent="0.25">
      <c r="A21" t="s">
        <v>15</v>
      </c>
      <c r="B21" s="4">
        <v>26028</v>
      </c>
      <c r="C21" s="5">
        <v>889</v>
      </c>
      <c r="E21" s="5">
        <v>821</v>
      </c>
      <c r="G21" s="3">
        <f t="shared" si="2"/>
        <v>30.442105263157895</v>
      </c>
      <c r="H21" s="7">
        <f t="shared" si="3"/>
        <v>8.2825822168087759E-2</v>
      </c>
      <c r="I21" s="2" t="s">
        <v>64</v>
      </c>
    </row>
    <row r="22" spans="1:9" x14ac:dyDescent="0.25">
      <c r="A22" t="s">
        <v>16</v>
      </c>
      <c r="B22" s="4">
        <v>25012</v>
      </c>
      <c r="C22" s="5">
        <v>2770</v>
      </c>
      <c r="E22" s="5">
        <v>2569</v>
      </c>
      <c r="G22" s="3">
        <f t="shared" si="2"/>
        <v>9.3695448585877497</v>
      </c>
      <c r="H22" s="7">
        <f t="shared" si="3"/>
        <v>7.824056052938877E-2</v>
      </c>
      <c r="I22" s="2" t="s">
        <v>62</v>
      </c>
    </row>
    <row r="23" spans="1:9" x14ac:dyDescent="0.25">
      <c r="A23" t="s">
        <v>17</v>
      </c>
      <c r="B23" s="4">
        <v>24402</v>
      </c>
      <c r="C23" s="5">
        <v>2021</v>
      </c>
      <c r="E23" s="5">
        <f>1376+441</f>
        <v>1817</v>
      </c>
      <c r="G23" s="3">
        <f t="shared" si="2"/>
        <v>12.715997915581031</v>
      </c>
      <c r="H23" s="7">
        <f t="shared" si="3"/>
        <v>0.11227297743533304</v>
      </c>
      <c r="I23" s="2" t="s">
        <v>57</v>
      </c>
    </row>
    <row r="24" spans="1:9" x14ac:dyDescent="0.25">
      <c r="A24" t="s">
        <v>18</v>
      </c>
      <c r="B24" s="4">
        <v>22234</v>
      </c>
      <c r="C24" s="5">
        <v>13350</v>
      </c>
      <c r="E24" s="5">
        <v>11789</v>
      </c>
      <c r="G24" s="3">
        <f t="shared" si="2"/>
        <v>1.7688849994033176</v>
      </c>
      <c r="H24" s="7">
        <f t="shared" si="3"/>
        <v>0.13241157010772753</v>
      </c>
      <c r="I24" s="2" t="s">
        <v>63</v>
      </c>
    </row>
    <row r="25" spans="1:9" x14ac:dyDescent="0.25">
      <c r="A25" t="s">
        <v>19</v>
      </c>
      <c r="B25" s="4">
        <v>21464</v>
      </c>
      <c r="C25" s="5">
        <v>14250</v>
      </c>
      <c r="E25" s="5">
        <f>8042+5157</f>
        <v>13199</v>
      </c>
      <c r="G25" s="3">
        <f t="shared" si="2"/>
        <v>1.5639185398375168</v>
      </c>
      <c r="H25" s="7">
        <f t="shared" si="3"/>
        <v>7.9627244488218896E-2</v>
      </c>
      <c r="I25" s="2" t="s">
        <v>63</v>
      </c>
    </row>
    <row r="26" spans="1:9" x14ac:dyDescent="0.25">
      <c r="A26" t="s">
        <v>20</v>
      </c>
      <c r="B26" s="4">
        <v>21384</v>
      </c>
      <c r="C26" s="5">
        <v>323</v>
      </c>
      <c r="E26" s="5">
        <v>317</v>
      </c>
      <c r="G26" s="3">
        <f t="shared" si="2"/>
        <v>66.825000000000003</v>
      </c>
      <c r="H26" s="7">
        <f t="shared" si="3"/>
        <v>1.8927444794952786E-2</v>
      </c>
      <c r="I26" s="2" t="s">
        <v>57</v>
      </c>
    </row>
    <row r="27" spans="1:9" x14ac:dyDescent="0.25">
      <c r="A27" t="s">
        <v>21</v>
      </c>
      <c r="B27" s="4">
        <v>19283</v>
      </c>
      <c r="H27" s="7"/>
    </row>
    <row r="28" spans="1:9" x14ac:dyDescent="0.25">
      <c r="A28" t="s">
        <v>50</v>
      </c>
      <c r="B28" s="4">
        <v>14958</v>
      </c>
      <c r="C28" s="5">
        <v>731</v>
      </c>
      <c r="E28" s="5">
        <v>746</v>
      </c>
      <c r="G28" s="3">
        <f t="shared" si="2"/>
        <v>20.254570074475289</v>
      </c>
      <c r="H28" s="7">
        <f t="shared" ref="H28:H51" si="4">+(C28/E28)-1</f>
        <v>-2.0107238605898137E-2</v>
      </c>
      <c r="I28" s="2" t="s">
        <v>64</v>
      </c>
    </row>
    <row r="29" spans="1:9" x14ac:dyDescent="0.25">
      <c r="A29" t="s">
        <v>51</v>
      </c>
      <c r="B29" s="4">
        <v>10188</v>
      </c>
      <c r="C29" s="5">
        <v>941</v>
      </c>
      <c r="E29" s="5">
        <v>979</v>
      </c>
      <c r="G29" s="3">
        <f t="shared" si="2"/>
        <v>10.612500000000001</v>
      </c>
      <c r="H29" s="7">
        <f t="shared" si="4"/>
        <v>-3.8815117466802884E-2</v>
      </c>
      <c r="I29" s="2" t="s">
        <v>55</v>
      </c>
    </row>
    <row r="30" spans="1:9" x14ac:dyDescent="0.25">
      <c r="A30" t="s">
        <v>22</v>
      </c>
      <c r="B30" s="4">
        <v>19060</v>
      </c>
      <c r="C30" s="5">
        <v>1169</v>
      </c>
      <c r="E30" s="5">
        <v>1162</v>
      </c>
      <c r="G30" s="3">
        <f t="shared" si="2"/>
        <v>16.353496353496354</v>
      </c>
      <c r="H30" s="7">
        <f t="shared" si="4"/>
        <v>6.0240963855422436E-3</v>
      </c>
      <c r="I30" s="2" t="s">
        <v>64</v>
      </c>
    </row>
    <row r="31" spans="1:9" x14ac:dyDescent="0.25">
      <c r="A31" t="s">
        <v>23</v>
      </c>
      <c r="B31" s="4">
        <v>18201</v>
      </c>
      <c r="C31" s="5">
        <v>1280</v>
      </c>
      <c r="E31" s="5">
        <v>1361</v>
      </c>
      <c r="G31" s="3">
        <f t="shared" si="2"/>
        <v>13.783415372964786</v>
      </c>
      <c r="H31" s="7">
        <f t="shared" si="4"/>
        <v>-5.9515062454077894E-2</v>
      </c>
      <c r="I31" s="2" t="s">
        <v>57</v>
      </c>
    </row>
    <row r="32" spans="1:9" x14ac:dyDescent="0.25">
      <c r="A32" t="s">
        <v>24</v>
      </c>
      <c r="B32" s="4">
        <v>16592</v>
      </c>
      <c r="C32" s="5">
        <v>231</v>
      </c>
      <c r="E32" s="5">
        <v>213</v>
      </c>
      <c r="G32" s="3">
        <f t="shared" si="2"/>
        <v>74.738738738738732</v>
      </c>
      <c r="H32" s="7">
        <f t="shared" si="4"/>
        <v>8.4507042253521236E-2</v>
      </c>
      <c r="I32" s="2" t="s">
        <v>55</v>
      </c>
    </row>
    <row r="33" spans="1:9" x14ac:dyDescent="0.25">
      <c r="A33" t="s">
        <v>25</v>
      </c>
      <c r="B33" s="4">
        <v>16410</v>
      </c>
      <c r="C33" s="5">
        <v>351</v>
      </c>
      <c r="E33" s="5">
        <v>330</v>
      </c>
      <c r="G33" s="3">
        <f t="shared" si="2"/>
        <v>48.193832599118942</v>
      </c>
      <c r="H33" s="7">
        <f t="shared" si="4"/>
        <v>6.3636363636363713E-2</v>
      </c>
      <c r="I33" s="2" t="s">
        <v>57</v>
      </c>
    </row>
    <row r="34" spans="1:9" x14ac:dyDescent="0.25">
      <c r="A34" t="s">
        <v>26</v>
      </c>
      <c r="B34" s="4">
        <v>15912</v>
      </c>
      <c r="C34" s="5">
        <v>4366</v>
      </c>
      <c r="E34" s="5">
        <v>4251</v>
      </c>
      <c r="G34" s="3">
        <f t="shared" si="2"/>
        <v>3.6931646744806779</v>
      </c>
      <c r="H34" s="7">
        <f t="shared" si="4"/>
        <v>2.7052458245118816E-2</v>
      </c>
      <c r="I34" s="2" t="s">
        <v>58</v>
      </c>
    </row>
    <row r="35" spans="1:9" x14ac:dyDescent="0.25">
      <c r="A35" t="s">
        <v>27</v>
      </c>
      <c r="B35" s="4">
        <v>15481</v>
      </c>
      <c r="C35" s="5">
        <v>437</v>
      </c>
      <c r="E35" s="5">
        <v>381</v>
      </c>
      <c r="G35" s="3">
        <f t="shared" si="2"/>
        <v>37.850855745721269</v>
      </c>
      <c r="H35" s="7">
        <f t="shared" si="4"/>
        <v>0.14698162729658804</v>
      </c>
      <c r="I35" s="2" t="s">
        <v>57</v>
      </c>
    </row>
    <row r="36" spans="1:9" x14ac:dyDescent="0.25">
      <c r="A36" t="s">
        <v>28</v>
      </c>
      <c r="B36" s="4">
        <v>15109</v>
      </c>
      <c r="C36" s="5">
        <v>215</v>
      </c>
      <c r="E36" s="5">
        <v>210</v>
      </c>
      <c r="G36" s="3">
        <f t="shared" si="2"/>
        <v>71.101176470588229</v>
      </c>
      <c r="H36" s="7">
        <f t="shared" si="4"/>
        <v>2.3809523809523725E-2</v>
      </c>
      <c r="I36" s="2" t="s">
        <v>65</v>
      </c>
    </row>
    <row r="37" spans="1:9" x14ac:dyDescent="0.25">
      <c r="A37" t="s">
        <v>29</v>
      </c>
      <c r="B37" s="4">
        <v>14909</v>
      </c>
      <c r="C37" s="5">
        <v>8676</v>
      </c>
      <c r="E37" s="5">
        <v>8154</v>
      </c>
      <c r="G37" s="3">
        <f t="shared" si="2"/>
        <v>1.7717171717171718</v>
      </c>
      <c r="H37" s="7">
        <f t="shared" si="4"/>
        <v>6.4017660044150215E-2</v>
      </c>
      <c r="I37" s="2" t="s">
        <v>66</v>
      </c>
    </row>
    <row r="38" spans="1:9" x14ac:dyDescent="0.25">
      <c r="A38" t="s">
        <v>30</v>
      </c>
      <c r="B38" s="4">
        <v>14787</v>
      </c>
      <c r="C38" s="5">
        <v>329</v>
      </c>
      <c r="E38" s="5">
        <v>283</v>
      </c>
      <c r="G38" s="3">
        <f t="shared" si="2"/>
        <v>48.323529411764703</v>
      </c>
      <c r="H38" s="7">
        <f t="shared" si="4"/>
        <v>0.16254416961130747</v>
      </c>
      <c r="I38" s="2" t="s">
        <v>64</v>
      </c>
    </row>
    <row r="39" spans="1:9" x14ac:dyDescent="0.25">
      <c r="A39" t="s">
        <v>31</v>
      </c>
      <c r="B39" s="4">
        <v>12854</v>
      </c>
      <c r="C39" s="5">
        <v>999</v>
      </c>
      <c r="E39" s="5">
        <v>1063</v>
      </c>
      <c r="G39" s="3">
        <f t="shared" si="2"/>
        <v>12.467507274490785</v>
      </c>
      <c r="H39" s="7">
        <f t="shared" si="4"/>
        <v>-6.0206961429915329E-2</v>
      </c>
      <c r="I39" s="2" t="s">
        <v>64</v>
      </c>
    </row>
    <row r="40" spans="1:9" x14ac:dyDescent="0.25">
      <c r="A40" t="s">
        <v>32</v>
      </c>
      <c r="B40" s="4">
        <v>12476</v>
      </c>
      <c r="C40" s="5">
        <v>1526</v>
      </c>
      <c r="E40" s="5">
        <v>1361</v>
      </c>
      <c r="G40" s="3">
        <f t="shared" si="2"/>
        <v>8.6428818843089719</v>
      </c>
      <c r="H40" s="7">
        <f t="shared" si="4"/>
        <v>0.12123438648052898</v>
      </c>
      <c r="I40" s="2" t="s">
        <v>62</v>
      </c>
    </row>
    <row r="41" spans="1:9" x14ac:dyDescent="0.25">
      <c r="A41" t="s">
        <v>33</v>
      </c>
      <c r="B41" s="4">
        <v>12422</v>
      </c>
      <c r="C41" s="5">
        <v>2400</v>
      </c>
      <c r="E41" s="5">
        <v>2465</v>
      </c>
      <c r="G41" s="3">
        <f t="shared" si="2"/>
        <v>5.1066803699897223</v>
      </c>
      <c r="H41" s="7">
        <f t="shared" si="4"/>
        <v>-2.6369168356997985E-2</v>
      </c>
      <c r="I41" s="2" t="s">
        <v>62</v>
      </c>
    </row>
    <row r="42" spans="1:9" x14ac:dyDescent="0.25">
      <c r="A42" t="s">
        <v>34</v>
      </c>
      <c r="B42" s="4">
        <v>12110</v>
      </c>
      <c r="C42" s="5">
        <v>1498</v>
      </c>
      <c r="E42" s="5">
        <v>1466</v>
      </c>
      <c r="G42" s="3">
        <f t="shared" si="2"/>
        <v>8.1713900134952766</v>
      </c>
      <c r="H42" s="7">
        <f t="shared" si="4"/>
        <v>2.1828103683492417E-2</v>
      </c>
      <c r="I42" s="2" t="s">
        <v>67</v>
      </c>
    </row>
    <row r="43" spans="1:9" x14ac:dyDescent="0.25">
      <c r="A43" t="s">
        <v>35</v>
      </c>
      <c r="B43" s="4">
        <v>12068</v>
      </c>
      <c r="C43" s="5">
        <v>1656</v>
      </c>
      <c r="E43" s="5">
        <v>1557</v>
      </c>
      <c r="G43" s="3">
        <f t="shared" si="2"/>
        <v>7.5119825708060999</v>
      </c>
      <c r="H43" s="7">
        <f t="shared" si="4"/>
        <v>6.3583815028901647E-2</v>
      </c>
      <c r="I43" s="2" t="s">
        <v>57</v>
      </c>
    </row>
    <row r="44" spans="1:9" x14ac:dyDescent="0.25">
      <c r="A44" t="s">
        <v>36</v>
      </c>
      <c r="B44" s="4">
        <v>11576</v>
      </c>
      <c r="C44" s="5">
        <v>2762</v>
      </c>
      <c r="E44" s="5">
        <v>2685</v>
      </c>
      <c r="G44" s="3">
        <f t="shared" si="2"/>
        <v>4.2504130714154584</v>
      </c>
      <c r="H44" s="7">
        <f t="shared" si="4"/>
        <v>2.8677839851024123E-2</v>
      </c>
      <c r="I44" s="2" t="s">
        <v>62</v>
      </c>
    </row>
    <row r="45" spans="1:9" x14ac:dyDescent="0.25">
      <c r="A45" t="s">
        <v>37</v>
      </c>
      <c r="B45" s="4">
        <v>10595</v>
      </c>
      <c r="C45" s="5">
        <v>299</v>
      </c>
      <c r="E45" s="5">
        <v>287</v>
      </c>
      <c r="G45" s="3">
        <f t="shared" si="2"/>
        <v>36.160409556313994</v>
      </c>
      <c r="H45" s="7">
        <f t="shared" si="4"/>
        <v>4.1811846689895571E-2</v>
      </c>
      <c r="I45" s="2" t="s">
        <v>58</v>
      </c>
    </row>
    <row r="46" spans="1:9" x14ac:dyDescent="0.25">
      <c r="A46" t="s">
        <v>38</v>
      </c>
      <c r="B46" s="4">
        <v>10129</v>
      </c>
      <c r="C46" s="5">
        <v>751</v>
      </c>
      <c r="E46" s="5">
        <v>800</v>
      </c>
      <c r="G46" s="3">
        <f t="shared" si="2"/>
        <v>13.061250805931657</v>
      </c>
      <c r="H46" s="7">
        <f t="shared" si="4"/>
        <v>-6.1250000000000027E-2</v>
      </c>
      <c r="I46" s="2" t="s">
        <v>57</v>
      </c>
    </row>
    <row r="47" spans="1:9" x14ac:dyDescent="0.25">
      <c r="A47" t="s">
        <v>39</v>
      </c>
      <c r="B47" s="4">
        <v>9011</v>
      </c>
      <c r="C47" s="5">
        <v>5192</v>
      </c>
      <c r="E47" s="5">
        <v>4947</v>
      </c>
      <c r="G47" s="3">
        <f t="shared" si="2"/>
        <v>1.7774928493934312</v>
      </c>
      <c r="H47" s="7">
        <f t="shared" si="4"/>
        <v>4.9524964625025314E-2</v>
      </c>
      <c r="I47" s="2" t="s">
        <v>68</v>
      </c>
    </row>
    <row r="48" spans="1:9" x14ac:dyDescent="0.25">
      <c r="A48" t="s">
        <v>40</v>
      </c>
      <c r="B48" s="4">
        <v>8983</v>
      </c>
      <c r="C48" s="5">
        <v>4221</v>
      </c>
      <c r="E48" s="5">
        <v>3419</v>
      </c>
      <c r="G48" s="3">
        <f t="shared" si="2"/>
        <v>2.3515706806282721</v>
      </c>
      <c r="H48" s="7">
        <f t="shared" si="4"/>
        <v>0.23457151213805205</v>
      </c>
      <c r="I48" s="2" t="s">
        <v>59</v>
      </c>
    </row>
    <row r="49" spans="1:9" x14ac:dyDescent="0.25">
      <c r="A49" t="s">
        <v>41</v>
      </c>
      <c r="B49" s="4">
        <v>8491</v>
      </c>
      <c r="C49" s="5">
        <v>244</v>
      </c>
      <c r="E49" s="5">
        <v>236</v>
      </c>
      <c r="G49" s="3">
        <f t="shared" si="2"/>
        <v>35.37916666666667</v>
      </c>
      <c r="H49" s="7">
        <f t="shared" si="4"/>
        <v>3.3898305084745672E-2</v>
      </c>
      <c r="I49" s="2" t="s">
        <v>57</v>
      </c>
    </row>
    <row r="50" spans="1:9" x14ac:dyDescent="0.25">
      <c r="A50" t="s">
        <v>42</v>
      </c>
      <c r="B50" s="4">
        <v>8387</v>
      </c>
      <c r="C50" s="5">
        <v>4781</v>
      </c>
      <c r="E50" s="5">
        <v>4366</v>
      </c>
      <c r="G50" s="3">
        <f t="shared" si="2"/>
        <v>1.8338252979118836</v>
      </c>
      <c r="H50" s="7">
        <f t="shared" si="4"/>
        <v>9.5052679798442563E-2</v>
      </c>
      <c r="I50" s="2" t="s">
        <v>68</v>
      </c>
    </row>
    <row r="51" spans="1:9" x14ac:dyDescent="0.25">
      <c r="A51" t="s">
        <v>43</v>
      </c>
      <c r="B51" s="4">
        <v>8248</v>
      </c>
      <c r="C51" s="5">
        <v>94</v>
      </c>
      <c r="E51" s="5">
        <v>85</v>
      </c>
      <c r="G51" s="3">
        <f t="shared" si="2"/>
        <v>92.156424581005581</v>
      </c>
      <c r="H51" s="7">
        <f t="shared" si="4"/>
        <v>0.10588235294117654</v>
      </c>
      <c r="I51" s="2" t="s">
        <v>57</v>
      </c>
    </row>
    <row r="52" spans="1:9" x14ac:dyDescent="0.25">
      <c r="A52" t="s">
        <v>44</v>
      </c>
      <c r="B52" s="4">
        <v>8041</v>
      </c>
      <c r="H52" s="7"/>
      <c r="I52" s="2" t="s">
        <v>60</v>
      </c>
    </row>
  </sheetData>
  <mergeCells count="1">
    <mergeCell ref="B1:H1"/>
  </mergeCells>
  <printOptions gridLines="1"/>
  <pageMargins left="0.7" right="0.7" top="0.75" bottom="0.75" header="0.3" footer="0.3"/>
  <pageSetup scale="87" orientation="portrait" r:id="rId1"/>
  <headerFooter>
    <oddHeader>&amp;C&amp;"-,Bold"&amp;16&amp;A&amp;"-,Regular"&amp;11
&amp;F</oddHeader>
    <oddFooter>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H55" sqref="H55"/>
    </sheetView>
  </sheetViews>
  <sheetFormatPr defaultRowHeight="15" x14ac:dyDescent="0.25"/>
  <cols>
    <col min="1" max="1" width="22.28515625" bestFit="1" customWidth="1"/>
    <col min="2" max="2" width="12.5703125" style="4" bestFit="1" customWidth="1"/>
    <col min="3" max="3" width="10.5703125" style="5" bestFit="1" customWidth="1"/>
    <col min="4" max="4" width="0" hidden="1" customWidth="1"/>
    <col min="5" max="5" width="10.5703125" style="5" hidden="1" customWidth="1"/>
    <col min="6" max="6" width="0" hidden="1" customWidth="1"/>
    <col min="7" max="7" width="17" style="3" bestFit="1" customWidth="1"/>
    <col min="8" max="8" width="18.7109375" bestFit="1" customWidth="1"/>
    <col min="9" max="9" width="22.5703125" style="2" customWidth="1"/>
  </cols>
  <sheetData>
    <row r="1" spans="1:9" x14ac:dyDescent="0.25">
      <c r="B1" s="14">
        <v>2015</v>
      </c>
      <c r="C1" s="14"/>
      <c r="D1" s="14"/>
      <c r="E1" s="14"/>
      <c r="F1" s="14"/>
      <c r="G1" s="14"/>
      <c r="H1" s="14"/>
    </row>
    <row r="2" spans="1:9" ht="17.25" x14ac:dyDescent="0.4">
      <c r="B2" s="1" t="s">
        <v>0</v>
      </c>
      <c r="C2" s="1" t="s">
        <v>1</v>
      </c>
      <c r="D2" s="1"/>
      <c r="E2" s="1"/>
      <c r="G2" s="8" t="s">
        <v>53</v>
      </c>
      <c r="H2" s="13" t="s">
        <v>46</v>
      </c>
      <c r="I2" s="13" t="s">
        <v>54</v>
      </c>
    </row>
    <row r="3" spans="1:9" x14ac:dyDescent="0.25">
      <c r="A3" t="s">
        <v>4</v>
      </c>
      <c r="B3" s="4">
        <v>90048</v>
      </c>
      <c r="C3" s="5">
        <v>495</v>
      </c>
      <c r="E3" s="5">
        <v>464</v>
      </c>
      <c r="G3" s="3">
        <f t="shared" ref="G3:G47" si="0">+B3/((C3+E3)/2)</f>
        <v>187.79562043795622</v>
      </c>
      <c r="H3" s="7">
        <f t="shared" ref="H3:H47" si="1">+(C3/E3)-1</f>
        <v>6.6810344827586299E-2</v>
      </c>
      <c r="I3" s="2" t="s">
        <v>56</v>
      </c>
    </row>
    <row r="4" spans="1:9" x14ac:dyDescent="0.25">
      <c r="A4" t="s">
        <v>43</v>
      </c>
      <c r="B4" s="4">
        <v>8248</v>
      </c>
      <c r="C4" s="5">
        <v>94</v>
      </c>
      <c r="E4" s="5">
        <v>85</v>
      </c>
      <c r="G4" s="3">
        <f t="shared" si="0"/>
        <v>92.156424581005581</v>
      </c>
      <c r="H4" s="7">
        <f t="shared" si="1"/>
        <v>0.10588235294117654</v>
      </c>
      <c r="I4" s="2" t="s">
        <v>57</v>
      </c>
    </row>
    <row r="5" spans="1:9" x14ac:dyDescent="0.25">
      <c r="A5" t="s">
        <v>47</v>
      </c>
      <c r="B5" s="4">
        <v>56828</v>
      </c>
      <c r="C5" s="6">
        <v>655</v>
      </c>
      <c r="E5" s="5">
        <v>647</v>
      </c>
      <c r="G5" s="3">
        <f t="shared" si="0"/>
        <v>87.293394777265746</v>
      </c>
      <c r="H5" s="7">
        <f t="shared" si="1"/>
        <v>1.2364760432766575E-2</v>
      </c>
      <c r="I5" s="2" t="s">
        <v>65</v>
      </c>
    </row>
    <row r="6" spans="1:9" x14ac:dyDescent="0.25">
      <c r="A6" t="s">
        <v>24</v>
      </c>
      <c r="B6" s="4">
        <v>16592</v>
      </c>
      <c r="C6" s="5">
        <v>231</v>
      </c>
      <c r="E6" s="5">
        <v>213</v>
      </c>
      <c r="G6" s="3">
        <f t="shared" si="0"/>
        <v>74.738738738738732</v>
      </c>
      <c r="H6" s="7">
        <f t="shared" si="1"/>
        <v>8.4507042253521236E-2</v>
      </c>
      <c r="I6" s="2" t="s">
        <v>55</v>
      </c>
    </row>
    <row r="7" spans="1:9" x14ac:dyDescent="0.25">
      <c r="A7" t="s">
        <v>28</v>
      </c>
      <c r="B7" s="4">
        <v>15109</v>
      </c>
      <c r="C7" s="5">
        <v>215</v>
      </c>
      <c r="E7" s="5">
        <v>210</v>
      </c>
      <c r="G7" s="3">
        <f t="shared" si="0"/>
        <v>71.101176470588229</v>
      </c>
      <c r="H7" s="7">
        <f t="shared" si="1"/>
        <v>2.3809523809523725E-2</v>
      </c>
      <c r="I7" s="2" t="s">
        <v>65</v>
      </c>
    </row>
    <row r="8" spans="1:9" x14ac:dyDescent="0.25">
      <c r="A8" t="s">
        <v>20</v>
      </c>
      <c r="B8" s="4">
        <v>21384</v>
      </c>
      <c r="C8" s="5">
        <v>323</v>
      </c>
      <c r="E8" s="5">
        <v>317</v>
      </c>
      <c r="G8" s="3">
        <f t="shared" si="0"/>
        <v>66.825000000000003</v>
      </c>
      <c r="H8" s="7">
        <f t="shared" si="1"/>
        <v>1.8927444794952786E-2</v>
      </c>
      <c r="I8" s="2" t="s">
        <v>57</v>
      </c>
    </row>
    <row r="9" spans="1:9" x14ac:dyDescent="0.25">
      <c r="A9" t="s">
        <v>52</v>
      </c>
      <c r="B9" s="4">
        <v>298378</v>
      </c>
      <c r="C9" s="6">
        <v>4574</v>
      </c>
      <c r="E9" s="5">
        <v>4516</v>
      </c>
      <c r="G9" s="3">
        <f t="shared" si="0"/>
        <v>65.649724972497253</v>
      </c>
      <c r="H9" s="7">
        <f t="shared" si="1"/>
        <v>1.2843224092117023E-2</v>
      </c>
      <c r="I9" s="2" t="s">
        <v>55</v>
      </c>
    </row>
    <row r="10" spans="1:9" x14ac:dyDescent="0.25">
      <c r="A10" t="s">
        <v>69</v>
      </c>
      <c r="B10" s="4">
        <v>14700</v>
      </c>
      <c r="C10" s="5">
        <v>274</v>
      </c>
      <c r="E10" s="5">
        <v>259</v>
      </c>
      <c r="G10" s="3">
        <f t="shared" si="0"/>
        <v>55.159474671669791</v>
      </c>
      <c r="H10" s="7">
        <f t="shared" si="1"/>
        <v>5.7915057915058021E-2</v>
      </c>
      <c r="I10" s="2" t="s">
        <v>61</v>
      </c>
    </row>
    <row r="11" spans="1:9" x14ac:dyDescent="0.25">
      <c r="A11" t="s">
        <v>30</v>
      </c>
      <c r="B11" s="4">
        <v>14787</v>
      </c>
      <c r="C11" s="5">
        <v>329</v>
      </c>
      <c r="E11" s="5">
        <v>283</v>
      </c>
      <c r="G11" s="3">
        <f t="shared" si="0"/>
        <v>48.323529411764703</v>
      </c>
      <c r="H11" s="7">
        <f t="shared" si="1"/>
        <v>0.16254416961130747</v>
      </c>
      <c r="I11" s="2" t="s">
        <v>64</v>
      </c>
    </row>
    <row r="12" spans="1:9" x14ac:dyDescent="0.25">
      <c r="A12" t="s">
        <v>25</v>
      </c>
      <c r="B12" s="4">
        <v>16410</v>
      </c>
      <c r="C12" s="5">
        <v>351</v>
      </c>
      <c r="E12" s="5">
        <v>330</v>
      </c>
      <c r="G12" s="3">
        <f t="shared" si="0"/>
        <v>48.193832599118942</v>
      </c>
      <c r="H12" s="7">
        <f t="shared" si="1"/>
        <v>6.3636363636363713E-2</v>
      </c>
      <c r="I12" s="2" t="s">
        <v>57</v>
      </c>
    </row>
    <row r="13" spans="1:9" x14ac:dyDescent="0.25">
      <c r="A13" t="s">
        <v>5</v>
      </c>
      <c r="B13" s="4">
        <v>83976</v>
      </c>
      <c r="C13" s="5">
        <v>1965</v>
      </c>
      <c r="E13" s="5">
        <v>1965</v>
      </c>
      <c r="G13" s="3">
        <f t="shared" si="0"/>
        <v>42.735877862595423</v>
      </c>
      <c r="H13" s="7">
        <f t="shared" si="1"/>
        <v>0</v>
      </c>
      <c r="I13" s="2" t="s">
        <v>58</v>
      </c>
    </row>
    <row r="14" spans="1:9" x14ac:dyDescent="0.25">
      <c r="A14" t="s">
        <v>8</v>
      </c>
      <c r="B14" s="4">
        <v>71208</v>
      </c>
      <c r="C14" s="5">
        <v>1772</v>
      </c>
      <c r="E14" s="5">
        <v>1790</v>
      </c>
      <c r="G14" s="3">
        <f t="shared" si="0"/>
        <v>39.982032565974173</v>
      </c>
      <c r="H14" s="7">
        <f t="shared" si="1"/>
        <v>-1.0055865921787754E-2</v>
      </c>
      <c r="I14" s="2" t="s">
        <v>55</v>
      </c>
    </row>
    <row r="15" spans="1:9" x14ac:dyDescent="0.25">
      <c r="A15" t="s">
        <v>27</v>
      </c>
      <c r="B15" s="4">
        <v>15481</v>
      </c>
      <c r="C15" s="5">
        <v>437</v>
      </c>
      <c r="E15" s="5">
        <v>381</v>
      </c>
      <c r="G15" s="3">
        <f t="shared" si="0"/>
        <v>37.850855745721269</v>
      </c>
      <c r="H15" s="7">
        <f t="shared" si="1"/>
        <v>0.14698162729658804</v>
      </c>
      <c r="I15" s="2" t="s">
        <v>57</v>
      </c>
    </row>
    <row r="16" spans="1:9" x14ac:dyDescent="0.25">
      <c r="A16" t="s">
        <v>37</v>
      </c>
      <c r="B16" s="4">
        <v>10595</v>
      </c>
      <c r="C16" s="5">
        <v>299</v>
      </c>
      <c r="E16" s="5">
        <v>287</v>
      </c>
      <c r="G16" s="3">
        <f t="shared" si="0"/>
        <v>36.160409556313994</v>
      </c>
      <c r="H16" s="7">
        <f t="shared" si="1"/>
        <v>4.1811846689895571E-2</v>
      </c>
      <c r="I16" s="2" t="s">
        <v>58</v>
      </c>
    </row>
    <row r="17" spans="1:9" x14ac:dyDescent="0.25">
      <c r="A17" t="s">
        <v>41</v>
      </c>
      <c r="B17" s="4">
        <v>8491</v>
      </c>
      <c r="C17" s="5">
        <v>244</v>
      </c>
      <c r="E17" s="5">
        <v>236</v>
      </c>
      <c r="G17" s="3">
        <f t="shared" si="0"/>
        <v>35.37916666666667</v>
      </c>
      <c r="H17" s="7">
        <f t="shared" si="1"/>
        <v>3.3898305084745672E-2</v>
      </c>
      <c r="I17" s="2" t="s">
        <v>57</v>
      </c>
    </row>
    <row r="18" spans="1:9" x14ac:dyDescent="0.25">
      <c r="A18" t="s">
        <v>14</v>
      </c>
      <c r="B18" s="4">
        <v>26903</v>
      </c>
      <c r="C18" s="5">
        <v>794</v>
      </c>
      <c r="E18" s="5">
        <v>768</v>
      </c>
      <c r="G18" s="3">
        <f t="shared" si="0"/>
        <v>34.446862996158771</v>
      </c>
      <c r="H18" s="7">
        <f t="shared" si="1"/>
        <v>3.3854166666666741E-2</v>
      </c>
      <c r="I18" s="2" t="s">
        <v>57</v>
      </c>
    </row>
    <row r="19" spans="1:9" x14ac:dyDescent="0.25">
      <c r="A19" t="s">
        <v>9</v>
      </c>
      <c r="B19" s="4">
        <v>60311</v>
      </c>
      <c r="C19" s="5">
        <v>1828</v>
      </c>
      <c r="E19" s="5">
        <v>1793</v>
      </c>
      <c r="G19" s="3">
        <f t="shared" si="0"/>
        <v>33.31179232256283</v>
      </c>
      <c r="H19" s="7">
        <f t="shared" si="1"/>
        <v>1.9520356943669936E-2</v>
      </c>
      <c r="I19" s="2" t="s">
        <v>58</v>
      </c>
    </row>
    <row r="20" spans="1:9" x14ac:dyDescent="0.25">
      <c r="A20" t="s">
        <v>15</v>
      </c>
      <c r="B20" s="4">
        <v>26028</v>
      </c>
      <c r="C20" s="5">
        <v>889</v>
      </c>
      <c r="E20" s="5">
        <v>821</v>
      </c>
      <c r="G20" s="3">
        <f t="shared" si="0"/>
        <v>30.442105263157895</v>
      </c>
      <c r="H20" s="7">
        <f t="shared" si="1"/>
        <v>8.2825822168087759E-2</v>
      </c>
      <c r="I20" s="2" t="s">
        <v>64</v>
      </c>
    </row>
    <row r="21" spans="1:9" x14ac:dyDescent="0.25">
      <c r="A21" t="s">
        <v>3</v>
      </c>
      <c r="B21" s="4">
        <v>115037</v>
      </c>
      <c r="C21" s="5">
        <v>3931</v>
      </c>
      <c r="E21" s="5">
        <v>3730</v>
      </c>
      <c r="G21" s="3">
        <f t="shared" si="0"/>
        <v>30.031849627985903</v>
      </c>
      <c r="H21" s="7">
        <f t="shared" si="1"/>
        <v>5.388739946380694E-2</v>
      </c>
      <c r="I21" s="2" t="s">
        <v>57</v>
      </c>
    </row>
    <row r="22" spans="1:9" x14ac:dyDescent="0.25">
      <c r="A22" t="s">
        <v>12</v>
      </c>
      <c r="B22" s="4">
        <v>34408</v>
      </c>
      <c r="C22" s="5">
        <v>1351</v>
      </c>
      <c r="E22" s="5">
        <v>1296</v>
      </c>
      <c r="G22" s="3">
        <f t="shared" si="0"/>
        <v>25.997733282961843</v>
      </c>
      <c r="H22" s="7">
        <f t="shared" si="1"/>
        <v>4.2438271604938294E-2</v>
      </c>
      <c r="I22" s="2" t="s">
        <v>57</v>
      </c>
    </row>
    <row r="23" spans="1:9" x14ac:dyDescent="0.25">
      <c r="A23" t="s">
        <v>11</v>
      </c>
      <c r="B23" s="4">
        <v>34980</v>
      </c>
      <c r="C23" s="5">
        <v>1389</v>
      </c>
      <c r="E23" s="5">
        <v>1445</v>
      </c>
      <c r="G23" s="3">
        <f t="shared" si="0"/>
        <v>24.685956245589274</v>
      </c>
      <c r="H23" s="7">
        <f t="shared" si="1"/>
        <v>-3.875432525951561E-2</v>
      </c>
      <c r="I23" s="2" t="s">
        <v>61</v>
      </c>
    </row>
    <row r="24" spans="1:9" x14ac:dyDescent="0.25">
      <c r="A24" t="s">
        <v>10</v>
      </c>
      <c r="B24" s="4">
        <v>56829</v>
      </c>
      <c r="C24" s="5">
        <v>2326</v>
      </c>
      <c r="E24" s="5">
        <f>1326+1108</f>
        <v>2434</v>
      </c>
      <c r="G24" s="3">
        <f t="shared" si="0"/>
        <v>23.877731092436974</v>
      </c>
      <c r="H24" s="7">
        <f t="shared" si="1"/>
        <v>-4.4371405094494665E-2</v>
      </c>
      <c r="I24" s="2" t="s">
        <v>57</v>
      </c>
    </row>
    <row r="25" spans="1:9" x14ac:dyDescent="0.25">
      <c r="A25" t="s">
        <v>50</v>
      </c>
      <c r="B25" s="4">
        <v>14958</v>
      </c>
      <c r="C25" s="5">
        <v>731</v>
      </c>
      <c r="E25" s="5">
        <v>746</v>
      </c>
      <c r="G25" s="3">
        <f t="shared" si="0"/>
        <v>20.254570074475289</v>
      </c>
      <c r="H25" s="7">
        <f t="shared" si="1"/>
        <v>-2.0107238605898137E-2</v>
      </c>
      <c r="I25" s="2" t="s">
        <v>64</v>
      </c>
    </row>
    <row r="26" spans="1:9" x14ac:dyDescent="0.25">
      <c r="A26" t="s">
        <v>22</v>
      </c>
      <c r="B26" s="4">
        <v>19060</v>
      </c>
      <c r="C26" s="5">
        <v>1169</v>
      </c>
      <c r="E26" s="5">
        <v>1162</v>
      </c>
      <c r="G26" s="3">
        <f t="shared" si="0"/>
        <v>16.353496353496354</v>
      </c>
      <c r="H26" s="7">
        <f t="shared" si="1"/>
        <v>6.0240963855422436E-3</v>
      </c>
      <c r="I26" s="2" t="s">
        <v>64</v>
      </c>
    </row>
    <row r="27" spans="1:9" x14ac:dyDescent="0.25">
      <c r="A27" t="s">
        <v>23</v>
      </c>
      <c r="B27" s="4">
        <v>18201</v>
      </c>
      <c r="C27" s="5">
        <v>1280</v>
      </c>
      <c r="E27" s="5">
        <v>1361</v>
      </c>
      <c r="G27" s="3">
        <f t="shared" si="0"/>
        <v>13.783415372964786</v>
      </c>
      <c r="H27" s="7">
        <f t="shared" si="1"/>
        <v>-5.9515062454077894E-2</v>
      </c>
      <c r="I27" s="2" t="s">
        <v>57</v>
      </c>
    </row>
    <row r="28" spans="1:9" x14ac:dyDescent="0.25">
      <c r="A28" t="s">
        <v>38</v>
      </c>
      <c r="B28" s="4">
        <v>10129</v>
      </c>
      <c r="C28" s="5">
        <v>751</v>
      </c>
      <c r="E28" s="5">
        <v>800</v>
      </c>
      <c r="G28" s="3">
        <f t="shared" si="0"/>
        <v>13.061250805931657</v>
      </c>
      <c r="H28" s="7">
        <f t="shared" si="1"/>
        <v>-6.1250000000000027E-2</v>
      </c>
      <c r="I28" s="2" t="s">
        <v>57</v>
      </c>
    </row>
    <row r="29" spans="1:9" x14ac:dyDescent="0.25">
      <c r="A29" t="s">
        <v>17</v>
      </c>
      <c r="B29" s="4">
        <v>24402</v>
      </c>
      <c r="C29" s="5">
        <v>2021</v>
      </c>
      <c r="E29" s="5">
        <f>1376+441</f>
        <v>1817</v>
      </c>
      <c r="G29" s="3">
        <f t="shared" si="0"/>
        <v>12.715997915581031</v>
      </c>
      <c r="H29" s="7">
        <f t="shared" si="1"/>
        <v>0.11227297743533304</v>
      </c>
      <c r="I29" s="2" t="s">
        <v>57</v>
      </c>
    </row>
    <row r="30" spans="1:9" x14ac:dyDescent="0.25">
      <c r="A30" t="s">
        <v>31</v>
      </c>
      <c r="B30" s="4">
        <v>12854</v>
      </c>
      <c r="C30" s="5">
        <v>999</v>
      </c>
      <c r="E30" s="5">
        <v>1063</v>
      </c>
      <c r="G30" s="3">
        <f t="shared" si="0"/>
        <v>12.467507274490785</v>
      </c>
      <c r="H30" s="7">
        <f t="shared" si="1"/>
        <v>-6.0206961429915329E-2</v>
      </c>
      <c r="I30" s="2" t="s">
        <v>64</v>
      </c>
    </row>
    <row r="31" spans="1:9" x14ac:dyDescent="0.25">
      <c r="A31" t="s">
        <v>51</v>
      </c>
      <c r="B31" s="4">
        <v>10188</v>
      </c>
      <c r="C31" s="5">
        <v>941</v>
      </c>
      <c r="E31" s="5">
        <v>979</v>
      </c>
      <c r="G31" s="3">
        <f t="shared" si="0"/>
        <v>10.612500000000001</v>
      </c>
      <c r="H31" s="7">
        <f t="shared" si="1"/>
        <v>-3.8815117466802884E-2</v>
      </c>
      <c r="I31" s="2" t="s">
        <v>55</v>
      </c>
    </row>
    <row r="32" spans="1:9" x14ac:dyDescent="0.25">
      <c r="A32" t="s">
        <v>6</v>
      </c>
      <c r="B32" s="4">
        <v>78924</v>
      </c>
      <c r="C32" s="5">
        <v>8002</v>
      </c>
      <c r="E32" s="5">
        <v>8087</v>
      </c>
      <c r="G32" s="3">
        <f t="shared" si="0"/>
        <v>9.8109267201193369</v>
      </c>
      <c r="H32" s="7">
        <f t="shared" si="1"/>
        <v>-1.0510696179052759E-2</v>
      </c>
      <c r="I32" s="2" t="s">
        <v>59</v>
      </c>
    </row>
    <row r="33" spans="1:9" x14ac:dyDescent="0.25">
      <c r="A33" t="s">
        <v>16</v>
      </c>
      <c r="B33" s="4">
        <v>25012</v>
      </c>
      <c r="C33" s="5">
        <v>2770</v>
      </c>
      <c r="E33" s="5">
        <v>2569</v>
      </c>
      <c r="G33" s="3">
        <f t="shared" si="0"/>
        <v>9.3695448585877497</v>
      </c>
      <c r="H33" s="7">
        <f t="shared" si="1"/>
        <v>7.824056052938877E-2</v>
      </c>
      <c r="I33" s="2" t="s">
        <v>62</v>
      </c>
    </row>
    <row r="34" spans="1:9" x14ac:dyDescent="0.25">
      <c r="A34" t="s">
        <v>49</v>
      </c>
      <c r="B34" s="4">
        <v>77792</v>
      </c>
      <c r="C34" s="5">
        <v>9813</v>
      </c>
      <c r="E34" s="5">
        <v>7815</v>
      </c>
      <c r="G34" s="3">
        <f t="shared" si="0"/>
        <v>8.8259587020648969</v>
      </c>
      <c r="H34" s="7">
        <f t="shared" si="1"/>
        <v>0.25566218809980801</v>
      </c>
      <c r="I34" s="2" t="s">
        <v>59</v>
      </c>
    </row>
    <row r="35" spans="1:9" x14ac:dyDescent="0.25">
      <c r="A35" t="s">
        <v>32</v>
      </c>
      <c r="B35" s="4">
        <v>12476</v>
      </c>
      <c r="C35" s="5">
        <v>1526</v>
      </c>
      <c r="E35" s="5">
        <v>1361</v>
      </c>
      <c r="G35" s="3">
        <f t="shared" si="0"/>
        <v>8.6428818843089719</v>
      </c>
      <c r="H35" s="7">
        <f t="shared" si="1"/>
        <v>0.12123438648052898</v>
      </c>
      <c r="I35" s="2" t="s">
        <v>62</v>
      </c>
    </row>
    <row r="36" spans="1:9" x14ac:dyDescent="0.25">
      <c r="A36" t="s">
        <v>34</v>
      </c>
      <c r="B36" s="4">
        <v>12110</v>
      </c>
      <c r="C36" s="5">
        <v>1498</v>
      </c>
      <c r="E36" s="5">
        <v>1466</v>
      </c>
      <c r="G36" s="3">
        <f t="shared" si="0"/>
        <v>8.1713900134952766</v>
      </c>
      <c r="H36" s="7">
        <f t="shared" si="1"/>
        <v>2.1828103683492417E-2</v>
      </c>
      <c r="I36" s="2" t="s">
        <v>67</v>
      </c>
    </row>
    <row r="37" spans="1:9" x14ac:dyDescent="0.25">
      <c r="A37" t="s">
        <v>35</v>
      </c>
      <c r="B37" s="4">
        <v>12068</v>
      </c>
      <c r="C37" s="5">
        <v>1656</v>
      </c>
      <c r="E37" s="5">
        <v>1557</v>
      </c>
      <c r="G37" s="3">
        <f t="shared" si="0"/>
        <v>7.5119825708060999</v>
      </c>
      <c r="H37" s="7">
        <f t="shared" si="1"/>
        <v>6.3583815028901647E-2</v>
      </c>
      <c r="I37" s="2" t="s">
        <v>57</v>
      </c>
    </row>
    <row r="38" spans="1:9" x14ac:dyDescent="0.25">
      <c r="A38" t="s">
        <v>13</v>
      </c>
      <c r="B38" s="4">
        <v>27486</v>
      </c>
      <c r="C38" s="5">
        <v>4553</v>
      </c>
      <c r="E38" s="5">
        <v>4570</v>
      </c>
      <c r="G38" s="3">
        <f t="shared" si="0"/>
        <v>6.0256494574153239</v>
      </c>
      <c r="H38" s="7">
        <f t="shared" si="1"/>
        <v>-3.7199124726476906E-3</v>
      </c>
      <c r="I38" s="2" t="s">
        <v>59</v>
      </c>
    </row>
    <row r="39" spans="1:9" x14ac:dyDescent="0.25">
      <c r="A39" t="s">
        <v>33</v>
      </c>
      <c r="B39" s="4">
        <v>12422</v>
      </c>
      <c r="C39" s="5">
        <v>2400</v>
      </c>
      <c r="E39" s="5">
        <v>2465</v>
      </c>
      <c r="G39" s="3">
        <f t="shared" si="0"/>
        <v>5.1066803699897223</v>
      </c>
      <c r="H39" s="7">
        <f t="shared" si="1"/>
        <v>-2.6369168356997985E-2</v>
      </c>
      <c r="I39" s="2" t="s">
        <v>62</v>
      </c>
    </row>
    <row r="40" spans="1:9" x14ac:dyDescent="0.25">
      <c r="A40" t="s">
        <v>36</v>
      </c>
      <c r="B40" s="4">
        <v>11576</v>
      </c>
      <c r="C40" s="5">
        <v>2762</v>
      </c>
      <c r="E40" s="5">
        <v>2685</v>
      </c>
      <c r="G40" s="3">
        <f t="shared" si="0"/>
        <v>4.2504130714154584</v>
      </c>
      <c r="H40" s="7">
        <f t="shared" si="1"/>
        <v>2.8677839851024123E-2</v>
      </c>
      <c r="I40" s="2" t="s">
        <v>62</v>
      </c>
    </row>
    <row r="41" spans="1:9" x14ac:dyDescent="0.25">
      <c r="A41" t="s">
        <v>26</v>
      </c>
      <c r="B41" s="4">
        <v>15912</v>
      </c>
      <c r="C41" s="5">
        <v>4366</v>
      </c>
      <c r="E41" s="5">
        <v>4251</v>
      </c>
      <c r="G41" s="3">
        <f t="shared" si="0"/>
        <v>3.6931646744806779</v>
      </c>
      <c r="H41" s="7">
        <f t="shared" si="1"/>
        <v>2.7052458245118816E-2</v>
      </c>
      <c r="I41" s="2" t="s">
        <v>58</v>
      </c>
    </row>
    <row r="42" spans="1:9" x14ac:dyDescent="0.25">
      <c r="A42" t="s">
        <v>40</v>
      </c>
      <c r="B42" s="4">
        <v>8983</v>
      </c>
      <c r="C42" s="5">
        <v>4221</v>
      </c>
      <c r="E42" s="5">
        <v>3419</v>
      </c>
      <c r="G42" s="3">
        <f t="shared" si="0"/>
        <v>2.3515706806282721</v>
      </c>
      <c r="H42" s="7">
        <f t="shared" si="1"/>
        <v>0.23457151213805205</v>
      </c>
      <c r="I42" s="2" t="s">
        <v>59</v>
      </c>
    </row>
    <row r="43" spans="1:9" x14ac:dyDescent="0.25">
      <c r="A43" t="s">
        <v>42</v>
      </c>
      <c r="B43" s="4">
        <v>8387</v>
      </c>
      <c r="C43" s="5">
        <v>4781</v>
      </c>
      <c r="E43" s="5">
        <v>4366</v>
      </c>
      <c r="G43" s="3">
        <f t="shared" si="0"/>
        <v>1.8338252979118836</v>
      </c>
      <c r="H43" s="7">
        <f t="shared" si="1"/>
        <v>9.5052679798442563E-2</v>
      </c>
      <c r="I43" s="2" t="s">
        <v>68</v>
      </c>
    </row>
    <row r="44" spans="1:9" x14ac:dyDescent="0.25">
      <c r="A44" t="s">
        <v>39</v>
      </c>
      <c r="B44" s="4">
        <v>9011</v>
      </c>
      <c r="C44" s="5">
        <v>5192</v>
      </c>
      <c r="E44" s="5">
        <v>4947</v>
      </c>
      <c r="G44" s="3">
        <f t="shared" si="0"/>
        <v>1.7774928493934312</v>
      </c>
      <c r="H44" s="7">
        <f t="shared" si="1"/>
        <v>4.9524964625025314E-2</v>
      </c>
      <c r="I44" s="2" t="s">
        <v>68</v>
      </c>
    </row>
    <row r="45" spans="1:9" x14ac:dyDescent="0.25">
      <c r="A45" t="s">
        <v>29</v>
      </c>
      <c r="B45" s="4">
        <v>14909</v>
      </c>
      <c r="C45" s="5">
        <v>8676</v>
      </c>
      <c r="E45" s="5">
        <v>8154</v>
      </c>
      <c r="G45" s="3">
        <f t="shared" si="0"/>
        <v>1.7717171717171718</v>
      </c>
      <c r="H45" s="7">
        <f t="shared" si="1"/>
        <v>6.4017660044150215E-2</v>
      </c>
      <c r="I45" s="2" t="s">
        <v>66</v>
      </c>
    </row>
    <row r="46" spans="1:9" x14ac:dyDescent="0.25">
      <c r="A46" t="s">
        <v>18</v>
      </c>
      <c r="B46" s="4">
        <v>22234</v>
      </c>
      <c r="C46" s="5">
        <v>13350</v>
      </c>
      <c r="E46" s="5">
        <v>11789</v>
      </c>
      <c r="G46" s="3">
        <f t="shared" si="0"/>
        <v>1.7688849994033176</v>
      </c>
      <c r="H46" s="7">
        <f t="shared" si="1"/>
        <v>0.13241157010772753</v>
      </c>
      <c r="I46" s="2" t="s">
        <v>63</v>
      </c>
    </row>
    <row r="47" spans="1:9" x14ac:dyDescent="0.25">
      <c r="A47" t="s">
        <v>19</v>
      </c>
      <c r="B47" s="4">
        <v>21464</v>
      </c>
      <c r="C47" s="5">
        <v>14250</v>
      </c>
      <c r="E47" s="5">
        <f>8042+5157</f>
        <v>13199</v>
      </c>
      <c r="G47" s="3">
        <f t="shared" si="0"/>
        <v>1.5639185398375168</v>
      </c>
      <c r="H47" s="7">
        <f t="shared" si="1"/>
        <v>7.9627244488218896E-2</v>
      </c>
      <c r="I47" s="2" t="s">
        <v>63</v>
      </c>
    </row>
  </sheetData>
  <sortState ref="A2:I52">
    <sortCondition descending="1" ref="G2:G52"/>
  </sortState>
  <mergeCells count="1">
    <mergeCell ref="B1:H1"/>
  </mergeCells>
  <printOptions gridLines="1"/>
  <pageMargins left="0.7" right="0.7" top="0.75" bottom="0.75" header="0.3" footer="0.3"/>
  <pageSetup scale="87" orientation="portrait" r:id="rId1"/>
  <headerFooter>
    <oddHeader>&amp;C&amp;"-,Bold"&amp;16&amp;A&amp;"-,Regular"&amp;11
&amp;F</oddHeader>
    <oddFooter>&amp;R&amp;D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M12" sqref="M12"/>
    </sheetView>
  </sheetViews>
  <sheetFormatPr defaultRowHeight="15" x14ac:dyDescent="0.25"/>
  <cols>
    <col min="1" max="1" width="22.28515625" bestFit="1" customWidth="1"/>
    <col min="2" max="2" width="12.5703125" style="4" bestFit="1" customWidth="1"/>
    <col min="3" max="3" width="10.5703125" style="5" bestFit="1" customWidth="1"/>
    <col min="4" max="4" width="0" hidden="1" customWidth="1"/>
    <col min="5" max="5" width="10.5703125" style="5" hidden="1" customWidth="1"/>
    <col min="6" max="6" width="0" hidden="1" customWidth="1"/>
    <col min="7" max="7" width="17" style="3" bestFit="1" customWidth="1"/>
    <col min="8" max="8" width="18.7109375" bestFit="1" customWidth="1"/>
    <col min="9" max="9" width="22.5703125" style="2" customWidth="1"/>
  </cols>
  <sheetData>
    <row r="1" spans="1:9" x14ac:dyDescent="0.25">
      <c r="B1" s="14">
        <v>2015</v>
      </c>
      <c r="C1" s="14"/>
      <c r="D1" s="14"/>
      <c r="E1" s="14"/>
      <c r="F1" s="14"/>
      <c r="G1" s="14"/>
      <c r="H1" s="14"/>
    </row>
    <row r="2" spans="1:9" ht="17.25" x14ac:dyDescent="0.4">
      <c r="A2" t="s">
        <v>45</v>
      </c>
      <c r="B2" s="9" t="s">
        <v>0</v>
      </c>
      <c r="C2" s="10" t="s">
        <v>1</v>
      </c>
      <c r="D2" s="11" t="s">
        <v>0</v>
      </c>
      <c r="E2" s="10" t="s">
        <v>1</v>
      </c>
      <c r="F2" s="12"/>
      <c r="G2" s="8" t="s">
        <v>53</v>
      </c>
      <c r="H2" s="13" t="s">
        <v>46</v>
      </c>
      <c r="I2" s="13" t="s">
        <v>54</v>
      </c>
    </row>
    <row r="3" spans="1:9" x14ac:dyDescent="0.25">
      <c r="A3" t="s">
        <v>16</v>
      </c>
      <c r="B3" s="4">
        <v>25012</v>
      </c>
      <c r="C3" s="5">
        <v>2770</v>
      </c>
      <c r="E3" s="5">
        <v>2569</v>
      </c>
      <c r="G3" s="3">
        <f t="shared" ref="G3:G47" si="0">+B3/((C3+E3)/2)</f>
        <v>9.3695448585877497</v>
      </c>
      <c r="H3" s="7">
        <f t="shared" ref="H3:H47" si="1">+(C3/E3)-1</f>
        <v>7.824056052938877E-2</v>
      </c>
      <c r="I3" s="2" t="s">
        <v>62</v>
      </c>
    </row>
    <row r="4" spans="1:9" x14ac:dyDescent="0.25">
      <c r="A4" t="s">
        <v>32</v>
      </c>
      <c r="B4" s="4">
        <v>12476</v>
      </c>
      <c r="C4" s="5">
        <v>1526</v>
      </c>
      <c r="E4" s="5">
        <v>1361</v>
      </c>
      <c r="G4" s="3">
        <f t="shared" si="0"/>
        <v>8.6428818843089719</v>
      </c>
      <c r="H4" s="7">
        <f t="shared" si="1"/>
        <v>0.12123438648052898</v>
      </c>
      <c r="I4" s="2" t="s">
        <v>62</v>
      </c>
    </row>
    <row r="5" spans="1:9" x14ac:dyDescent="0.25">
      <c r="A5" t="s">
        <v>33</v>
      </c>
      <c r="B5" s="4">
        <v>12422</v>
      </c>
      <c r="C5" s="5">
        <v>2400</v>
      </c>
      <c r="E5" s="5">
        <v>2465</v>
      </c>
      <c r="G5" s="3">
        <f t="shared" si="0"/>
        <v>5.1066803699897223</v>
      </c>
      <c r="H5" s="7">
        <f t="shared" si="1"/>
        <v>-2.6369168356997985E-2</v>
      </c>
      <c r="I5" s="2" t="s">
        <v>62</v>
      </c>
    </row>
    <row r="6" spans="1:9" x14ac:dyDescent="0.25">
      <c r="A6" t="s">
        <v>36</v>
      </c>
      <c r="B6" s="4">
        <v>11576</v>
      </c>
      <c r="C6" s="5">
        <v>2762</v>
      </c>
      <c r="E6" s="5">
        <v>2685</v>
      </c>
      <c r="G6" s="3">
        <f t="shared" si="0"/>
        <v>4.2504130714154584</v>
      </c>
      <c r="H6" s="7">
        <f t="shared" si="1"/>
        <v>2.8677839851024123E-2</v>
      </c>
      <c r="I6" s="2" t="s">
        <v>62</v>
      </c>
    </row>
    <row r="7" spans="1:9" x14ac:dyDescent="0.25">
      <c r="A7" t="s">
        <v>42</v>
      </c>
      <c r="B7" s="4">
        <v>8387</v>
      </c>
      <c r="C7" s="5">
        <v>4781</v>
      </c>
      <c r="E7" s="5">
        <v>4366</v>
      </c>
      <c r="G7" s="3">
        <f t="shared" si="0"/>
        <v>1.8338252979118836</v>
      </c>
      <c r="H7" s="7">
        <f t="shared" si="1"/>
        <v>9.5052679798442563E-2</v>
      </c>
      <c r="I7" s="2" t="s">
        <v>68</v>
      </c>
    </row>
    <row r="8" spans="1:9" x14ac:dyDescent="0.25">
      <c r="A8" t="s">
        <v>39</v>
      </c>
      <c r="B8" s="4">
        <v>9011</v>
      </c>
      <c r="C8" s="5">
        <v>5192</v>
      </c>
      <c r="E8" s="5">
        <v>4947</v>
      </c>
      <c r="G8" s="3">
        <f t="shared" si="0"/>
        <v>1.7774928493934312</v>
      </c>
      <c r="H8" s="7">
        <f t="shared" si="1"/>
        <v>4.9524964625025314E-2</v>
      </c>
      <c r="I8" s="2" t="s">
        <v>68</v>
      </c>
    </row>
    <row r="9" spans="1:9" x14ac:dyDescent="0.25">
      <c r="A9" t="s">
        <v>29</v>
      </c>
      <c r="B9" s="4">
        <v>14909</v>
      </c>
      <c r="C9" s="5">
        <v>8676</v>
      </c>
      <c r="E9" s="5">
        <v>8154</v>
      </c>
      <c r="G9" s="3">
        <f t="shared" si="0"/>
        <v>1.7717171717171718</v>
      </c>
      <c r="H9" s="7">
        <f t="shared" si="1"/>
        <v>6.4017660044150215E-2</v>
      </c>
      <c r="I9" s="2" t="s">
        <v>66</v>
      </c>
    </row>
    <row r="10" spans="1:9" x14ac:dyDescent="0.25">
      <c r="A10" t="s">
        <v>30</v>
      </c>
      <c r="B10" s="4">
        <v>14787</v>
      </c>
      <c r="C10" s="5">
        <v>329</v>
      </c>
      <c r="E10" s="5">
        <v>283</v>
      </c>
      <c r="G10" s="3">
        <f t="shared" si="0"/>
        <v>48.323529411764703</v>
      </c>
      <c r="H10" s="7">
        <f t="shared" si="1"/>
        <v>0.16254416961130747</v>
      </c>
      <c r="I10" s="2" t="s">
        <v>64</v>
      </c>
    </row>
    <row r="11" spans="1:9" x14ac:dyDescent="0.25">
      <c r="A11" t="s">
        <v>15</v>
      </c>
      <c r="B11" s="4">
        <v>26028</v>
      </c>
      <c r="C11" s="5">
        <v>889</v>
      </c>
      <c r="E11" s="5">
        <v>821</v>
      </c>
      <c r="G11" s="3">
        <f t="shared" si="0"/>
        <v>30.442105263157895</v>
      </c>
      <c r="H11" s="7">
        <f t="shared" si="1"/>
        <v>8.2825822168087759E-2</v>
      </c>
      <c r="I11" s="2" t="s">
        <v>64</v>
      </c>
    </row>
    <row r="12" spans="1:9" x14ac:dyDescent="0.25">
      <c r="A12" t="s">
        <v>50</v>
      </c>
      <c r="B12" s="4">
        <v>14958</v>
      </c>
      <c r="C12" s="5">
        <v>731</v>
      </c>
      <c r="E12" s="5">
        <v>746</v>
      </c>
      <c r="G12" s="3">
        <f t="shared" si="0"/>
        <v>20.254570074475289</v>
      </c>
      <c r="H12" s="7">
        <f t="shared" si="1"/>
        <v>-2.0107238605898137E-2</v>
      </c>
      <c r="I12" s="2" t="s">
        <v>64</v>
      </c>
    </row>
    <row r="13" spans="1:9" x14ac:dyDescent="0.25">
      <c r="A13" t="s">
        <v>22</v>
      </c>
      <c r="B13" s="4">
        <v>19060</v>
      </c>
      <c r="C13" s="5">
        <v>1169</v>
      </c>
      <c r="E13" s="5">
        <v>1162</v>
      </c>
      <c r="G13" s="3">
        <f t="shared" si="0"/>
        <v>16.353496353496354</v>
      </c>
      <c r="H13" s="7">
        <f t="shared" si="1"/>
        <v>6.0240963855422436E-3</v>
      </c>
      <c r="I13" s="2" t="s">
        <v>64</v>
      </c>
    </row>
    <row r="14" spans="1:9" x14ac:dyDescent="0.25">
      <c r="A14" t="s">
        <v>31</v>
      </c>
      <c r="B14" s="4">
        <v>12854</v>
      </c>
      <c r="C14" s="5">
        <v>999</v>
      </c>
      <c r="E14" s="5">
        <v>1063</v>
      </c>
      <c r="G14" s="3">
        <f t="shared" si="0"/>
        <v>12.467507274490785</v>
      </c>
      <c r="H14" s="7">
        <f t="shared" si="1"/>
        <v>-6.0206961429915329E-2</v>
      </c>
      <c r="I14" s="2" t="s">
        <v>64</v>
      </c>
    </row>
    <row r="15" spans="1:9" x14ac:dyDescent="0.25">
      <c r="A15" t="s">
        <v>18</v>
      </c>
      <c r="B15" s="4">
        <v>22234</v>
      </c>
      <c r="C15" s="5">
        <v>13350</v>
      </c>
      <c r="E15" s="5">
        <v>11789</v>
      </c>
      <c r="G15" s="3">
        <f t="shared" si="0"/>
        <v>1.7688849994033176</v>
      </c>
      <c r="H15" s="7">
        <f t="shared" si="1"/>
        <v>0.13241157010772753</v>
      </c>
      <c r="I15" s="2" t="s">
        <v>63</v>
      </c>
    </row>
    <row r="16" spans="1:9" x14ac:dyDescent="0.25">
      <c r="A16" t="s">
        <v>19</v>
      </c>
      <c r="B16" s="4">
        <v>21464</v>
      </c>
      <c r="C16" s="5">
        <v>14250</v>
      </c>
      <c r="E16" s="5">
        <f>8042+5157</f>
        <v>13199</v>
      </c>
      <c r="G16" s="3">
        <f t="shared" si="0"/>
        <v>1.5639185398375168</v>
      </c>
      <c r="H16" s="7">
        <f t="shared" si="1"/>
        <v>7.9627244488218896E-2</v>
      </c>
      <c r="I16" s="2" t="s">
        <v>63</v>
      </c>
    </row>
    <row r="17" spans="1:9" x14ac:dyDescent="0.25">
      <c r="A17" t="s">
        <v>6</v>
      </c>
      <c r="B17" s="4">
        <v>78924</v>
      </c>
      <c r="C17" s="5">
        <v>8002</v>
      </c>
      <c r="E17" s="5">
        <v>8087</v>
      </c>
      <c r="G17" s="3">
        <f t="shared" si="0"/>
        <v>9.8109267201193369</v>
      </c>
      <c r="H17" s="7">
        <f t="shared" si="1"/>
        <v>-1.0510696179052759E-2</v>
      </c>
      <c r="I17" s="2" t="s">
        <v>59</v>
      </c>
    </row>
    <row r="18" spans="1:9" x14ac:dyDescent="0.25">
      <c r="A18" t="s">
        <v>49</v>
      </c>
      <c r="B18" s="4">
        <v>77792</v>
      </c>
      <c r="C18" s="5">
        <v>9813</v>
      </c>
      <c r="E18" s="5">
        <v>7815</v>
      </c>
      <c r="G18" s="3">
        <f t="shared" si="0"/>
        <v>8.8259587020648969</v>
      </c>
      <c r="H18" s="7">
        <f t="shared" si="1"/>
        <v>0.25566218809980801</v>
      </c>
      <c r="I18" s="2" t="s">
        <v>59</v>
      </c>
    </row>
    <row r="19" spans="1:9" x14ac:dyDescent="0.25">
      <c r="A19" t="s">
        <v>13</v>
      </c>
      <c r="B19" s="4">
        <v>27486</v>
      </c>
      <c r="C19" s="5">
        <v>4553</v>
      </c>
      <c r="E19" s="5">
        <v>4570</v>
      </c>
      <c r="G19" s="3">
        <f t="shared" si="0"/>
        <v>6.0256494574153239</v>
      </c>
      <c r="H19" s="7">
        <f t="shared" si="1"/>
        <v>-3.7199124726476906E-3</v>
      </c>
      <c r="I19" s="2" t="s">
        <v>59</v>
      </c>
    </row>
    <row r="20" spans="1:9" x14ac:dyDescent="0.25">
      <c r="A20" t="s">
        <v>40</v>
      </c>
      <c r="B20" s="4">
        <v>8983</v>
      </c>
      <c r="C20" s="5">
        <v>4221</v>
      </c>
      <c r="E20" s="5">
        <v>3419</v>
      </c>
      <c r="G20" s="3">
        <f t="shared" si="0"/>
        <v>2.3515706806282721</v>
      </c>
      <c r="H20" s="7">
        <f t="shared" si="1"/>
        <v>0.23457151213805205</v>
      </c>
      <c r="I20" s="2" t="s">
        <v>59</v>
      </c>
    </row>
    <row r="21" spans="1:9" x14ac:dyDescent="0.25">
      <c r="A21" t="s">
        <v>69</v>
      </c>
      <c r="B21" s="4">
        <v>14700</v>
      </c>
      <c r="C21" s="5">
        <v>274</v>
      </c>
      <c r="E21" s="5">
        <v>259</v>
      </c>
      <c r="G21" s="3">
        <f t="shared" si="0"/>
        <v>55.159474671669791</v>
      </c>
      <c r="H21" s="7">
        <f t="shared" si="1"/>
        <v>5.7915057915058021E-2</v>
      </c>
      <c r="I21" s="2" t="s">
        <v>61</v>
      </c>
    </row>
    <row r="22" spans="1:9" x14ac:dyDescent="0.25">
      <c r="A22" t="s">
        <v>11</v>
      </c>
      <c r="B22" s="4">
        <v>34980</v>
      </c>
      <c r="C22" s="5">
        <v>1389</v>
      </c>
      <c r="E22" s="5">
        <v>1445</v>
      </c>
      <c r="G22" s="3">
        <f t="shared" si="0"/>
        <v>24.685956245589274</v>
      </c>
      <c r="H22" s="7">
        <f t="shared" si="1"/>
        <v>-3.875432525951561E-2</v>
      </c>
      <c r="I22" s="2" t="s">
        <v>61</v>
      </c>
    </row>
    <row r="23" spans="1:9" x14ac:dyDescent="0.25">
      <c r="A23" t="s">
        <v>43</v>
      </c>
      <c r="B23" s="4">
        <v>8248</v>
      </c>
      <c r="C23" s="5">
        <v>94</v>
      </c>
      <c r="E23" s="5">
        <v>85</v>
      </c>
      <c r="G23" s="3">
        <f t="shared" si="0"/>
        <v>92.156424581005581</v>
      </c>
      <c r="H23" s="7">
        <f t="shared" si="1"/>
        <v>0.10588235294117654</v>
      </c>
      <c r="I23" s="2" t="s">
        <v>57</v>
      </c>
    </row>
    <row r="24" spans="1:9" x14ac:dyDescent="0.25">
      <c r="A24" t="s">
        <v>20</v>
      </c>
      <c r="B24" s="4">
        <v>21384</v>
      </c>
      <c r="C24" s="5">
        <v>323</v>
      </c>
      <c r="E24" s="5">
        <v>317</v>
      </c>
      <c r="G24" s="3">
        <f t="shared" si="0"/>
        <v>66.825000000000003</v>
      </c>
      <c r="H24" s="7">
        <f t="shared" si="1"/>
        <v>1.8927444794952786E-2</v>
      </c>
      <c r="I24" s="2" t="s">
        <v>57</v>
      </c>
    </row>
    <row r="25" spans="1:9" x14ac:dyDescent="0.25">
      <c r="A25" t="s">
        <v>25</v>
      </c>
      <c r="B25" s="4">
        <v>16410</v>
      </c>
      <c r="C25" s="5">
        <v>351</v>
      </c>
      <c r="E25" s="5">
        <v>330</v>
      </c>
      <c r="G25" s="3">
        <f t="shared" si="0"/>
        <v>48.193832599118942</v>
      </c>
      <c r="H25" s="7">
        <f t="shared" si="1"/>
        <v>6.3636363636363713E-2</v>
      </c>
      <c r="I25" s="2" t="s">
        <v>57</v>
      </c>
    </row>
    <row r="26" spans="1:9" x14ac:dyDescent="0.25">
      <c r="A26" t="s">
        <v>27</v>
      </c>
      <c r="B26" s="4">
        <v>15481</v>
      </c>
      <c r="C26" s="5">
        <v>437</v>
      </c>
      <c r="E26" s="5">
        <v>381</v>
      </c>
      <c r="G26" s="3">
        <f t="shared" si="0"/>
        <v>37.850855745721269</v>
      </c>
      <c r="H26" s="7">
        <f t="shared" si="1"/>
        <v>0.14698162729658804</v>
      </c>
      <c r="I26" s="2" t="s">
        <v>57</v>
      </c>
    </row>
    <row r="27" spans="1:9" x14ac:dyDescent="0.25">
      <c r="A27" t="s">
        <v>41</v>
      </c>
      <c r="B27" s="4">
        <v>8491</v>
      </c>
      <c r="C27" s="5">
        <v>244</v>
      </c>
      <c r="E27" s="5">
        <v>236</v>
      </c>
      <c r="G27" s="3">
        <f t="shared" si="0"/>
        <v>35.37916666666667</v>
      </c>
      <c r="H27" s="7">
        <f t="shared" si="1"/>
        <v>3.3898305084745672E-2</v>
      </c>
      <c r="I27" s="2" t="s">
        <v>57</v>
      </c>
    </row>
    <row r="28" spans="1:9" x14ac:dyDescent="0.25">
      <c r="A28" t="s">
        <v>14</v>
      </c>
      <c r="B28" s="4">
        <v>26903</v>
      </c>
      <c r="C28" s="5">
        <v>794</v>
      </c>
      <c r="E28" s="5">
        <v>768</v>
      </c>
      <c r="G28" s="3">
        <f t="shared" si="0"/>
        <v>34.446862996158771</v>
      </c>
      <c r="H28" s="7">
        <f t="shared" si="1"/>
        <v>3.3854166666666741E-2</v>
      </c>
      <c r="I28" s="2" t="s">
        <v>57</v>
      </c>
    </row>
    <row r="29" spans="1:9" x14ac:dyDescent="0.25">
      <c r="A29" t="s">
        <v>3</v>
      </c>
      <c r="B29" s="4">
        <v>115037</v>
      </c>
      <c r="C29" s="5">
        <v>3931</v>
      </c>
      <c r="E29" s="5">
        <v>3730</v>
      </c>
      <c r="G29" s="3">
        <f t="shared" si="0"/>
        <v>30.031849627985903</v>
      </c>
      <c r="H29" s="7">
        <f t="shared" si="1"/>
        <v>5.388739946380694E-2</v>
      </c>
      <c r="I29" s="2" t="s">
        <v>57</v>
      </c>
    </row>
    <row r="30" spans="1:9" x14ac:dyDescent="0.25">
      <c r="A30" t="s">
        <v>12</v>
      </c>
      <c r="B30" s="4">
        <v>34408</v>
      </c>
      <c r="C30" s="5">
        <v>1351</v>
      </c>
      <c r="E30" s="5">
        <v>1296</v>
      </c>
      <c r="G30" s="3">
        <f t="shared" si="0"/>
        <v>25.997733282961843</v>
      </c>
      <c r="H30" s="7">
        <f t="shared" si="1"/>
        <v>4.2438271604938294E-2</v>
      </c>
      <c r="I30" s="2" t="s">
        <v>57</v>
      </c>
    </row>
    <row r="31" spans="1:9" x14ac:dyDescent="0.25">
      <c r="A31" t="s">
        <v>10</v>
      </c>
      <c r="B31" s="4">
        <v>56829</v>
      </c>
      <c r="C31" s="5">
        <v>2326</v>
      </c>
      <c r="E31" s="5">
        <f>1326+1108</f>
        <v>2434</v>
      </c>
      <c r="G31" s="3">
        <f t="shared" si="0"/>
        <v>23.877731092436974</v>
      </c>
      <c r="H31" s="7">
        <f t="shared" si="1"/>
        <v>-4.4371405094494665E-2</v>
      </c>
      <c r="I31" s="2" t="s">
        <v>57</v>
      </c>
    </row>
    <row r="32" spans="1:9" x14ac:dyDescent="0.25">
      <c r="A32" t="s">
        <v>23</v>
      </c>
      <c r="B32" s="4">
        <v>18201</v>
      </c>
      <c r="C32" s="5">
        <v>1280</v>
      </c>
      <c r="E32" s="5">
        <v>1361</v>
      </c>
      <c r="G32" s="3">
        <f t="shared" si="0"/>
        <v>13.783415372964786</v>
      </c>
      <c r="H32" s="7">
        <f t="shared" si="1"/>
        <v>-5.9515062454077894E-2</v>
      </c>
      <c r="I32" s="2" t="s">
        <v>57</v>
      </c>
    </row>
    <row r="33" spans="1:9" x14ac:dyDescent="0.25">
      <c r="A33" t="s">
        <v>38</v>
      </c>
      <c r="B33" s="4">
        <v>10129</v>
      </c>
      <c r="C33" s="5">
        <v>751</v>
      </c>
      <c r="E33" s="5">
        <v>800</v>
      </c>
      <c r="G33" s="3">
        <f t="shared" si="0"/>
        <v>13.061250805931657</v>
      </c>
      <c r="H33" s="7">
        <f t="shared" si="1"/>
        <v>-6.1250000000000027E-2</v>
      </c>
      <c r="I33" s="2" t="s">
        <v>57</v>
      </c>
    </row>
    <row r="34" spans="1:9" x14ac:dyDescent="0.25">
      <c r="A34" t="s">
        <v>17</v>
      </c>
      <c r="B34" s="4">
        <v>24402</v>
      </c>
      <c r="C34" s="5">
        <v>2021</v>
      </c>
      <c r="E34" s="5">
        <f>1376+441</f>
        <v>1817</v>
      </c>
      <c r="G34" s="3">
        <f t="shared" si="0"/>
        <v>12.715997915581031</v>
      </c>
      <c r="H34" s="7">
        <f t="shared" si="1"/>
        <v>0.11227297743533304</v>
      </c>
      <c r="I34" s="2" t="s">
        <v>57</v>
      </c>
    </row>
    <row r="35" spans="1:9" x14ac:dyDescent="0.25">
      <c r="A35" t="s">
        <v>35</v>
      </c>
      <c r="B35" s="4">
        <v>12068</v>
      </c>
      <c r="C35" s="5">
        <v>1656</v>
      </c>
      <c r="E35" s="5">
        <v>1557</v>
      </c>
      <c r="G35" s="3">
        <f t="shared" si="0"/>
        <v>7.5119825708060999</v>
      </c>
      <c r="H35" s="7">
        <f t="shared" si="1"/>
        <v>6.3583815028901647E-2</v>
      </c>
      <c r="I35" s="2" t="s">
        <v>57</v>
      </c>
    </row>
    <row r="36" spans="1:9" x14ac:dyDescent="0.25">
      <c r="A36" t="s">
        <v>34</v>
      </c>
      <c r="B36" s="4">
        <v>12110</v>
      </c>
      <c r="C36" s="5">
        <v>1498</v>
      </c>
      <c r="E36" s="5">
        <v>1466</v>
      </c>
      <c r="G36" s="3">
        <f t="shared" si="0"/>
        <v>8.1713900134952766</v>
      </c>
      <c r="H36" s="7">
        <f t="shared" si="1"/>
        <v>2.1828103683492417E-2</v>
      </c>
      <c r="I36" s="2" t="s">
        <v>67</v>
      </c>
    </row>
    <row r="37" spans="1:9" x14ac:dyDescent="0.25">
      <c r="A37" t="s">
        <v>5</v>
      </c>
      <c r="B37" s="4">
        <v>83976</v>
      </c>
      <c r="C37" s="5">
        <v>1965</v>
      </c>
      <c r="E37" s="5">
        <v>1965</v>
      </c>
      <c r="G37" s="3">
        <f t="shared" si="0"/>
        <v>42.735877862595423</v>
      </c>
      <c r="H37" s="7">
        <f t="shared" si="1"/>
        <v>0</v>
      </c>
      <c r="I37" s="2" t="s">
        <v>58</v>
      </c>
    </row>
    <row r="38" spans="1:9" x14ac:dyDescent="0.25">
      <c r="A38" t="s">
        <v>37</v>
      </c>
      <c r="B38" s="4">
        <v>10595</v>
      </c>
      <c r="C38" s="5">
        <v>299</v>
      </c>
      <c r="E38" s="5">
        <v>287</v>
      </c>
      <c r="G38" s="3">
        <f t="shared" si="0"/>
        <v>36.160409556313994</v>
      </c>
      <c r="H38" s="7">
        <f t="shared" si="1"/>
        <v>4.1811846689895571E-2</v>
      </c>
      <c r="I38" s="2" t="s">
        <v>58</v>
      </c>
    </row>
    <row r="39" spans="1:9" x14ac:dyDescent="0.25">
      <c r="A39" t="s">
        <v>9</v>
      </c>
      <c r="B39" s="4">
        <v>60311</v>
      </c>
      <c r="C39" s="5">
        <v>1828</v>
      </c>
      <c r="E39" s="5">
        <v>1793</v>
      </c>
      <c r="G39" s="3">
        <f t="shared" si="0"/>
        <v>33.31179232256283</v>
      </c>
      <c r="H39" s="7">
        <f t="shared" si="1"/>
        <v>1.9520356943669936E-2</v>
      </c>
      <c r="I39" s="2" t="s">
        <v>58</v>
      </c>
    </row>
    <row r="40" spans="1:9" x14ac:dyDescent="0.25">
      <c r="A40" t="s">
        <v>26</v>
      </c>
      <c r="B40" s="4">
        <v>15912</v>
      </c>
      <c r="C40" s="5">
        <v>4366</v>
      </c>
      <c r="E40" s="5">
        <v>4251</v>
      </c>
      <c r="G40" s="3">
        <f t="shared" si="0"/>
        <v>3.6931646744806779</v>
      </c>
      <c r="H40" s="7">
        <f t="shared" si="1"/>
        <v>2.7052458245118816E-2</v>
      </c>
      <c r="I40" s="2" t="s">
        <v>58</v>
      </c>
    </row>
    <row r="41" spans="1:9" x14ac:dyDescent="0.25">
      <c r="A41" t="s">
        <v>24</v>
      </c>
      <c r="B41" s="4">
        <v>16592</v>
      </c>
      <c r="C41" s="5">
        <v>231</v>
      </c>
      <c r="E41" s="5">
        <v>213</v>
      </c>
      <c r="G41" s="3">
        <f t="shared" si="0"/>
        <v>74.738738738738732</v>
      </c>
      <c r="H41" s="7">
        <f t="shared" si="1"/>
        <v>8.4507042253521236E-2</v>
      </c>
      <c r="I41" s="2" t="s">
        <v>55</v>
      </c>
    </row>
    <row r="42" spans="1:9" x14ac:dyDescent="0.25">
      <c r="A42" t="s">
        <v>52</v>
      </c>
      <c r="B42" s="4">
        <v>298378</v>
      </c>
      <c r="C42" s="6">
        <v>4574</v>
      </c>
      <c r="E42" s="5">
        <v>4516</v>
      </c>
      <c r="G42" s="3">
        <f t="shared" si="0"/>
        <v>65.649724972497253</v>
      </c>
      <c r="H42" s="7">
        <f t="shared" si="1"/>
        <v>1.2843224092117023E-2</v>
      </c>
      <c r="I42" s="2" t="s">
        <v>55</v>
      </c>
    </row>
    <row r="43" spans="1:9" x14ac:dyDescent="0.25">
      <c r="A43" t="s">
        <v>8</v>
      </c>
      <c r="B43" s="4">
        <v>71208</v>
      </c>
      <c r="C43" s="5">
        <v>1772</v>
      </c>
      <c r="E43" s="5">
        <v>1790</v>
      </c>
      <c r="G43" s="3">
        <f t="shared" si="0"/>
        <v>39.982032565974173</v>
      </c>
      <c r="H43" s="7">
        <f t="shared" si="1"/>
        <v>-1.0055865921787754E-2</v>
      </c>
      <c r="I43" s="2" t="s">
        <v>55</v>
      </c>
    </row>
    <row r="44" spans="1:9" x14ac:dyDescent="0.25">
      <c r="A44" t="s">
        <v>51</v>
      </c>
      <c r="B44" s="4">
        <v>10188</v>
      </c>
      <c r="C44" s="5">
        <v>941</v>
      </c>
      <c r="E44" s="5">
        <v>979</v>
      </c>
      <c r="G44" s="3">
        <f t="shared" si="0"/>
        <v>10.612500000000001</v>
      </c>
      <c r="H44" s="7">
        <f t="shared" si="1"/>
        <v>-3.8815117466802884E-2</v>
      </c>
      <c r="I44" s="2" t="s">
        <v>55</v>
      </c>
    </row>
    <row r="45" spans="1:9" x14ac:dyDescent="0.25">
      <c r="A45" t="s">
        <v>4</v>
      </c>
      <c r="B45" s="4">
        <v>90048</v>
      </c>
      <c r="C45" s="5">
        <v>495</v>
      </c>
      <c r="E45" s="5">
        <v>464</v>
      </c>
      <c r="G45" s="3">
        <f t="shared" si="0"/>
        <v>187.79562043795622</v>
      </c>
      <c r="H45" s="7">
        <f t="shared" si="1"/>
        <v>6.6810344827586299E-2</v>
      </c>
      <c r="I45" s="2" t="s">
        <v>56</v>
      </c>
    </row>
    <row r="46" spans="1:9" x14ac:dyDescent="0.25">
      <c r="A46" t="s">
        <v>47</v>
      </c>
      <c r="B46" s="4">
        <v>56828</v>
      </c>
      <c r="C46" s="6">
        <v>655</v>
      </c>
      <c r="E46" s="5">
        <v>647</v>
      </c>
      <c r="G46" s="3">
        <f t="shared" si="0"/>
        <v>87.293394777265746</v>
      </c>
      <c r="H46" s="7">
        <f t="shared" si="1"/>
        <v>1.2364760432766575E-2</v>
      </c>
      <c r="I46" s="2" t="s">
        <v>65</v>
      </c>
    </row>
    <row r="47" spans="1:9" x14ac:dyDescent="0.25">
      <c r="A47" t="s">
        <v>28</v>
      </c>
      <c r="B47" s="4">
        <v>15109</v>
      </c>
      <c r="C47" s="5">
        <v>215</v>
      </c>
      <c r="E47" s="5">
        <v>210</v>
      </c>
      <c r="G47" s="3">
        <f t="shared" si="0"/>
        <v>71.101176470588229</v>
      </c>
      <c r="H47" s="7">
        <f t="shared" si="1"/>
        <v>2.3809523809523725E-2</v>
      </c>
      <c r="I47" s="2" t="s">
        <v>65</v>
      </c>
    </row>
  </sheetData>
  <sortState ref="A3:I52">
    <sortCondition ref="I3:I52"/>
    <sortCondition descending="1" ref="G3:G52"/>
  </sortState>
  <mergeCells count="1">
    <mergeCell ref="B1:H1"/>
  </mergeCells>
  <printOptions gridLines="1"/>
  <pageMargins left="0.7" right="0.7" top="0.75" bottom="0.75" header="0.3" footer="0.3"/>
  <pageSetup scale="87" orientation="portrait" r:id="rId1"/>
  <headerFooter>
    <oddHeader>&amp;C&amp;"-,Bold"&amp;16&amp;A&amp;"-,Regular"&amp;11
&amp;F</oddHeader>
    <oddFooter>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Retailers</vt:lpstr>
      <vt:lpstr>Ranked by Sales Per Store</vt:lpstr>
      <vt:lpstr>Sales Per Store by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</dc:creator>
  <cp:lastModifiedBy>Gary</cp:lastModifiedBy>
  <cp:lastPrinted>2016-06-14T22:51:53Z</cp:lastPrinted>
  <dcterms:created xsi:type="dcterms:W3CDTF">2016-06-14T22:28:46Z</dcterms:created>
  <dcterms:modified xsi:type="dcterms:W3CDTF">2016-12-10T22:19:15Z</dcterms:modified>
</cp:coreProperties>
</file>