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unk\Downloads\Intelli\IntelliDataSciencePython\PythonDataScience\Imarticus\Syllabus\Class2_08May2021\"/>
    </mc:Choice>
  </mc:AlternateContent>
  <xr:revisionPtr revIDLastSave="0" documentId="13_ncr:1_{707626A7-7A71-43B4-91C4-D8BC25AA368A}" xr6:coauthVersionLast="47" xr6:coauthVersionMax="47" xr10:uidLastSave="{00000000-0000-0000-0000-000000000000}"/>
  <bookViews>
    <workbookView xWindow="-110" yWindow="-110" windowWidth="19420" windowHeight="10420" firstSheet="9" activeTab="30" xr2:uid="{00000000-000D-0000-FFFF-FFFF00000000}"/>
  </bookViews>
  <sheets>
    <sheet name="ImarticusStudents" sheetId="1" r:id="rId1"/>
    <sheet name="Sunday09May2021" sheetId="3" r:id="rId2"/>
    <sheet name="Sat-15May2021Numpy" sheetId="2" r:id="rId3"/>
    <sheet name="BreakTime" sheetId="4" r:id="rId4"/>
    <sheet name="Sunday16MayPandas" sheetId="5" r:id="rId5"/>
    <sheet name="Sat-29MayJoins" sheetId="6" r:id="rId6"/>
    <sheet name="Sun30 May 2021" sheetId="7" r:id="rId7"/>
    <sheet name="Sat05JUne" sheetId="8" r:id="rId8"/>
    <sheet name="Sun06June" sheetId="9" r:id="rId9"/>
    <sheet name="19June-Mean-LinearRegression" sheetId="10" r:id="rId10"/>
    <sheet name="19JuTestSplit" sheetId="11" r:id="rId11"/>
    <sheet name="20JunLinear" sheetId="12" r:id="rId12"/>
    <sheet name="26June-LinearRegression" sheetId="13" r:id="rId13"/>
    <sheet name="Exploratory Data Analysis" sheetId="14" r:id="rId14"/>
    <sheet name="ETLvsELT" sheetId="16" r:id="rId15"/>
    <sheet name="Sheet3" sheetId="15" r:id="rId16"/>
    <sheet name="LR04July" sheetId="17" r:id="rId17"/>
    <sheet name="FwdSelection10July" sheetId="18" r:id="rId18"/>
    <sheet name="LogisticRegression1" sheetId="19" r:id="rId19"/>
    <sheet name="LogisticRegression" sheetId="20" r:id="rId20"/>
    <sheet name="17July2021" sheetId="21" r:id="rId21"/>
    <sheet name="Saturday24July2021" sheetId="22" r:id="rId22"/>
    <sheet name="01-August" sheetId="23" r:id="rId23"/>
    <sheet name="07AugSummary" sheetId="24" r:id="rId24"/>
    <sheet name="07AugustEnsemble" sheetId="25" r:id="rId25"/>
    <sheet name="Sheet2" sheetId="29" r:id="rId26"/>
    <sheet name="Sheet4" sheetId="30" r:id="rId27"/>
    <sheet name="Sunday22Aug" sheetId="26" r:id="rId28"/>
    <sheet name="Sat28Aug" sheetId="27" r:id="rId29"/>
    <sheet name="04Sep2021" sheetId="28" r:id="rId30"/>
    <sheet name="12 Sep2021" sheetId="31" r:id="rId3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21" l="1"/>
  <c r="P23" i="21"/>
  <c r="K23" i="21"/>
  <c r="N23" i="21"/>
  <c r="H14" i="20"/>
  <c r="H11" i="20"/>
  <c r="H12" i="20"/>
  <c r="H13" i="20"/>
  <c r="H10" i="20"/>
  <c r="H9" i="20"/>
  <c r="G32" i="14"/>
  <c r="G45" i="14"/>
  <c r="Q24" i="10" l="1"/>
  <c r="Q16" i="10"/>
</calcChain>
</file>

<file path=xl/sharedStrings.xml><?xml version="1.0" encoding="utf-8"?>
<sst xmlns="http://schemas.openxmlformats.org/spreadsheetml/2006/main" count="1091" uniqueCount="702">
  <si>
    <t>Anuj Singh</t>
  </si>
  <si>
    <t>Electrical Engineer</t>
  </si>
  <si>
    <t>AI ML</t>
  </si>
  <si>
    <t>Francis Vivek</t>
  </si>
  <si>
    <t>Amazon Customer Service</t>
  </si>
  <si>
    <t>Akanksha Desai</t>
  </si>
  <si>
    <t>Quality Analyst at Medical India Pvt</t>
  </si>
  <si>
    <t>Meditab India Pvt</t>
  </si>
  <si>
    <t>Amazon</t>
  </si>
  <si>
    <t>Ankit Rao</t>
  </si>
  <si>
    <t>Mechical Engineer</t>
  </si>
  <si>
    <t>Amity  University Student</t>
  </si>
  <si>
    <t>Anil Yaru</t>
  </si>
  <si>
    <t>Electrical Engineer, Project Manager</t>
  </si>
  <si>
    <t>Overseas</t>
  </si>
  <si>
    <t>Ganesh</t>
  </si>
  <si>
    <t>Govt Engineering</t>
  </si>
  <si>
    <t>Student</t>
  </si>
  <si>
    <t>Gaurav</t>
  </si>
  <si>
    <t xml:space="preserve">TCS, Mutual Fund </t>
  </si>
  <si>
    <t xml:space="preserve"> Gargi Deshmukh I am a Computer Science Graduate I have done an Android internship</t>
  </si>
  <si>
    <t>Gargi Deskhmukh</t>
  </si>
  <si>
    <t>Guggilla(Sam)</t>
  </si>
  <si>
    <t>Subject Matter Expect, Electrical Engineer</t>
  </si>
  <si>
    <t>Computer science Engineering from SGBAU</t>
  </si>
  <si>
    <t>JoyDeep</t>
  </si>
  <si>
    <t>Munaf</t>
  </si>
  <si>
    <t>Neha</t>
  </si>
  <si>
    <t>M.sc. in Mathematics from North Maharashtra University Jalgaon</t>
  </si>
  <si>
    <t>Automotive Design</t>
  </si>
  <si>
    <t>Pavithra</t>
  </si>
  <si>
    <t>Raj Patil</t>
  </si>
  <si>
    <t>Sanket Pawaskar</t>
  </si>
  <si>
    <t>Shinnan</t>
  </si>
  <si>
    <t>Shreyash</t>
  </si>
  <si>
    <t>Survya Singh</t>
  </si>
  <si>
    <t>Swetha Abhinayee</t>
  </si>
  <si>
    <t>Utkarsha Attarde</t>
  </si>
  <si>
    <t>Vikas Nigam</t>
  </si>
  <si>
    <t>Vishnu Shankar</t>
  </si>
  <si>
    <t>my B.SC in Biotechnology this year. There is a growing demand for data analyst in the Biotech field.</t>
  </si>
  <si>
    <t>Vinit Vislute</t>
  </si>
  <si>
    <t>Vishnu and working as a design engineer in hvac field</t>
  </si>
  <si>
    <t>I completed my engineering in electrical..Fresher</t>
  </si>
  <si>
    <t>Impact of AI/ML on the Industry</t>
  </si>
  <si>
    <t>Tesla</t>
  </si>
  <si>
    <t xml:space="preserve">Toyota </t>
  </si>
  <si>
    <t>If you have to Toyota Car : 6000 parts</t>
  </si>
  <si>
    <t>If you have to Tesla Car : ?</t>
  </si>
  <si>
    <t>Disel</t>
  </si>
  <si>
    <t>Battery</t>
  </si>
  <si>
    <t>Auto Garage</t>
  </si>
  <si>
    <t>Software</t>
  </si>
  <si>
    <t xml:space="preserve">Tech Profile as similar </t>
  </si>
  <si>
    <t>Analyst</t>
  </si>
  <si>
    <t>Naveenkumar</t>
  </si>
  <si>
    <t>Application Support Engineer</t>
  </si>
  <si>
    <t>Subject Matter Expert in Mathematics</t>
  </si>
  <si>
    <t>SME Accenture - Social Media</t>
  </si>
  <si>
    <t>Market Research Reports</t>
  </si>
  <si>
    <t>Software Engineer</t>
  </si>
  <si>
    <t>SAP Security Consultant</t>
  </si>
  <si>
    <t>Technical Trainer in Java, Python</t>
  </si>
  <si>
    <t>Mechical Engineer, Tata Technologies, Web Applications</t>
  </si>
  <si>
    <t>Mechnical Engineer, 8 years PMO Analyst at Deloitte</t>
  </si>
  <si>
    <t>Sree Sai Ganesh</t>
  </si>
  <si>
    <t>Key Account Manager at Fortigo Network Logistics</t>
  </si>
  <si>
    <t>AI Recuritment Software that was created by Amazon</t>
  </si>
  <si>
    <t>Hiring Men over Women</t>
  </si>
  <si>
    <t>Data was Biased</t>
  </si>
  <si>
    <t>Historical Data</t>
  </si>
  <si>
    <t>100 Men Profiles</t>
  </si>
  <si>
    <t>20 Women Profiles</t>
  </si>
  <si>
    <t xml:space="preserve">20 Men </t>
  </si>
  <si>
    <t xml:space="preserve">20 Women </t>
  </si>
  <si>
    <t>AI Recruitment</t>
  </si>
  <si>
    <t>Covid Analysis</t>
  </si>
  <si>
    <t xml:space="preserve">Inffection and Death </t>
  </si>
  <si>
    <t>Mumbai</t>
  </si>
  <si>
    <t>Death 2%</t>
  </si>
  <si>
    <t>21 days</t>
  </si>
  <si>
    <t>Less Tests</t>
  </si>
  <si>
    <t xml:space="preserve"> CalculatedInfections</t>
  </si>
  <si>
    <t>Actual Infections</t>
  </si>
  <si>
    <t xml:space="preserve">Break Time </t>
  </si>
  <si>
    <t>Pandas</t>
  </si>
  <si>
    <t>Series Dictionary</t>
  </si>
  <si>
    <t>Continue from</t>
  </si>
  <si>
    <t>Raj</t>
  </si>
  <si>
    <t>Ravi</t>
  </si>
  <si>
    <t>Steve</t>
  </si>
  <si>
    <t>Pete</t>
  </si>
  <si>
    <t>Ron</t>
  </si>
  <si>
    <t>Dell</t>
  </si>
  <si>
    <t>CompanyName</t>
  </si>
  <si>
    <t>CompanyId</t>
  </si>
  <si>
    <t>Fullname</t>
  </si>
  <si>
    <t>Candidat</t>
  </si>
  <si>
    <t>Candidate Lists</t>
  </si>
  <si>
    <t>Select Candidate.Candidat, Candidate.Fullname, Company.CompanyId, Company.CompanyName From Company Inner Join Candidate On Company.CompanyId = Candidate.CompanyId</t>
  </si>
  <si>
    <t>Secondary  Key</t>
  </si>
  <si>
    <t>Primary Key</t>
  </si>
  <si>
    <t>We can information about all the candidates who have applied to a Company</t>
  </si>
  <si>
    <t xml:space="preserve">Company and Candidate Join on Company Id </t>
  </si>
  <si>
    <t>Structured Query Langauge</t>
  </si>
  <si>
    <t>SQL</t>
  </si>
  <si>
    <t xml:space="preserve">Summary </t>
  </si>
  <si>
    <t>Inter Quartile Range</t>
  </si>
  <si>
    <t>Data Cleaning</t>
  </si>
  <si>
    <t>Describe</t>
  </si>
  <si>
    <t>Text</t>
  </si>
  <si>
    <t>Categorical Data ?</t>
  </si>
  <si>
    <t>Numerical</t>
  </si>
  <si>
    <t>High</t>
  </si>
  <si>
    <t>Medium</t>
  </si>
  <si>
    <t>Low</t>
  </si>
  <si>
    <t>Dummy</t>
  </si>
  <si>
    <t>Encoded</t>
  </si>
  <si>
    <t>Statistical</t>
  </si>
  <si>
    <t>Count</t>
  </si>
  <si>
    <t>Frequency</t>
  </si>
  <si>
    <t>Mode</t>
  </si>
  <si>
    <t>Mean</t>
  </si>
  <si>
    <t>Median</t>
  </si>
  <si>
    <t>Middle</t>
  </si>
  <si>
    <t>Correlation is not Causation</t>
  </si>
  <si>
    <t>Temp</t>
  </si>
  <si>
    <t>Icre Cream Sales</t>
  </si>
  <si>
    <t>Sun Glasses</t>
  </si>
  <si>
    <t>Sunny</t>
  </si>
  <si>
    <t>Data Visualization</t>
  </si>
  <si>
    <t>Charts</t>
  </si>
  <si>
    <t>Pie Charts</t>
  </si>
  <si>
    <t>Bar Charts</t>
  </si>
  <si>
    <t>Column Charts</t>
  </si>
  <si>
    <t>Line Charts</t>
  </si>
  <si>
    <t>Histograms</t>
  </si>
  <si>
    <t>Scatter Plots</t>
  </si>
  <si>
    <t>Box Plot</t>
  </si>
  <si>
    <t>Box and Whiskers Plot</t>
  </si>
  <si>
    <t>Sine Charts</t>
  </si>
  <si>
    <t xml:space="preserve">Correalation </t>
  </si>
  <si>
    <t>Website, which areas of you website is clicked most</t>
  </si>
  <si>
    <t>Heat Maps</t>
  </si>
  <si>
    <t>For categorical data take over a period of time</t>
  </si>
  <si>
    <t>CONTINUE With the DATA VISUALIZATION SLIDES</t>
  </si>
  <si>
    <t>Saturday 5 June</t>
  </si>
  <si>
    <t>Introduction to Machine Learning</t>
  </si>
  <si>
    <t>Linear Regression</t>
  </si>
  <si>
    <t>Machine Learning</t>
  </si>
  <si>
    <t>What is Machine Learning</t>
  </si>
  <si>
    <t>Robots?</t>
  </si>
  <si>
    <t>Pattern of something</t>
  </si>
  <si>
    <t>Learning from Data</t>
  </si>
  <si>
    <t>Take the Past and Relate to Future</t>
  </si>
  <si>
    <t>Recommendation of products</t>
  </si>
  <si>
    <t>What is key difference Machine Learning ML and Artificial Intelligence AI ?</t>
  </si>
  <si>
    <t>Francis</t>
  </si>
  <si>
    <t>What is role of Mahcine Learning in Data Science</t>
  </si>
  <si>
    <t>Difference between Data sciecne and Data Analytics</t>
  </si>
  <si>
    <t>Akansha</t>
  </si>
  <si>
    <t>When did machine learning start ?</t>
  </si>
  <si>
    <t>Ankit</t>
  </si>
  <si>
    <t>What is deep learning and how is it different from Machine Learning</t>
  </si>
  <si>
    <t>Utkarsha</t>
  </si>
  <si>
    <t>What is statistics and how is statistics different from Machine Learning</t>
  </si>
  <si>
    <t>Arun</t>
  </si>
  <si>
    <t>History of Statistics</t>
  </si>
  <si>
    <t xml:space="preserve">Bull </t>
  </si>
  <si>
    <t>Price</t>
  </si>
  <si>
    <t>X?</t>
  </si>
  <si>
    <t xml:space="preserve"> Average 100</t>
  </si>
  <si>
    <t>Rs 50</t>
  </si>
  <si>
    <t>Collective Minds</t>
  </si>
  <si>
    <t>Law of Large of Numbers</t>
  </si>
  <si>
    <t>Casinos ?</t>
  </si>
  <si>
    <t>Artificial Intelligence</t>
  </si>
  <si>
    <t>Statistics</t>
  </si>
  <si>
    <t>Golden Boy</t>
  </si>
  <si>
    <t>Velocity</t>
  </si>
  <si>
    <t>Amount of Data</t>
  </si>
  <si>
    <t>Statistics if used for data</t>
  </si>
  <si>
    <t>Facebook Cambridge Analytica scam</t>
  </si>
  <si>
    <t>2010 data ?</t>
  </si>
  <si>
    <t>Airlines</t>
  </si>
  <si>
    <t>Pharma</t>
  </si>
  <si>
    <t>Data</t>
  </si>
  <si>
    <t xml:space="preserve">Banks </t>
  </si>
  <si>
    <t>?</t>
  </si>
  <si>
    <t>Oracle Database</t>
  </si>
  <si>
    <t>RDBMS</t>
  </si>
  <si>
    <t>DBMS</t>
  </si>
  <si>
    <t>Microsoft</t>
  </si>
  <si>
    <t>Name</t>
  </si>
  <si>
    <t>Age</t>
  </si>
  <si>
    <t>Date of Birth</t>
  </si>
  <si>
    <t>Income</t>
  </si>
  <si>
    <t>Small Data</t>
  </si>
  <si>
    <t>Posts</t>
  </si>
  <si>
    <t>Difference between Data Science and Machine Learning</t>
  </si>
  <si>
    <t>Ankt</t>
  </si>
  <si>
    <t>x</t>
  </si>
  <si>
    <t>y</t>
  </si>
  <si>
    <t>Exp</t>
  </si>
  <si>
    <t>$ Salary</t>
  </si>
  <si>
    <t>Predict Salary</t>
  </si>
  <si>
    <t>Predict the House/Flat Price</t>
  </si>
  <si>
    <t>$ Price</t>
  </si>
  <si>
    <t>Size</t>
  </si>
  <si>
    <t>Bangalore</t>
  </si>
  <si>
    <t>Water</t>
  </si>
  <si>
    <t>Road</t>
  </si>
  <si>
    <t>Enviroment</t>
  </si>
  <si>
    <t>Hospital</t>
  </si>
  <si>
    <t>20K</t>
  </si>
  <si>
    <t>Rent</t>
  </si>
  <si>
    <t>2 BHK</t>
  </si>
  <si>
    <t>Y</t>
  </si>
  <si>
    <t>N</t>
  </si>
  <si>
    <t>10 to 15 houses</t>
  </si>
  <si>
    <t>Data Collection</t>
  </si>
  <si>
    <t>Labelling</t>
  </si>
  <si>
    <t>Predictive Model</t>
  </si>
  <si>
    <t>3 BHK</t>
  </si>
  <si>
    <t xml:space="preserve">Machine Learning </t>
  </si>
  <si>
    <t>Weights</t>
  </si>
  <si>
    <t>Naveen Beautiful Homes Agency</t>
  </si>
  <si>
    <t>Vikas Customer</t>
  </si>
  <si>
    <t>Predict</t>
  </si>
  <si>
    <t>Vikas</t>
  </si>
  <si>
    <t>Actual</t>
  </si>
  <si>
    <t>Error?</t>
  </si>
  <si>
    <t>Model</t>
  </si>
  <si>
    <t>Equation</t>
  </si>
  <si>
    <t>Linear Equations</t>
  </si>
  <si>
    <t>Complex Equations</t>
  </si>
  <si>
    <t>Traing and Test split</t>
  </si>
  <si>
    <t>X</t>
  </si>
  <si>
    <t>Training Data</t>
  </si>
  <si>
    <t>Model Creation</t>
  </si>
  <si>
    <t>Creating the equation</t>
  </si>
  <si>
    <t>Test Data</t>
  </si>
  <si>
    <t>Predicting</t>
  </si>
  <si>
    <t>xTrain</t>
  </si>
  <si>
    <t>yTrain</t>
  </si>
  <si>
    <t>xTest</t>
  </si>
  <si>
    <t>yTest</t>
  </si>
  <si>
    <t>Linear Regression using Mean</t>
  </si>
  <si>
    <t>Real Estate Example</t>
  </si>
  <si>
    <t>Testing Split</t>
  </si>
  <si>
    <t>How to improve the Model</t>
  </si>
  <si>
    <t>drop Lstat</t>
  </si>
  <si>
    <t>correlations matrix and then improve model</t>
  </si>
  <si>
    <t>multi collinearity</t>
  </si>
  <si>
    <t>missing values</t>
  </si>
  <si>
    <t>feature selection</t>
  </si>
  <si>
    <t>finding outliers</t>
  </si>
  <si>
    <t xml:space="preserve">By IQR </t>
  </si>
  <si>
    <t>box plot</t>
  </si>
  <si>
    <t>Normalize and then try and do the modelling</t>
  </si>
  <si>
    <t>Apply another model to see if it is improving or not?</t>
  </si>
  <si>
    <t>Random State</t>
  </si>
  <si>
    <t>Boston Housing</t>
  </si>
  <si>
    <t>Simple Linear Regression</t>
  </si>
  <si>
    <t>Multiple Linear Regression</t>
  </si>
  <si>
    <t>Best Fit Line</t>
  </si>
  <si>
    <t>Expoloratory Data Analysis ?</t>
  </si>
  <si>
    <t>Accuracy</t>
  </si>
  <si>
    <t xml:space="preserve">R-square coefficient </t>
  </si>
  <si>
    <t>24 hours</t>
  </si>
  <si>
    <t>1 hours</t>
  </si>
  <si>
    <t>Day</t>
  </si>
  <si>
    <t>ML/DL</t>
  </si>
  <si>
    <t>4 hours</t>
  </si>
  <si>
    <t>Drink the Magici</t>
  </si>
  <si>
    <t>Not drinking</t>
  </si>
  <si>
    <t>10 hours</t>
  </si>
  <si>
    <t xml:space="preserve">SMART </t>
  </si>
  <si>
    <t>Co-relation Matrix</t>
  </si>
  <si>
    <t>Independent Variables vs Dependent Variables</t>
  </si>
  <si>
    <t>Multi Collinearity</t>
  </si>
  <si>
    <t>Data Exploration</t>
  </si>
  <si>
    <t>Data Cleanings</t>
  </si>
  <si>
    <t>Data Filtering</t>
  </si>
  <si>
    <t>Data Modelling</t>
  </si>
  <si>
    <t>Data Mining</t>
  </si>
  <si>
    <t>Data Manipulation</t>
  </si>
  <si>
    <t>FEATURE ENGINEERING</t>
  </si>
  <si>
    <t>Exploratory Data Analysis</t>
  </si>
  <si>
    <t>(array([ 55,  56,  57, 102, 141, 142, 152, 154, 155, 160, 162, 163, 199,</t>
  </si>
  <si>
    <t xml:space="preserve">       200, 201, 202, 203, 204, 208, 209, 210, 211, 212, 216, 218, 219,</t>
  </si>
  <si>
    <t xml:space="preserve">       220, 221, 222, 225, 234, 236, 256, 257, 262, 269, 273, 274, 276,</t>
  </si>
  <si>
    <t xml:space="preserve">       277, 282, 283, 283, 284, 347, 351, 352, 353, 353, 354, 355, 356,</t>
  </si>
  <si>
    <t xml:space="preserve">       357, 358, 363, 364, 364, 365, 367, 369, 370, 372, 373, 374, 374,</t>
  </si>
  <si>
    <t xml:space="preserve">       380, 398, 404, 405, 406, 410, 410, 411, 412, 412, 414, 414, 415,</t>
  </si>
  <si>
    <t xml:space="preserve">       416, 418, 418, 419, 423, 424, 425, 426, 427, 427, 429, 431, 436,</t>
  </si>
  <si>
    <t xml:space="preserve">       437, 438, 445, 450, 454, 455, 456, 457, 466], dtype=int64), array([ 1,  1,  1, 11, 12,  3,  3,  3,  3,  3,  3,  3,  1,  1,  1,  1,  1,</t>
  </si>
  <si>
    <t xml:space="preserve">        1,  3,  3,  3,  3,  3,  3,  3,  3,  3,  3,  3,  5,  3,  3,  1,  5,</t>
  </si>
  <si>
    <t xml:space="preserve">        5,  3,  3,  3,  3,  3,  3,  1,  3,  1,  1,  7,  7,  1,  7,  7,  7,</t>
  </si>
  <si>
    <t xml:space="preserve">        3,  3,  3,  3,  3,  5,  5,  5,  3,  3,  3, 12,  5, 12,  0,  0,  0,</t>
  </si>
  <si>
    <t xml:space="preserve">        0,  5,  0, 11, 11, 11, 12,  0, 12, 11, 11,  0, 11, 11, 11, 11, 11,</t>
  </si>
  <si>
    <t xml:space="preserve">       11,  0, 11, 11, 11, 11, 11, 11, 11, 11, 11, 11, 11, 11, 11],</t>
  </si>
  <si>
    <t xml:space="preserve">      dtype=int64))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</si>
  <si>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</si>
  <si>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</si>
  <si>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</si>
  <si>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</si>
  <si>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</si>
  <si>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</si>
  <si>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</si>
  <si>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</si>
  <si>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</si>
  <si>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</si>
  <si>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</si>
  <si>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</si>
  <si>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</si>
  <si>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</si>
  <si>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...</t>
  </si>
  <si>
    <t>Rows</t>
  </si>
  <si>
    <t>Columns</t>
  </si>
  <si>
    <t>0 to +3 or more</t>
  </si>
  <si>
    <t>….</t>
  </si>
  <si>
    <t>Boston Housing Price Prediction using Linear Regression</t>
  </si>
  <si>
    <t>Z score implementation</t>
  </si>
  <si>
    <t>Data Imputation</t>
  </si>
  <si>
    <t>1)</t>
  </si>
  <si>
    <t>Drop the Null values</t>
  </si>
  <si>
    <t>not a good idea if the data is small</t>
  </si>
  <si>
    <t>2)</t>
  </si>
  <si>
    <t>Replace the Null values with Zero</t>
  </si>
  <si>
    <t>3)</t>
  </si>
  <si>
    <t>Mean, Median, Mode</t>
  </si>
  <si>
    <t>When will we use a Mean, Median, Mode?</t>
  </si>
  <si>
    <t>Ratio</t>
  </si>
  <si>
    <t>Nominal</t>
  </si>
  <si>
    <t>Interval</t>
  </si>
  <si>
    <t>Ordinal</t>
  </si>
  <si>
    <t>Data is Normally distributed = Mean, Median Mode will be same</t>
  </si>
  <si>
    <t>Data is having a lot of outliers, here the Mean that you are getting is wrong.</t>
  </si>
  <si>
    <t>Median Replacment</t>
  </si>
  <si>
    <t>Income Data with Outliers</t>
  </si>
  <si>
    <t>Normal distributed data with NO outliers</t>
  </si>
  <si>
    <t>Mean Replacment</t>
  </si>
  <si>
    <t>Income Data with No Outliers</t>
  </si>
  <si>
    <t>Mode Replacment</t>
  </si>
  <si>
    <t>Income Data with more frequently occuring data</t>
  </si>
  <si>
    <t>Mode which is most frequently occuring</t>
  </si>
  <si>
    <t>Red</t>
  </si>
  <si>
    <t>Blue</t>
  </si>
  <si>
    <t>Green</t>
  </si>
  <si>
    <t>As is occuring more frequently we replace it with a GREEN</t>
  </si>
  <si>
    <t>Iterative Imputer</t>
  </si>
  <si>
    <t>Weight</t>
  </si>
  <si>
    <t>Gender</t>
  </si>
  <si>
    <t>Apply Linear Regression on this data, Gendera, Age, Weight is the Independent Varibales, Income the DEPENDENT VARIBALE</t>
  </si>
  <si>
    <t>Sparse Matrix</t>
  </si>
  <si>
    <t>Customer Type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</si>
  <si>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</si>
  <si>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</si>
  <si>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</si>
  <si>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</si>
  <si>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</si>
  <si>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</si>
  <si>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</si>
  <si>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</si>
  <si>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</si>
  <si>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</si>
  <si>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TEXT MINING</t>
  </si>
  <si>
    <t>vecotorization</t>
  </si>
  <si>
    <t>This Imarticus Class of PGAA, is brilliant. The students are proactive and eager learners</t>
  </si>
  <si>
    <t>This</t>
  </si>
  <si>
    <t>Imarticus</t>
  </si>
  <si>
    <t>Class</t>
  </si>
  <si>
    <t>Of</t>
  </si>
  <si>
    <t>PGAA</t>
  </si>
  <si>
    <t>1million X 1 million</t>
  </si>
  <si>
    <t>heteroscedasticity </t>
  </si>
  <si>
    <t>Do the linear Regression Assignmemnt</t>
  </si>
  <si>
    <t>Logistic Regression</t>
  </si>
  <si>
    <t>Python Programming, OOPS</t>
  </si>
  <si>
    <t>Data Science Keywords</t>
  </si>
  <si>
    <t>MiscFeature:</t>
  </si>
  <si>
    <t>Fence</t>
  </si>
  <si>
    <t>Miscellaneous feature not covered in other categories</t>
  </si>
  <si>
    <t>Fence quality</t>
  </si>
  <si>
    <t>GdPrv</t>
  </si>
  <si>
    <t>M</t>
  </si>
  <si>
    <t>F</t>
  </si>
  <si>
    <t>GenderM</t>
  </si>
  <si>
    <t>GenderF</t>
  </si>
  <si>
    <t>Encoding</t>
  </si>
  <si>
    <t>Orginal Data</t>
  </si>
  <si>
    <t>GenderO</t>
  </si>
  <si>
    <t>O</t>
  </si>
  <si>
    <t>Colours</t>
  </si>
  <si>
    <t>Yellow</t>
  </si>
  <si>
    <t>Label Encoding</t>
  </si>
  <si>
    <t>One Hot Encoding</t>
  </si>
  <si>
    <t>Forward Selectin Method</t>
  </si>
  <si>
    <t xml:space="preserve">Col1 </t>
  </si>
  <si>
    <t xml:space="preserve">Col2 </t>
  </si>
  <si>
    <t>Col3</t>
  </si>
  <si>
    <t>Col4</t>
  </si>
  <si>
    <t>Col5</t>
  </si>
  <si>
    <t>…..254</t>
  </si>
  <si>
    <t>Col72</t>
  </si>
  <si>
    <t xml:space="preserve">Corelation that this column has with the </t>
  </si>
  <si>
    <t>Target Variables</t>
  </si>
  <si>
    <t>Col 72</t>
  </si>
  <si>
    <t>Col 78</t>
  </si>
  <si>
    <t>Col 1</t>
  </si>
  <si>
    <t>Backward Selectin Method</t>
  </si>
  <si>
    <t>High Correlated</t>
  </si>
  <si>
    <t>No Corelation</t>
  </si>
  <si>
    <t>Housing Price</t>
  </si>
  <si>
    <t>Salary</t>
  </si>
  <si>
    <t>Continous Varibale or Continous Answers</t>
  </si>
  <si>
    <t>Saturday 10 July 2021</t>
  </si>
  <si>
    <t>Will the customer purchases the house ?</t>
  </si>
  <si>
    <t>What is the Price Category of the House?</t>
  </si>
  <si>
    <t>Yes Or No</t>
  </si>
  <si>
    <t>Low, Medium High</t>
  </si>
  <si>
    <t>Evaluation of the Model</t>
  </si>
  <si>
    <t>Acutal</t>
  </si>
  <si>
    <t xml:space="preserve">Predicted </t>
  </si>
  <si>
    <t>Error</t>
  </si>
  <si>
    <t>RMSE</t>
  </si>
  <si>
    <t>Root Mean Square Error</t>
  </si>
  <si>
    <t xml:space="preserve">R2 </t>
  </si>
  <si>
    <t>How good our Model ?</t>
  </si>
  <si>
    <t>Buy the House</t>
  </si>
  <si>
    <t>Yes</t>
  </si>
  <si>
    <t>No</t>
  </si>
  <si>
    <t>Wrong</t>
  </si>
  <si>
    <t>Correct</t>
  </si>
  <si>
    <t>OOPS RMS</t>
  </si>
  <si>
    <t>Sigmoid</t>
  </si>
  <si>
    <t xml:space="preserve">Logistic </t>
  </si>
  <si>
    <t>Actual Data</t>
  </si>
  <si>
    <t>Predicted Data</t>
  </si>
  <si>
    <t>Balanced Data</t>
  </si>
  <si>
    <t>Imbalanced and Mutliclassification</t>
  </si>
  <si>
    <t>Target Label</t>
  </si>
  <si>
    <t>Depedent Variable</t>
  </si>
  <si>
    <t>Outputs</t>
  </si>
  <si>
    <t>NA</t>
  </si>
  <si>
    <t>Mutliclass Classification</t>
  </si>
  <si>
    <t>Precision</t>
  </si>
  <si>
    <t>TP</t>
  </si>
  <si>
    <t>TN</t>
  </si>
  <si>
    <t>FN</t>
  </si>
  <si>
    <t>FP</t>
  </si>
  <si>
    <t>Recall</t>
  </si>
  <si>
    <t>Sensitivity</t>
  </si>
  <si>
    <t>Diabetes Dataset</t>
  </si>
  <si>
    <t>Implement the Confusion Matrix, recall, f1score, and precision</t>
  </si>
  <si>
    <t>Assignment</t>
  </si>
  <si>
    <t>Continue with ROC, AUC, etc</t>
  </si>
  <si>
    <t>Recollect What we learned</t>
  </si>
  <si>
    <t>OOPs concepts</t>
  </si>
  <si>
    <t>Inheritance</t>
  </si>
  <si>
    <t>Polymorphism</t>
  </si>
  <si>
    <t>Native Functions</t>
  </si>
  <si>
    <t>__init__</t>
  </si>
  <si>
    <t>Odds</t>
  </si>
  <si>
    <t>Odds Ratio</t>
  </si>
  <si>
    <t>True Postives</t>
  </si>
  <si>
    <t>False Postives</t>
  </si>
  <si>
    <t xml:space="preserve">Actual </t>
  </si>
  <si>
    <t>Predicted</t>
  </si>
  <si>
    <t>Case Study with fruits</t>
  </si>
  <si>
    <t>Bias?</t>
  </si>
  <si>
    <t>the error</t>
  </si>
  <si>
    <t>BALANCED DATA</t>
  </si>
  <si>
    <t>Apple and Orange</t>
  </si>
  <si>
    <t>Classify</t>
  </si>
  <si>
    <t>Apple</t>
  </si>
  <si>
    <t>Orange</t>
  </si>
  <si>
    <t>in India people have a BIAS towards Male Children</t>
  </si>
  <si>
    <t xml:space="preserve">Prediced </t>
  </si>
  <si>
    <t>IM BALANCED DATA</t>
  </si>
  <si>
    <t>F 1 score</t>
  </si>
  <si>
    <t>Assigment 25 July 2021</t>
  </si>
  <si>
    <t>Saturday 7 August 2021</t>
  </si>
  <si>
    <t>Assigment for PGAA 6</t>
  </si>
  <si>
    <t>tuned_paramaters = [{'criterion': ['gini', 'entropy'],</t>
  </si>
  <si>
    <t xml:space="preserve">                     'min_samples_split': [10, 20, 30],</t>
  </si>
  <si>
    <t xml:space="preserve">                     'max_depth': [3, 5, 7, 9],</t>
  </si>
  <si>
    <t xml:space="preserve">                     'min_samples_leaf': [15, 20, 25, 30, 35],</t>
  </si>
  <si>
    <t xml:space="preserve">                     'max_leaf_nodes': [5, 10, 15, 20, 25]}]</t>
  </si>
  <si>
    <t>The parameters data should be passed as a List of values.</t>
  </si>
  <si>
    <t>Example :</t>
  </si>
  <si>
    <t>for</t>
  </si>
  <si>
    <t>'min_samples_split': [10, 20, 30],</t>
  </si>
  <si>
    <t>we should pass test data for 10 to 30.</t>
  </si>
  <si>
    <t>1Heart Disease Prediction.ipynb</t>
  </si>
  <si>
    <t>in Decision Tree</t>
  </si>
  <si>
    <t>Taxi Fare Predictions using Random Forest</t>
  </si>
  <si>
    <t>Sunday 1 August 2021</t>
  </si>
  <si>
    <t>Assigment</t>
  </si>
  <si>
    <t>Decision Tree</t>
  </si>
  <si>
    <t xml:space="preserve">Entropy </t>
  </si>
  <si>
    <t>Gini</t>
  </si>
  <si>
    <t xml:space="preserve">Random Forest </t>
  </si>
  <si>
    <t>Grid Search</t>
  </si>
  <si>
    <t>Implementing the Range</t>
  </si>
  <si>
    <t>Regressor</t>
  </si>
  <si>
    <t>Continous</t>
  </si>
  <si>
    <t>Categorical</t>
  </si>
  <si>
    <t>Classification</t>
  </si>
  <si>
    <t>Test and Train</t>
  </si>
  <si>
    <t>We create a RANDOM Data but we keep it as constant</t>
  </si>
  <si>
    <t>We want to measure how we transformation, how each model is working on the CONSTANT Data test</t>
  </si>
  <si>
    <t>K-fold</t>
  </si>
  <si>
    <t>We taking ONE MODEL and we are trying to FIND ?</t>
  </si>
  <si>
    <t>HYPER PARAMETERS</t>
  </si>
  <si>
    <t>What is the good HYPER PARAMETERS</t>
  </si>
  <si>
    <t>GRIDSEARCH</t>
  </si>
  <si>
    <t>CV=Kfold</t>
  </si>
  <si>
    <t>OVERFITTING  and UNDERFITTING of the data</t>
  </si>
  <si>
    <t>Good Fit data</t>
  </si>
  <si>
    <t>RANDOM FOREST</t>
  </si>
  <si>
    <t xml:space="preserve">Split into Random Subset which can OVERLAP </t>
  </si>
  <si>
    <t>On this Random Subets , our TREE is built</t>
  </si>
  <si>
    <t>On each Random Subets of the data, different DT Alogos are applied and it gets and output</t>
  </si>
  <si>
    <t>The One that gets the correct answer will be voted and be selected</t>
  </si>
  <si>
    <t>Overfitting is very High</t>
  </si>
  <si>
    <t>CV or we are uing the Train Test split method?</t>
  </si>
  <si>
    <t>Train and Test</t>
  </si>
  <si>
    <t>Train 80</t>
  </si>
  <si>
    <t>Test 20</t>
  </si>
  <si>
    <t>Real Life Data</t>
  </si>
  <si>
    <t>10 columns</t>
  </si>
  <si>
    <t>Random use only 5 coloumns</t>
  </si>
  <si>
    <t>BLACK BOX</t>
  </si>
  <si>
    <t>Saturday 7 August 2021 - Ensemble</t>
  </si>
  <si>
    <t>Bagging</t>
  </si>
  <si>
    <t>Orginal Dataset</t>
  </si>
  <si>
    <t>Subsets</t>
  </si>
  <si>
    <t>Decision Tree E</t>
  </si>
  <si>
    <t>Decision Tree G</t>
  </si>
  <si>
    <t xml:space="preserve">DO </t>
  </si>
  <si>
    <t xml:space="preserve">2) </t>
  </si>
  <si>
    <t>Continue on the slides from XGBoost</t>
  </si>
  <si>
    <t>Ensemble_learning_Training.python, feature selection</t>
  </si>
  <si>
    <t>Saturday, 21 August</t>
  </si>
  <si>
    <t>Assignment ? - Taxi Price Prediction</t>
  </si>
  <si>
    <t>Question from Munaf:</t>
  </si>
  <si>
    <t>We are building the models, how do we show the final results?</t>
  </si>
  <si>
    <t>How to deploy the model , how to apply?</t>
  </si>
  <si>
    <t>Sam</t>
  </si>
  <si>
    <t>AI / ML</t>
  </si>
  <si>
    <t>Data Scientists, PHD on rolls</t>
  </si>
  <si>
    <t>Data Analysts</t>
  </si>
  <si>
    <t>Associates Data Scientists</t>
  </si>
  <si>
    <t>Data Engineering</t>
  </si>
  <si>
    <t>On-Premise</t>
  </si>
  <si>
    <t>Company Infrastructure</t>
  </si>
  <si>
    <t>On Cloud</t>
  </si>
  <si>
    <t>AWS</t>
  </si>
  <si>
    <t>GCP</t>
  </si>
  <si>
    <t>Azure</t>
  </si>
  <si>
    <t>DevOps</t>
  </si>
  <si>
    <t>Deployments</t>
  </si>
  <si>
    <t>Sales Team</t>
  </si>
  <si>
    <t>Market Research Team</t>
  </si>
  <si>
    <t>Support Staff</t>
  </si>
  <si>
    <t>…...</t>
  </si>
  <si>
    <t>What is Data Warehousing and Informatica?</t>
  </si>
  <si>
    <t>Gargi</t>
  </si>
  <si>
    <t>What we are learning comes under data analysts?</t>
  </si>
  <si>
    <t>How do we identify which fields we should go into ?</t>
  </si>
  <si>
    <t>Anuj</t>
  </si>
  <si>
    <t>How to clear the interviews, how to remember important definitions</t>
  </si>
  <si>
    <t>how to remember each line of code</t>
  </si>
  <si>
    <t>Arun so as we are working can u tell us how we can practice and learn</t>
  </si>
  <si>
    <t>Vishnu</t>
  </si>
  <si>
    <t>Sanket</t>
  </si>
  <si>
    <t>DBA support 24x7</t>
  </si>
  <si>
    <t>Data Warehousing, ETL, Informatica, Microsoft SSIS, Cognos</t>
  </si>
  <si>
    <t>2009-2012</t>
  </si>
  <si>
    <t>3-tier cities solapur, ahmednagar,</t>
  </si>
  <si>
    <t>This space will not grow</t>
  </si>
  <si>
    <t>Big Data, Data Lakes, Apache Hadoop, Apache Spark…...</t>
  </si>
  <si>
    <t>ETL</t>
  </si>
  <si>
    <t>ELT</t>
  </si>
  <si>
    <t>Extraction Transformation Loading</t>
  </si>
  <si>
    <t>Extraction Loading Transformation</t>
  </si>
  <si>
    <t>Hadoop</t>
  </si>
  <si>
    <t>NOSQL Databases</t>
  </si>
  <si>
    <t>Microsoft SSIS</t>
  </si>
  <si>
    <t>Algorithm</t>
  </si>
  <si>
    <t>Fuzzy Logic</t>
  </si>
  <si>
    <t>Informatica, SSIS</t>
  </si>
  <si>
    <t>Answered</t>
  </si>
  <si>
    <t>Website</t>
  </si>
  <si>
    <t>Realtime Analytics</t>
  </si>
  <si>
    <t>Data Lakes</t>
  </si>
  <si>
    <t>Failure?</t>
  </si>
  <si>
    <t>Task and what will happen if I Fail</t>
  </si>
  <si>
    <t>Will the company remove me if I Fail</t>
  </si>
  <si>
    <t>Flask Frameworks</t>
  </si>
  <si>
    <t xml:space="preserve">Spark </t>
  </si>
  <si>
    <t>Data Pipes</t>
  </si>
  <si>
    <t>MLOPs</t>
  </si>
  <si>
    <t>Machine Learning Ops</t>
  </si>
  <si>
    <t>AIOPs</t>
  </si>
  <si>
    <t>AI ML for Business and AI ML for Business Specialists</t>
  </si>
  <si>
    <t>Doctors?</t>
  </si>
  <si>
    <t>Recommendation Engine for Doctors</t>
  </si>
  <si>
    <t>SnowmedCT</t>
  </si>
  <si>
    <t>Taxonomy data about Diseases, Symtoms, …...</t>
  </si>
  <si>
    <t>Automobile Manufacturing</t>
  </si>
  <si>
    <t>Education</t>
  </si>
  <si>
    <t>Apply Exams</t>
  </si>
  <si>
    <t>Learning Process</t>
  </si>
  <si>
    <t>Testing</t>
  </si>
  <si>
    <t>Placement Models</t>
  </si>
  <si>
    <t xml:space="preserve">Retail </t>
  </si>
  <si>
    <t>Supply Chain Management</t>
  </si>
  <si>
    <t>Insurance</t>
  </si>
  <si>
    <t>Banking</t>
  </si>
  <si>
    <t>1) Breast Cancer data set as  our Ensemble Modelling example</t>
  </si>
  <si>
    <t>2) Give you a Larger Dataset of CANCER to be done as ASSIGMENT OVER THE WEEK</t>
  </si>
  <si>
    <t>3) Continue with KNN (K Nearet Neighbours)</t>
  </si>
  <si>
    <t>Sunday 22 August 2021 - Ensemble</t>
  </si>
  <si>
    <t>Simple</t>
  </si>
  <si>
    <t>Advanced</t>
  </si>
  <si>
    <t>Boosting</t>
  </si>
  <si>
    <t>Sequential</t>
  </si>
  <si>
    <t>Parallel</t>
  </si>
  <si>
    <t>Bootstrap Aggregating</t>
  </si>
  <si>
    <t>BootStrap Sample</t>
  </si>
  <si>
    <t>Sample with Replacement</t>
  </si>
  <si>
    <t>Bootstrap Samping with Replacement</t>
  </si>
  <si>
    <t>Meta Estimator</t>
  </si>
  <si>
    <t>Random Forest</t>
  </si>
  <si>
    <t>Completed SMOTE</t>
  </si>
  <si>
    <t>Upload the code</t>
  </si>
  <si>
    <t>Assigment Breast Cancer</t>
  </si>
  <si>
    <t>SMOTE</t>
  </si>
  <si>
    <t>Synthetic Minority Oversampling Technique</t>
  </si>
  <si>
    <t xml:space="preserve"> KNN (K Nearest Neighbours)</t>
  </si>
  <si>
    <t>Categorical data</t>
  </si>
  <si>
    <t>Naïve Baye Alogrithm</t>
  </si>
  <si>
    <t>Golf Play</t>
  </si>
  <si>
    <t>Text Classification</t>
  </si>
  <si>
    <t>Saturday28 August 2021 - NB</t>
  </si>
  <si>
    <t>Sunday 29 August 2021 - Ensemble</t>
  </si>
  <si>
    <t xml:space="preserve">Assignment </t>
  </si>
  <si>
    <t>Run the Text Classification python code</t>
  </si>
  <si>
    <t>Re Run the slides</t>
  </si>
  <si>
    <t>To DO</t>
  </si>
  <si>
    <t>We will start again on 1:10 pm</t>
  </si>
  <si>
    <t>What ML Certification on the Cloud Should I do?</t>
  </si>
  <si>
    <t xml:space="preserve"> Data Warehousing and BI</t>
  </si>
  <si>
    <t>Navteq</t>
  </si>
  <si>
    <t>Nokia</t>
  </si>
  <si>
    <t>Apache Hadoop</t>
  </si>
  <si>
    <t>Here Solutions</t>
  </si>
  <si>
    <t>Google way in 2005</t>
  </si>
  <si>
    <t>Amazon Web Services</t>
  </si>
  <si>
    <t>Microsoft Azure</t>
  </si>
  <si>
    <t>Open Source Products</t>
  </si>
  <si>
    <t>DynamoDB</t>
  </si>
  <si>
    <t>MongoDB</t>
  </si>
  <si>
    <t>Open Source</t>
  </si>
  <si>
    <t>ElasticSearch</t>
  </si>
  <si>
    <t>Elastic</t>
  </si>
  <si>
    <t>EMR</t>
  </si>
  <si>
    <t>Elastic Map Reduce</t>
  </si>
  <si>
    <t>Deeplearning</t>
  </si>
  <si>
    <t>Tensor Flow</t>
  </si>
  <si>
    <t>Kubernettes</t>
  </si>
  <si>
    <t>BERT</t>
  </si>
  <si>
    <t>Android</t>
  </si>
  <si>
    <t>KubeFlow</t>
  </si>
  <si>
    <t>PowerBI</t>
  </si>
  <si>
    <t>QuickInsight</t>
  </si>
  <si>
    <t>Google Cloud</t>
  </si>
  <si>
    <t>Market Share</t>
  </si>
  <si>
    <t>Growth</t>
  </si>
  <si>
    <t>MXNet</t>
  </si>
  <si>
    <t>SageMaker</t>
  </si>
  <si>
    <t>GoogleCollab</t>
  </si>
  <si>
    <t>TensorFlow</t>
  </si>
  <si>
    <t>PySpark</t>
  </si>
  <si>
    <t>Apache Spark</t>
  </si>
  <si>
    <t>Scala</t>
  </si>
  <si>
    <t>What are the different Feature Selection Methods</t>
  </si>
  <si>
    <t>from sklearn.feature_selection import SelectFromModel</t>
  </si>
  <si>
    <t>sfm = SelectFromModel(clf, threshold=0.01)</t>
  </si>
  <si>
    <t>ChiSquare Method for Feature Selection</t>
  </si>
  <si>
    <t>Forward Selection and Backward Elimination</t>
  </si>
  <si>
    <t>Correlation Matrix (Pearson Correalation)</t>
  </si>
  <si>
    <t xml:space="preserve">PCA </t>
  </si>
  <si>
    <t>Principal Component Analysis</t>
  </si>
  <si>
    <t>Dimension Reduction technique or Feature Selection Technique</t>
  </si>
  <si>
    <t>Boston Housing Price</t>
  </si>
  <si>
    <t>All</t>
  </si>
  <si>
    <t>Mobile Naïve Bayes</t>
  </si>
  <si>
    <t>We will doit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</si>
</sst>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6"/>
      <color rgb="FF000000"/>
      <name val="Courier New"/>
      <family val="3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2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Arial"/>
      <family val="2"/>
    </font>
    <font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0" xfId="0" applyFont="1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15" fontId="0" fillId="0" borderId="0" xfId="0" applyNumberFormat="1" applyBorder="1"/>
    <xf numFmtId="1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" xfId="0" applyBorder="1"/>
    <xf numFmtId="0" fontId="1" fillId="0" borderId="0" xfId="0" applyFont="1" applyBorder="1"/>
    <xf numFmtId="0" fontId="2" fillId="0" borderId="0" xfId="0" applyFont="1"/>
    <xf numFmtId="15" fontId="0" fillId="0" borderId="0" xfId="0" applyNumberFormat="1"/>
    <xf numFmtId="0" fontId="0" fillId="0" borderId="12" xfId="0" applyBorder="1"/>
    <xf numFmtId="0" fontId="3" fillId="0" borderId="0" xfId="0" applyFont="1"/>
    <xf numFmtId="0" fontId="0" fillId="2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3" xfId="0" applyFill="1" applyBorder="1"/>
    <xf numFmtId="0" fontId="0" fillId="2" borderId="14" xfId="0" applyFill="1" applyBorder="1"/>
    <xf numFmtId="0" fontId="3" fillId="2" borderId="0" xfId="0" applyFont="1" applyFill="1"/>
    <xf numFmtId="0" fontId="0" fillId="2" borderId="15" xfId="0" applyFill="1" applyBorder="1"/>
    <xf numFmtId="0" fontId="1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0" xfId="0" applyFont="1"/>
    <xf numFmtId="0" fontId="5" fillId="2" borderId="0" xfId="0" applyFont="1" applyFill="1"/>
    <xf numFmtId="0" fontId="0" fillId="0" borderId="24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5" borderId="0" xfId="0" applyFont="1" applyFill="1"/>
    <xf numFmtId="0" fontId="0" fillId="6" borderId="0" xfId="0" applyFill="1"/>
    <xf numFmtId="0" fontId="0" fillId="8" borderId="1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3" xfId="0" applyFill="1" applyBorder="1"/>
    <xf numFmtId="0" fontId="0" fillId="6" borderId="5" xfId="0" applyFill="1" applyBorder="1"/>
    <xf numFmtId="9" fontId="0" fillId="6" borderId="5" xfId="0" applyNumberFormat="1" applyFill="1" applyBorder="1"/>
    <xf numFmtId="0" fontId="0" fillId="8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6" borderId="8" xfId="0" applyFill="1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7" borderId="5" xfId="0" applyFill="1" applyBorder="1"/>
    <xf numFmtId="9" fontId="0" fillId="7" borderId="5" xfId="0" applyNumberFormat="1" applyFill="1" applyBorder="1"/>
    <xf numFmtId="0" fontId="0" fillId="0" borderId="21" xfId="0" applyBorder="1" applyAlignment="1">
      <alignment horizontal="center"/>
    </xf>
    <xf numFmtId="0" fontId="0" fillId="7" borderId="8" xfId="0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5" xfId="0" applyFill="1" applyBorder="1"/>
    <xf numFmtId="9" fontId="0" fillId="0" borderId="0" xfId="0" applyNumberFormat="1"/>
    <xf numFmtId="9" fontId="0" fillId="10" borderId="0" xfId="0" applyNumberFormat="1" applyFill="1"/>
    <xf numFmtId="0" fontId="0" fillId="10" borderId="0" xfId="0" applyFill="1"/>
    <xf numFmtId="0" fontId="7" fillId="0" borderId="0" xfId="0" applyFont="1" applyAlignment="1">
      <alignment horizontal="left" vertical="center"/>
    </xf>
    <xf numFmtId="0" fontId="5" fillId="0" borderId="0" xfId="0" applyFont="1"/>
    <xf numFmtId="0" fontId="8" fillId="11" borderId="12" xfId="0" applyFont="1" applyFill="1" applyBorder="1" applyAlignment="1">
      <alignment horizontal="right" vertical="center" wrapText="1"/>
    </xf>
    <xf numFmtId="0" fontId="0" fillId="11" borderId="12" xfId="0" applyFill="1" applyBorder="1"/>
    <xf numFmtId="0" fontId="8" fillId="12" borderId="12" xfId="0" applyFont="1" applyFill="1" applyBorder="1" applyAlignment="1">
      <alignment horizontal="right" vertical="center" wrapText="1"/>
    </xf>
    <xf numFmtId="0" fontId="9" fillId="10" borderId="12" xfId="0" applyFont="1" applyFill="1" applyBorder="1" applyAlignment="1">
      <alignment horizontal="right" vertical="center" wrapText="1"/>
    </xf>
    <xf numFmtId="0" fontId="10" fillId="0" borderId="0" xfId="0" applyFont="1"/>
    <xf numFmtId="0" fontId="0" fillId="10" borderId="12" xfId="0" applyFill="1" applyBorder="1"/>
    <xf numFmtId="0" fontId="0" fillId="9" borderId="0" xfId="0" applyFill="1" applyBorder="1"/>
    <xf numFmtId="0" fontId="0" fillId="9" borderId="12" xfId="0" applyFill="1" applyBorder="1"/>
    <xf numFmtId="0" fontId="0" fillId="0" borderId="12" xfId="0" applyFill="1" applyBorder="1"/>
    <xf numFmtId="0" fontId="0" fillId="6" borderId="12" xfId="0" applyFill="1" applyBorder="1"/>
    <xf numFmtId="0" fontId="11" fillId="0" borderId="12" xfId="0" applyFont="1" applyBorder="1"/>
    <xf numFmtId="0" fontId="0" fillId="0" borderId="26" xfId="0" applyFill="1" applyBorder="1"/>
    <xf numFmtId="0" fontId="0" fillId="13" borderId="12" xfId="0" applyFill="1" applyBorder="1"/>
    <xf numFmtId="0" fontId="14" fillId="0" borderId="0" xfId="0" applyFont="1"/>
    <xf numFmtId="15" fontId="1" fillId="0" borderId="0" xfId="0" applyNumberFormat="1" applyFont="1"/>
    <xf numFmtId="0" fontId="0" fillId="2" borderId="2" xfId="0" applyFill="1" applyBorder="1"/>
    <xf numFmtId="0" fontId="0" fillId="6" borderId="0" xfId="0" applyFill="1" applyBorder="1"/>
    <xf numFmtId="9" fontId="0" fillId="0" borderId="5" xfId="0" applyNumberFormat="1" applyBorder="1"/>
    <xf numFmtId="0" fontId="0" fillId="14" borderId="0" xfId="0" applyFill="1" applyBorder="1"/>
    <xf numFmtId="0" fontId="0" fillId="14" borderId="7" xfId="0" applyFill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15" fillId="0" borderId="0" xfId="0" applyFont="1"/>
    <xf numFmtId="0" fontId="15" fillId="2" borderId="0" xfId="0" applyFont="1" applyFill="1"/>
    <xf numFmtId="0" fontId="0" fillId="2" borderId="29" xfId="0" applyFill="1" applyBorder="1"/>
    <xf numFmtId="0" fontId="0" fillId="0" borderId="29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/>
    <xf numFmtId="0" fontId="1" fillId="2" borderId="0" xfId="0" applyFont="1" applyFill="1"/>
    <xf numFmtId="0" fontId="13" fillId="0" borderId="0" xfId="0" applyFont="1" applyAlignment="1">
      <alignment horizontal="center" vertical="center" wrapText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165100</xdr:colOff>
      <xdr:row>3</xdr:row>
      <xdr:rowOff>31750</xdr:rowOff>
    </xdr:from>
    <xdr:ext cx="3270250" cy="1403350"/>
    <xdr:pic>
      <xdr:nvPicPr>
        <xdr:cNvPr id="2" name="Picture 1" descr="Left Outer Join in SQL Server with Examples - Dot Net Tutorials">
          <a:extLst>
            <a:ext uri="{FF2B5EF4-FFF2-40B4-BE49-F238E27FC236}">
              <a16:creationId xmlns:a16="http://schemas.microsoft.com/office/drawing/2014/main" id="{AC258010-C1B8-4989-88F3-7D174A16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584200"/>
          <a:ext cx="327025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74</xdr:row>
      <xdr:rowOff>0</xdr:rowOff>
    </xdr:from>
    <xdr:to>
      <xdr:col>14</xdr:col>
      <xdr:colOff>450850</xdr:colOff>
      <xdr:row>92</xdr:row>
      <xdr:rowOff>146050</xdr:rowOff>
    </xdr:to>
    <xdr:pic>
      <xdr:nvPicPr>
        <xdr:cNvPr id="2" name="Picture 1" descr="Big Data: What is Hadoop? – Slash Dash">
          <a:extLst>
            <a:ext uri="{FF2B5EF4-FFF2-40B4-BE49-F238E27FC236}">
              <a16:creationId xmlns:a16="http://schemas.microsoft.com/office/drawing/2014/main" id="{71F8B87E-0D8D-49B9-B459-77E010DA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09700"/>
          <a:ext cx="6546850" cy="346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393700</xdr:colOff>
      <xdr:row>3</xdr:row>
      <xdr:rowOff>158750</xdr:rowOff>
    </xdr:from>
    <xdr:to>
      <xdr:col>15</xdr:col>
      <xdr:colOff>88900</xdr:colOff>
      <xdr:row>19</xdr:row>
      <xdr:rowOff>25400</xdr:rowOff>
    </xdr:to>
    <xdr:pic>
      <xdr:nvPicPr>
        <xdr:cNvPr id="3" name="Picture 2" descr="ETL and ELT design patterns for lake house architecture using Amazon  Redshift: Part 1 | AWS Big Data Blog">
          <a:extLst>
            <a:ext uri="{FF2B5EF4-FFF2-40B4-BE49-F238E27FC236}">
              <a16:creationId xmlns:a16="http://schemas.microsoft.com/office/drawing/2014/main" id="{C9AF4528-9B5F-41D8-A573-B0902D6DB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900" y="920750"/>
          <a:ext cx="7620000" cy="281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30</xdr:row>
      <xdr:rowOff>6963</xdr:rowOff>
    </xdr:from>
    <xdr:to>
      <xdr:col>17</xdr:col>
      <xdr:colOff>114300</xdr:colOff>
      <xdr:row>58</xdr:row>
      <xdr:rowOff>170837</xdr:rowOff>
    </xdr:to>
    <xdr:pic>
      <xdr:nvPicPr>
        <xdr:cNvPr id="4" name="Picture 3" descr="What is a data lake? | James Serra&amp;#39;s Blog">
          <a:extLst>
            <a:ext uri="{FF2B5EF4-FFF2-40B4-BE49-F238E27FC236}">
              <a16:creationId xmlns:a16="http://schemas.microsoft.com/office/drawing/2014/main" id="{20DDE8AB-8114-4BF3-95D9-8BE825B67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5741013"/>
          <a:ext cx="9537700" cy="532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120650</xdr:rowOff>
    </xdr:to>
    <xdr:sp macro="" textlink="">
      <xdr:nvSpPr>
        <xdr:cNvPr id="15361" name="AutoShape 1" descr="Are data warehousing and business intelligence interconnected? What is the  scope of these two fields in the future? - Quora">
          <a:extLst>
            <a:ext uri="{FF2B5EF4-FFF2-40B4-BE49-F238E27FC236}">
              <a16:creationId xmlns:a16="http://schemas.microsoft.com/office/drawing/2014/main" id="{B340C0AD-6CDA-4DC0-8977-D3330FC358F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6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6</xdr:col>
      <xdr:colOff>425450</xdr:colOff>
      <xdr:row>27</xdr:row>
      <xdr:rowOff>158750</xdr:rowOff>
    </xdr:to>
    <xdr:pic>
      <xdr:nvPicPr>
        <xdr:cNvPr id="3" name="Picture 2" descr="Age at which People Start Smoking">
          <a:extLst>
            <a:ext uri="{FF2B5EF4-FFF2-40B4-BE49-F238E27FC236}">
              <a16:creationId xmlns:a16="http://schemas.microsoft.com/office/drawing/2014/main" id="{947AE188-D67D-42DE-9B43-7C74B9B55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050" y="14732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654050</xdr:colOff>
      <xdr:row>31</xdr:row>
      <xdr:rowOff>31750</xdr:rowOff>
    </xdr:from>
    <xdr:to>
      <xdr:col>5</xdr:col>
      <xdr:colOff>254000</xdr:colOff>
      <xdr:row>37</xdr:row>
      <xdr:rowOff>50800</xdr:rowOff>
    </xdr:to>
    <xdr:pic>
      <xdr:nvPicPr>
        <xdr:cNvPr id="6" name="Picture 5" descr="Extension E: What are logs and exponents?">
          <a:extLst>
            <a:ext uri="{FF2B5EF4-FFF2-40B4-BE49-F238E27FC236}">
              <a16:creationId xmlns:a16="http://schemas.microsoft.com/office/drawing/2014/main" id="{954039F1-899C-4152-8334-727186B6D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740400"/>
          <a:ext cx="40513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71</xdr:row>
      <xdr:rowOff>108199</xdr:rowOff>
    </xdr:from>
    <xdr:to>
      <xdr:col>13</xdr:col>
      <xdr:colOff>233284</xdr:colOff>
      <xdr:row>85</xdr:row>
      <xdr:rowOff>154677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8E9176-2340-4916-8CEC-0818A19FF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3265399"/>
          <a:ext cx="6742034" cy="26245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48</xdr:row>
      <xdr:rowOff>205447</xdr:rowOff>
    </xdr:from>
    <xdr:to>
      <xdr:col>13</xdr:col>
      <xdr:colOff>330200</xdr:colOff>
      <xdr:row>63</xdr:row>
      <xdr:rowOff>48553</xdr:rowOff>
    </xdr:to>
    <xdr:pic>
      <xdr:nvPicPr>
        <xdr:cNvPr id="2" name="Picture 1" descr="Apache Spark™ - What is Spark">
          <a:extLst>
            <a:ext uri="{FF2B5EF4-FFF2-40B4-BE49-F238E27FC236}">
              <a16:creationId xmlns:a16="http://schemas.microsoft.com/office/drawing/2014/main" id="{57158140-B931-4EEC-A4BE-E85E30D66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9584397"/>
          <a:ext cx="3644900" cy="2719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184150</xdr:colOff>
      <xdr:row>96</xdr:row>
      <xdr:rowOff>177800</xdr:rowOff>
    </xdr:from>
    <xdr:to>
      <xdr:col>11</xdr:col>
      <xdr:colOff>196850</xdr:colOff>
      <xdr:row>105</xdr:row>
      <xdr:rowOff>19050</xdr:rowOff>
    </xdr:to>
    <xdr:pic>
      <xdr:nvPicPr>
        <xdr:cNvPr id="4" name="Picture 3" descr="What is Apache Spark? - Databricks">
          <a:extLst>
            <a:ext uri="{FF2B5EF4-FFF2-40B4-BE49-F238E27FC236}">
              <a16:creationId xmlns:a16="http://schemas.microsoft.com/office/drawing/2014/main" id="{C8212F3C-987A-42BA-A47E-4EB7893A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1750" y="18510250"/>
          <a:ext cx="3060700" cy="149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95955</xdr:colOff>
      <xdr:row>62</xdr:row>
      <xdr:rowOff>82550</xdr:rowOff>
    </xdr:from>
    <xdr:to>
      <xdr:col>16</xdr:col>
      <xdr:colOff>5645</xdr:colOff>
      <xdr:row>84</xdr:row>
      <xdr:rowOff>95250</xdr:rowOff>
    </xdr:to>
    <xdr:pic>
      <xdr:nvPicPr>
        <xdr:cNvPr id="6" name="Picture 5" descr="What is Spark Streaming? - Databricks">
          <a:extLst>
            <a:ext uri="{FF2B5EF4-FFF2-40B4-BE49-F238E27FC236}">
              <a16:creationId xmlns:a16="http://schemas.microsoft.com/office/drawing/2014/main" id="{FE77E9B6-E3C1-4C7B-B6E2-6FAD84B28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355" y="12153900"/>
          <a:ext cx="7224890" cy="406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28"/>
  <sheetViews>
    <sheetView workbookViewId="0">
      <selection activeCell="F13" sqref="F13"/>
    </sheetView>
  </sheetViews>
  <sheetFormatPr defaultRowHeight="14.5" x14ac:dyDescent="0.35"/>
  <cols>
    <col min="2" max="2" width="13.90625" bestFit="1" customWidth="1"/>
    <col min="4" max="4" width="30.453125" bestFit="1" customWidth="1"/>
  </cols>
  <sheetData>
    <row r="4" spans="1:6" x14ac:dyDescent="0.35">
      <c r="A4">
        <v>1</v>
      </c>
      <c r="B4" t="s">
        <v>0</v>
      </c>
      <c r="D4" t="s">
        <v>1</v>
      </c>
      <c r="F4" t="s">
        <v>2</v>
      </c>
    </row>
    <row r="5" spans="1:6" x14ac:dyDescent="0.35">
      <c r="A5">
        <v>2</v>
      </c>
      <c r="B5" t="s">
        <v>3</v>
      </c>
      <c r="D5" t="s">
        <v>4</v>
      </c>
      <c r="F5" t="s">
        <v>8</v>
      </c>
    </row>
    <row r="6" spans="1:6" x14ac:dyDescent="0.35">
      <c r="A6">
        <v>3</v>
      </c>
      <c r="B6" t="s">
        <v>5</v>
      </c>
      <c r="D6" t="s">
        <v>6</v>
      </c>
      <c r="F6" t="s">
        <v>7</v>
      </c>
    </row>
    <row r="7" spans="1:6" x14ac:dyDescent="0.35">
      <c r="A7">
        <v>4</v>
      </c>
      <c r="B7" t="s">
        <v>9</v>
      </c>
      <c r="D7" t="s">
        <v>10</v>
      </c>
      <c r="F7" t="s">
        <v>11</v>
      </c>
    </row>
    <row r="8" spans="1:6" x14ac:dyDescent="0.35">
      <c r="A8">
        <v>5</v>
      </c>
      <c r="B8" t="s">
        <v>12</v>
      </c>
      <c r="D8" t="s">
        <v>13</v>
      </c>
      <c r="F8" t="s">
        <v>14</v>
      </c>
    </row>
    <row r="9" spans="1:6" x14ac:dyDescent="0.35">
      <c r="A9">
        <v>6</v>
      </c>
      <c r="B9" t="s">
        <v>15</v>
      </c>
      <c r="D9" t="s">
        <v>16</v>
      </c>
      <c r="F9" t="s">
        <v>17</v>
      </c>
    </row>
    <row r="10" spans="1:6" x14ac:dyDescent="0.35">
      <c r="A10">
        <v>7</v>
      </c>
      <c r="B10" t="s">
        <v>21</v>
      </c>
      <c r="D10" t="s">
        <v>24</v>
      </c>
      <c r="F10" t="s">
        <v>20</v>
      </c>
    </row>
    <row r="11" spans="1:6" x14ac:dyDescent="0.35">
      <c r="A11">
        <v>8</v>
      </c>
      <c r="B11" t="s">
        <v>18</v>
      </c>
      <c r="D11" t="s">
        <v>19</v>
      </c>
    </row>
    <row r="12" spans="1:6" x14ac:dyDescent="0.35">
      <c r="A12">
        <v>9</v>
      </c>
      <c r="B12" t="s">
        <v>22</v>
      </c>
      <c r="D12" t="s">
        <v>23</v>
      </c>
    </row>
    <row r="13" spans="1:6" x14ac:dyDescent="0.35">
      <c r="A13">
        <v>10</v>
      </c>
      <c r="B13" t="s">
        <v>25</v>
      </c>
      <c r="D13" t="s">
        <v>53</v>
      </c>
      <c r="F13" t="s">
        <v>54</v>
      </c>
    </row>
    <row r="14" spans="1:6" x14ac:dyDescent="0.35">
      <c r="A14">
        <v>11</v>
      </c>
      <c r="B14" t="s">
        <v>26</v>
      </c>
      <c r="D14" t="s">
        <v>29</v>
      </c>
    </row>
    <row r="15" spans="1:6" x14ac:dyDescent="0.35">
      <c r="A15">
        <v>12</v>
      </c>
      <c r="B15" t="s">
        <v>55</v>
      </c>
      <c r="D15" t="s">
        <v>56</v>
      </c>
    </row>
    <row r="16" spans="1:6" x14ac:dyDescent="0.35">
      <c r="A16">
        <v>13</v>
      </c>
      <c r="B16" t="s">
        <v>27</v>
      </c>
      <c r="D16" t="s">
        <v>28</v>
      </c>
    </row>
    <row r="17" spans="1:4" x14ac:dyDescent="0.35">
      <c r="A17">
        <v>14</v>
      </c>
      <c r="B17" t="s">
        <v>30</v>
      </c>
      <c r="D17" t="s">
        <v>57</v>
      </c>
    </row>
    <row r="18" spans="1:4" x14ac:dyDescent="0.35">
      <c r="A18">
        <v>15</v>
      </c>
      <c r="B18" t="s">
        <v>31</v>
      </c>
      <c r="D18" t="s">
        <v>40</v>
      </c>
    </row>
    <row r="19" spans="1:4" x14ac:dyDescent="0.35">
      <c r="A19">
        <v>16</v>
      </c>
      <c r="B19" t="s">
        <v>32</v>
      </c>
      <c r="D19" t="s">
        <v>58</v>
      </c>
    </row>
    <row r="20" spans="1:4" x14ac:dyDescent="0.35">
      <c r="A20">
        <v>17</v>
      </c>
      <c r="B20" t="s">
        <v>33</v>
      </c>
      <c r="D20" t="s">
        <v>59</v>
      </c>
    </row>
    <row r="21" spans="1:4" x14ac:dyDescent="0.35">
      <c r="A21">
        <v>18</v>
      </c>
      <c r="B21" t="s">
        <v>34</v>
      </c>
      <c r="D21" t="s">
        <v>60</v>
      </c>
    </row>
    <row r="22" spans="1:4" x14ac:dyDescent="0.35">
      <c r="A22">
        <v>19</v>
      </c>
      <c r="B22" t="s">
        <v>35</v>
      </c>
      <c r="D22" t="s">
        <v>61</v>
      </c>
    </row>
    <row r="23" spans="1:4" x14ac:dyDescent="0.35">
      <c r="A23">
        <v>20</v>
      </c>
      <c r="B23" t="s">
        <v>36</v>
      </c>
      <c r="D23" t="s">
        <v>62</v>
      </c>
    </row>
    <row r="24" spans="1:4" x14ac:dyDescent="0.35">
      <c r="A24">
        <v>21</v>
      </c>
      <c r="B24" t="s">
        <v>65</v>
      </c>
      <c r="D24" t="s">
        <v>66</v>
      </c>
    </row>
    <row r="25" spans="1:4" x14ac:dyDescent="0.35">
      <c r="A25">
        <v>22</v>
      </c>
      <c r="B25" t="s">
        <v>37</v>
      </c>
      <c r="D25" t="s">
        <v>63</v>
      </c>
    </row>
    <row r="26" spans="1:4" x14ac:dyDescent="0.35">
      <c r="A26">
        <v>23</v>
      </c>
      <c r="B26" t="s">
        <v>38</v>
      </c>
      <c r="D26" t="s">
        <v>64</v>
      </c>
    </row>
    <row r="27" spans="1:4" x14ac:dyDescent="0.35">
      <c r="A27">
        <v>24</v>
      </c>
      <c r="B27" t="s">
        <v>41</v>
      </c>
      <c r="D27" t="s">
        <v>43</v>
      </c>
    </row>
    <row r="28" spans="1:4" x14ac:dyDescent="0.35">
      <c r="A28">
        <v>25</v>
      </c>
      <c r="B28" t="s">
        <v>39</v>
      </c>
      <c r="D28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DFAB-C802-41BB-9E1E-202A418DC933}">
  <dimension ref="C1:S37"/>
  <sheetViews>
    <sheetView topLeftCell="C1" workbookViewId="0">
      <selection activeCell="J9" sqref="J9"/>
    </sheetView>
  </sheetViews>
  <sheetFormatPr defaultRowHeight="14.5" x14ac:dyDescent="0.35"/>
  <cols>
    <col min="15" max="15" width="10.453125" bestFit="1" customWidth="1"/>
  </cols>
  <sheetData>
    <row r="1" spans="3:18" ht="26" x14ac:dyDescent="0.6">
      <c r="I1" s="20" t="s">
        <v>247</v>
      </c>
    </row>
    <row r="2" spans="3:18" ht="26" x14ac:dyDescent="0.6">
      <c r="I2" s="20" t="s">
        <v>248</v>
      </c>
    </row>
    <row r="3" spans="3:18" x14ac:dyDescent="0.35">
      <c r="L3" t="s">
        <v>219</v>
      </c>
      <c r="N3" t="s">
        <v>220</v>
      </c>
    </row>
    <row r="5" spans="3:18" x14ac:dyDescent="0.35">
      <c r="C5" t="s">
        <v>205</v>
      </c>
      <c r="H5" t="s">
        <v>206</v>
      </c>
      <c r="Q5" t="s">
        <v>221</v>
      </c>
    </row>
    <row r="6" spans="3:18" ht="15" thickBot="1" x14ac:dyDescent="0.4">
      <c r="L6" t="s">
        <v>209</v>
      </c>
    </row>
    <row r="7" spans="3:18" x14ac:dyDescent="0.35">
      <c r="C7" s="44" t="s">
        <v>201</v>
      </c>
      <c r="D7" s="45" t="s">
        <v>202</v>
      </c>
      <c r="H7" s="44" t="s">
        <v>201</v>
      </c>
      <c r="I7" s="45" t="s">
        <v>202</v>
      </c>
      <c r="L7" t="s">
        <v>208</v>
      </c>
      <c r="M7" t="s">
        <v>210</v>
      </c>
      <c r="N7" t="s">
        <v>211</v>
      </c>
      <c r="O7" t="s">
        <v>212</v>
      </c>
      <c r="P7" t="s">
        <v>213</v>
      </c>
      <c r="Q7" s="24" t="s">
        <v>215</v>
      </c>
    </row>
    <row r="8" spans="3:18" x14ac:dyDescent="0.35">
      <c r="C8" s="46" t="s">
        <v>203</v>
      </c>
      <c r="D8" s="47" t="s">
        <v>204</v>
      </c>
      <c r="H8" s="46" t="s">
        <v>208</v>
      </c>
      <c r="I8" s="47" t="s">
        <v>207</v>
      </c>
      <c r="L8" s="50" t="s">
        <v>216</v>
      </c>
      <c r="M8" s="50" t="s">
        <v>217</v>
      </c>
      <c r="N8" s="50" t="s">
        <v>217</v>
      </c>
      <c r="O8" s="50" t="s">
        <v>218</v>
      </c>
      <c r="P8" s="50" t="s">
        <v>218</v>
      </c>
      <c r="Q8" s="50" t="s">
        <v>214</v>
      </c>
      <c r="R8" t="s">
        <v>188</v>
      </c>
    </row>
    <row r="9" spans="3:18" x14ac:dyDescent="0.35">
      <c r="C9" s="48">
        <v>2</v>
      </c>
      <c r="D9" s="49">
        <v>15</v>
      </c>
      <c r="H9" s="48">
        <v>2</v>
      </c>
      <c r="I9" s="49">
        <v>15</v>
      </c>
      <c r="L9" t="s">
        <v>216</v>
      </c>
      <c r="M9" t="s">
        <v>217</v>
      </c>
      <c r="N9" t="s">
        <v>217</v>
      </c>
      <c r="O9" t="s">
        <v>217</v>
      </c>
      <c r="P9" t="s">
        <v>217</v>
      </c>
      <c r="Q9">
        <v>15</v>
      </c>
    </row>
    <row r="10" spans="3:18" x14ac:dyDescent="0.35">
      <c r="C10" s="48">
        <v>3</v>
      </c>
      <c r="D10" s="49">
        <v>28</v>
      </c>
      <c r="H10" s="48">
        <v>3</v>
      </c>
      <c r="I10" s="49">
        <v>28</v>
      </c>
      <c r="L10" t="s">
        <v>216</v>
      </c>
      <c r="M10" t="s">
        <v>217</v>
      </c>
      <c r="N10" t="s">
        <v>217</v>
      </c>
      <c r="O10" t="s">
        <v>217</v>
      </c>
      <c r="P10" t="s">
        <v>217</v>
      </c>
      <c r="Q10">
        <v>14</v>
      </c>
    </row>
    <row r="11" spans="3:18" x14ac:dyDescent="0.35">
      <c r="C11" s="48">
        <v>5</v>
      </c>
      <c r="D11" s="49">
        <v>42</v>
      </c>
      <c r="H11" s="48">
        <v>5</v>
      </c>
      <c r="I11" s="49">
        <v>42</v>
      </c>
      <c r="L11" t="s">
        <v>216</v>
      </c>
      <c r="M11" t="s">
        <v>217</v>
      </c>
      <c r="N11" t="s">
        <v>217</v>
      </c>
      <c r="O11" t="s">
        <v>217</v>
      </c>
      <c r="P11" t="s">
        <v>217</v>
      </c>
      <c r="Q11">
        <v>15</v>
      </c>
    </row>
    <row r="12" spans="3:18" x14ac:dyDescent="0.35">
      <c r="C12" s="48">
        <v>13</v>
      </c>
      <c r="D12" s="49">
        <v>64</v>
      </c>
      <c r="H12" s="48">
        <v>7</v>
      </c>
      <c r="I12" s="49">
        <v>64</v>
      </c>
      <c r="L12" t="s">
        <v>216</v>
      </c>
      <c r="M12" t="s">
        <v>217</v>
      </c>
      <c r="N12" t="s">
        <v>217</v>
      </c>
      <c r="O12" t="s">
        <v>217</v>
      </c>
      <c r="P12" t="s">
        <v>217</v>
      </c>
      <c r="Q12">
        <v>15</v>
      </c>
    </row>
    <row r="13" spans="3:18" x14ac:dyDescent="0.35">
      <c r="C13" s="48">
        <v>8</v>
      </c>
      <c r="D13" s="49">
        <v>50</v>
      </c>
      <c r="H13" s="48">
        <v>6</v>
      </c>
      <c r="I13" s="49">
        <v>50</v>
      </c>
      <c r="L13" t="s">
        <v>216</v>
      </c>
      <c r="M13" t="s">
        <v>217</v>
      </c>
      <c r="N13" t="s">
        <v>217</v>
      </c>
      <c r="O13" t="s">
        <v>217</v>
      </c>
      <c r="P13" t="s">
        <v>217</v>
      </c>
      <c r="Q13">
        <v>15</v>
      </c>
    </row>
    <row r="14" spans="3:18" x14ac:dyDescent="0.35">
      <c r="C14" s="48">
        <v>16</v>
      </c>
      <c r="D14" s="49">
        <v>90</v>
      </c>
      <c r="H14" s="48">
        <v>8</v>
      </c>
      <c r="I14" s="49">
        <v>90</v>
      </c>
    </row>
    <row r="15" spans="3:18" x14ac:dyDescent="0.35">
      <c r="C15" s="48">
        <v>11</v>
      </c>
      <c r="D15" s="49">
        <v>58</v>
      </c>
      <c r="H15" s="48">
        <v>5</v>
      </c>
      <c r="I15" s="49">
        <v>58</v>
      </c>
    </row>
    <row r="16" spans="3:18" x14ac:dyDescent="0.35">
      <c r="C16" s="48">
        <v>1</v>
      </c>
      <c r="D16" s="49">
        <v>8</v>
      </c>
      <c r="H16" s="48">
        <v>0.5</v>
      </c>
      <c r="I16" s="49">
        <v>8</v>
      </c>
      <c r="M16" t="s">
        <v>122</v>
      </c>
      <c r="O16" t="s">
        <v>222</v>
      </c>
      <c r="Q16">
        <f>AVERAGE(Q9:Q13)</f>
        <v>14.8</v>
      </c>
    </row>
    <row r="17" spans="3:19" x14ac:dyDescent="0.35">
      <c r="C17" s="48">
        <v>9</v>
      </c>
      <c r="D17" s="49">
        <v>54</v>
      </c>
      <c r="H17" s="48">
        <v>6</v>
      </c>
      <c r="I17" s="49">
        <v>54</v>
      </c>
    </row>
    <row r="18" spans="3:19" x14ac:dyDescent="0.35">
      <c r="K18" t="s">
        <v>225</v>
      </c>
      <c r="L18">
        <v>0.5</v>
      </c>
      <c r="M18">
        <v>0.4</v>
      </c>
      <c r="N18">
        <v>0.2</v>
      </c>
      <c r="O18">
        <v>0.1</v>
      </c>
      <c r="P18">
        <v>0</v>
      </c>
    </row>
    <row r="19" spans="3:19" x14ac:dyDescent="0.35">
      <c r="L19" t="s">
        <v>208</v>
      </c>
      <c r="M19" t="s">
        <v>210</v>
      </c>
      <c r="N19" t="s">
        <v>211</v>
      </c>
      <c r="O19" t="s">
        <v>212</v>
      </c>
      <c r="P19" t="s">
        <v>213</v>
      </c>
      <c r="Q19" s="24" t="s">
        <v>215</v>
      </c>
    </row>
    <row r="20" spans="3:19" x14ac:dyDescent="0.35">
      <c r="L20" t="s">
        <v>223</v>
      </c>
      <c r="M20" t="s">
        <v>217</v>
      </c>
      <c r="N20" t="s">
        <v>217</v>
      </c>
      <c r="O20" t="s">
        <v>217</v>
      </c>
      <c r="P20" t="s">
        <v>217</v>
      </c>
      <c r="Q20">
        <v>40</v>
      </c>
    </row>
    <row r="21" spans="3:19" x14ac:dyDescent="0.35">
      <c r="L21" t="s">
        <v>223</v>
      </c>
      <c r="M21" t="s">
        <v>217</v>
      </c>
      <c r="N21" t="s">
        <v>217</v>
      </c>
      <c r="O21" t="s">
        <v>217</v>
      </c>
      <c r="P21" t="s">
        <v>217</v>
      </c>
      <c r="Q21">
        <v>20</v>
      </c>
    </row>
    <row r="22" spans="3:19" x14ac:dyDescent="0.35">
      <c r="L22" t="s">
        <v>223</v>
      </c>
      <c r="M22" t="s">
        <v>217</v>
      </c>
      <c r="N22" t="s">
        <v>217</v>
      </c>
      <c r="O22" t="s">
        <v>217</v>
      </c>
      <c r="P22" t="s">
        <v>217</v>
      </c>
      <c r="Q22">
        <v>21</v>
      </c>
    </row>
    <row r="23" spans="3:19" x14ac:dyDescent="0.35">
      <c r="L23" t="s">
        <v>223</v>
      </c>
      <c r="M23" t="s">
        <v>217</v>
      </c>
      <c r="N23" t="s">
        <v>217</v>
      </c>
      <c r="O23" t="s">
        <v>217</v>
      </c>
      <c r="P23" t="s">
        <v>217</v>
      </c>
      <c r="Q23">
        <v>20.5</v>
      </c>
    </row>
    <row r="24" spans="3:19" x14ac:dyDescent="0.35">
      <c r="Q24">
        <f>AVERAGE( Q21:Q23)</f>
        <v>20.5</v>
      </c>
    </row>
    <row r="27" spans="3:19" x14ac:dyDescent="0.35">
      <c r="M27" t="s">
        <v>122</v>
      </c>
      <c r="O27" t="s">
        <v>222</v>
      </c>
    </row>
    <row r="29" spans="3:19" x14ac:dyDescent="0.35">
      <c r="R29" t="s">
        <v>229</v>
      </c>
    </row>
    <row r="30" spans="3:19" x14ac:dyDescent="0.35">
      <c r="K30" t="s">
        <v>224</v>
      </c>
      <c r="N30" t="s">
        <v>226</v>
      </c>
      <c r="Q30" t="s">
        <v>232</v>
      </c>
    </row>
    <row r="31" spans="3:19" x14ac:dyDescent="0.35">
      <c r="N31" t="s">
        <v>227</v>
      </c>
      <c r="Q31" t="s">
        <v>228</v>
      </c>
      <c r="R31" t="s">
        <v>230</v>
      </c>
      <c r="S31" t="s">
        <v>231</v>
      </c>
    </row>
    <row r="32" spans="3:19" x14ac:dyDescent="0.35">
      <c r="I32" s="51" t="s">
        <v>232</v>
      </c>
      <c r="L32" t="s">
        <v>208</v>
      </c>
      <c r="M32" t="s">
        <v>210</v>
      </c>
      <c r="N32" t="s">
        <v>211</v>
      </c>
      <c r="O32" t="s">
        <v>212</v>
      </c>
      <c r="P32" t="s">
        <v>213</v>
      </c>
      <c r="Q32" s="24" t="s">
        <v>215</v>
      </c>
      <c r="R32" t="s">
        <v>215</v>
      </c>
    </row>
    <row r="33" spans="9:19" x14ac:dyDescent="0.35">
      <c r="L33">
        <v>3</v>
      </c>
      <c r="M33" t="s">
        <v>217</v>
      </c>
      <c r="N33" t="s">
        <v>217</v>
      </c>
      <c r="O33" t="s">
        <v>218</v>
      </c>
      <c r="P33" t="s">
        <v>218</v>
      </c>
      <c r="Q33">
        <v>30</v>
      </c>
      <c r="R33">
        <v>25</v>
      </c>
      <c r="S33" s="23">
        <v>5</v>
      </c>
    </row>
    <row r="34" spans="9:19" x14ac:dyDescent="0.35">
      <c r="I34" s="23" t="s">
        <v>233</v>
      </c>
      <c r="L34">
        <v>3</v>
      </c>
      <c r="M34" t="s">
        <v>218</v>
      </c>
      <c r="N34" t="s">
        <v>218</v>
      </c>
      <c r="O34" t="s">
        <v>218</v>
      </c>
      <c r="P34" t="s">
        <v>218</v>
      </c>
      <c r="Q34">
        <v>13</v>
      </c>
    </row>
    <row r="35" spans="9:19" x14ac:dyDescent="0.35">
      <c r="J35" t="s">
        <v>122</v>
      </c>
    </row>
    <row r="36" spans="9:19" x14ac:dyDescent="0.35">
      <c r="J36" t="s">
        <v>234</v>
      </c>
    </row>
    <row r="37" spans="9:19" x14ac:dyDescent="0.35">
      <c r="J37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1A7B-0628-4791-B96A-0293E56BD486}">
  <dimension ref="A1:I31"/>
  <sheetViews>
    <sheetView topLeftCell="A15" workbookViewId="0">
      <selection activeCell="C26" sqref="C26:C31"/>
    </sheetView>
  </sheetViews>
  <sheetFormatPr defaultRowHeight="14.5" x14ac:dyDescent="0.35"/>
  <sheetData>
    <row r="1" spans="2:6" ht="26" x14ac:dyDescent="0.6">
      <c r="B1" t="s">
        <v>236</v>
      </c>
      <c r="F1" s="20" t="s">
        <v>249</v>
      </c>
    </row>
    <row r="6" spans="2:6" x14ac:dyDescent="0.35">
      <c r="C6" t="s">
        <v>243</v>
      </c>
      <c r="D6" t="s">
        <v>244</v>
      </c>
    </row>
    <row r="7" spans="2:6" ht="15" thickBot="1" x14ac:dyDescent="0.4">
      <c r="C7" t="s">
        <v>237</v>
      </c>
      <c r="D7" t="s">
        <v>217</v>
      </c>
    </row>
    <row r="8" spans="2:6" x14ac:dyDescent="0.35">
      <c r="B8" s="18"/>
      <c r="C8" s="61" t="s">
        <v>203</v>
      </c>
      <c r="D8" s="62" t="s">
        <v>204</v>
      </c>
      <c r="E8" s="4"/>
    </row>
    <row r="9" spans="2:6" x14ac:dyDescent="0.35">
      <c r="B9" s="5">
        <v>1</v>
      </c>
      <c r="C9" s="48">
        <v>2</v>
      </c>
      <c r="D9" s="49">
        <v>15</v>
      </c>
      <c r="E9" s="63"/>
    </row>
    <row r="10" spans="2:6" x14ac:dyDescent="0.35">
      <c r="B10" s="5">
        <v>2</v>
      </c>
      <c r="C10" s="48">
        <v>3</v>
      </c>
      <c r="D10" s="49">
        <v>28</v>
      </c>
      <c r="E10" s="63"/>
    </row>
    <row r="11" spans="2:6" x14ac:dyDescent="0.35">
      <c r="B11" s="5">
        <v>3</v>
      </c>
      <c r="C11" s="48">
        <v>5</v>
      </c>
      <c r="D11" s="49">
        <v>42</v>
      </c>
      <c r="E11" s="63"/>
    </row>
    <row r="12" spans="2:6" x14ac:dyDescent="0.35">
      <c r="B12" s="5">
        <v>4</v>
      </c>
      <c r="C12" s="48">
        <v>13</v>
      </c>
      <c r="D12" s="49">
        <v>64</v>
      </c>
      <c r="E12" s="63"/>
    </row>
    <row r="13" spans="2:6" x14ac:dyDescent="0.35">
      <c r="B13" s="5">
        <v>5</v>
      </c>
      <c r="C13" s="48">
        <v>8</v>
      </c>
      <c r="D13" s="49">
        <v>50</v>
      </c>
      <c r="E13" s="63"/>
    </row>
    <row r="14" spans="2:6" x14ac:dyDescent="0.35">
      <c r="B14" s="5">
        <v>6</v>
      </c>
      <c r="C14" s="48">
        <v>16</v>
      </c>
      <c r="D14" s="49">
        <v>90</v>
      </c>
      <c r="E14" s="63"/>
      <c r="F14" t="s">
        <v>238</v>
      </c>
    </row>
    <row r="15" spans="2:6" x14ac:dyDescent="0.35">
      <c r="B15" s="5">
        <v>7</v>
      </c>
      <c r="C15" s="48">
        <v>11</v>
      </c>
      <c r="D15" s="49">
        <v>58</v>
      </c>
      <c r="E15" s="63"/>
      <c r="F15" t="s">
        <v>239</v>
      </c>
    </row>
    <row r="16" spans="2:6" x14ac:dyDescent="0.35">
      <c r="B16" s="5">
        <v>8</v>
      </c>
      <c r="C16" s="48">
        <v>1</v>
      </c>
      <c r="D16" s="49">
        <v>8</v>
      </c>
      <c r="E16" s="64">
        <v>0.75</v>
      </c>
      <c r="F16" t="s">
        <v>240</v>
      </c>
    </row>
    <row r="17" spans="1:9" x14ac:dyDescent="0.35">
      <c r="B17" s="5">
        <v>9</v>
      </c>
      <c r="C17" s="48">
        <v>9</v>
      </c>
      <c r="D17" s="49">
        <v>54</v>
      </c>
      <c r="E17" s="63"/>
    </row>
    <row r="18" spans="1:9" x14ac:dyDescent="0.35">
      <c r="B18" s="5">
        <v>10</v>
      </c>
      <c r="C18" s="48">
        <v>2</v>
      </c>
      <c r="D18" s="49">
        <v>15</v>
      </c>
      <c r="E18" s="63"/>
    </row>
    <row r="19" spans="1:9" x14ac:dyDescent="0.35">
      <c r="B19" s="5">
        <v>11</v>
      </c>
      <c r="C19" s="48">
        <v>3</v>
      </c>
      <c r="D19" s="49">
        <v>28</v>
      </c>
      <c r="E19" s="63"/>
    </row>
    <row r="20" spans="1:9" x14ac:dyDescent="0.35">
      <c r="B20" s="5">
        <v>12</v>
      </c>
      <c r="C20" s="48">
        <v>5</v>
      </c>
      <c r="D20" s="49">
        <v>42</v>
      </c>
      <c r="E20" s="63"/>
    </row>
    <row r="21" spans="1:9" x14ac:dyDescent="0.35">
      <c r="B21" s="5">
        <v>13</v>
      </c>
      <c r="C21" s="48">
        <v>13</v>
      </c>
      <c r="D21" s="49">
        <v>64</v>
      </c>
      <c r="E21" s="63"/>
    </row>
    <row r="22" spans="1:9" x14ac:dyDescent="0.35">
      <c r="B22" s="5">
        <v>14</v>
      </c>
      <c r="C22" s="48">
        <v>8</v>
      </c>
      <c r="D22" s="49">
        <v>50</v>
      </c>
      <c r="E22" s="63"/>
    </row>
    <row r="23" spans="1:9" ht="15" thickBot="1" x14ac:dyDescent="0.4">
      <c r="B23" s="11">
        <v>15</v>
      </c>
      <c r="C23" s="65">
        <v>16</v>
      </c>
      <c r="D23" s="59">
        <v>90</v>
      </c>
      <c r="E23" s="66"/>
    </row>
    <row r="24" spans="1:9" x14ac:dyDescent="0.35">
      <c r="B24" s="6"/>
      <c r="C24" s="67"/>
      <c r="D24" s="68"/>
      <c r="E24" s="69"/>
    </row>
    <row r="25" spans="1:9" x14ac:dyDescent="0.35">
      <c r="B25" s="6"/>
      <c r="C25" s="67"/>
      <c r="D25" s="68"/>
      <c r="E25" s="69"/>
    </row>
    <row r="26" spans="1:9" ht="15" thickBot="1" x14ac:dyDescent="0.4">
      <c r="B26" s="6"/>
      <c r="C26" s="67" t="s">
        <v>245</v>
      </c>
      <c r="D26" s="68"/>
      <c r="E26" s="56" t="s">
        <v>246</v>
      </c>
    </row>
    <row r="27" spans="1:9" x14ac:dyDescent="0.35">
      <c r="A27" s="18"/>
      <c r="B27" s="3">
        <v>16</v>
      </c>
      <c r="C27" s="53">
        <v>11</v>
      </c>
      <c r="D27" s="54">
        <v>58</v>
      </c>
      <c r="E27" s="55"/>
      <c r="G27" t="s">
        <v>242</v>
      </c>
      <c r="I27" t="s">
        <v>231</v>
      </c>
    </row>
    <row r="28" spans="1:9" x14ac:dyDescent="0.35">
      <c r="A28" s="5"/>
      <c r="B28" s="6">
        <v>17</v>
      </c>
      <c r="C28" s="52">
        <v>1</v>
      </c>
      <c r="D28" s="49">
        <v>8</v>
      </c>
      <c r="E28" s="56"/>
    </row>
    <row r="29" spans="1:9" x14ac:dyDescent="0.35">
      <c r="A29" s="5"/>
      <c r="B29" s="6">
        <v>18</v>
      </c>
      <c r="C29" s="52">
        <v>9</v>
      </c>
      <c r="D29" s="49">
        <v>54</v>
      </c>
      <c r="E29" s="57">
        <v>0.25</v>
      </c>
      <c r="F29" t="s">
        <v>241</v>
      </c>
    </row>
    <row r="30" spans="1:9" x14ac:dyDescent="0.35">
      <c r="A30" s="5"/>
      <c r="B30" s="6">
        <v>19</v>
      </c>
      <c r="C30" s="52">
        <v>1</v>
      </c>
      <c r="D30" s="49">
        <v>8</v>
      </c>
      <c r="E30" s="56"/>
    </row>
    <row r="31" spans="1:9" ht="15" thickBot="1" x14ac:dyDescent="0.4">
      <c r="A31" s="11"/>
      <c r="B31" s="12">
        <v>20</v>
      </c>
      <c r="C31" s="58">
        <v>9</v>
      </c>
      <c r="D31" s="59">
        <v>54</v>
      </c>
      <c r="E31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342F-7831-478B-BC8A-6C18BC977932}">
  <dimension ref="C3:H12"/>
  <sheetViews>
    <sheetView workbookViewId="0">
      <selection activeCell="D13" sqref="D13"/>
    </sheetView>
  </sheetViews>
  <sheetFormatPr defaultRowHeight="14.5" x14ac:dyDescent="0.35"/>
  <sheetData>
    <row r="3" spans="3:8" ht="26" x14ac:dyDescent="0.6">
      <c r="D3" s="20" t="s">
        <v>250</v>
      </c>
    </row>
    <row r="5" spans="3:8" x14ac:dyDescent="0.35">
      <c r="C5">
        <v>1</v>
      </c>
      <c r="D5" t="s">
        <v>251</v>
      </c>
    </row>
    <row r="6" spans="3:8" x14ac:dyDescent="0.35">
      <c r="C6">
        <v>2</v>
      </c>
      <c r="D6" t="s">
        <v>252</v>
      </c>
    </row>
    <row r="7" spans="3:8" x14ac:dyDescent="0.35">
      <c r="C7">
        <v>3</v>
      </c>
      <c r="D7" t="s">
        <v>253</v>
      </c>
    </row>
    <row r="8" spans="3:8" x14ac:dyDescent="0.35">
      <c r="C8">
        <v>4</v>
      </c>
      <c r="D8" t="s">
        <v>254</v>
      </c>
    </row>
    <row r="9" spans="3:8" x14ac:dyDescent="0.35">
      <c r="C9">
        <v>5</v>
      </c>
      <c r="D9" t="s">
        <v>255</v>
      </c>
    </row>
    <row r="10" spans="3:8" x14ac:dyDescent="0.35">
      <c r="C10">
        <v>6</v>
      </c>
      <c r="D10" t="s">
        <v>256</v>
      </c>
      <c r="F10" t="s">
        <v>188</v>
      </c>
      <c r="G10" t="s">
        <v>257</v>
      </c>
      <c r="H10" t="s">
        <v>258</v>
      </c>
    </row>
    <row r="11" spans="3:8" x14ac:dyDescent="0.35">
      <c r="C11">
        <v>7</v>
      </c>
      <c r="D11" t="s">
        <v>259</v>
      </c>
    </row>
    <row r="12" spans="3:8" x14ac:dyDescent="0.35">
      <c r="C12">
        <v>8</v>
      </c>
      <c r="D12" t="s">
        <v>260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D74F-AF47-464E-8123-4E97BE2BED8A}">
  <dimension ref="B1:S65"/>
  <sheetViews>
    <sheetView topLeftCell="B28" workbookViewId="0">
      <selection activeCell="D37" sqref="D37"/>
    </sheetView>
  </sheetViews>
  <sheetFormatPr defaultRowHeight="14.5" x14ac:dyDescent="0.35"/>
  <sheetData>
    <row r="1" spans="2:17" ht="31" x14ac:dyDescent="0.7">
      <c r="H1" s="41" t="s">
        <v>322</v>
      </c>
    </row>
    <row r="2" spans="2:17" x14ac:dyDescent="0.35">
      <c r="N2" t="s">
        <v>277</v>
      </c>
    </row>
    <row r="3" spans="2:17" x14ac:dyDescent="0.35">
      <c r="N3" t="s">
        <v>274</v>
      </c>
      <c r="P3" t="s">
        <v>275</v>
      </c>
    </row>
    <row r="4" spans="2:17" x14ac:dyDescent="0.35">
      <c r="B4" t="s">
        <v>162</v>
      </c>
      <c r="D4" t="s">
        <v>261</v>
      </c>
      <c r="N4" t="s">
        <v>272</v>
      </c>
    </row>
    <row r="5" spans="2:17" x14ac:dyDescent="0.35">
      <c r="M5" t="s">
        <v>271</v>
      </c>
    </row>
    <row r="6" spans="2:17" x14ac:dyDescent="0.35">
      <c r="M6" t="s">
        <v>269</v>
      </c>
      <c r="N6" t="s">
        <v>270</v>
      </c>
    </row>
    <row r="7" spans="2:17" x14ac:dyDescent="0.35">
      <c r="B7" t="s">
        <v>55</v>
      </c>
      <c r="D7" t="s">
        <v>262</v>
      </c>
      <c r="G7" t="s">
        <v>263</v>
      </c>
      <c r="K7" t="s">
        <v>265</v>
      </c>
      <c r="N7" s="72" t="s">
        <v>273</v>
      </c>
      <c r="P7" s="72" t="s">
        <v>273</v>
      </c>
      <c r="Q7" t="s">
        <v>276</v>
      </c>
    </row>
    <row r="9" spans="2:17" x14ac:dyDescent="0.35">
      <c r="G9" t="s">
        <v>264</v>
      </c>
      <c r="K9" t="s">
        <v>265</v>
      </c>
    </row>
    <row r="12" spans="2:17" x14ac:dyDescent="0.35">
      <c r="G12" t="s">
        <v>266</v>
      </c>
    </row>
    <row r="14" spans="2:17" x14ac:dyDescent="0.35">
      <c r="G14" t="s">
        <v>268</v>
      </c>
      <c r="I14" s="70">
        <v>0.73</v>
      </c>
      <c r="J14" s="71">
        <v>1</v>
      </c>
    </row>
    <row r="15" spans="2:17" x14ac:dyDescent="0.35">
      <c r="G15" t="s">
        <v>267</v>
      </c>
    </row>
    <row r="18" spans="4:10" x14ac:dyDescent="0.35">
      <c r="G18" t="s">
        <v>278</v>
      </c>
    </row>
    <row r="19" spans="4:10" x14ac:dyDescent="0.35">
      <c r="G19" t="s">
        <v>279</v>
      </c>
    </row>
    <row r="21" spans="4:10" x14ac:dyDescent="0.35">
      <c r="G21" t="s">
        <v>280</v>
      </c>
    </row>
    <row r="23" spans="4:10" x14ac:dyDescent="0.35">
      <c r="D23" t="s">
        <v>288</v>
      </c>
      <c r="G23" t="s">
        <v>287</v>
      </c>
    </row>
    <row r="24" spans="4:10" x14ac:dyDescent="0.35">
      <c r="H24" t="s">
        <v>281</v>
      </c>
    </row>
    <row r="25" spans="4:10" x14ac:dyDescent="0.35">
      <c r="H25" t="s">
        <v>130</v>
      </c>
    </row>
    <row r="26" spans="4:10" x14ac:dyDescent="0.35">
      <c r="H26" t="s">
        <v>282</v>
      </c>
    </row>
    <row r="27" spans="4:10" x14ac:dyDescent="0.35">
      <c r="H27" t="s">
        <v>283</v>
      </c>
    </row>
    <row r="28" spans="4:10" x14ac:dyDescent="0.35">
      <c r="H28" t="s">
        <v>284</v>
      </c>
    </row>
    <row r="29" spans="4:10" x14ac:dyDescent="0.35">
      <c r="H29" t="s">
        <v>285</v>
      </c>
    </row>
    <row r="30" spans="4:10" x14ac:dyDescent="0.35">
      <c r="H30" t="s">
        <v>286</v>
      </c>
    </row>
    <row r="32" spans="4:10" ht="26" x14ac:dyDescent="0.6">
      <c r="J32" s="20" t="s">
        <v>323</v>
      </c>
    </row>
    <row r="34" spans="4:19" x14ac:dyDescent="0.35">
      <c r="F34" t="s">
        <v>319</v>
      </c>
      <c r="J34" t="s">
        <v>320</v>
      </c>
    </row>
    <row r="35" spans="4:19" x14ac:dyDescent="0.35">
      <c r="F35">
        <v>0</v>
      </c>
      <c r="G35">
        <v>1</v>
      </c>
      <c r="H35">
        <v>2</v>
      </c>
      <c r="I35">
        <v>3</v>
      </c>
      <c r="J35">
        <v>4</v>
      </c>
      <c r="K35">
        <v>5</v>
      </c>
      <c r="L35">
        <v>6</v>
      </c>
      <c r="M35">
        <v>7</v>
      </c>
      <c r="N35">
        <v>8</v>
      </c>
      <c r="O35">
        <v>9</v>
      </c>
      <c r="P35" t="s">
        <v>321</v>
      </c>
      <c r="S35">
        <v>13</v>
      </c>
    </row>
    <row r="36" spans="4:19" x14ac:dyDescent="0.35">
      <c r="D36" t="s">
        <v>318</v>
      </c>
      <c r="E36" s="75" t="s">
        <v>303</v>
      </c>
      <c r="F36" s="75" t="s">
        <v>304</v>
      </c>
      <c r="G36" s="75" t="s">
        <v>305</v>
      </c>
      <c r="H36" s="75" t="s">
        <v>306</v>
      </c>
      <c r="I36" s="75" t="s">
        <v>307</v>
      </c>
      <c r="J36" s="75" t="s">
        <v>308</v>
      </c>
      <c r="K36" s="75" t="s">
        <v>309</v>
      </c>
      <c r="L36" s="75" t="s">
        <v>310</v>
      </c>
      <c r="M36" s="75" t="s">
        <v>311</v>
      </c>
      <c r="N36" s="75" t="s">
        <v>312</v>
      </c>
      <c r="O36" s="75" t="s">
        <v>313</v>
      </c>
      <c r="P36" s="75" t="s">
        <v>314</v>
      </c>
      <c r="Q36" s="75" t="s">
        <v>315</v>
      </c>
      <c r="R36" s="75" t="s">
        <v>316</v>
      </c>
      <c r="S36" s="76"/>
    </row>
    <row r="37" spans="4:19" x14ac:dyDescent="0.35">
      <c r="E37" s="77">
        <v>0</v>
      </c>
      <c r="F37" s="78">
        <v>6.3200000000000001E-3</v>
      </c>
      <c r="G37" s="78">
        <v>18</v>
      </c>
      <c r="H37" s="78">
        <v>2.31</v>
      </c>
      <c r="I37" s="78">
        <v>0</v>
      </c>
      <c r="J37" s="78">
        <v>0.53800000000000003</v>
      </c>
      <c r="K37" s="78">
        <v>6.5750000000000002</v>
      </c>
      <c r="L37" s="78">
        <v>65.2</v>
      </c>
      <c r="M37" s="78">
        <v>4.09</v>
      </c>
      <c r="N37" s="78">
        <v>1</v>
      </c>
      <c r="O37" s="78">
        <v>296</v>
      </c>
      <c r="P37" s="78">
        <v>15.3</v>
      </c>
      <c r="Q37" s="78">
        <v>396.9</v>
      </c>
      <c r="R37" s="78">
        <v>4.9800000000000004</v>
      </c>
      <c r="S37" s="78">
        <v>24</v>
      </c>
    </row>
    <row r="38" spans="4:19" x14ac:dyDescent="0.35">
      <c r="E38" s="75">
        <v>1</v>
      </c>
      <c r="F38" s="78">
        <v>2.7310000000000001E-2</v>
      </c>
      <c r="G38" s="78">
        <v>0</v>
      </c>
      <c r="H38" s="78">
        <v>7.07</v>
      </c>
      <c r="I38" s="78">
        <v>0</v>
      </c>
      <c r="J38" s="78">
        <v>0.46899999999999997</v>
      </c>
      <c r="K38" s="78">
        <v>6.4210000000000003</v>
      </c>
      <c r="L38" s="78">
        <v>78.900000000000006</v>
      </c>
      <c r="M38" s="78">
        <v>4.9671000000000003</v>
      </c>
      <c r="N38" s="78">
        <v>2</v>
      </c>
      <c r="O38" s="78">
        <v>242</v>
      </c>
      <c r="P38" s="78">
        <v>17.8</v>
      </c>
      <c r="Q38" s="78">
        <v>396.9</v>
      </c>
      <c r="R38" s="78">
        <v>9.14</v>
      </c>
      <c r="S38" s="78">
        <v>21.6</v>
      </c>
    </row>
    <row r="39" spans="4:19" x14ac:dyDescent="0.35">
      <c r="E39" s="77">
        <v>2</v>
      </c>
      <c r="F39" s="78">
        <v>2.7289999999999998E-2</v>
      </c>
      <c r="G39" s="78">
        <v>0</v>
      </c>
      <c r="H39" s="78">
        <v>7.07</v>
      </c>
      <c r="I39" s="78">
        <v>0</v>
      </c>
      <c r="J39" s="78">
        <v>0.46899999999999997</v>
      </c>
      <c r="K39" s="78">
        <v>7.1849999999999996</v>
      </c>
      <c r="L39" s="78">
        <v>61.1</v>
      </c>
      <c r="M39" s="78">
        <v>4.9671000000000003</v>
      </c>
      <c r="N39" s="78">
        <v>2</v>
      </c>
      <c r="O39" s="78">
        <v>242</v>
      </c>
      <c r="P39" s="78">
        <v>17.8</v>
      </c>
      <c r="Q39" s="78">
        <v>392.83</v>
      </c>
      <c r="R39" s="78">
        <v>4.03</v>
      </c>
      <c r="S39" s="78">
        <v>34.700000000000003</v>
      </c>
    </row>
    <row r="40" spans="4:19" x14ac:dyDescent="0.35">
      <c r="E40" s="75">
        <v>3</v>
      </c>
      <c r="F40" s="78">
        <v>3.2370000000000003E-2</v>
      </c>
      <c r="G40" s="78">
        <v>0</v>
      </c>
      <c r="H40" s="78">
        <v>2.1800000000000002</v>
      </c>
      <c r="I40" s="78">
        <v>0</v>
      </c>
      <c r="J40" s="78">
        <v>0.45800000000000002</v>
      </c>
      <c r="K40" s="78">
        <v>6.9980000000000002</v>
      </c>
      <c r="L40" s="78">
        <v>45.8</v>
      </c>
      <c r="M40" s="78">
        <v>6.0621999999999998</v>
      </c>
      <c r="N40" s="78">
        <v>3</v>
      </c>
      <c r="O40" s="78">
        <v>222</v>
      </c>
      <c r="P40" s="78">
        <v>18.7</v>
      </c>
      <c r="Q40" s="78">
        <v>394.63</v>
      </c>
      <c r="R40" s="78">
        <v>2.94</v>
      </c>
      <c r="S40" s="78">
        <v>33.4</v>
      </c>
    </row>
    <row r="41" spans="4:19" x14ac:dyDescent="0.35">
      <c r="E41" s="77">
        <v>4</v>
      </c>
      <c r="F41" s="78">
        <v>6.905E-2</v>
      </c>
      <c r="G41" s="78">
        <v>0</v>
      </c>
      <c r="H41" s="78">
        <v>2.1800000000000002</v>
      </c>
      <c r="I41" s="78">
        <v>0</v>
      </c>
      <c r="J41" s="78">
        <v>0.45800000000000002</v>
      </c>
      <c r="K41" s="78">
        <v>7.1470000000000002</v>
      </c>
      <c r="L41" s="78">
        <v>54.2</v>
      </c>
      <c r="M41" s="78">
        <v>6.0621999999999998</v>
      </c>
      <c r="N41" s="78">
        <v>3</v>
      </c>
      <c r="O41" s="78">
        <v>222</v>
      </c>
      <c r="P41" s="78">
        <v>18.7</v>
      </c>
      <c r="Q41" s="78">
        <v>396.9</v>
      </c>
      <c r="R41" s="78">
        <v>5.33</v>
      </c>
      <c r="S41" s="78">
        <v>36.200000000000003</v>
      </c>
    </row>
    <row r="42" spans="4:19" x14ac:dyDescent="0.35">
      <c r="E42" s="75" t="s">
        <v>317</v>
      </c>
      <c r="F42" s="78" t="s">
        <v>317</v>
      </c>
      <c r="G42" s="78" t="s">
        <v>317</v>
      </c>
      <c r="H42" s="78" t="s">
        <v>317</v>
      </c>
      <c r="I42" s="78" t="s">
        <v>317</v>
      </c>
      <c r="J42" s="78" t="s">
        <v>317</v>
      </c>
      <c r="K42" s="78" t="s">
        <v>317</v>
      </c>
      <c r="L42" s="78" t="s">
        <v>317</v>
      </c>
      <c r="M42" s="78" t="s">
        <v>317</v>
      </c>
      <c r="N42" s="78" t="s">
        <v>317</v>
      </c>
      <c r="O42" s="78" t="s">
        <v>317</v>
      </c>
      <c r="P42" s="78" t="s">
        <v>317</v>
      </c>
      <c r="Q42" s="78" t="s">
        <v>317</v>
      </c>
      <c r="R42" s="78" t="s">
        <v>317</v>
      </c>
      <c r="S42" s="78" t="s">
        <v>317</v>
      </c>
    </row>
    <row r="43" spans="4:19" x14ac:dyDescent="0.35">
      <c r="E43" s="77">
        <v>501</v>
      </c>
      <c r="F43" s="78">
        <v>6.2630000000000005E-2</v>
      </c>
      <c r="G43" s="78">
        <v>0</v>
      </c>
      <c r="H43" s="78">
        <v>11.93</v>
      </c>
      <c r="I43" s="78">
        <v>0</v>
      </c>
      <c r="J43" s="78">
        <v>0.57299999999999995</v>
      </c>
      <c r="K43" s="78">
        <v>6.593</v>
      </c>
      <c r="L43" s="78">
        <v>69.099999999999994</v>
      </c>
      <c r="M43" s="78">
        <v>2.4786000000000001</v>
      </c>
      <c r="N43" s="78">
        <v>1</v>
      </c>
      <c r="O43" s="78">
        <v>273</v>
      </c>
      <c r="P43" s="78">
        <v>21</v>
      </c>
      <c r="Q43" s="78">
        <v>391.99</v>
      </c>
      <c r="R43" s="78">
        <v>9.67</v>
      </c>
      <c r="S43" s="78">
        <v>22.4</v>
      </c>
    </row>
    <row r="44" spans="4:19" x14ac:dyDescent="0.35">
      <c r="E44" s="75">
        <v>502</v>
      </c>
      <c r="F44" s="78">
        <v>4.5269999999999998E-2</v>
      </c>
      <c r="G44" s="78">
        <v>0</v>
      </c>
      <c r="H44" s="78">
        <v>11.93</v>
      </c>
      <c r="I44" s="78">
        <v>0</v>
      </c>
      <c r="J44" s="78">
        <v>0.57299999999999995</v>
      </c>
      <c r="K44" s="78">
        <v>6.12</v>
      </c>
      <c r="L44" s="78">
        <v>76.7</v>
      </c>
      <c r="M44" s="78">
        <v>2.2875000000000001</v>
      </c>
      <c r="N44" s="78">
        <v>1</v>
      </c>
      <c r="O44" s="78">
        <v>273</v>
      </c>
      <c r="P44" s="78">
        <v>21</v>
      </c>
      <c r="Q44" s="78">
        <v>396.9</v>
      </c>
      <c r="R44" s="78">
        <v>9.08</v>
      </c>
      <c r="S44" s="78">
        <v>20.6</v>
      </c>
    </row>
    <row r="45" spans="4:19" x14ac:dyDescent="0.35">
      <c r="E45" s="77">
        <v>503</v>
      </c>
      <c r="F45" s="78">
        <v>6.0760000000000002E-2</v>
      </c>
      <c r="G45" s="78">
        <v>0</v>
      </c>
      <c r="H45" s="78">
        <v>11.93</v>
      </c>
      <c r="I45" s="78">
        <v>0</v>
      </c>
      <c r="J45" s="78">
        <v>0.57299999999999995</v>
      </c>
      <c r="K45" s="78">
        <v>6.976</v>
      </c>
      <c r="L45" s="78">
        <v>91</v>
      </c>
      <c r="M45" s="78">
        <v>2.1675</v>
      </c>
      <c r="N45" s="78">
        <v>1</v>
      </c>
      <c r="O45" s="78">
        <v>273</v>
      </c>
      <c r="P45" s="78">
        <v>21</v>
      </c>
      <c r="Q45" s="78">
        <v>396.9</v>
      </c>
      <c r="R45" s="78">
        <v>5.64</v>
      </c>
      <c r="S45" s="78">
        <v>23.9</v>
      </c>
    </row>
    <row r="46" spans="4:19" x14ac:dyDescent="0.35">
      <c r="E46" s="75">
        <v>504</v>
      </c>
      <c r="F46" s="78">
        <v>0.10959000000000001</v>
      </c>
      <c r="G46" s="78">
        <v>0</v>
      </c>
      <c r="H46" s="78">
        <v>11.93</v>
      </c>
      <c r="I46" s="78">
        <v>0</v>
      </c>
      <c r="J46" s="78">
        <v>0.57299999999999995</v>
      </c>
      <c r="K46" s="78">
        <v>6.7939999999999996</v>
      </c>
      <c r="L46" s="78">
        <v>89.3</v>
      </c>
      <c r="M46" s="78">
        <v>2.3889</v>
      </c>
      <c r="N46" s="78">
        <v>1</v>
      </c>
      <c r="O46" s="78">
        <v>273</v>
      </c>
      <c r="P46" s="78">
        <v>21</v>
      </c>
      <c r="Q46" s="78">
        <v>393.45</v>
      </c>
      <c r="R46" s="78">
        <v>6.48</v>
      </c>
      <c r="S46" s="78">
        <v>22</v>
      </c>
    </row>
    <row r="47" spans="4:19" x14ac:dyDescent="0.35">
      <c r="E47" s="75">
        <v>505</v>
      </c>
      <c r="F47" s="78">
        <v>4.7410000000000001E-2</v>
      </c>
      <c r="G47" s="78">
        <v>0</v>
      </c>
      <c r="H47" s="78">
        <v>11.93</v>
      </c>
      <c r="I47" s="78">
        <v>0</v>
      </c>
      <c r="J47" s="78">
        <v>0.57299999999999995</v>
      </c>
      <c r="K47" s="78">
        <v>6.03</v>
      </c>
      <c r="L47" s="78">
        <v>80.8</v>
      </c>
      <c r="M47" s="78">
        <v>2.5049999999999999</v>
      </c>
      <c r="N47" s="78">
        <v>1</v>
      </c>
      <c r="O47" s="78">
        <v>273</v>
      </c>
      <c r="P47" s="78">
        <v>21</v>
      </c>
      <c r="Q47" s="78">
        <v>396.9</v>
      </c>
      <c r="R47" s="78">
        <v>7.88</v>
      </c>
      <c r="S47" s="78">
        <v>11.9</v>
      </c>
    </row>
    <row r="50" spans="5:16" ht="21" x14ac:dyDescent="0.5">
      <c r="E50" s="73" t="s">
        <v>289</v>
      </c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</row>
    <row r="51" spans="5:16" ht="21" x14ac:dyDescent="0.5">
      <c r="E51" s="73" t="s">
        <v>290</v>
      </c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</row>
    <row r="52" spans="5:16" ht="21" x14ac:dyDescent="0.5">
      <c r="E52" s="73" t="s">
        <v>291</v>
      </c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</row>
    <row r="53" spans="5:16" ht="21" x14ac:dyDescent="0.5">
      <c r="E53" s="73" t="s">
        <v>292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</row>
    <row r="54" spans="5:16" ht="21" x14ac:dyDescent="0.5">
      <c r="E54" s="73" t="s">
        <v>293</v>
      </c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</row>
    <row r="55" spans="5:16" ht="21" x14ac:dyDescent="0.5">
      <c r="E55" s="73" t="s">
        <v>294</v>
      </c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</row>
    <row r="56" spans="5:16" ht="21" x14ac:dyDescent="0.5">
      <c r="E56" s="73" t="s">
        <v>295</v>
      </c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</row>
    <row r="57" spans="5:16" ht="21" x14ac:dyDescent="0.5">
      <c r="E57" s="73" t="s">
        <v>296</v>
      </c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</row>
    <row r="58" spans="5:16" ht="21" x14ac:dyDescent="0.5">
      <c r="E58" s="73" t="s">
        <v>297</v>
      </c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</row>
    <row r="59" spans="5:16" ht="21" x14ac:dyDescent="0.5">
      <c r="E59" s="73" t="s">
        <v>298</v>
      </c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</row>
    <row r="60" spans="5:16" ht="21" x14ac:dyDescent="0.5">
      <c r="E60" s="73" t="s">
        <v>299</v>
      </c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</row>
    <row r="61" spans="5:16" ht="21" x14ac:dyDescent="0.5">
      <c r="E61" s="73" t="s">
        <v>300</v>
      </c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</row>
    <row r="62" spans="5:16" ht="21" x14ac:dyDescent="0.5">
      <c r="E62" s="73" t="s">
        <v>301</v>
      </c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</row>
    <row r="63" spans="5:16" ht="21" x14ac:dyDescent="0.5">
      <c r="E63" s="73" t="s">
        <v>302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</row>
    <row r="64" spans="5:16" ht="21" x14ac:dyDescent="0.5"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</row>
    <row r="65" spans="5:16" ht="21" x14ac:dyDescent="0.5"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BDFA-BE65-4BE4-ABF6-65A922F30EB0}">
  <dimension ref="D1:P131"/>
  <sheetViews>
    <sheetView topLeftCell="A120" workbookViewId="0">
      <selection activeCell="H131" sqref="H131"/>
    </sheetView>
  </sheetViews>
  <sheetFormatPr defaultRowHeight="14.5" x14ac:dyDescent="0.35"/>
  <sheetData>
    <row r="1" spans="4:10" ht="33.5" x14ac:dyDescent="0.75">
      <c r="G1" s="79" t="s">
        <v>288</v>
      </c>
    </row>
    <row r="4" spans="4:10" ht="23.5" x14ac:dyDescent="0.55000000000000004">
      <c r="D4" s="32" t="s">
        <v>324</v>
      </c>
    </row>
    <row r="6" spans="4:10" x14ac:dyDescent="0.35">
      <c r="F6" t="s">
        <v>325</v>
      </c>
      <c r="G6" t="s">
        <v>326</v>
      </c>
      <c r="J6" t="s">
        <v>327</v>
      </c>
    </row>
    <row r="7" spans="4:10" x14ac:dyDescent="0.35">
      <c r="F7" t="s">
        <v>328</v>
      </c>
      <c r="G7" t="s">
        <v>329</v>
      </c>
    </row>
    <row r="8" spans="4:10" x14ac:dyDescent="0.35">
      <c r="F8" t="s">
        <v>330</v>
      </c>
      <c r="G8" t="s">
        <v>331</v>
      </c>
    </row>
    <row r="10" spans="4:10" x14ac:dyDescent="0.35">
      <c r="G10" t="s">
        <v>332</v>
      </c>
    </row>
    <row r="12" spans="4:10" x14ac:dyDescent="0.35">
      <c r="G12" s="22" t="s">
        <v>335</v>
      </c>
      <c r="H12" s="22"/>
      <c r="I12" s="22"/>
    </row>
    <row r="13" spans="4:10" x14ac:dyDescent="0.35">
      <c r="G13" s="22" t="s">
        <v>333</v>
      </c>
      <c r="H13" s="22" t="s">
        <v>336</v>
      </c>
      <c r="I13" s="22" t="s">
        <v>334</v>
      </c>
    </row>
    <row r="14" spans="4:10" x14ac:dyDescent="0.35">
      <c r="G14" s="22" t="s">
        <v>122</v>
      </c>
      <c r="H14" s="22" t="s">
        <v>123</v>
      </c>
      <c r="I14" s="22" t="s">
        <v>121</v>
      </c>
    </row>
    <row r="15" spans="4:10" x14ac:dyDescent="0.35">
      <c r="G15" s="22"/>
      <c r="H15" s="22"/>
      <c r="I15" s="22"/>
    </row>
    <row r="17" spans="6:9" x14ac:dyDescent="0.35">
      <c r="G17" t="s">
        <v>337</v>
      </c>
    </row>
    <row r="19" spans="6:9" x14ac:dyDescent="0.35">
      <c r="G19" t="s">
        <v>338</v>
      </c>
    </row>
    <row r="21" spans="6:9" x14ac:dyDescent="0.35">
      <c r="G21" t="s">
        <v>341</v>
      </c>
    </row>
    <row r="22" spans="6:9" ht="21" x14ac:dyDescent="0.5">
      <c r="G22" s="74" t="s">
        <v>342</v>
      </c>
    </row>
    <row r="24" spans="6:9" x14ac:dyDescent="0.35">
      <c r="G24" t="s">
        <v>343</v>
      </c>
    </row>
    <row r="25" spans="6:9" x14ac:dyDescent="0.35">
      <c r="G25" s="22">
        <v>1</v>
      </c>
    </row>
    <row r="26" spans="6:9" x14ac:dyDescent="0.35">
      <c r="G26" s="22">
        <v>2</v>
      </c>
    </row>
    <row r="27" spans="6:9" x14ac:dyDescent="0.35">
      <c r="G27" s="80">
        <v>3</v>
      </c>
    </row>
    <row r="28" spans="6:9" x14ac:dyDescent="0.35">
      <c r="G28" s="22">
        <v>4</v>
      </c>
    </row>
    <row r="29" spans="6:9" x14ac:dyDescent="0.35">
      <c r="G29" s="22"/>
      <c r="H29" s="23">
        <v>3</v>
      </c>
      <c r="I29" t="s">
        <v>122</v>
      </c>
    </row>
    <row r="30" spans="6:9" x14ac:dyDescent="0.35">
      <c r="G30" s="22"/>
      <c r="H30" s="23">
        <v>3</v>
      </c>
      <c r="I30" t="s">
        <v>122</v>
      </c>
    </row>
    <row r="31" spans="6:9" x14ac:dyDescent="0.35">
      <c r="G31" s="22">
        <v>5</v>
      </c>
    </row>
    <row r="32" spans="6:9" x14ac:dyDescent="0.35">
      <c r="F32" t="s">
        <v>122</v>
      </c>
      <c r="G32" s="72">
        <f>AVERAGE(G25:G31)</f>
        <v>3</v>
      </c>
    </row>
    <row r="35" spans="6:9" ht="21" x14ac:dyDescent="0.5">
      <c r="G35" s="74" t="s">
        <v>339</v>
      </c>
    </row>
    <row r="37" spans="6:9" x14ac:dyDescent="0.35">
      <c r="G37" t="s">
        <v>340</v>
      </c>
    </row>
    <row r="38" spans="6:9" x14ac:dyDescent="0.35">
      <c r="G38" s="22">
        <v>1</v>
      </c>
    </row>
    <row r="39" spans="6:9" x14ac:dyDescent="0.35">
      <c r="G39" s="22">
        <v>2</v>
      </c>
    </row>
    <row r="40" spans="6:9" x14ac:dyDescent="0.35">
      <c r="G40" s="80">
        <v>3</v>
      </c>
    </row>
    <row r="41" spans="6:9" x14ac:dyDescent="0.35">
      <c r="G41" s="22">
        <v>4</v>
      </c>
    </row>
    <row r="42" spans="6:9" x14ac:dyDescent="0.35">
      <c r="G42" s="22"/>
      <c r="H42" s="23">
        <v>3</v>
      </c>
      <c r="I42" t="s">
        <v>123</v>
      </c>
    </row>
    <row r="43" spans="6:9" x14ac:dyDescent="0.35">
      <c r="G43" s="22"/>
      <c r="H43" s="23">
        <v>3</v>
      </c>
      <c r="I43" t="s">
        <v>123</v>
      </c>
    </row>
    <row r="44" spans="6:9" x14ac:dyDescent="0.35">
      <c r="G44" s="22">
        <v>20</v>
      </c>
    </row>
    <row r="45" spans="6:9" x14ac:dyDescent="0.35">
      <c r="F45" t="s">
        <v>122</v>
      </c>
      <c r="G45" s="72">
        <f>AVERAGE(G38:G44)</f>
        <v>6</v>
      </c>
    </row>
    <row r="51" spans="6:9" ht="21" x14ac:dyDescent="0.5">
      <c r="G51" s="74" t="s">
        <v>344</v>
      </c>
    </row>
    <row r="53" spans="6:9" x14ac:dyDescent="0.35">
      <c r="G53" t="s">
        <v>345</v>
      </c>
    </row>
    <row r="54" spans="6:9" x14ac:dyDescent="0.35">
      <c r="G54" s="22">
        <v>1</v>
      </c>
    </row>
    <row r="55" spans="6:9" x14ac:dyDescent="0.35">
      <c r="G55" s="22">
        <v>2</v>
      </c>
    </row>
    <row r="56" spans="6:9" x14ac:dyDescent="0.35">
      <c r="G56" s="83">
        <v>3</v>
      </c>
    </row>
    <row r="57" spans="6:9" x14ac:dyDescent="0.35">
      <c r="G57" s="22">
        <v>4</v>
      </c>
    </row>
    <row r="58" spans="6:9" x14ac:dyDescent="0.35">
      <c r="G58" s="22">
        <v>3</v>
      </c>
      <c r="H58" s="23"/>
    </row>
    <row r="59" spans="6:9" x14ac:dyDescent="0.35">
      <c r="G59" s="22">
        <v>3</v>
      </c>
      <c r="H59" s="23"/>
    </row>
    <row r="60" spans="6:9" x14ac:dyDescent="0.35">
      <c r="G60" s="22">
        <v>3</v>
      </c>
    </row>
    <row r="61" spans="6:9" x14ac:dyDescent="0.35">
      <c r="F61" s="81"/>
      <c r="G61" s="82"/>
      <c r="H61">
        <v>3</v>
      </c>
    </row>
    <row r="62" spans="6:9" x14ac:dyDescent="0.35">
      <c r="G62" s="83"/>
      <c r="H62">
        <v>3</v>
      </c>
      <c r="I62" t="s">
        <v>346</v>
      </c>
    </row>
    <row r="63" spans="6:9" x14ac:dyDescent="0.35">
      <c r="G63" s="83"/>
      <c r="H63">
        <v>3</v>
      </c>
    </row>
    <row r="64" spans="6:9" x14ac:dyDescent="0.35">
      <c r="G64" s="82">
        <v>3</v>
      </c>
    </row>
    <row r="65" spans="7:9" x14ac:dyDescent="0.35">
      <c r="G65" s="83">
        <v>5</v>
      </c>
    </row>
    <row r="66" spans="7:9" x14ac:dyDescent="0.35">
      <c r="G66" s="83">
        <v>4</v>
      </c>
    </row>
    <row r="70" spans="7:9" ht="21" x14ac:dyDescent="0.5">
      <c r="G70" s="74" t="s">
        <v>339</v>
      </c>
    </row>
    <row r="72" spans="7:9" x14ac:dyDescent="0.35">
      <c r="G72" t="s">
        <v>345</v>
      </c>
    </row>
    <row r="73" spans="7:9" x14ac:dyDescent="0.35">
      <c r="G73" s="22" t="s">
        <v>347</v>
      </c>
    </row>
    <row r="74" spans="7:9" x14ac:dyDescent="0.35">
      <c r="G74" s="22" t="s">
        <v>348</v>
      </c>
      <c r="I74" t="s">
        <v>350</v>
      </c>
    </row>
    <row r="75" spans="7:9" x14ac:dyDescent="0.35">
      <c r="G75" s="83" t="s">
        <v>349</v>
      </c>
    </row>
    <row r="76" spans="7:9" x14ac:dyDescent="0.35">
      <c r="G76" s="83" t="s">
        <v>349</v>
      </c>
    </row>
    <row r="77" spans="7:9" x14ac:dyDescent="0.35">
      <c r="G77" s="22" t="s">
        <v>348</v>
      </c>
      <c r="H77" s="23"/>
    </row>
    <row r="78" spans="7:9" x14ac:dyDescent="0.35">
      <c r="G78" s="83" t="s">
        <v>349</v>
      </c>
      <c r="H78" s="23"/>
    </row>
    <row r="79" spans="7:9" x14ac:dyDescent="0.35">
      <c r="G79" s="83" t="s">
        <v>349</v>
      </c>
    </row>
    <row r="80" spans="7:9" x14ac:dyDescent="0.35">
      <c r="G80" s="22" t="s">
        <v>348</v>
      </c>
    </row>
    <row r="81" spans="4:8" x14ac:dyDescent="0.35">
      <c r="G81" s="83" t="s">
        <v>349</v>
      </c>
    </row>
    <row r="82" spans="4:8" x14ac:dyDescent="0.35">
      <c r="G82" s="83" t="s">
        <v>349</v>
      </c>
    </row>
    <row r="83" spans="4:8" x14ac:dyDescent="0.35">
      <c r="G83" s="22"/>
      <c r="H83" t="s">
        <v>349</v>
      </c>
    </row>
    <row r="84" spans="4:8" x14ac:dyDescent="0.35">
      <c r="G84" s="83" t="s">
        <v>349</v>
      </c>
    </row>
    <row r="85" spans="4:8" x14ac:dyDescent="0.35">
      <c r="G85" s="83" t="s">
        <v>349</v>
      </c>
    </row>
    <row r="86" spans="4:8" x14ac:dyDescent="0.35">
      <c r="G86" s="22"/>
      <c r="H86" t="s">
        <v>349</v>
      </c>
    </row>
    <row r="87" spans="4:8" x14ac:dyDescent="0.35">
      <c r="G87" s="83" t="s">
        <v>349</v>
      </c>
    </row>
    <row r="91" spans="4:8" ht="21" x14ac:dyDescent="0.5">
      <c r="G91" s="74" t="s">
        <v>351</v>
      </c>
    </row>
    <row r="92" spans="4:8" x14ac:dyDescent="0.35">
      <c r="G92" t="s">
        <v>354</v>
      </c>
    </row>
    <row r="93" spans="4:8" x14ac:dyDescent="0.35">
      <c r="D93" s="22" t="s">
        <v>353</v>
      </c>
      <c r="E93" s="22" t="s">
        <v>194</v>
      </c>
      <c r="F93" s="22" t="s">
        <v>352</v>
      </c>
      <c r="G93" s="84" t="s">
        <v>343</v>
      </c>
    </row>
    <row r="94" spans="4:8" x14ac:dyDescent="0.35">
      <c r="D94" s="22">
        <v>1</v>
      </c>
      <c r="E94" s="22">
        <v>50</v>
      </c>
      <c r="F94" s="22">
        <v>50</v>
      </c>
      <c r="G94" s="22">
        <v>1</v>
      </c>
    </row>
    <row r="95" spans="4:8" x14ac:dyDescent="0.35">
      <c r="D95" s="22">
        <v>0</v>
      </c>
      <c r="E95" s="22">
        <v>40</v>
      </c>
      <c r="F95" s="22">
        <v>40</v>
      </c>
      <c r="G95" s="22">
        <v>2</v>
      </c>
    </row>
    <row r="96" spans="4:8" x14ac:dyDescent="0.35">
      <c r="D96" s="22">
        <v>1</v>
      </c>
      <c r="E96" s="22">
        <v>30</v>
      </c>
      <c r="F96" s="22">
        <v>30</v>
      </c>
      <c r="G96" s="80">
        <v>3</v>
      </c>
    </row>
    <row r="97" spans="4:16" x14ac:dyDescent="0.35">
      <c r="D97" s="22">
        <v>0</v>
      </c>
      <c r="E97" s="22">
        <v>20</v>
      </c>
      <c r="F97" s="22">
        <v>20</v>
      </c>
      <c r="G97" s="22">
        <v>4</v>
      </c>
    </row>
    <row r="98" spans="4:16" x14ac:dyDescent="0.35">
      <c r="D98" s="85">
        <v>1</v>
      </c>
      <c r="E98" s="85">
        <v>10</v>
      </c>
      <c r="F98" s="85">
        <v>10</v>
      </c>
      <c r="G98" s="22" t="s">
        <v>188</v>
      </c>
      <c r="H98" s="23"/>
    </row>
    <row r="99" spans="4:16" x14ac:dyDescent="0.35">
      <c r="D99" s="85">
        <v>0</v>
      </c>
      <c r="E99" s="85">
        <v>10</v>
      </c>
      <c r="F99" s="85">
        <v>10</v>
      </c>
      <c r="G99" s="22" t="s">
        <v>188</v>
      </c>
      <c r="H99" s="23"/>
    </row>
    <row r="100" spans="4:16" x14ac:dyDescent="0.35">
      <c r="D100" s="22">
        <v>0</v>
      </c>
      <c r="E100" s="22">
        <v>10</v>
      </c>
      <c r="F100" s="22">
        <v>-10</v>
      </c>
      <c r="G100" s="22">
        <v>5</v>
      </c>
    </row>
    <row r="101" spans="4:16" x14ac:dyDescent="0.35">
      <c r="G101" s="72"/>
    </row>
    <row r="104" spans="4:16" ht="26" x14ac:dyDescent="0.6">
      <c r="G104" s="20" t="s">
        <v>355</v>
      </c>
    </row>
    <row r="106" spans="4:16" x14ac:dyDescent="0.35">
      <c r="D106" t="s">
        <v>356</v>
      </c>
      <c r="G106" s="22" t="s">
        <v>357</v>
      </c>
      <c r="H106" s="22" t="s">
        <v>358</v>
      </c>
      <c r="I106" s="22" t="s">
        <v>359</v>
      </c>
      <c r="J106" s="22" t="s">
        <v>360</v>
      </c>
      <c r="K106" s="22" t="s">
        <v>361</v>
      </c>
      <c r="L106" s="22" t="s">
        <v>362</v>
      </c>
      <c r="M106" s="22" t="s">
        <v>363</v>
      </c>
      <c r="N106" s="22" t="s">
        <v>364</v>
      </c>
      <c r="O106" s="22" t="s">
        <v>365</v>
      </c>
      <c r="P106" s="22" t="s">
        <v>366</v>
      </c>
    </row>
    <row r="107" spans="4:16" x14ac:dyDescent="0.35">
      <c r="D107">
        <v>1</v>
      </c>
      <c r="G107" s="22">
        <v>1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</row>
    <row r="108" spans="4:16" x14ac:dyDescent="0.35">
      <c r="D108">
        <v>2</v>
      </c>
      <c r="G108" s="22">
        <v>0</v>
      </c>
      <c r="H108" s="22">
        <v>1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</row>
    <row r="109" spans="4:16" x14ac:dyDescent="0.35">
      <c r="D109">
        <v>3</v>
      </c>
      <c r="G109" s="22">
        <v>0</v>
      </c>
      <c r="H109" s="22">
        <v>0</v>
      </c>
      <c r="I109" s="22">
        <v>1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</row>
    <row r="110" spans="4:16" x14ac:dyDescent="0.35">
      <c r="D110">
        <v>4</v>
      </c>
      <c r="G110" s="22">
        <v>0</v>
      </c>
      <c r="H110" s="22">
        <v>0</v>
      </c>
      <c r="I110" s="22">
        <v>0</v>
      </c>
      <c r="J110" s="22">
        <v>1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</row>
    <row r="111" spans="4:16" x14ac:dyDescent="0.35">
      <c r="D111">
        <v>5</v>
      </c>
      <c r="G111" s="22">
        <v>0</v>
      </c>
      <c r="H111" s="22">
        <v>0</v>
      </c>
      <c r="I111" s="22">
        <v>0</v>
      </c>
      <c r="J111" s="22">
        <v>0</v>
      </c>
      <c r="K111" s="22">
        <v>1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</row>
    <row r="112" spans="4:16" x14ac:dyDescent="0.35">
      <c r="D112">
        <v>6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1</v>
      </c>
      <c r="M112" s="22">
        <v>0</v>
      </c>
      <c r="N112" s="22">
        <v>0</v>
      </c>
      <c r="O112" s="22">
        <v>0</v>
      </c>
      <c r="P112" s="22">
        <v>0</v>
      </c>
    </row>
    <row r="113" spans="4:16" x14ac:dyDescent="0.35">
      <c r="D113">
        <v>7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1</v>
      </c>
      <c r="N113" s="22">
        <v>0</v>
      </c>
      <c r="O113" s="22">
        <v>0</v>
      </c>
      <c r="P113" s="22">
        <v>0</v>
      </c>
    </row>
    <row r="114" spans="4:16" x14ac:dyDescent="0.35">
      <c r="D114">
        <v>8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1</v>
      </c>
      <c r="O114" s="22">
        <v>0</v>
      </c>
      <c r="P114" s="22">
        <v>0</v>
      </c>
    </row>
    <row r="115" spans="4:16" x14ac:dyDescent="0.35">
      <c r="D115">
        <v>9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1</v>
      </c>
      <c r="P115" s="22">
        <v>0</v>
      </c>
    </row>
    <row r="116" spans="4:16" x14ac:dyDescent="0.35">
      <c r="D116">
        <v>10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1</v>
      </c>
    </row>
    <row r="119" spans="4:16" ht="23.5" x14ac:dyDescent="0.55000000000000004">
      <c r="G119" s="32" t="s">
        <v>367</v>
      </c>
    </row>
    <row r="121" spans="4:16" x14ac:dyDescent="0.35">
      <c r="G121" t="s">
        <v>368</v>
      </c>
    </row>
    <row r="123" spans="4:16" x14ac:dyDescent="0.35">
      <c r="F123" t="s">
        <v>369</v>
      </c>
    </row>
    <row r="124" spans="4:16" x14ac:dyDescent="0.35">
      <c r="E124" t="s">
        <v>370</v>
      </c>
      <c r="F124">
        <v>0</v>
      </c>
      <c r="G124">
        <v>0</v>
      </c>
    </row>
    <row r="125" spans="4:16" x14ac:dyDescent="0.35">
      <c r="E125" t="s">
        <v>371</v>
      </c>
    </row>
    <row r="126" spans="4:16" x14ac:dyDescent="0.35">
      <c r="E126" t="s">
        <v>372</v>
      </c>
    </row>
    <row r="127" spans="4:16" x14ac:dyDescent="0.35">
      <c r="E127" t="s">
        <v>373</v>
      </c>
    </row>
    <row r="128" spans="4:16" x14ac:dyDescent="0.35">
      <c r="E128" t="s">
        <v>374</v>
      </c>
    </row>
    <row r="131" spans="7:7" x14ac:dyDescent="0.35">
      <c r="G131" t="s">
        <v>375</v>
      </c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B6EA-B16D-45AB-8F11-2CCEBCF2010A}">
  <dimension ref="G2"/>
  <sheetViews>
    <sheetView workbookViewId="0">
      <selection activeCell="L27" sqref="L27"/>
    </sheetView>
  </sheetViews>
  <sheetFormatPr defaultRowHeight="14.5" x14ac:dyDescent="0.35"/>
  <sheetData>
    <row r="2" spans="7:7" ht="31" x14ac:dyDescent="0.7">
      <c r="G2" s="41" t="s">
        <v>380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D4BA-F917-4BA6-A38D-0CEBC0D9A3E7}">
  <dimension ref="A1:H9"/>
  <sheetViews>
    <sheetView workbookViewId="0">
      <selection activeCell="H1" sqref="H1"/>
    </sheetView>
  </sheetViews>
  <sheetFormatPr defaultRowHeight="14.5" x14ac:dyDescent="0.35"/>
  <sheetData>
    <row r="1" spans="1:8" ht="31" x14ac:dyDescent="0.7">
      <c r="H1" s="41" t="s">
        <v>380</v>
      </c>
    </row>
    <row r="4" spans="1:8" ht="34.5" customHeight="1" x14ac:dyDescent="0.35">
      <c r="A4">
        <v>1</v>
      </c>
      <c r="C4" s="106" t="s">
        <v>376</v>
      </c>
      <c r="D4" s="106"/>
    </row>
    <row r="7" spans="1:8" x14ac:dyDescent="0.35">
      <c r="A7">
        <v>2</v>
      </c>
      <c r="D7" t="s">
        <v>377</v>
      </c>
    </row>
    <row r="8" spans="1:8" x14ac:dyDescent="0.35">
      <c r="A8">
        <v>3</v>
      </c>
      <c r="D8" t="s">
        <v>378</v>
      </c>
    </row>
    <row r="9" spans="1:8" x14ac:dyDescent="0.35">
      <c r="A9">
        <v>4</v>
      </c>
      <c r="D9" t="s">
        <v>379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5486-3DEC-4610-A16F-214F2D7FB085}">
  <dimension ref="B1:P91"/>
  <sheetViews>
    <sheetView topLeftCell="C79" workbookViewId="0">
      <selection activeCell="F94" sqref="F94"/>
    </sheetView>
  </sheetViews>
  <sheetFormatPr defaultRowHeight="14.5" x14ac:dyDescent="0.35"/>
  <cols>
    <col min="2" max="2" width="11.54296875" bestFit="1" customWidth="1"/>
    <col min="3" max="3" width="46.26953125" bestFit="1" customWidth="1"/>
  </cols>
  <sheetData>
    <row r="1" spans="2:5" x14ac:dyDescent="0.35">
      <c r="D1" t="s">
        <v>186</v>
      </c>
    </row>
    <row r="2" spans="2:5" x14ac:dyDescent="0.35">
      <c r="B2" t="s">
        <v>382</v>
      </c>
      <c r="C2" t="s">
        <v>384</v>
      </c>
      <c r="D2" t="s">
        <v>385</v>
      </c>
      <c r="E2" t="s">
        <v>385</v>
      </c>
    </row>
    <row r="3" spans="2:5" x14ac:dyDescent="0.35">
      <c r="B3" t="s">
        <v>381</v>
      </c>
      <c r="C3" t="s">
        <v>383</v>
      </c>
    </row>
    <row r="46" spans="6:8" x14ac:dyDescent="0.35">
      <c r="G46" t="s">
        <v>391</v>
      </c>
    </row>
    <row r="47" spans="6:8" x14ac:dyDescent="0.35">
      <c r="F47" s="22"/>
      <c r="G47" s="22" t="s">
        <v>353</v>
      </c>
      <c r="H47" s="22" t="s">
        <v>194</v>
      </c>
    </row>
    <row r="48" spans="6:8" x14ac:dyDescent="0.35">
      <c r="F48" s="22">
        <v>1</v>
      </c>
      <c r="G48" s="22" t="s">
        <v>386</v>
      </c>
      <c r="H48" s="22">
        <v>10</v>
      </c>
    </row>
    <row r="49" spans="4:10" x14ac:dyDescent="0.35">
      <c r="F49" s="22">
        <v>2</v>
      </c>
      <c r="G49" s="22" t="s">
        <v>386</v>
      </c>
      <c r="H49" s="22">
        <v>10</v>
      </c>
    </row>
    <row r="50" spans="4:10" x14ac:dyDescent="0.35">
      <c r="F50" s="22">
        <v>3</v>
      </c>
      <c r="G50" s="22" t="s">
        <v>387</v>
      </c>
      <c r="H50" s="22">
        <v>10</v>
      </c>
    </row>
    <row r="51" spans="4:10" x14ac:dyDescent="0.35">
      <c r="F51" s="22">
        <v>4</v>
      </c>
      <c r="G51" s="22" t="s">
        <v>387</v>
      </c>
      <c r="H51" s="22">
        <v>10</v>
      </c>
    </row>
    <row r="52" spans="4:10" x14ac:dyDescent="0.35">
      <c r="F52" s="22">
        <v>5</v>
      </c>
      <c r="G52" s="22" t="s">
        <v>386</v>
      </c>
      <c r="H52" s="22">
        <v>10</v>
      </c>
    </row>
    <row r="53" spans="4:10" x14ac:dyDescent="0.35">
      <c r="G53" s="86" t="s">
        <v>390</v>
      </c>
    </row>
    <row r="54" spans="4:10" x14ac:dyDescent="0.35">
      <c r="F54" s="22"/>
      <c r="G54" s="22" t="s">
        <v>388</v>
      </c>
      <c r="H54" s="82" t="s">
        <v>389</v>
      </c>
      <c r="I54" s="22" t="s">
        <v>194</v>
      </c>
      <c r="J54" s="22"/>
    </row>
    <row r="55" spans="4:10" x14ac:dyDescent="0.35">
      <c r="F55" s="22">
        <v>1</v>
      </c>
      <c r="G55" s="22">
        <v>1</v>
      </c>
      <c r="H55" s="82">
        <v>0</v>
      </c>
      <c r="I55" s="22">
        <v>10</v>
      </c>
      <c r="J55" s="22"/>
    </row>
    <row r="56" spans="4:10" x14ac:dyDescent="0.35">
      <c r="F56" s="22">
        <v>2</v>
      </c>
      <c r="G56" s="22">
        <v>1</v>
      </c>
      <c r="H56" s="82">
        <v>0</v>
      </c>
      <c r="I56" s="22">
        <v>10</v>
      </c>
      <c r="J56" s="22"/>
    </row>
    <row r="57" spans="4:10" x14ac:dyDescent="0.35">
      <c r="F57" s="22">
        <v>3</v>
      </c>
      <c r="G57" s="22">
        <v>0</v>
      </c>
      <c r="H57" s="82">
        <v>1</v>
      </c>
      <c r="I57" s="22">
        <v>10</v>
      </c>
      <c r="J57" s="22"/>
    </row>
    <row r="58" spans="4:10" x14ac:dyDescent="0.35">
      <c r="F58" s="22">
        <v>4</v>
      </c>
      <c r="G58" s="22">
        <v>0</v>
      </c>
      <c r="H58" s="82">
        <v>0</v>
      </c>
      <c r="I58" s="22">
        <v>10</v>
      </c>
      <c r="J58" s="22"/>
    </row>
    <row r="59" spans="4:10" x14ac:dyDescent="0.35">
      <c r="F59" s="22">
        <v>5</v>
      </c>
      <c r="G59" s="22">
        <v>1</v>
      </c>
      <c r="H59" s="82">
        <v>0</v>
      </c>
      <c r="I59" s="22">
        <v>10</v>
      </c>
      <c r="J59" s="22"/>
    </row>
    <row r="62" spans="4:10" x14ac:dyDescent="0.35">
      <c r="F62" s="22"/>
      <c r="G62" s="22" t="s">
        <v>388</v>
      </c>
      <c r="H62" s="87" t="s">
        <v>389</v>
      </c>
      <c r="I62" s="22" t="s">
        <v>194</v>
      </c>
    </row>
    <row r="63" spans="4:10" x14ac:dyDescent="0.35">
      <c r="D63" s="23">
        <v>1</v>
      </c>
      <c r="F63" s="22">
        <v>1</v>
      </c>
      <c r="G63" s="22">
        <v>1</v>
      </c>
      <c r="H63" s="87">
        <v>0</v>
      </c>
      <c r="I63" s="22">
        <v>10</v>
      </c>
    </row>
    <row r="64" spans="4:10" x14ac:dyDescent="0.35">
      <c r="D64" s="23">
        <v>2</v>
      </c>
      <c r="F64" s="22">
        <v>2</v>
      </c>
      <c r="G64" s="22">
        <v>1</v>
      </c>
      <c r="H64" s="87">
        <v>0</v>
      </c>
      <c r="I64" s="22">
        <v>10</v>
      </c>
    </row>
    <row r="65" spans="4:14" x14ac:dyDescent="0.35">
      <c r="D65" s="23">
        <v>3</v>
      </c>
      <c r="F65" s="22">
        <v>3</v>
      </c>
      <c r="G65" s="22">
        <v>0</v>
      </c>
      <c r="H65" s="87">
        <v>1</v>
      </c>
      <c r="I65" s="22">
        <v>10</v>
      </c>
    </row>
    <row r="66" spans="4:14" x14ac:dyDescent="0.35">
      <c r="D66" s="23">
        <v>4</v>
      </c>
      <c r="F66" s="22">
        <v>4</v>
      </c>
      <c r="G66" s="22">
        <v>1</v>
      </c>
      <c r="H66" s="87">
        <v>0</v>
      </c>
      <c r="I66" s="22">
        <v>10</v>
      </c>
    </row>
    <row r="67" spans="4:14" x14ac:dyDescent="0.35">
      <c r="F67" s="22">
        <v>5</v>
      </c>
      <c r="G67" s="22">
        <v>1</v>
      </c>
      <c r="H67" s="87">
        <v>0</v>
      </c>
      <c r="I67" s="22">
        <v>10</v>
      </c>
    </row>
    <row r="70" spans="4:14" x14ac:dyDescent="0.35">
      <c r="M70" t="s">
        <v>391</v>
      </c>
    </row>
    <row r="71" spans="4:14" x14ac:dyDescent="0.35">
      <c r="F71" s="22"/>
      <c r="G71" s="22" t="s">
        <v>388</v>
      </c>
      <c r="H71" s="82" t="s">
        <v>389</v>
      </c>
      <c r="I71" s="87" t="s">
        <v>392</v>
      </c>
      <c r="J71" s="22" t="s">
        <v>194</v>
      </c>
      <c r="L71" s="22"/>
      <c r="M71" s="22" t="s">
        <v>353</v>
      </c>
      <c r="N71" s="22" t="s">
        <v>194</v>
      </c>
    </row>
    <row r="72" spans="4:14" x14ac:dyDescent="0.35">
      <c r="F72" s="22">
        <v>1</v>
      </c>
      <c r="G72" s="22">
        <v>1</v>
      </c>
      <c r="H72" s="82">
        <v>0</v>
      </c>
      <c r="I72" s="87">
        <v>0</v>
      </c>
      <c r="J72" s="22">
        <v>10</v>
      </c>
      <c r="L72" s="22">
        <v>1</v>
      </c>
      <c r="M72" s="22" t="s">
        <v>386</v>
      </c>
      <c r="N72" s="22">
        <v>10</v>
      </c>
    </row>
    <row r="73" spans="4:14" x14ac:dyDescent="0.35">
      <c r="F73" s="22">
        <v>2</v>
      </c>
      <c r="G73" s="22">
        <v>1</v>
      </c>
      <c r="H73" s="82">
        <v>0</v>
      </c>
      <c r="I73" s="87">
        <v>0</v>
      </c>
      <c r="J73" s="22">
        <v>10</v>
      </c>
      <c r="L73" s="22">
        <v>2</v>
      </c>
      <c r="M73" s="22" t="s">
        <v>386</v>
      </c>
      <c r="N73" s="22">
        <v>10</v>
      </c>
    </row>
    <row r="74" spans="4:14" x14ac:dyDescent="0.35">
      <c r="F74" s="22">
        <v>3</v>
      </c>
      <c r="G74" s="22">
        <v>0</v>
      </c>
      <c r="H74" s="82">
        <v>1</v>
      </c>
      <c r="I74" s="87">
        <v>0</v>
      </c>
      <c r="J74" s="22">
        <v>10</v>
      </c>
      <c r="L74" s="22">
        <v>3</v>
      </c>
      <c r="M74" s="22" t="s">
        <v>387</v>
      </c>
      <c r="N74" s="22">
        <v>10</v>
      </c>
    </row>
    <row r="75" spans="4:14" x14ac:dyDescent="0.35">
      <c r="F75" s="22">
        <v>4</v>
      </c>
      <c r="G75" s="22">
        <v>0</v>
      </c>
      <c r="H75" s="82">
        <v>0</v>
      </c>
      <c r="I75" s="87">
        <v>1</v>
      </c>
      <c r="J75" s="22">
        <v>10</v>
      </c>
      <c r="L75" s="22">
        <v>4</v>
      </c>
      <c r="M75" s="22" t="s">
        <v>393</v>
      </c>
      <c r="N75" s="22">
        <v>10</v>
      </c>
    </row>
    <row r="76" spans="4:14" x14ac:dyDescent="0.35">
      <c r="F76" s="22">
        <v>5</v>
      </c>
      <c r="G76" s="22">
        <v>1</v>
      </c>
      <c r="H76" s="82">
        <v>0</v>
      </c>
      <c r="I76" s="87">
        <v>0</v>
      </c>
      <c r="J76" s="22">
        <v>10</v>
      </c>
      <c r="L76" s="22">
        <v>5</v>
      </c>
      <c r="M76" s="22" t="s">
        <v>386</v>
      </c>
      <c r="N76" s="22">
        <v>10</v>
      </c>
    </row>
    <row r="85" spans="11:16" x14ac:dyDescent="0.35">
      <c r="L85" t="s">
        <v>396</v>
      </c>
    </row>
    <row r="86" spans="11:16" x14ac:dyDescent="0.35">
      <c r="K86" t="s">
        <v>334</v>
      </c>
    </row>
    <row r="87" spans="11:16" x14ac:dyDescent="0.35">
      <c r="K87" t="s">
        <v>394</v>
      </c>
      <c r="M87" t="s">
        <v>397</v>
      </c>
    </row>
    <row r="88" spans="11:16" x14ac:dyDescent="0.35">
      <c r="K88" t="s">
        <v>347</v>
      </c>
      <c r="L88">
        <v>1</v>
      </c>
      <c r="M88">
        <v>1</v>
      </c>
      <c r="N88">
        <v>0</v>
      </c>
      <c r="O88">
        <v>0</v>
      </c>
      <c r="P88">
        <v>0</v>
      </c>
    </row>
    <row r="89" spans="11:16" x14ac:dyDescent="0.35">
      <c r="K89" t="s">
        <v>348</v>
      </c>
      <c r="L89">
        <v>2</v>
      </c>
      <c r="M89">
        <v>0</v>
      </c>
      <c r="N89">
        <v>1</v>
      </c>
      <c r="O89">
        <v>0</v>
      </c>
      <c r="P89">
        <v>0</v>
      </c>
    </row>
    <row r="90" spans="11:16" x14ac:dyDescent="0.35">
      <c r="K90" t="s">
        <v>349</v>
      </c>
      <c r="L90">
        <v>3</v>
      </c>
      <c r="M90">
        <v>0</v>
      </c>
      <c r="N90">
        <v>0</v>
      </c>
      <c r="O90">
        <v>1</v>
      </c>
      <c r="P90">
        <v>0</v>
      </c>
    </row>
    <row r="91" spans="11:16" x14ac:dyDescent="0.35">
      <c r="K91" t="s">
        <v>395</v>
      </c>
      <c r="L91">
        <v>4</v>
      </c>
      <c r="M91">
        <v>0</v>
      </c>
      <c r="N91">
        <v>0</v>
      </c>
      <c r="O91">
        <v>0</v>
      </c>
      <c r="P91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8B9A-FDAA-4AF4-93D2-C4D8ACA89B11}">
  <dimension ref="B3:Q25"/>
  <sheetViews>
    <sheetView workbookViewId="0">
      <selection activeCell="F4" sqref="F4"/>
    </sheetView>
  </sheetViews>
  <sheetFormatPr defaultRowHeight="14.5" x14ac:dyDescent="0.35"/>
  <sheetData>
    <row r="3" spans="2:17" ht="31" x14ac:dyDescent="0.7">
      <c r="F3" s="41" t="s">
        <v>417</v>
      </c>
    </row>
    <row r="6" spans="2:17" x14ac:dyDescent="0.35">
      <c r="G6" t="s">
        <v>398</v>
      </c>
    </row>
    <row r="7" spans="2:17" x14ac:dyDescent="0.35">
      <c r="E7" s="23"/>
      <c r="K7">
        <v>-1</v>
      </c>
      <c r="M7" s="24">
        <v>-0.5</v>
      </c>
      <c r="N7" s="24">
        <v>0</v>
      </c>
      <c r="O7" s="24">
        <v>0.05</v>
      </c>
      <c r="Q7">
        <v>1</v>
      </c>
    </row>
    <row r="9" spans="2:17" x14ac:dyDescent="0.35">
      <c r="B9" t="s">
        <v>399</v>
      </c>
      <c r="C9" t="s">
        <v>400</v>
      </c>
      <c r="D9" t="s">
        <v>401</v>
      </c>
      <c r="E9" t="s">
        <v>402</v>
      </c>
      <c r="F9" t="s">
        <v>403</v>
      </c>
      <c r="G9" t="s">
        <v>404</v>
      </c>
      <c r="K9" t="s">
        <v>412</v>
      </c>
      <c r="Q9" t="s">
        <v>412</v>
      </c>
    </row>
    <row r="11" spans="2:17" x14ac:dyDescent="0.35">
      <c r="B11" t="s">
        <v>405</v>
      </c>
    </row>
    <row r="12" spans="2:17" x14ac:dyDescent="0.35">
      <c r="B12" t="s">
        <v>406</v>
      </c>
      <c r="F12" t="s">
        <v>407</v>
      </c>
      <c r="N12" t="s">
        <v>413</v>
      </c>
    </row>
    <row r="14" spans="2:17" x14ac:dyDescent="0.35">
      <c r="B14" t="s">
        <v>408</v>
      </c>
      <c r="C14" t="s">
        <v>409</v>
      </c>
      <c r="D14" t="s">
        <v>410</v>
      </c>
      <c r="E14" t="s">
        <v>401</v>
      </c>
    </row>
    <row r="18" spans="2:7" x14ac:dyDescent="0.35">
      <c r="G18" t="s">
        <v>411</v>
      </c>
    </row>
    <row r="20" spans="2:7" x14ac:dyDescent="0.35">
      <c r="B20" t="s">
        <v>399</v>
      </c>
      <c r="C20" t="s">
        <v>400</v>
      </c>
      <c r="D20" t="s">
        <v>401</v>
      </c>
      <c r="E20" t="s">
        <v>402</v>
      </c>
      <c r="F20" t="s">
        <v>403</v>
      </c>
      <c r="G20" t="s">
        <v>404</v>
      </c>
    </row>
    <row r="22" spans="2:7" x14ac:dyDescent="0.35">
      <c r="B22" t="s">
        <v>399</v>
      </c>
      <c r="C22" t="s">
        <v>400</v>
      </c>
      <c r="D22" t="s">
        <v>401</v>
      </c>
      <c r="F22" t="s">
        <v>403</v>
      </c>
      <c r="G22" t="s">
        <v>404</v>
      </c>
    </row>
    <row r="25" spans="2:7" x14ac:dyDescent="0.35">
      <c r="B25" t="s">
        <v>399</v>
      </c>
      <c r="C25" t="s">
        <v>400</v>
      </c>
      <c r="D25" t="s">
        <v>401</v>
      </c>
      <c r="G25" t="s">
        <v>404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91F7-280F-4CE7-B710-45523F0A681F}">
  <dimension ref="C2:N10"/>
  <sheetViews>
    <sheetView workbookViewId="0">
      <selection activeCell="H18" sqref="H18"/>
    </sheetView>
  </sheetViews>
  <sheetFormatPr defaultRowHeight="14.5" x14ac:dyDescent="0.35"/>
  <sheetData>
    <row r="2" spans="3:14" ht="31" x14ac:dyDescent="0.7">
      <c r="G2" s="41" t="s">
        <v>417</v>
      </c>
    </row>
    <row r="7" spans="3:14" ht="31" x14ac:dyDescent="0.7">
      <c r="C7" s="32" t="s">
        <v>148</v>
      </c>
      <c r="I7" s="41" t="s">
        <v>378</v>
      </c>
    </row>
    <row r="8" spans="3:14" x14ac:dyDescent="0.35">
      <c r="C8" t="s">
        <v>414</v>
      </c>
      <c r="I8" t="s">
        <v>418</v>
      </c>
      <c r="N8" t="s">
        <v>420</v>
      </c>
    </row>
    <row r="9" spans="3:14" x14ac:dyDescent="0.35">
      <c r="C9" t="s">
        <v>415</v>
      </c>
      <c r="I9" t="s">
        <v>419</v>
      </c>
      <c r="N9" t="s">
        <v>421</v>
      </c>
    </row>
    <row r="10" spans="3:14" x14ac:dyDescent="0.35">
      <c r="C10" t="s">
        <v>416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7F74-1BBD-411B-9574-BCAE87EC3AE1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13EC-BE07-40A4-9AC3-37B61B851D46}">
  <dimension ref="D2:Q28"/>
  <sheetViews>
    <sheetView topLeftCell="B1" workbookViewId="0">
      <selection activeCell="J17" sqref="J17"/>
    </sheetView>
  </sheetViews>
  <sheetFormatPr defaultRowHeight="14.5" x14ac:dyDescent="0.35"/>
  <cols>
    <col min="5" max="5" width="12" bestFit="1" customWidth="1"/>
    <col min="14" max="14" width="12.90625" bestFit="1" customWidth="1"/>
  </cols>
  <sheetData>
    <row r="2" spans="4:17" ht="23.5" x14ac:dyDescent="0.55000000000000004">
      <c r="D2" s="32" t="s">
        <v>422</v>
      </c>
    </row>
    <row r="4" spans="4:17" x14ac:dyDescent="0.35">
      <c r="D4" t="s">
        <v>148</v>
      </c>
      <c r="M4" t="s">
        <v>378</v>
      </c>
    </row>
    <row r="7" spans="4:17" x14ac:dyDescent="0.35">
      <c r="E7" t="s">
        <v>423</v>
      </c>
      <c r="F7" t="s">
        <v>424</v>
      </c>
      <c r="H7" t="s">
        <v>425</v>
      </c>
      <c r="N7" t="s">
        <v>423</v>
      </c>
      <c r="O7" t="s">
        <v>424</v>
      </c>
      <c r="Q7" t="s">
        <v>425</v>
      </c>
    </row>
    <row r="8" spans="4:17" x14ac:dyDescent="0.35">
      <c r="E8" t="s">
        <v>414</v>
      </c>
      <c r="F8" t="s">
        <v>414</v>
      </c>
      <c r="N8" t="s">
        <v>430</v>
      </c>
      <c r="O8" t="s">
        <v>430</v>
      </c>
    </row>
    <row r="9" spans="4:17" x14ac:dyDescent="0.35">
      <c r="E9">
        <v>100</v>
      </c>
      <c r="F9">
        <v>99</v>
      </c>
      <c r="H9">
        <f>E9-F9</f>
        <v>1</v>
      </c>
      <c r="N9" t="s">
        <v>431</v>
      </c>
      <c r="O9" t="s">
        <v>431</v>
      </c>
      <c r="Q9" t="s">
        <v>434</v>
      </c>
    </row>
    <row r="10" spans="4:17" x14ac:dyDescent="0.35">
      <c r="E10">
        <v>200</v>
      </c>
      <c r="F10">
        <v>180</v>
      </c>
      <c r="H10">
        <f>E10-F10</f>
        <v>20</v>
      </c>
      <c r="N10" t="s">
        <v>431</v>
      </c>
      <c r="O10" t="s">
        <v>431</v>
      </c>
      <c r="Q10" t="s">
        <v>434</v>
      </c>
    </row>
    <row r="11" spans="4:17" x14ac:dyDescent="0.35">
      <c r="E11">
        <v>300</v>
      </c>
      <c r="F11">
        <v>261</v>
      </c>
      <c r="H11">
        <f t="shared" ref="H11:H13" si="0">E11-F11</f>
        <v>39</v>
      </c>
      <c r="N11" t="s">
        <v>431</v>
      </c>
      <c r="O11" t="s">
        <v>431</v>
      </c>
      <c r="Q11" t="s">
        <v>434</v>
      </c>
    </row>
    <row r="12" spans="4:17" x14ac:dyDescent="0.35">
      <c r="E12">
        <v>400</v>
      </c>
      <c r="F12">
        <v>342</v>
      </c>
      <c r="H12">
        <f t="shared" si="0"/>
        <v>58</v>
      </c>
      <c r="N12" t="s">
        <v>431</v>
      </c>
      <c r="O12" t="s">
        <v>431</v>
      </c>
      <c r="Q12" t="s">
        <v>434</v>
      </c>
    </row>
    <row r="13" spans="4:17" x14ac:dyDescent="0.35">
      <c r="E13">
        <v>500</v>
      </c>
      <c r="F13">
        <v>423</v>
      </c>
      <c r="H13">
        <f t="shared" si="0"/>
        <v>77</v>
      </c>
      <c r="N13" t="s">
        <v>432</v>
      </c>
      <c r="O13" t="s">
        <v>431</v>
      </c>
      <c r="Q13" t="s">
        <v>433</v>
      </c>
    </row>
    <row r="14" spans="4:17" x14ac:dyDescent="0.35">
      <c r="H14" s="24">
        <f>SUM(H9:H13)</f>
        <v>195</v>
      </c>
      <c r="N14" t="s">
        <v>432</v>
      </c>
      <c r="O14" t="s">
        <v>431</v>
      </c>
      <c r="Q14" s="24" t="s">
        <v>433</v>
      </c>
    </row>
    <row r="15" spans="4:17" x14ac:dyDescent="0.35">
      <c r="N15" t="s">
        <v>431</v>
      </c>
      <c r="O15" t="s">
        <v>431</v>
      </c>
      <c r="Q15" t="s">
        <v>434</v>
      </c>
    </row>
    <row r="16" spans="4:17" x14ac:dyDescent="0.35">
      <c r="G16" t="s">
        <v>426</v>
      </c>
      <c r="H16" s="23" t="s">
        <v>427</v>
      </c>
      <c r="N16" t="s">
        <v>431</v>
      </c>
      <c r="O16" t="s">
        <v>431</v>
      </c>
      <c r="Q16" t="s">
        <v>434</v>
      </c>
    </row>
    <row r="17" spans="7:17" x14ac:dyDescent="0.35">
      <c r="G17" t="s">
        <v>428</v>
      </c>
      <c r="H17" s="23" t="s">
        <v>267</v>
      </c>
      <c r="N17" t="s">
        <v>431</v>
      </c>
      <c r="O17" t="s">
        <v>431</v>
      </c>
      <c r="Q17" t="s">
        <v>434</v>
      </c>
    </row>
    <row r="18" spans="7:17" x14ac:dyDescent="0.35">
      <c r="N18" t="s">
        <v>431</v>
      </c>
      <c r="O18" t="s">
        <v>431</v>
      </c>
      <c r="Q18" t="s">
        <v>434</v>
      </c>
    </row>
    <row r="19" spans="7:17" x14ac:dyDescent="0.35">
      <c r="G19" t="s">
        <v>429</v>
      </c>
      <c r="N19" t="s">
        <v>431</v>
      </c>
      <c r="O19" t="s">
        <v>431</v>
      </c>
      <c r="Q19" t="s">
        <v>434</v>
      </c>
    </row>
    <row r="20" spans="7:17" x14ac:dyDescent="0.35">
      <c r="N20" t="s">
        <v>431</v>
      </c>
      <c r="O20" t="s">
        <v>431</v>
      </c>
      <c r="Q20" t="s">
        <v>434</v>
      </c>
    </row>
    <row r="21" spans="7:17" x14ac:dyDescent="0.35">
      <c r="N21" t="s">
        <v>431</v>
      </c>
      <c r="O21" t="s">
        <v>431</v>
      </c>
      <c r="Q21" t="s">
        <v>434</v>
      </c>
    </row>
    <row r="22" spans="7:17" x14ac:dyDescent="0.35">
      <c r="N22" t="s">
        <v>431</v>
      </c>
      <c r="O22" t="s">
        <v>431</v>
      </c>
      <c r="Q22" t="s">
        <v>434</v>
      </c>
    </row>
    <row r="23" spans="7:17" x14ac:dyDescent="0.35">
      <c r="N23" t="s">
        <v>431</v>
      </c>
      <c r="O23" t="s">
        <v>431</v>
      </c>
      <c r="Q23" t="s">
        <v>434</v>
      </c>
    </row>
    <row r="24" spans="7:17" x14ac:dyDescent="0.35">
      <c r="N24" t="s">
        <v>431</v>
      </c>
      <c r="O24" t="s">
        <v>431</v>
      </c>
      <c r="Q24" t="s">
        <v>434</v>
      </c>
    </row>
    <row r="25" spans="7:17" x14ac:dyDescent="0.35">
      <c r="N25" t="s">
        <v>431</v>
      </c>
      <c r="O25" t="s">
        <v>431</v>
      </c>
      <c r="Q25" t="s">
        <v>434</v>
      </c>
    </row>
    <row r="26" spans="7:17" x14ac:dyDescent="0.35">
      <c r="N26" t="s">
        <v>431</v>
      </c>
      <c r="O26" t="s">
        <v>431</v>
      </c>
      <c r="Q26" t="s">
        <v>434</v>
      </c>
    </row>
    <row r="27" spans="7:17" x14ac:dyDescent="0.35">
      <c r="N27" t="s">
        <v>432</v>
      </c>
      <c r="O27" t="s">
        <v>431</v>
      </c>
    </row>
    <row r="28" spans="7:17" x14ac:dyDescent="0.35">
      <c r="N28" t="s">
        <v>432</v>
      </c>
      <c r="O28" t="s">
        <v>431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D991-F303-43E5-8035-4D50A841F7DB}">
  <dimension ref="E2:R53"/>
  <sheetViews>
    <sheetView topLeftCell="A13" workbookViewId="0">
      <selection activeCell="I30" sqref="I30"/>
    </sheetView>
  </sheetViews>
  <sheetFormatPr defaultRowHeight="14.5" x14ac:dyDescent="0.35"/>
  <sheetData>
    <row r="2" spans="6:9" ht="36" x14ac:dyDescent="0.8">
      <c r="G2" s="88" t="s">
        <v>435</v>
      </c>
    </row>
    <row r="9" spans="6:9" ht="36" x14ac:dyDescent="0.8">
      <c r="G9" s="88" t="s">
        <v>378</v>
      </c>
    </row>
    <row r="14" spans="6:9" x14ac:dyDescent="0.35">
      <c r="F14" t="s">
        <v>148</v>
      </c>
      <c r="I14" t="s">
        <v>436</v>
      </c>
    </row>
    <row r="15" spans="6:9" x14ac:dyDescent="0.35">
      <c r="F15" s="24" t="s">
        <v>443</v>
      </c>
    </row>
    <row r="16" spans="6:9" x14ac:dyDescent="0.35">
      <c r="F16" s="24" t="s">
        <v>442</v>
      </c>
    </row>
    <row r="17" spans="5:18" x14ac:dyDescent="0.35">
      <c r="F17" s="24" t="s">
        <v>444</v>
      </c>
    </row>
    <row r="18" spans="5:18" x14ac:dyDescent="0.35">
      <c r="F18" s="24" t="s">
        <v>437</v>
      </c>
    </row>
    <row r="20" spans="5:18" x14ac:dyDescent="0.35">
      <c r="F20" t="s">
        <v>440</v>
      </c>
    </row>
    <row r="21" spans="5:18" x14ac:dyDescent="0.35">
      <c r="F21" t="s">
        <v>441</v>
      </c>
      <c r="K21" t="s">
        <v>267</v>
      </c>
      <c r="N21" t="s">
        <v>447</v>
      </c>
      <c r="P21" t="s">
        <v>452</v>
      </c>
      <c r="R21" t="s">
        <v>453</v>
      </c>
    </row>
    <row r="22" spans="5:18" x14ac:dyDescent="0.35">
      <c r="F22" t="s">
        <v>438</v>
      </c>
      <c r="H22" t="s">
        <v>439</v>
      </c>
    </row>
    <row r="23" spans="5:18" x14ac:dyDescent="0.35">
      <c r="E23">
        <v>1</v>
      </c>
      <c r="F23">
        <v>7</v>
      </c>
      <c r="H23" t="s">
        <v>431</v>
      </c>
      <c r="K23">
        <f xml:space="preserve"> (9+ 0)/12</f>
        <v>0.75</v>
      </c>
      <c r="L23" s="70"/>
      <c r="N23">
        <f>7/(7+2)</f>
        <v>0.77777777777777779</v>
      </c>
      <c r="P23">
        <f>7/(7+1)</f>
        <v>0.875</v>
      </c>
      <c r="R23">
        <f>2/(2+2)</f>
        <v>0.5</v>
      </c>
    </row>
    <row r="24" spans="5:18" x14ac:dyDescent="0.35">
      <c r="E24">
        <v>2</v>
      </c>
      <c r="F24" t="s">
        <v>431</v>
      </c>
      <c r="H24" t="s">
        <v>431</v>
      </c>
    </row>
    <row r="25" spans="5:18" x14ac:dyDescent="0.35">
      <c r="E25">
        <v>3</v>
      </c>
      <c r="F25" t="s">
        <v>431</v>
      </c>
      <c r="H25" t="s">
        <v>431</v>
      </c>
    </row>
    <row r="26" spans="5:18" x14ac:dyDescent="0.35">
      <c r="E26">
        <v>4</v>
      </c>
      <c r="F26" t="s">
        <v>431</v>
      </c>
      <c r="H26" t="s">
        <v>431</v>
      </c>
      <c r="L26" s="70"/>
    </row>
    <row r="27" spans="5:18" x14ac:dyDescent="0.35">
      <c r="E27">
        <v>5</v>
      </c>
      <c r="F27" t="s">
        <v>431</v>
      </c>
      <c r="H27" t="s">
        <v>431</v>
      </c>
    </row>
    <row r="28" spans="5:18" x14ac:dyDescent="0.35">
      <c r="E28">
        <v>6</v>
      </c>
      <c r="F28" t="s">
        <v>431</v>
      </c>
      <c r="H28" t="s">
        <v>431</v>
      </c>
    </row>
    <row r="29" spans="5:18" x14ac:dyDescent="0.35">
      <c r="E29">
        <v>7</v>
      </c>
      <c r="F29" t="s">
        <v>431</v>
      </c>
      <c r="H29" t="s">
        <v>431</v>
      </c>
      <c r="K29" s="22" t="s">
        <v>448</v>
      </c>
      <c r="L29" s="22" t="s">
        <v>451</v>
      </c>
      <c r="N29" s="22">
        <v>7</v>
      </c>
      <c r="O29" s="22">
        <v>2</v>
      </c>
    </row>
    <row r="30" spans="5:18" x14ac:dyDescent="0.35">
      <c r="E30">
        <v>8</v>
      </c>
      <c r="F30" t="s">
        <v>431</v>
      </c>
      <c r="H30" t="s">
        <v>432</v>
      </c>
      <c r="K30" s="22" t="s">
        <v>450</v>
      </c>
      <c r="L30" s="22" t="s">
        <v>449</v>
      </c>
      <c r="N30" s="22">
        <v>1</v>
      </c>
      <c r="O30" s="22">
        <v>2</v>
      </c>
    </row>
    <row r="31" spans="5:18" x14ac:dyDescent="0.35">
      <c r="E31">
        <v>9</v>
      </c>
      <c r="F31" t="s">
        <v>432</v>
      </c>
      <c r="H31" t="s">
        <v>431</v>
      </c>
      <c r="K31" s="22"/>
      <c r="L31" s="22"/>
    </row>
    <row r="32" spans="5:18" x14ac:dyDescent="0.35">
      <c r="E32">
        <v>10</v>
      </c>
      <c r="F32" t="s">
        <v>432</v>
      </c>
      <c r="H32" t="s">
        <v>431</v>
      </c>
      <c r="K32" s="22"/>
      <c r="L32" s="22"/>
    </row>
    <row r="33" spans="5:12" x14ac:dyDescent="0.35">
      <c r="E33">
        <v>11</v>
      </c>
      <c r="F33" t="s">
        <v>432</v>
      </c>
      <c r="H33" t="s">
        <v>432</v>
      </c>
      <c r="K33" s="22"/>
      <c r="L33" s="22"/>
    </row>
    <row r="34" spans="5:12" x14ac:dyDescent="0.35">
      <c r="E34">
        <v>12</v>
      </c>
      <c r="F34" t="s">
        <v>432</v>
      </c>
      <c r="H34" t="s">
        <v>432</v>
      </c>
      <c r="K34" s="22"/>
      <c r="L34" s="22"/>
    </row>
    <row r="35" spans="5:12" x14ac:dyDescent="0.35">
      <c r="K35" s="22"/>
      <c r="L35" s="22"/>
    </row>
    <row r="39" spans="5:12" x14ac:dyDescent="0.35">
      <c r="E39" t="s">
        <v>446</v>
      </c>
    </row>
    <row r="41" spans="5:12" x14ac:dyDescent="0.35">
      <c r="E41" t="s">
        <v>438</v>
      </c>
      <c r="G41" t="s">
        <v>439</v>
      </c>
    </row>
    <row r="42" spans="5:12" x14ac:dyDescent="0.35">
      <c r="E42" t="s">
        <v>431</v>
      </c>
      <c r="G42" t="s">
        <v>431</v>
      </c>
    </row>
    <row r="43" spans="5:12" x14ac:dyDescent="0.35">
      <c r="E43" t="s">
        <v>431</v>
      </c>
      <c r="G43" t="s">
        <v>431</v>
      </c>
    </row>
    <row r="44" spans="5:12" x14ac:dyDescent="0.35">
      <c r="E44" t="s">
        <v>431</v>
      </c>
      <c r="G44" t="s">
        <v>431</v>
      </c>
    </row>
    <row r="45" spans="5:12" x14ac:dyDescent="0.35">
      <c r="E45" t="s">
        <v>431</v>
      </c>
      <c r="G45" t="s">
        <v>431</v>
      </c>
    </row>
    <row r="46" spans="5:12" x14ac:dyDescent="0.35">
      <c r="E46" t="s">
        <v>432</v>
      </c>
      <c r="G46" t="s">
        <v>431</v>
      </c>
    </row>
    <row r="47" spans="5:12" x14ac:dyDescent="0.35">
      <c r="E47" t="s">
        <v>432</v>
      </c>
      <c r="G47" t="s">
        <v>431</v>
      </c>
    </row>
    <row r="48" spans="5:12" x14ac:dyDescent="0.35">
      <c r="E48" t="s">
        <v>432</v>
      </c>
      <c r="G48" t="s">
        <v>431</v>
      </c>
    </row>
    <row r="49" spans="5:7" x14ac:dyDescent="0.35">
      <c r="E49" t="s">
        <v>432</v>
      </c>
      <c r="G49" t="s">
        <v>431</v>
      </c>
    </row>
    <row r="50" spans="5:7" x14ac:dyDescent="0.35">
      <c r="E50" t="s">
        <v>445</v>
      </c>
      <c r="G50" t="s">
        <v>431</v>
      </c>
    </row>
    <row r="51" spans="5:7" x14ac:dyDescent="0.35">
      <c r="E51" t="s">
        <v>445</v>
      </c>
      <c r="G51" t="s">
        <v>431</v>
      </c>
    </row>
    <row r="52" spans="5:7" x14ac:dyDescent="0.35">
      <c r="E52" t="s">
        <v>445</v>
      </c>
    </row>
    <row r="53" spans="5:7" x14ac:dyDescent="0.35">
      <c r="E53" t="s">
        <v>445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B54F-86DD-46A2-8B40-F47717C0F96A}">
  <dimension ref="B1:P50"/>
  <sheetViews>
    <sheetView topLeftCell="A31" workbookViewId="0">
      <selection activeCell="G49" sqref="G49"/>
    </sheetView>
  </sheetViews>
  <sheetFormatPr defaultRowHeight="14.5" x14ac:dyDescent="0.35"/>
  <cols>
    <col min="6" max="6" width="13.26953125" bestFit="1" customWidth="1"/>
  </cols>
  <sheetData>
    <row r="1" spans="4:7" ht="23.5" x14ac:dyDescent="0.55000000000000004">
      <c r="F1" s="89">
        <v>44401</v>
      </c>
    </row>
    <row r="2" spans="4:7" ht="23.5" x14ac:dyDescent="0.55000000000000004">
      <c r="F2" s="32" t="s">
        <v>456</v>
      </c>
    </row>
    <row r="4" spans="4:7" x14ac:dyDescent="0.35">
      <c r="F4" t="s">
        <v>378</v>
      </c>
    </row>
    <row r="5" spans="4:7" x14ac:dyDescent="0.35">
      <c r="F5" t="s">
        <v>454</v>
      </c>
    </row>
    <row r="6" spans="4:7" x14ac:dyDescent="0.35">
      <c r="F6" t="s">
        <v>455</v>
      </c>
    </row>
    <row r="8" spans="4:7" x14ac:dyDescent="0.35">
      <c r="F8" t="s">
        <v>457</v>
      </c>
    </row>
    <row r="11" spans="4:7" x14ac:dyDescent="0.35">
      <c r="F11" t="s">
        <v>458</v>
      </c>
    </row>
    <row r="13" spans="4:7" x14ac:dyDescent="0.35">
      <c r="D13" t="s">
        <v>459</v>
      </c>
    </row>
    <row r="14" spans="4:7" x14ac:dyDescent="0.35">
      <c r="E14" t="s">
        <v>460</v>
      </c>
    </row>
    <row r="15" spans="4:7" x14ac:dyDescent="0.35">
      <c r="E15" t="s">
        <v>461</v>
      </c>
    </row>
    <row r="16" spans="4:7" x14ac:dyDescent="0.35">
      <c r="E16" t="s">
        <v>462</v>
      </c>
      <c r="G16" t="s">
        <v>463</v>
      </c>
    </row>
    <row r="19" spans="3:16" x14ac:dyDescent="0.35">
      <c r="D19" t="s">
        <v>378</v>
      </c>
    </row>
    <row r="22" spans="3:16" x14ac:dyDescent="0.35">
      <c r="E22" t="s">
        <v>464</v>
      </c>
    </row>
    <row r="23" spans="3:16" x14ac:dyDescent="0.35">
      <c r="E23" t="s">
        <v>465</v>
      </c>
    </row>
    <row r="24" spans="3:16" x14ac:dyDescent="0.35">
      <c r="E24" t="s">
        <v>466</v>
      </c>
      <c r="G24" t="s">
        <v>467</v>
      </c>
    </row>
    <row r="26" spans="3:16" x14ac:dyDescent="0.35">
      <c r="E26" t="s">
        <v>468</v>
      </c>
    </row>
    <row r="27" spans="3:16" x14ac:dyDescent="0.35">
      <c r="D27" t="s">
        <v>469</v>
      </c>
    </row>
    <row r="29" spans="3:16" ht="21" x14ac:dyDescent="0.5">
      <c r="D29" s="74" t="s">
        <v>470</v>
      </c>
    </row>
    <row r="31" spans="3:16" ht="15" thickBot="1" x14ac:dyDescent="0.4">
      <c r="D31" s="24" t="s">
        <v>471</v>
      </c>
      <c r="E31" t="s">
        <v>472</v>
      </c>
      <c r="F31" t="s">
        <v>478</v>
      </c>
    </row>
    <row r="32" spans="3:16" x14ac:dyDescent="0.35">
      <c r="C32" s="18"/>
      <c r="D32" s="90" t="s">
        <v>473</v>
      </c>
      <c r="E32" s="3"/>
      <c r="F32" s="3"/>
      <c r="G32" s="3"/>
      <c r="H32" s="4"/>
      <c r="K32" s="18"/>
      <c r="L32" s="90" t="s">
        <v>480</v>
      </c>
      <c r="M32" s="3"/>
      <c r="N32" s="3"/>
      <c r="O32" s="3"/>
      <c r="P32" s="4"/>
    </row>
    <row r="33" spans="2:16" x14ac:dyDescent="0.35">
      <c r="C33" s="5"/>
      <c r="D33" s="6"/>
      <c r="E33" s="6"/>
      <c r="F33" s="6"/>
      <c r="G33" s="6"/>
      <c r="H33" s="8"/>
      <c r="K33" s="5"/>
      <c r="L33" s="6"/>
      <c r="M33" s="6"/>
      <c r="N33" s="6"/>
      <c r="O33" s="6"/>
      <c r="P33" s="8"/>
    </row>
    <row r="34" spans="2:16" x14ac:dyDescent="0.35">
      <c r="B34" t="s">
        <v>475</v>
      </c>
      <c r="C34" s="5"/>
      <c r="D34" s="6" t="s">
        <v>474</v>
      </c>
      <c r="E34" s="6"/>
      <c r="F34" s="6"/>
      <c r="G34" s="6"/>
      <c r="H34" s="8"/>
      <c r="K34" s="5"/>
      <c r="L34" s="6" t="s">
        <v>474</v>
      </c>
      <c r="M34" s="6"/>
      <c r="N34" s="6"/>
      <c r="O34" s="6"/>
      <c r="P34" s="8"/>
    </row>
    <row r="35" spans="2:16" x14ac:dyDescent="0.35">
      <c r="C35" s="5"/>
      <c r="D35" s="6" t="s">
        <v>230</v>
      </c>
      <c r="E35" s="6" t="s">
        <v>479</v>
      </c>
      <c r="F35" s="6"/>
      <c r="G35" s="6"/>
      <c r="H35" s="8"/>
      <c r="K35" s="5"/>
      <c r="L35" s="6" t="s">
        <v>230</v>
      </c>
      <c r="M35" s="6" t="s">
        <v>479</v>
      </c>
      <c r="N35" s="6"/>
      <c r="O35" s="6"/>
      <c r="P35" s="8"/>
    </row>
    <row r="36" spans="2:16" x14ac:dyDescent="0.35">
      <c r="C36" s="5">
        <v>1</v>
      </c>
      <c r="D36" s="91" t="s">
        <v>476</v>
      </c>
      <c r="E36" s="6" t="s">
        <v>476</v>
      </c>
      <c r="F36" s="6" t="s">
        <v>448</v>
      </c>
      <c r="G36" s="6" t="s">
        <v>451</v>
      </c>
      <c r="H36" s="8"/>
      <c r="K36" s="5">
        <v>1</v>
      </c>
      <c r="L36" s="91" t="s">
        <v>476</v>
      </c>
      <c r="M36" s="6" t="s">
        <v>476</v>
      </c>
      <c r="N36" s="6" t="s">
        <v>448</v>
      </c>
      <c r="O36" s="6" t="s">
        <v>451</v>
      </c>
      <c r="P36" s="8"/>
    </row>
    <row r="37" spans="2:16" x14ac:dyDescent="0.35">
      <c r="C37" s="5">
        <v>2</v>
      </c>
      <c r="D37" s="91" t="s">
        <v>476</v>
      </c>
      <c r="E37" s="6" t="s">
        <v>476</v>
      </c>
      <c r="F37" s="6" t="s">
        <v>450</v>
      </c>
      <c r="G37" s="6" t="s">
        <v>449</v>
      </c>
      <c r="H37" s="8"/>
      <c r="K37" s="5">
        <v>2</v>
      </c>
      <c r="L37" s="91" t="s">
        <v>476</v>
      </c>
      <c r="M37" s="6" t="s">
        <v>476</v>
      </c>
      <c r="N37" s="6" t="s">
        <v>450</v>
      </c>
      <c r="O37" s="6" t="s">
        <v>449</v>
      </c>
      <c r="P37" s="8"/>
    </row>
    <row r="38" spans="2:16" x14ac:dyDescent="0.35">
      <c r="C38" s="5">
        <v>3</v>
      </c>
      <c r="D38" s="91" t="s">
        <v>476</v>
      </c>
      <c r="E38" s="6" t="s">
        <v>476</v>
      </c>
      <c r="F38" s="6"/>
      <c r="G38" s="6"/>
      <c r="H38" s="8"/>
      <c r="K38" s="5">
        <v>3</v>
      </c>
      <c r="L38" s="91" t="s">
        <v>476</v>
      </c>
      <c r="M38" s="6" t="s">
        <v>476</v>
      </c>
      <c r="N38" s="6"/>
      <c r="O38" s="6"/>
      <c r="P38" s="8"/>
    </row>
    <row r="39" spans="2:16" x14ac:dyDescent="0.35">
      <c r="C39" s="5">
        <v>4</v>
      </c>
      <c r="D39" s="91" t="s">
        <v>476</v>
      </c>
      <c r="E39" s="6" t="s">
        <v>476</v>
      </c>
      <c r="F39" s="6"/>
      <c r="G39" s="6" t="s">
        <v>267</v>
      </c>
      <c r="H39" s="92">
        <v>0.5</v>
      </c>
      <c r="K39" s="5">
        <v>4</v>
      </c>
      <c r="L39" s="91" t="s">
        <v>476</v>
      </c>
      <c r="M39" s="6" t="s">
        <v>476</v>
      </c>
      <c r="N39" s="6"/>
      <c r="O39" s="6" t="s">
        <v>267</v>
      </c>
      <c r="P39" s="92">
        <v>0.8</v>
      </c>
    </row>
    <row r="40" spans="2:16" x14ac:dyDescent="0.35">
      <c r="C40" s="5">
        <v>5</v>
      </c>
      <c r="D40" s="91" t="s">
        <v>476</v>
      </c>
      <c r="E40" s="6" t="s">
        <v>476</v>
      </c>
      <c r="F40" s="6"/>
      <c r="G40" s="6"/>
      <c r="H40" s="8"/>
      <c r="K40" s="5">
        <v>5</v>
      </c>
      <c r="L40" s="91" t="s">
        <v>476</v>
      </c>
      <c r="M40" s="6" t="s">
        <v>476</v>
      </c>
      <c r="N40" s="6"/>
      <c r="O40" s="6"/>
      <c r="P40" s="8"/>
    </row>
    <row r="41" spans="2:16" x14ac:dyDescent="0.35">
      <c r="C41" s="5">
        <v>6</v>
      </c>
      <c r="D41" s="93" t="s">
        <v>477</v>
      </c>
      <c r="E41" s="6" t="s">
        <v>476</v>
      </c>
      <c r="F41" s="6"/>
      <c r="G41" s="6"/>
      <c r="H41" s="8"/>
      <c r="K41" s="5">
        <v>6</v>
      </c>
      <c r="L41" s="91" t="s">
        <v>476</v>
      </c>
      <c r="M41" s="6" t="s">
        <v>476</v>
      </c>
      <c r="N41" s="6"/>
      <c r="O41" s="6"/>
      <c r="P41" s="8"/>
    </row>
    <row r="42" spans="2:16" x14ac:dyDescent="0.35">
      <c r="C42" s="5">
        <v>7</v>
      </c>
      <c r="D42" s="93" t="s">
        <v>477</v>
      </c>
      <c r="E42" s="6" t="s">
        <v>476</v>
      </c>
      <c r="F42" s="6"/>
      <c r="G42" s="6"/>
      <c r="H42" s="8"/>
      <c r="K42" s="5">
        <v>7</v>
      </c>
      <c r="L42" s="91" t="s">
        <v>476</v>
      </c>
      <c r="M42" s="6" t="s">
        <v>476</v>
      </c>
      <c r="N42" s="6"/>
      <c r="O42" s="6"/>
      <c r="P42" s="8"/>
    </row>
    <row r="43" spans="2:16" x14ac:dyDescent="0.35">
      <c r="C43" s="5">
        <v>8</v>
      </c>
      <c r="D43" s="93" t="s">
        <v>477</v>
      </c>
      <c r="E43" s="6" t="s">
        <v>476</v>
      </c>
      <c r="F43" s="6"/>
      <c r="G43" s="6"/>
      <c r="H43" s="8"/>
      <c r="K43" s="5">
        <v>8</v>
      </c>
      <c r="L43" s="91" t="s">
        <v>476</v>
      </c>
      <c r="M43" s="6" t="s">
        <v>476</v>
      </c>
      <c r="N43" s="6"/>
      <c r="O43" s="6"/>
      <c r="P43" s="8"/>
    </row>
    <row r="44" spans="2:16" ht="15" thickBot="1" x14ac:dyDescent="0.4">
      <c r="C44" s="5">
        <v>9</v>
      </c>
      <c r="D44" s="93" t="s">
        <v>477</v>
      </c>
      <c r="E44" s="6" t="s">
        <v>476</v>
      </c>
      <c r="F44" s="6"/>
      <c r="G44" s="6"/>
      <c r="H44" s="8"/>
      <c r="K44" s="5">
        <v>9</v>
      </c>
      <c r="L44" s="94" t="s">
        <v>477</v>
      </c>
      <c r="M44" s="6" t="s">
        <v>476</v>
      </c>
      <c r="N44" s="6"/>
      <c r="O44" s="6"/>
      <c r="P44" s="8"/>
    </row>
    <row r="45" spans="2:16" ht="15" thickBot="1" x14ac:dyDescent="0.4">
      <c r="C45" s="11">
        <v>10</v>
      </c>
      <c r="D45" s="94" t="s">
        <v>477</v>
      </c>
      <c r="E45" s="12" t="s">
        <v>476</v>
      </c>
      <c r="F45" s="12"/>
      <c r="G45" s="12"/>
      <c r="H45" s="13"/>
      <c r="K45" s="11">
        <v>10</v>
      </c>
      <c r="L45" s="94" t="s">
        <v>477</v>
      </c>
      <c r="M45" s="12" t="s">
        <v>476</v>
      </c>
      <c r="N45" s="12"/>
      <c r="O45" s="12"/>
      <c r="P45" s="13"/>
    </row>
    <row r="48" spans="2:16" x14ac:dyDescent="0.35">
      <c r="L48" t="s">
        <v>452</v>
      </c>
    </row>
    <row r="49" spans="12:12" x14ac:dyDescent="0.35">
      <c r="L49" t="s">
        <v>447</v>
      </c>
    </row>
    <row r="50" spans="12:12" x14ac:dyDescent="0.35">
      <c r="L50" t="s">
        <v>481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D72-06B9-49F9-8896-233ECABAA40D}">
  <dimension ref="C2:K23"/>
  <sheetViews>
    <sheetView workbookViewId="0">
      <selection activeCell="L7" sqref="L7"/>
    </sheetView>
  </sheetViews>
  <sheetFormatPr defaultRowHeight="14.5" x14ac:dyDescent="0.35"/>
  <sheetData>
    <row r="2" spans="3:11" x14ac:dyDescent="0.35">
      <c r="H2" t="s">
        <v>482</v>
      </c>
    </row>
    <row r="3" spans="3:11" x14ac:dyDescent="0.35">
      <c r="H3" t="s">
        <v>378</v>
      </c>
    </row>
    <row r="7" spans="3:11" ht="21" x14ac:dyDescent="0.5">
      <c r="G7" s="74" t="s">
        <v>498</v>
      </c>
      <c r="K7" t="s">
        <v>499</v>
      </c>
    </row>
    <row r="8" spans="3:11" x14ac:dyDescent="0.35">
      <c r="E8" t="s">
        <v>484</v>
      </c>
    </row>
    <row r="9" spans="3:11" x14ac:dyDescent="0.35">
      <c r="C9" s="24">
        <v>1</v>
      </c>
      <c r="D9" s="24"/>
      <c r="E9" s="24" t="s">
        <v>495</v>
      </c>
      <c r="F9" s="24"/>
      <c r="G9" s="24"/>
      <c r="H9" s="24"/>
      <c r="I9" s="24" t="s">
        <v>496</v>
      </c>
    </row>
    <row r="11" spans="3:11" x14ac:dyDescent="0.35">
      <c r="E11" t="s">
        <v>485</v>
      </c>
    </row>
    <row r="12" spans="3:11" x14ac:dyDescent="0.35">
      <c r="E12" t="s">
        <v>486</v>
      </c>
    </row>
    <row r="13" spans="3:11" x14ac:dyDescent="0.35">
      <c r="E13" t="s">
        <v>487</v>
      </c>
    </row>
    <row r="14" spans="3:11" x14ac:dyDescent="0.35">
      <c r="E14" t="s">
        <v>488</v>
      </c>
    </row>
    <row r="15" spans="3:11" x14ac:dyDescent="0.35">
      <c r="E15" t="s">
        <v>489</v>
      </c>
    </row>
    <row r="17" spans="3:7" x14ac:dyDescent="0.35">
      <c r="E17" t="s">
        <v>490</v>
      </c>
    </row>
    <row r="18" spans="3:7" x14ac:dyDescent="0.35">
      <c r="E18" t="s">
        <v>491</v>
      </c>
    </row>
    <row r="19" spans="3:7" x14ac:dyDescent="0.35">
      <c r="E19" t="s">
        <v>492</v>
      </c>
    </row>
    <row r="20" spans="3:7" x14ac:dyDescent="0.35">
      <c r="E20" t="s">
        <v>493</v>
      </c>
    </row>
    <row r="21" spans="3:7" x14ac:dyDescent="0.35">
      <c r="E21" t="s">
        <v>494</v>
      </c>
    </row>
    <row r="23" spans="3:7" x14ac:dyDescent="0.35">
      <c r="C23" s="24">
        <v>2</v>
      </c>
      <c r="D23" s="24" t="s">
        <v>497</v>
      </c>
      <c r="E23" s="24"/>
      <c r="F23" s="24"/>
      <c r="G23" s="2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7488-BCFE-4566-A0D6-780ED2414551}">
  <dimension ref="D2:L66"/>
  <sheetViews>
    <sheetView topLeftCell="A56" workbookViewId="0">
      <selection activeCell="F76" sqref="F76"/>
    </sheetView>
  </sheetViews>
  <sheetFormatPr defaultRowHeight="14.5" x14ac:dyDescent="0.35"/>
  <cols>
    <col min="6" max="6" width="12.7265625" customWidth="1"/>
  </cols>
  <sheetData>
    <row r="2" spans="4:7" ht="21" x14ac:dyDescent="0.5">
      <c r="F2" s="74" t="s">
        <v>483</v>
      </c>
    </row>
    <row r="5" spans="4:7" x14ac:dyDescent="0.35">
      <c r="D5" t="s">
        <v>500</v>
      </c>
      <c r="F5" t="s">
        <v>501</v>
      </c>
      <c r="G5" t="s">
        <v>502</v>
      </c>
    </row>
    <row r="7" spans="4:7" x14ac:dyDescent="0.35">
      <c r="F7">
        <v>0</v>
      </c>
    </row>
    <row r="10" spans="4:7" x14ac:dyDescent="0.35">
      <c r="D10" t="s">
        <v>503</v>
      </c>
    </row>
    <row r="11" spans="4:7" x14ac:dyDescent="0.35">
      <c r="F11" t="s">
        <v>509</v>
      </c>
      <c r="G11" t="s">
        <v>508</v>
      </c>
    </row>
    <row r="12" spans="4:7" x14ac:dyDescent="0.35">
      <c r="F12" t="s">
        <v>506</v>
      </c>
      <c r="G12" t="s">
        <v>507</v>
      </c>
    </row>
    <row r="13" spans="4:7" x14ac:dyDescent="0.35">
      <c r="E13" t="s">
        <v>504</v>
      </c>
      <c r="G13" t="s">
        <v>505</v>
      </c>
    </row>
    <row r="16" spans="4:7" x14ac:dyDescent="0.35">
      <c r="E16" t="s">
        <v>510</v>
      </c>
      <c r="G16" t="s">
        <v>511</v>
      </c>
    </row>
    <row r="17" spans="5:12" x14ac:dyDescent="0.35">
      <c r="G17" t="s">
        <v>512</v>
      </c>
    </row>
    <row r="20" spans="5:12" x14ac:dyDescent="0.35">
      <c r="E20" t="s">
        <v>513</v>
      </c>
      <c r="G20" t="s">
        <v>514</v>
      </c>
    </row>
    <row r="21" spans="5:12" x14ac:dyDescent="0.35">
      <c r="G21" t="s">
        <v>515</v>
      </c>
    </row>
    <row r="22" spans="5:12" x14ac:dyDescent="0.35">
      <c r="G22" t="s">
        <v>516</v>
      </c>
    </row>
    <row r="23" spans="5:12" x14ac:dyDescent="0.35">
      <c r="G23" t="s">
        <v>517</v>
      </c>
      <c r="I23" t="s">
        <v>518</v>
      </c>
    </row>
    <row r="26" spans="5:12" x14ac:dyDescent="0.35">
      <c r="G26" t="s">
        <v>519</v>
      </c>
    </row>
    <row r="27" spans="5:12" x14ac:dyDescent="0.35">
      <c r="G27" t="s">
        <v>520</v>
      </c>
    </row>
    <row r="29" spans="5:12" x14ac:dyDescent="0.35">
      <c r="E29" t="s">
        <v>521</v>
      </c>
      <c r="J29" t="s">
        <v>527</v>
      </c>
    </row>
    <row r="30" spans="5:12" x14ac:dyDescent="0.35">
      <c r="G30" t="s">
        <v>528</v>
      </c>
      <c r="I30">
        <v>100</v>
      </c>
      <c r="K30" t="s">
        <v>529</v>
      </c>
      <c r="L30" t="s">
        <v>530</v>
      </c>
    </row>
    <row r="31" spans="5:12" x14ac:dyDescent="0.35">
      <c r="G31" t="s">
        <v>522</v>
      </c>
    </row>
    <row r="32" spans="5:12" x14ac:dyDescent="0.35">
      <c r="G32" t="s">
        <v>523</v>
      </c>
    </row>
    <row r="33" spans="5:11" x14ac:dyDescent="0.35">
      <c r="G33" t="s">
        <v>524</v>
      </c>
    </row>
    <row r="34" spans="5:11" x14ac:dyDescent="0.35">
      <c r="G34" t="s">
        <v>525</v>
      </c>
    </row>
    <row r="36" spans="5:11" x14ac:dyDescent="0.35">
      <c r="E36" t="s">
        <v>500</v>
      </c>
      <c r="G36" s="24" t="s">
        <v>526</v>
      </c>
    </row>
    <row r="37" spans="5:11" x14ac:dyDescent="0.35">
      <c r="H37" s="70">
        <v>0.87</v>
      </c>
      <c r="J37" t="s">
        <v>531</v>
      </c>
    </row>
    <row r="38" spans="5:11" x14ac:dyDescent="0.35">
      <c r="G38" t="s">
        <v>232</v>
      </c>
      <c r="H38" s="70">
        <v>0.9</v>
      </c>
      <c r="J38" s="70">
        <v>0.7</v>
      </c>
      <c r="K38" s="70">
        <v>7.0000000000000007E-2</v>
      </c>
    </row>
    <row r="39" spans="5:11" x14ac:dyDescent="0.35">
      <c r="G39" t="s">
        <v>238</v>
      </c>
      <c r="J39" t="s">
        <v>241</v>
      </c>
    </row>
    <row r="40" spans="5:11" x14ac:dyDescent="0.35">
      <c r="G40" s="95">
        <v>20</v>
      </c>
      <c r="J40">
        <v>19</v>
      </c>
    </row>
    <row r="41" spans="5:11" x14ac:dyDescent="0.35">
      <c r="G41" s="96">
        <v>30</v>
      </c>
      <c r="J41">
        <v>25</v>
      </c>
    </row>
    <row r="42" spans="5:11" x14ac:dyDescent="0.35">
      <c r="G42" s="22">
        <v>30</v>
      </c>
      <c r="J42">
        <v>23</v>
      </c>
    </row>
    <row r="43" spans="5:11" x14ac:dyDescent="0.35">
      <c r="G43" s="96">
        <v>40</v>
      </c>
      <c r="J43">
        <v>73</v>
      </c>
    </row>
    <row r="44" spans="5:11" x14ac:dyDescent="0.35">
      <c r="G44" s="97">
        <v>50</v>
      </c>
      <c r="J44">
        <v>43</v>
      </c>
    </row>
    <row r="47" spans="5:11" x14ac:dyDescent="0.35">
      <c r="G47" t="s">
        <v>532</v>
      </c>
    </row>
    <row r="48" spans="5:11" x14ac:dyDescent="0.35">
      <c r="G48" t="s">
        <v>533</v>
      </c>
    </row>
    <row r="50" spans="5:10" x14ac:dyDescent="0.35">
      <c r="G50" t="s">
        <v>534</v>
      </c>
    </row>
    <row r="52" spans="5:10" x14ac:dyDescent="0.35">
      <c r="E52" t="s">
        <v>148</v>
      </c>
    </row>
    <row r="53" spans="5:10" x14ac:dyDescent="0.35">
      <c r="E53" t="s">
        <v>500</v>
      </c>
    </row>
    <row r="54" spans="5:10" x14ac:dyDescent="0.35">
      <c r="G54" t="s">
        <v>238</v>
      </c>
      <c r="J54" t="s">
        <v>241</v>
      </c>
    </row>
    <row r="55" spans="5:10" x14ac:dyDescent="0.35">
      <c r="F55" s="95">
        <v>20</v>
      </c>
      <c r="G55" s="95">
        <v>20</v>
      </c>
      <c r="H55" s="95">
        <v>20</v>
      </c>
      <c r="J55">
        <v>19</v>
      </c>
    </row>
    <row r="56" spans="5:10" x14ac:dyDescent="0.35">
      <c r="F56" s="96">
        <v>30</v>
      </c>
      <c r="G56" s="96">
        <v>30</v>
      </c>
      <c r="H56" s="96">
        <v>30</v>
      </c>
      <c r="J56">
        <v>25</v>
      </c>
    </row>
    <row r="57" spans="5:10" x14ac:dyDescent="0.35">
      <c r="F57" s="95">
        <v>20</v>
      </c>
      <c r="G57" s="95">
        <v>20</v>
      </c>
      <c r="H57" s="95">
        <v>20</v>
      </c>
      <c r="J57">
        <v>23</v>
      </c>
    </row>
    <row r="58" spans="5:10" x14ac:dyDescent="0.35">
      <c r="F58" s="96">
        <v>30</v>
      </c>
      <c r="G58" s="96">
        <v>30</v>
      </c>
      <c r="H58" s="96">
        <v>30</v>
      </c>
      <c r="J58">
        <v>73</v>
      </c>
    </row>
    <row r="59" spans="5:10" x14ac:dyDescent="0.35">
      <c r="F59" s="22">
        <v>30</v>
      </c>
      <c r="G59" s="22">
        <v>30</v>
      </c>
      <c r="H59" s="22">
        <v>30</v>
      </c>
      <c r="J59">
        <v>43</v>
      </c>
    </row>
    <row r="60" spans="5:10" x14ac:dyDescent="0.35">
      <c r="F60" s="96">
        <v>40</v>
      </c>
      <c r="G60" s="96">
        <v>40</v>
      </c>
      <c r="H60" s="96">
        <v>40</v>
      </c>
    </row>
    <row r="61" spans="5:10" x14ac:dyDescent="0.35">
      <c r="F61" s="97">
        <v>50</v>
      </c>
      <c r="G61" s="97">
        <v>50</v>
      </c>
      <c r="H61" s="97">
        <v>50</v>
      </c>
    </row>
    <row r="62" spans="5:10" x14ac:dyDescent="0.35">
      <c r="F62" s="95">
        <v>55</v>
      </c>
      <c r="G62" s="95">
        <v>55</v>
      </c>
      <c r="H62" s="95">
        <v>55</v>
      </c>
    </row>
    <row r="63" spans="5:10" x14ac:dyDescent="0.35">
      <c r="F63" s="96">
        <v>62</v>
      </c>
      <c r="G63" s="96">
        <v>62</v>
      </c>
      <c r="H63" s="96">
        <v>62</v>
      </c>
    </row>
    <row r="64" spans="5:10" x14ac:dyDescent="0.35">
      <c r="F64" s="96">
        <v>19</v>
      </c>
      <c r="G64" s="96">
        <v>19</v>
      </c>
      <c r="H64" s="96">
        <v>19</v>
      </c>
    </row>
    <row r="65" spans="6:8" x14ac:dyDescent="0.35">
      <c r="F65" s="96">
        <v>25</v>
      </c>
      <c r="G65" s="96">
        <v>25</v>
      </c>
      <c r="H65" s="96">
        <v>25</v>
      </c>
    </row>
    <row r="66" spans="6:8" x14ac:dyDescent="0.35">
      <c r="F66" s="97">
        <v>23</v>
      </c>
      <c r="G66" s="97">
        <v>23</v>
      </c>
      <c r="H66" s="97">
        <v>23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66AF-9115-4DAC-B5C9-41FE7ED78DE5}">
  <dimension ref="D2:S94"/>
  <sheetViews>
    <sheetView workbookViewId="0">
      <selection activeCell="G2" sqref="G2"/>
    </sheetView>
  </sheetViews>
  <sheetFormatPr defaultRowHeight="14.5" x14ac:dyDescent="0.35"/>
  <cols>
    <col min="5" max="5" width="11" customWidth="1"/>
  </cols>
  <sheetData>
    <row r="2" spans="5:12" ht="21" x14ac:dyDescent="0.5">
      <c r="G2" s="74" t="s">
        <v>535</v>
      </c>
    </row>
    <row r="5" spans="5:12" x14ac:dyDescent="0.35">
      <c r="G5" t="s">
        <v>634</v>
      </c>
    </row>
    <row r="6" spans="5:12" ht="21" x14ac:dyDescent="0.5">
      <c r="E6" s="74" t="s">
        <v>536</v>
      </c>
    </row>
    <row r="7" spans="5:12" ht="15" thickBot="1" x14ac:dyDescent="0.4">
      <c r="F7" t="s">
        <v>537</v>
      </c>
      <c r="I7" t="s">
        <v>538</v>
      </c>
    </row>
    <row r="8" spans="5:12" x14ac:dyDescent="0.35">
      <c r="F8">
        <v>1</v>
      </c>
      <c r="I8" s="25">
        <v>1</v>
      </c>
      <c r="J8" s="24" t="s">
        <v>539</v>
      </c>
    </row>
    <row r="9" spans="5:12" x14ac:dyDescent="0.35">
      <c r="F9">
        <v>2</v>
      </c>
      <c r="I9" s="26">
        <v>2</v>
      </c>
    </row>
    <row r="10" spans="5:12" x14ac:dyDescent="0.35">
      <c r="F10">
        <v>3</v>
      </c>
      <c r="I10" s="26">
        <v>3</v>
      </c>
    </row>
    <row r="11" spans="5:12" ht="15" thickBot="1" x14ac:dyDescent="0.4">
      <c r="F11">
        <v>4</v>
      </c>
      <c r="I11" s="27">
        <v>4</v>
      </c>
    </row>
    <row r="12" spans="5:12" x14ac:dyDescent="0.35">
      <c r="F12">
        <v>5</v>
      </c>
      <c r="J12" s="25">
        <v>1</v>
      </c>
      <c r="K12" s="24" t="s">
        <v>540</v>
      </c>
    </row>
    <row r="13" spans="5:12" x14ac:dyDescent="0.35">
      <c r="F13">
        <v>6</v>
      </c>
      <c r="J13" s="26">
        <v>6</v>
      </c>
    </row>
    <row r="14" spans="5:12" x14ac:dyDescent="0.35">
      <c r="F14">
        <v>7</v>
      </c>
      <c r="J14" s="26">
        <v>7</v>
      </c>
    </row>
    <row r="15" spans="5:12" ht="15" thickBot="1" x14ac:dyDescent="0.4">
      <c r="F15">
        <v>8</v>
      </c>
      <c r="J15" s="27">
        <v>8</v>
      </c>
    </row>
    <row r="16" spans="5:12" x14ac:dyDescent="0.35">
      <c r="F16">
        <v>9</v>
      </c>
      <c r="K16" s="25">
        <v>9</v>
      </c>
      <c r="L16" s="24" t="s">
        <v>540</v>
      </c>
    </row>
    <row r="17" spans="4:13" x14ac:dyDescent="0.35">
      <c r="F17">
        <v>10</v>
      </c>
      <c r="K17" s="26">
        <v>10</v>
      </c>
    </row>
    <row r="18" spans="4:13" x14ac:dyDescent="0.35">
      <c r="F18">
        <v>11</v>
      </c>
      <c r="K18" s="26">
        <v>1</v>
      </c>
    </row>
    <row r="19" spans="4:13" ht="15" thickBot="1" x14ac:dyDescent="0.4">
      <c r="F19">
        <v>12</v>
      </c>
      <c r="K19" s="27">
        <v>8</v>
      </c>
    </row>
    <row r="23" spans="4:13" x14ac:dyDescent="0.35">
      <c r="F23" t="s">
        <v>545</v>
      </c>
    </row>
    <row r="24" spans="4:13" x14ac:dyDescent="0.35">
      <c r="F24" s="23" t="s">
        <v>546</v>
      </c>
    </row>
    <row r="25" spans="4:13" x14ac:dyDescent="0.35">
      <c r="F25" t="s">
        <v>541</v>
      </c>
    </row>
    <row r="26" spans="4:13" x14ac:dyDescent="0.35">
      <c r="E26" t="s">
        <v>325</v>
      </c>
      <c r="F26" t="s">
        <v>544</v>
      </c>
    </row>
    <row r="27" spans="4:13" x14ac:dyDescent="0.35">
      <c r="E27" t="s">
        <v>542</v>
      </c>
      <c r="F27" t="s">
        <v>543</v>
      </c>
    </row>
    <row r="30" spans="4:13" x14ac:dyDescent="0.35">
      <c r="E30" t="s">
        <v>547</v>
      </c>
    </row>
    <row r="31" spans="4:13" x14ac:dyDescent="0.35">
      <c r="D31" t="s">
        <v>555</v>
      </c>
      <c r="F31" t="s">
        <v>548</v>
      </c>
      <c r="M31" t="s">
        <v>26</v>
      </c>
    </row>
    <row r="32" spans="4:13" x14ac:dyDescent="0.35">
      <c r="F32" t="s">
        <v>549</v>
      </c>
      <c r="M32" t="s">
        <v>550</v>
      </c>
    </row>
    <row r="33" spans="5:14" x14ac:dyDescent="0.35">
      <c r="F33" s="98" t="s">
        <v>568</v>
      </c>
      <c r="M33" t="s">
        <v>569</v>
      </c>
      <c r="N33" t="s">
        <v>594</v>
      </c>
    </row>
    <row r="34" spans="5:14" x14ac:dyDescent="0.35">
      <c r="F34" t="s">
        <v>570</v>
      </c>
      <c r="M34" t="s">
        <v>550</v>
      </c>
      <c r="N34" t="s">
        <v>594</v>
      </c>
    </row>
    <row r="35" spans="5:14" x14ac:dyDescent="0.35">
      <c r="F35" t="s">
        <v>571</v>
      </c>
      <c r="M35" t="s">
        <v>229</v>
      </c>
      <c r="N35" t="s">
        <v>594</v>
      </c>
    </row>
    <row r="36" spans="5:14" x14ac:dyDescent="0.35">
      <c r="F36" t="s">
        <v>573</v>
      </c>
      <c r="M36" t="s">
        <v>572</v>
      </c>
    </row>
    <row r="37" spans="5:14" x14ac:dyDescent="0.35">
      <c r="F37" t="s">
        <v>574</v>
      </c>
      <c r="M37" t="s">
        <v>576</v>
      </c>
    </row>
    <row r="38" spans="5:14" x14ac:dyDescent="0.35">
      <c r="F38" t="s">
        <v>575</v>
      </c>
      <c r="M38" t="s">
        <v>577</v>
      </c>
    </row>
    <row r="40" spans="5:14" x14ac:dyDescent="0.35">
      <c r="F40" s="99" t="s">
        <v>568</v>
      </c>
    </row>
    <row r="41" spans="5:14" x14ac:dyDescent="0.35">
      <c r="F41" t="s">
        <v>578</v>
      </c>
      <c r="I41" t="s">
        <v>581</v>
      </c>
    </row>
    <row r="42" spans="5:14" x14ac:dyDescent="0.35">
      <c r="E42" t="s">
        <v>580</v>
      </c>
      <c r="F42" t="s">
        <v>579</v>
      </c>
      <c r="M42" s="70">
        <v>0.2</v>
      </c>
      <c r="N42" t="s">
        <v>582</v>
      </c>
    </row>
    <row r="43" spans="5:14" x14ac:dyDescent="0.35">
      <c r="M43" s="70">
        <v>0.18</v>
      </c>
    </row>
    <row r="44" spans="5:14" x14ac:dyDescent="0.35">
      <c r="F44" t="s">
        <v>583</v>
      </c>
    </row>
    <row r="45" spans="5:14" x14ac:dyDescent="0.35">
      <c r="F45" t="s">
        <v>584</v>
      </c>
      <c r="G45" t="s">
        <v>590</v>
      </c>
      <c r="I45" t="s">
        <v>591</v>
      </c>
      <c r="K45" t="s">
        <v>592</v>
      </c>
    </row>
    <row r="46" spans="5:14" x14ac:dyDescent="0.35">
      <c r="F46" t="s">
        <v>584</v>
      </c>
      <c r="G46" t="s">
        <v>586</v>
      </c>
      <c r="K46" t="s">
        <v>593</v>
      </c>
    </row>
    <row r="47" spans="5:14" x14ac:dyDescent="0.35">
      <c r="F47" t="s">
        <v>585</v>
      </c>
      <c r="G47" t="s">
        <v>587</v>
      </c>
    </row>
    <row r="48" spans="5:14" ht="15" thickBot="1" x14ac:dyDescent="0.4"/>
    <row r="49" spans="4:19" ht="15" thickBot="1" x14ac:dyDescent="0.4">
      <c r="D49" s="101"/>
      <c r="H49" t="s">
        <v>597</v>
      </c>
    </row>
    <row r="50" spans="4:19" x14ac:dyDescent="0.35">
      <c r="H50" t="s">
        <v>588</v>
      </c>
    </row>
    <row r="51" spans="4:19" x14ac:dyDescent="0.35">
      <c r="H51" t="s">
        <v>589</v>
      </c>
    </row>
    <row r="52" spans="4:19" ht="15" thickBot="1" x14ac:dyDescent="0.4"/>
    <row r="53" spans="4:19" x14ac:dyDescent="0.35">
      <c r="E53" s="1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"/>
    </row>
    <row r="54" spans="4:19" x14ac:dyDescent="0.35">
      <c r="E54" s="5"/>
      <c r="F54" s="6"/>
      <c r="G54" s="6" t="s">
        <v>551</v>
      </c>
      <c r="H54" s="6"/>
      <c r="I54" s="6"/>
      <c r="J54" s="6"/>
      <c r="K54" s="6"/>
      <c r="L54" s="6"/>
      <c r="M54" s="6"/>
      <c r="N54" s="6"/>
      <c r="O54" s="6" t="s">
        <v>563</v>
      </c>
      <c r="P54" s="6"/>
      <c r="Q54" s="6"/>
      <c r="R54" s="6"/>
      <c r="S54" s="8"/>
    </row>
    <row r="55" spans="4:19" ht="15" thickBot="1" x14ac:dyDescent="0.4"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/>
    </row>
    <row r="56" spans="4:19" ht="15" thickBot="1" x14ac:dyDescent="0.4">
      <c r="E56" s="5"/>
      <c r="F56" s="6">
        <v>1</v>
      </c>
      <c r="G56" s="100" t="s">
        <v>552</v>
      </c>
      <c r="H56" s="6"/>
      <c r="I56" s="6"/>
      <c r="J56" s="6">
        <v>2</v>
      </c>
      <c r="K56" s="100" t="s">
        <v>553</v>
      </c>
      <c r="L56" s="6"/>
      <c r="M56" s="6"/>
      <c r="N56" s="6">
        <v>3</v>
      </c>
      <c r="O56" s="7" t="s">
        <v>555</v>
      </c>
      <c r="P56" s="6"/>
      <c r="Q56" s="6"/>
      <c r="R56" s="6"/>
      <c r="S56" s="8"/>
    </row>
    <row r="57" spans="4:19" x14ac:dyDescent="0.35">
      <c r="E57" s="5"/>
      <c r="F57" s="6"/>
      <c r="G57" s="6"/>
      <c r="H57" s="6"/>
      <c r="I57" s="6"/>
      <c r="J57" s="6"/>
      <c r="K57" s="6" t="s">
        <v>554</v>
      </c>
      <c r="L57" s="6"/>
      <c r="M57" s="6"/>
      <c r="N57" s="6"/>
      <c r="O57" s="6" t="s">
        <v>603</v>
      </c>
      <c r="P57" s="6"/>
      <c r="Q57" s="6"/>
      <c r="R57" s="6"/>
      <c r="S57" s="8"/>
    </row>
    <row r="58" spans="4:19" x14ac:dyDescent="0.35">
      <c r="E58" s="5"/>
      <c r="F58" s="6"/>
      <c r="G58" s="6"/>
      <c r="H58" s="6"/>
      <c r="I58" s="6"/>
      <c r="J58" s="6"/>
      <c r="K58" s="6"/>
      <c r="L58" s="6"/>
      <c r="M58" s="6"/>
      <c r="N58" s="6"/>
      <c r="O58" s="6" t="s">
        <v>556</v>
      </c>
      <c r="P58" s="6"/>
      <c r="Q58" s="6" t="s">
        <v>557</v>
      </c>
      <c r="R58" s="6"/>
      <c r="S58" s="8"/>
    </row>
    <row r="59" spans="4:19" x14ac:dyDescent="0.35">
      <c r="E59" s="5"/>
      <c r="F59" s="6"/>
      <c r="G59" s="6"/>
      <c r="H59" s="6"/>
      <c r="I59" s="6"/>
      <c r="J59" s="6"/>
      <c r="K59" s="6"/>
      <c r="L59" s="6"/>
      <c r="M59" s="6"/>
      <c r="N59" s="6"/>
      <c r="O59" s="6" t="s">
        <v>558</v>
      </c>
      <c r="P59" s="6"/>
      <c r="Q59" s="6" t="s">
        <v>559</v>
      </c>
      <c r="R59" s="6"/>
      <c r="S59" s="8"/>
    </row>
    <row r="60" spans="4:19" x14ac:dyDescent="0.35"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 t="s">
        <v>560</v>
      </c>
      <c r="R60" s="6"/>
      <c r="S60" s="8"/>
    </row>
    <row r="61" spans="4:19" x14ac:dyDescent="0.35"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 t="s">
        <v>561</v>
      </c>
      <c r="R61" s="6"/>
      <c r="S61" s="8"/>
    </row>
    <row r="62" spans="4:19" x14ac:dyDescent="0.35"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8"/>
    </row>
    <row r="63" spans="4:19" x14ac:dyDescent="0.35">
      <c r="E63" s="5"/>
      <c r="F63" s="6"/>
      <c r="G63" s="6"/>
      <c r="H63" s="6"/>
      <c r="I63" s="6"/>
      <c r="J63" s="6"/>
      <c r="K63" s="6"/>
      <c r="L63" s="6"/>
      <c r="M63" s="6"/>
      <c r="N63" s="6">
        <v>4</v>
      </c>
      <c r="O63" s="7" t="s">
        <v>562</v>
      </c>
      <c r="P63" s="6"/>
      <c r="Q63" s="6"/>
      <c r="R63" s="6"/>
      <c r="S63" s="8"/>
    </row>
    <row r="64" spans="4:19" x14ac:dyDescent="0.35">
      <c r="E64" s="5"/>
      <c r="F64" s="6"/>
      <c r="G64" s="6"/>
      <c r="H64" s="6"/>
      <c r="I64" s="6"/>
      <c r="J64" s="6"/>
      <c r="K64" s="6"/>
      <c r="L64" s="6"/>
      <c r="M64" s="6"/>
      <c r="N64" s="6"/>
      <c r="O64" s="6" t="s">
        <v>604</v>
      </c>
      <c r="P64" s="6" t="s">
        <v>605</v>
      </c>
      <c r="Q64" s="6"/>
      <c r="R64" s="6"/>
      <c r="S64" s="8"/>
    </row>
    <row r="65" spans="5:19" ht="15" thickBot="1" x14ac:dyDescent="0.4">
      <c r="E65" s="11"/>
      <c r="F65" s="12"/>
      <c r="G65" s="12"/>
      <c r="H65" s="12"/>
      <c r="I65" s="12"/>
      <c r="J65" s="12"/>
      <c r="K65" s="12"/>
      <c r="L65" s="12"/>
      <c r="M65" s="12"/>
      <c r="N65" s="12"/>
      <c r="O65" s="12" t="s">
        <v>606</v>
      </c>
      <c r="P65" s="12"/>
      <c r="Q65" s="12"/>
      <c r="R65" s="12"/>
      <c r="S65" s="13"/>
    </row>
    <row r="67" spans="5:19" ht="15" thickBot="1" x14ac:dyDescent="0.4"/>
    <row r="68" spans="5:19" x14ac:dyDescent="0.35">
      <c r="E68" s="18"/>
      <c r="F68" s="3"/>
      <c r="G68" s="3"/>
      <c r="H68" s="3"/>
      <c r="I68" s="3"/>
      <c r="J68" s="3"/>
      <c r="K68" s="3" t="s">
        <v>607</v>
      </c>
      <c r="L68" s="3"/>
      <c r="M68" s="3"/>
      <c r="N68" s="3"/>
      <c r="O68" s="3"/>
      <c r="P68" s="3"/>
      <c r="Q68" s="3"/>
      <c r="R68" s="3"/>
      <c r="S68" s="4"/>
    </row>
    <row r="69" spans="5:19" x14ac:dyDescent="0.35"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8"/>
    </row>
    <row r="70" spans="5:19" x14ac:dyDescent="0.35">
      <c r="E70" s="5"/>
      <c r="F70" s="6" t="s">
        <v>564</v>
      </c>
      <c r="G70" s="6"/>
      <c r="H70" s="6"/>
      <c r="I70" s="6" t="s">
        <v>608</v>
      </c>
      <c r="J70" s="6"/>
      <c r="K70" s="6" t="s">
        <v>609</v>
      </c>
      <c r="L70" s="6"/>
      <c r="M70" s="6"/>
      <c r="N70" s="6"/>
      <c r="O70" s="6"/>
      <c r="P70" s="6"/>
      <c r="Q70" s="6"/>
      <c r="R70" s="6"/>
      <c r="S70" s="8"/>
    </row>
    <row r="71" spans="5:19" x14ac:dyDescent="0.35">
      <c r="E71" s="5"/>
      <c r="F71" s="6" t="s">
        <v>565</v>
      </c>
      <c r="G71" s="6"/>
      <c r="H71" s="6"/>
      <c r="I71" s="6"/>
      <c r="J71" s="6"/>
      <c r="K71" s="6" t="s">
        <v>610</v>
      </c>
      <c r="L71" s="6"/>
      <c r="M71" s="6" t="s">
        <v>611</v>
      </c>
      <c r="N71" s="6"/>
      <c r="O71" s="6"/>
      <c r="P71" s="6"/>
      <c r="Q71" s="6"/>
      <c r="R71" s="6"/>
      <c r="S71" s="8"/>
    </row>
    <row r="72" spans="5:19" x14ac:dyDescent="0.35">
      <c r="E72" s="5"/>
      <c r="F72" s="6" t="s">
        <v>566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8"/>
    </row>
    <row r="73" spans="5:19" x14ac:dyDescent="0.35">
      <c r="E73" s="5"/>
      <c r="F73" s="14" t="s">
        <v>567</v>
      </c>
      <c r="G73" s="6"/>
      <c r="I73" s="6" t="s">
        <v>612</v>
      </c>
      <c r="J73" s="6"/>
      <c r="K73" s="6"/>
      <c r="L73" s="6"/>
      <c r="M73" s="6"/>
      <c r="N73" s="6"/>
      <c r="O73" s="6"/>
      <c r="P73" s="6"/>
      <c r="Q73" s="6"/>
      <c r="R73" s="6"/>
      <c r="S73" s="8"/>
    </row>
    <row r="74" spans="5:19" x14ac:dyDescent="0.35">
      <c r="E74" s="5"/>
      <c r="F74" s="14"/>
      <c r="G74" s="6"/>
      <c r="H74" s="6"/>
      <c r="I74" s="102" t="s">
        <v>613</v>
      </c>
      <c r="J74" s="6"/>
      <c r="K74" s="6" t="s">
        <v>614</v>
      </c>
      <c r="L74" s="6"/>
      <c r="M74" s="6"/>
      <c r="N74" s="6"/>
      <c r="O74" s="6"/>
      <c r="P74" s="6"/>
      <c r="Q74" s="6"/>
      <c r="R74" s="6"/>
      <c r="S74" s="8"/>
    </row>
    <row r="75" spans="5:19" x14ac:dyDescent="0.35">
      <c r="E75" s="5"/>
      <c r="F75" s="14"/>
      <c r="G75" s="6"/>
      <c r="H75" s="6"/>
      <c r="I75" s="102"/>
      <c r="J75" s="6"/>
      <c r="K75" s="14" t="s">
        <v>615</v>
      </c>
      <c r="L75" s="6"/>
      <c r="M75" s="6"/>
      <c r="N75" s="6"/>
      <c r="O75" s="6"/>
      <c r="P75" s="6"/>
      <c r="Q75" s="6"/>
      <c r="R75" s="6"/>
      <c r="S75" s="8"/>
    </row>
    <row r="76" spans="5:19" x14ac:dyDescent="0.35">
      <c r="E76" s="5"/>
      <c r="F76" s="14"/>
      <c r="G76" s="6"/>
      <c r="H76" s="6"/>
      <c r="I76" s="102"/>
      <c r="J76" s="6"/>
      <c r="K76" s="14" t="s">
        <v>616</v>
      </c>
      <c r="L76" s="6"/>
      <c r="M76" s="6"/>
      <c r="N76" s="6"/>
      <c r="O76" s="6"/>
      <c r="P76" s="6"/>
      <c r="Q76" s="6"/>
      <c r="R76" s="6"/>
      <c r="S76" s="8"/>
    </row>
    <row r="77" spans="5:19" x14ac:dyDescent="0.35">
      <c r="E77" s="5"/>
      <c r="F77" s="14"/>
      <c r="G77" s="6"/>
      <c r="H77" s="6"/>
      <c r="I77" s="102"/>
      <c r="J77" s="6"/>
      <c r="K77" s="14" t="s">
        <v>617</v>
      </c>
      <c r="L77" s="6"/>
      <c r="M77" s="6"/>
      <c r="N77" s="6"/>
      <c r="O77" s="6"/>
      <c r="P77" s="6"/>
      <c r="Q77" s="6"/>
      <c r="R77" s="6"/>
      <c r="S77" s="8"/>
    </row>
    <row r="78" spans="5:19" x14ac:dyDescent="0.35">
      <c r="E78" s="5"/>
      <c r="F78" s="14"/>
      <c r="G78" s="6"/>
      <c r="H78" s="6"/>
      <c r="I78" s="102" t="s">
        <v>618</v>
      </c>
      <c r="J78" s="6"/>
      <c r="K78" s="14"/>
      <c r="L78" s="6"/>
      <c r="M78" s="6"/>
      <c r="N78" s="6"/>
      <c r="O78" s="6"/>
      <c r="P78" s="6"/>
      <c r="Q78" s="6"/>
      <c r="R78" s="6"/>
      <c r="S78" s="8"/>
    </row>
    <row r="79" spans="5:19" x14ac:dyDescent="0.35">
      <c r="E79" s="5"/>
      <c r="F79" s="14"/>
      <c r="G79" s="6"/>
      <c r="H79" s="6"/>
      <c r="I79" s="102" t="s">
        <v>619</v>
      </c>
      <c r="J79" s="6"/>
      <c r="K79" s="14"/>
      <c r="L79" s="6"/>
      <c r="M79" s="6"/>
      <c r="N79" s="6"/>
      <c r="O79" s="6"/>
      <c r="P79" s="6"/>
      <c r="Q79" s="6"/>
      <c r="R79" s="6"/>
      <c r="S79" s="8"/>
    </row>
    <row r="80" spans="5:19" x14ac:dyDescent="0.35">
      <c r="E80" s="5"/>
      <c r="F80" s="14"/>
      <c r="G80" s="6"/>
      <c r="H80" s="6"/>
      <c r="I80" s="102" t="s">
        <v>620</v>
      </c>
      <c r="J80" s="6"/>
      <c r="K80" s="14"/>
      <c r="L80" s="6"/>
      <c r="M80" s="6"/>
      <c r="N80" s="6"/>
      <c r="O80" s="6"/>
      <c r="P80" s="6"/>
      <c r="Q80" s="6"/>
      <c r="R80" s="6"/>
      <c r="S80" s="8"/>
    </row>
    <row r="81" spans="5:19" x14ac:dyDescent="0.35">
      <c r="E81" s="5"/>
      <c r="F81" s="6"/>
      <c r="G81" s="6"/>
      <c r="H81" s="6"/>
      <c r="I81" s="103" t="s">
        <v>621</v>
      </c>
      <c r="J81" s="6"/>
      <c r="K81" s="6"/>
      <c r="L81" s="6"/>
      <c r="M81" s="6"/>
      <c r="N81" s="6"/>
      <c r="O81" s="6"/>
      <c r="P81" s="6"/>
      <c r="Q81" s="6"/>
      <c r="R81" s="6"/>
      <c r="S81" s="8"/>
    </row>
    <row r="82" spans="5:19" ht="15" thickBot="1" x14ac:dyDescent="0.4">
      <c r="E82" s="11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</row>
    <row r="85" spans="5:19" x14ac:dyDescent="0.35">
      <c r="F85" t="s">
        <v>548</v>
      </c>
      <c r="M85" t="s">
        <v>26</v>
      </c>
    </row>
    <row r="86" spans="5:19" x14ac:dyDescent="0.35">
      <c r="F86" t="s">
        <v>549</v>
      </c>
      <c r="M86" t="s">
        <v>550</v>
      </c>
    </row>
    <row r="89" spans="5:19" x14ac:dyDescent="0.35">
      <c r="G89" t="s">
        <v>595</v>
      </c>
      <c r="J89" t="s">
        <v>601</v>
      </c>
    </row>
    <row r="90" spans="5:19" x14ac:dyDescent="0.35">
      <c r="G90" t="s">
        <v>596</v>
      </c>
      <c r="J90" t="s">
        <v>602</v>
      </c>
    </row>
    <row r="92" spans="5:19" x14ac:dyDescent="0.35">
      <c r="G92" t="s">
        <v>598</v>
      </c>
    </row>
    <row r="93" spans="5:19" x14ac:dyDescent="0.35">
      <c r="G93" t="s">
        <v>599</v>
      </c>
    </row>
    <row r="94" spans="5:19" x14ac:dyDescent="0.35">
      <c r="G94" t="s">
        <v>600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2A43-9107-4CF1-A7F4-E08AE309DCC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A488-30AA-43C8-957A-D1EA5CCE78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92F6-BCD5-4E6E-B2F5-E78D7F50EC0B}">
  <dimension ref="E3:H39"/>
  <sheetViews>
    <sheetView workbookViewId="0"/>
  </sheetViews>
  <sheetFormatPr defaultRowHeight="14.5" x14ac:dyDescent="0.35"/>
  <sheetData>
    <row r="3" spans="6:7" ht="21" x14ac:dyDescent="0.5">
      <c r="F3" s="74" t="s">
        <v>625</v>
      </c>
    </row>
    <row r="4" spans="6:7" ht="21" x14ac:dyDescent="0.5">
      <c r="F4" s="74"/>
    </row>
    <row r="5" spans="6:7" ht="21" x14ac:dyDescent="0.5">
      <c r="F5" s="74"/>
    </row>
    <row r="6" spans="6:7" ht="21" x14ac:dyDescent="0.5">
      <c r="F6" s="74"/>
      <c r="G6" t="s">
        <v>640</v>
      </c>
    </row>
    <row r="7" spans="6:7" ht="21" x14ac:dyDescent="0.5">
      <c r="F7" s="74"/>
      <c r="G7" s="24" t="s">
        <v>641</v>
      </c>
    </row>
    <row r="9" spans="6:7" x14ac:dyDescent="0.35">
      <c r="F9" t="s">
        <v>622</v>
      </c>
    </row>
    <row r="10" spans="6:7" x14ac:dyDescent="0.35">
      <c r="F10" t="s">
        <v>623</v>
      </c>
    </row>
    <row r="11" spans="6:7" x14ac:dyDescent="0.35">
      <c r="F11" t="s">
        <v>624</v>
      </c>
    </row>
    <row r="15" spans="6:7" ht="21" x14ac:dyDescent="0.5">
      <c r="G15" s="74" t="s">
        <v>625</v>
      </c>
    </row>
    <row r="18" spans="5:8" x14ac:dyDescent="0.35">
      <c r="E18" t="s">
        <v>626</v>
      </c>
      <c r="H18" t="s">
        <v>627</v>
      </c>
    </row>
    <row r="20" spans="5:8" ht="23.5" x14ac:dyDescent="0.55000000000000004">
      <c r="E20" s="32" t="s">
        <v>536</v>
      </c>
      <c r="F20" s="32"/>
      <c r="G20" s="32"/>
      <c r="H20" s="32" t="s">
        <v>628</v>
      </c>
    </row>
    <row r="21" spans="5:8" x14ac:dyDescent="0.35">
      <c r="E21" t="s">
        <v>630</v>
      </c>
      <c r="H21" t="s">
        <v>629</v>
      </c>
    </row>
    <row r="23" spans="5:8" x14ac:dyDescent="0.35">
      <c r="E23" t="s">
        <v>631</v>
      </c>
    </row>
    <row r="25" spans="5:8" x14ac:dyDescent="0.35">
      <c r="E25" t="s">
        <v>632</v>
      </c>
    </row>
    <row r="26" spans="5:8" x14ac:dyDescent="0.35">
      <c r="E26" t="s">
        <v>633</v>
      </c>
    </row>
    <row r="28" spans="5:8" x14ac:dyDescent="0.35">
      <c r="E28" t="s">
        <v>635</v>
      </c>
    </row>
    <row r="29" spans="5:8" x14ac:dyDescent="0.35">
      <c r="E29" t="s">
        <v>636</v>
      </c>
    </row>
    <row r="32" spans="5:8" x14ac:dyDescent="0.35">
      <c r="E32" s="24" t="s">
        <v>637</v>
      </c>
    </row>
    <row r="33" spans="5:8" x14ac:dyDescent="0.35">
      <c r="E33" s="24" t="s">
        <v>638</v>
      </c>
    </row>
    <row r="34" spans="5:8" x14ac:dyDescent="0.35">
      <c r="E34" s="24" t="s">
        <v>639</v>
      </c>
    </row>
    <row r="37" spans="5:8" ht="23.5" x14ac:dyDescent="0.55000000000000004">
      <c r="H37" s="32" t="s">
        <v>642</v>
      </c>
    </row>
    <row r="39" spans="5:8" x14ac:dyDescent="0.35">
      <c r="G39" t="s">
        <v>643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F6C0-4027-4AA9-8A0B-F620414C84EA}">
  <dimension ref="F3:G19"/>
  <sheetViews>
    <sheetView workbookViewId="0">
      <selection activeCell="G3" sqref="G3"/>
    </sheetView>
  </sheetViews>
  <sheetFormatPr defaultRowHeight="14.5" x14ac:dyDescent="0.35"/>
  <sheetData>
    <row r="3" spans="6:7" ht="21" x14ac:dyDescent="0.5">
      <c r="G3" s="74" t="s">
        <v>647</v>
      </c>
    </row>
    <row r="7" spans="6:7" x14ac:dyDescent="0.35">
      <c r="G7" t="s">
        <v>644</v>
      </c>
    </row>
    <row r="9" spans="6:7" x14ac:dyDescent="0.35">
      <c r="G9" t="s">
        <v>645</v>
      </c>
    </row>
    <row r="12" spans="6:7" x14ac:dyDescent="0.35">
      <c r="G12" t="s">
        <v>646</v>
      </c>
    </row>
    <row r="14" spans="6:7" ht="21" x14ac:dyDescent="0.5">
      <c r="G14" s="74" t="s">
        <v>648</v>
      </c>
    </row>
    <row r="16" spans="6:7" x14ac:dyDescent="0.35">
      <c r="F16" t="s">
        <v>652</v>
      </c>
    </row>
    <row r="17" spans="7:7" x14ac:dyDescent="0.35">
      <c r="G17" t="s">
        <v>649</v>
      </c>
    </row>
    <row r="18" spans="7:7" x14ac:dyDescent="0.35">
      <c r="G18" t="s">
        <v>650</v>
      </c>
    </row>
    <row r="19" spans="7:7" x14ac:dyDescent="0.35">
      <c r="G19" t="s">
        <v>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A9F6-3962-4EB1-9DD9-5011C98B24DC}">
  <dimension ref="C2:R43"/>
  <sheetViews>
    <sheetView topLeftCell="A20" workbookViewId="0">
      <selection activeCell="H29" sqref="H29"/>
    </sheetView>
  </sheetViews>
  <sheetFormatPr defaultRowHeight="14.5" x14ac:dyDescent="0.35"/>
  <cols>
    <col min="3" max="3" width="18.26953125" bestFit="1" customWidth="1"/>
    <col min="10" max="18" width="9.08984375" bestFit="1" customWidth="1"/>
  </cols>
  <sheetData>
    <row r="2" spans="4:12" x14ac:dyDescent="0.35">
      <c r="F2" t="s">
        <v>44</v>
      </c>
    </row>
    <row r="5" spans="4:12" x14ac:dyDescent="0.35">
      <c r="D5" t="s">
        <v>45</v>
      </c>
    </row>
    <row r="7" spans="4:12" x14ac:dyDescent="0.35">
      <c r="D7" t="s">
        <v>46</v>
      </c>
    </row>
    <row r="10" spans="4:12" x14ac:dyDescent="0.35">
      <c r="D10" t="s">
        <v>47</v>
      </c>
      <c r="H10" t="s">
        <v>49</v>
      </c>
    </row>
    <row r="11" spans="4:12" x14ac:dyDescent="0.35">
      <c r="D11" t="s">
        <v>48</v>
      </c>
      <c r="G11">
        <v>60</v>
      </c>
      <c r="H11" t="s">
        <v>50</v>
      </c>
      <c r="I11" t="s">
        <v>51</v>
      </c>
      <c r="L11" t="s">
        <v>52</v>
      </c>
    </row>
    <row r="13" spans="4:12" ht="26" x14ac:dyDescent="0.6">
      <c r="D13" s="1" t="s">
        <v>75</v>
      </c>
    </row>
    <row r="15" spans="4:12" x14ac:dyDescent="0.35">
      <c r="D15" t="s">
        <v>67</v>
      </c>
    </row>
    <row r="16" spans="4:12" x14ac:dyDescent="0.35">
      <c r="D16" t="s">
        <v>68</v>
      </c>
    </row>
    <row r="18" spans="3:5" x14ac:dyDescent="0.35">
      <c r="D18" t="s">
        <v>69</v>
      </c>
    </row>
    <row r="19" spans="3:5" x14ac:dyDescent="0.35">
      <c r="D19" t="s">
        <v>70</v>
      </c>
    </row>
    <row r="21" spans="3:5" x14ac:dyDescent="0.35">
      <c r="D21" t="s">
        <v>71</v>
      </c>
    </row>
    <row r="22" spans="3:5" x14ac:dyDescent="0.35">
      <c r="D22" t="s">
        <v>72</v>
      </c>
    </row>
    <row r="24" spans="3:5" x14ac:dyDescent="0.35">
      <c r="D24" t="s">
        <v>73</v>
      </c>
    </row>
    <row r="25" spans="3:5" x14ac:dyDescent="0.35">
      <c r="D25" t="s">
        <v>74</v>
      </c>
    </row>
    <row r="28" spans="3:5" ht="26" x14ac:dyDescent="0.6">
      <c r="D28" s="1" t="s">
        <v>76</v>
      </c>
    </row>
    <row r="30" spans="3:5" x14ac:dyDescent="0.35">
      <c r="D30">
        <v>100</v>
      </c>
      <c r="E30">
        <v>2</v>
      </c>
    </row>
    <row r="31" spans="3:5" x14ac:dyDescent="0.35">
      <c r="C31" t="s">
        <v>80</v>
      </c>
      <c r="D31">
        <v>1000</v>
      </c>
      <c r="E31">
        <v>20</v>
      </c>
    </row>
    <row r="33" spans="3:18" ht="15" thickBot="1" x14ac:dyDescent="0.4"/>
    <row r="34" spans="3:18" ht="15" thickBot="1" x14ac:dyDescent="0.4">
      <c r="C34" s="2" t="s">
        <v>80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</row>
    <row r="35" spans="3:18" ht="15" thickBot="1" x14ac:dyDescent="0.4">
      <c r="C35" s="5" t="s">
        <v>79</v>
      </c>
      <c r="D35" s="6">
        <v>0</v>
      </c>
      <c r="E35" s="6">
        <v>0</v>
      </c>
      <c r="F35" s="6">
        <v>1</v>
      </c>
      <c r="G35" s="6">
        <v>2</v>
      </c>
      <c r="H35" s="14">
        <v>3</v>
      </c>
      <c r="I35" s="14">
        <v>5</v>
      </c>
      <c r="J35" s="15">
        <v>10</v>
      </c>
      <c r="K35" s="16">
        <v>20</v>
      </c>
      <c r="L35" s="17">
        <v>30</v>
      </c>
      <c r="M35" s="6"/>
      <c r="N35" s="6"/>
      <c r="O35" s="6"/>
      <c r="P35" s="6"/>
      <c r="Q35" s="6"/>
      <c r="R35" s="8"/>
    </row>
    <row r="36" spans="3:18" x14ac:dyDescent="0.35">
      <c r="C36" s="5" t="s">
        <v>83</v>
      </c>
      <c r="D36" s="6"/>
      <c r="E36" s="6">
        <v>500</v>
      </c>
      <c r="F36" s="6">
        <v>1000</v>
      </c>
      <c r="G36" s="6">
        <v>2000</v>
      </c>
      <c r="H36" s="14"/>
      <c r="I36" s="14"/>
      <c r="J36" s="7"/>
      <c r="K36" s="7"/>
      <c r="L36" s="7"/>
      <c r="M36" s="6"/>
      <c r="N36" s="6"/>
      <c r="O36" s="6"/>
      <c r="P36" s="6"/>
      <c r="Q36" s="6"/>
      <c r="R36" s="8"/>
    </row>
    <row r="37" spans="3:18" x14ac:dyDescent="0.35">
      <c r="C37" s="5" t="s">
        <v>82</v>
      </c>
      <c r="D37" s="7">
        <v>70</v>
      </c>
      <c r="E37" s="6">
        <v>80</v>
      </c>
      <c r="F37" s="6">
        <v>90</v>
      </c>
      <c r="G37" s="6">
        <v>110</v>
      </c>
      <c r="H37" s="6">
        <v>110</v>
      </c>
      <c r="I37" s="6">
        <v>110</v>
      </c>
      <c r="J37" s="6">
        <v>200</v>
      </c>
      <c r="K37" s="14">
        <v>210</v>
      </c>
      <c r="L37" s="14">
        <v>220</v>
      </c>
      <c r="M37" s="6"/>
      <c r="N37" s="6"/>
      <c r="O37" s="6"/>
      <c r="P37" s="6"/>
      <c r="Q37" s="6"/>
      <c r="R37" s="8"/>
    </row>
    <row r="38" spans="3:18" x14ac:dyDescent="0.35">
      <c r="C38" s="5"/>
      <c r="D38" s="6" t="s">
        <v>77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8"/>
    </row>
    <row r="39" spans="3:18" x14ac:dyDescent="0.35">
      <c r="C39" s="5"/>
      <c r="D39" s="9">
        <v>43831</v>
      </c>
      <c r="E39" s="9">
        <v>43832</v>
      </c>
      <c r="F39" s="9">
        <v>43833</v>
      </c>
      <c r="G39" s="9">
        <v>43834</v>
      </c>
      <c r="H39" s="9">
        <v>43835</v>
      </c>
      <c r="I39" s="9">
        <v>43836</v>
      </c>
      <c r="J39" s="9">
        <v>43868</v>
      </c>
      <c r="K39" s="9">
        <v>43869</v>
      </c>
      <c r="L39" s="9">
        <v>43870</v>
      </c>
      <c r="M39" s="9">
        <v>43871</v>
      </c>
      <c r="N39" s="9">
        <v>43872</v>
      </c>
      <c r="O39" s="9">
        <v>43873</v>
      </c>
      <c r="P39" s="9">
        <v>43874</v>
      </c>
      <c r="Q39" s="9">
        <v>43875</v>
      </c>
      <c r="R39" s="10">
        <v>43876</v>
      </c>
    </row>
    <row r="40" spans="3:18" x14ac:dyDescent="0.35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/>
    </row>
    <row r="41" spans="3:18" ht="15" thickBot="1" x14ac:dyDescent="0.4">
      <c r="C41" s="11"/>
      <c r="D41" s="12" t="s">
        <v>78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3"/>
    </row>
    <row r="43" spans="3:18" x14ac:dyDescent="0.35">
      <c r="C43" t="s">
        <v>81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4F7-1985-48CB-9A2B-817916AF40FA}">
  <dimension ref="C3:N49"/>
  <sheetViews>
    <sheetView workbookViewId="0">
      <selection activeCell="F3" sqref="F3"/>
    </sheetView>
  </sheetViews>
  <sheetFormatPr defaultRowHeight="14.5" x14ac:dyDescent="0.35"/>
  <sheetData>
    <row r="3" spans="4:11" ht="23.5" x14ac:dyDescent="0.55000000000000004">
      <c r="F3" s="32" t="s">
        <v>654</v>
      </c>
    </row>
    <row r="6" spans="4:11" x14ac:dyDescent="0.35">
      <c r="D6">
        <v>2005</v>
      </c>
      <c r="E6" t="s">
        <v>655</v>
      </c>
    </row>
    <row r="7" spans="4:11" x14ac:dyDescent="0.35">
      <c r="D7">
        <v>2008</v>
      </c>
      <c r="E7" t="s">
        <v>656</v>
      </c>
      <c r="F7" t="s">
        <v>657</v>
      </c>
      <c r="G7" t="s">
        <v>659</v>
      </c>
    </row>
    <row r="9" spans="4:11" x14ac:dyDescent="0.35">
      <c r="E9" t="s">
        <v>658</v>
      </c>
      <c r="H9" t="s">
        <v>660</v>
      </c>
    </row>
    <row r="12" spans="4:11" ht="21" x14ac:dyDescent="0.5">
      <c r="E12" s="74" t="s">
        <v>661</v>
      </c>
      <c r="F12" s="74"/>
      <c r="G12" s="74"/>
      <c r="I12" s="74"/>
      <c r="J12" s="74" t="s">
        <v>662</v>
      </c>
    </row>
    <row r="13" spans="4:11" ht="21" x14ac:dyDescent="0.5">
      <c r="E13" s="74" t="s">
        <v>559</v>
      </c>
      <c r="F13" s="74"/>
      <c r="G13" s="74"/>
      <c r="H13" s="74"/>
      <c r="I13" s="74"/>
    </row>
    <row r="14" spans="4:11" x14ac:dyDescent="0.35">
      <c r="E14" t="s">
        <v>678</v>
      </c>
      <c r="K14" t="s">
        <v>677</v>
      </c>
    </row>
    <row r="15" spans="4:11" x14ac:dyDescent="0.35">
      <c r="E15" t="s">
        <v>663</v>
      </c>
    </row>
    <row r="16" spans="4:11" ht="18.5" x14ac:dyDescent="0.45">
      <c r="G16" s="104" t="s">
        <v>666</v>
      </c>
    </row>
    <row r="17" spans="5:10" x14ac:dyDescent="0.35">
      <c r="E17" t="s">
        <v>664</v>
      </c>
      <c r="G17" t="s">
        <v>665</v>
      </c>
    </row>
    <row r="18" spans="5:10" x14ac:dyDescent="0.35">
      <c r="E18" t="s">
        <v>667</v>
      </c>
      <c r="G18" t="s">
        <v>668</v>
      </c>
    </row>
    <row r="19" spans="5:10" x14ac:dyDescent="0.35">
      <c r="E19" t="s">
        <v>682</v>
      </c>
    </row>
    <row r="20" spans="5:10" x14ac:dyDescent="0.35">
      <c r="E20" t="s">
        <v>683</v>
      </c>
    </row>
    <row r="22" spans="5:10" ht="15" thickBot="1" x14ac:dyDescent="0.4"/>
    <row r="23" spans="5:10" x14ac:dyDescent="0.35">
      <c r="E23" t="s">
        <v>669</v>
      </c>
      <c r="F23" s="18"/>
      <c r="G23" s="90" t="s">
        <v>658</v>
      </c>
      <c r="H23" s="90"/>
      <c r="I23" s="3"/>
      <c r="J23" s="4"/>
    </row>
    <row r="24" spans="5:10" x14ac:dyDescent="0.35">
      <c r="E24" t="s">
        <v>670</v>
      </c>
      <c r="F24" s="5"/>
      <c r="G24" s="6"/>
      <c r="H24" s="6"/>
      <c r="I24" s="6"/>
      <c r="J24" s="8"/>
    </row>
    <row r="25" spans="5:10" x14ac:dyDescent="0.35">
      <c r="F25" s="5"/>
      <c r="G25" s="6"/>
      <c r="H25" s="6"/>
      <c r="I25" s="6"/>
      <c r="J25" s="8"/>
    </row>
    <row r="26" spans="5:10" x14ac:dyDescent="0.35">
      <c r="F26" s="5"/>
      <c r="G26" s="6" t="s">
        <v>671</v>
      </c>
      <c r="H26" s="6"/>
      <c r="I26" s="6"/>
      <c r="J26" s="8"/>
    </row>
    <row r="27" spans="5:10" x14ac:dyDescent="0.35">
      <c r="F27" s="5"/>
      <c r="G27" s="7" t="s">
        <v>672</v>
      </c>
      <c r="H27" s="6"/>
      <c r="I27" s="6"/>
      <c r="J27" s="8"/>
    </row>
    <row r="28" spans="5:10" x14ac:dyDescent="0.35">
      <c r="F28" s="5"/>
      <c r="G28" s="6"/>
      <c r="H28" s="6"/>
      <c r="I28" s="6"/>
      <c r="J28" s="8"/>
    </row>
    <row r="29" spans="5:10" x14ac:dyDescent="0.35">
      <c r="F29" s="5"/>
      <c r="G29" s="7" t="s">
        <v>673</v>
      </c>
      <c r="H29" s="6"/>
      <c r="I29" s="7" t="s">
        <v>676</v>
      </c>
      <c r="J29" s="8"/>
    </row>
    <row r="30" spans="5:10" x14ac:dyDescent="0.35">
      <c r="F30" s="5"/>
      <c r="G30" s="6"/>
      <c r="H30" s="6"/>
      <c r="I30" s="6"/>
      <c r="J30" s="8"/>
    </row>
    <row r="31" spans="5:10" x14ac:dyDescent="0.35">
      <c r="F31" s="5"/>
      <c r="G31" s="7" t="s">
        <v>674</v>
      </c>
      <c r="H31" s="6"/>
      <c r="I31" s="6"/>
      <c r="J31" s="8"/>
    </row>
    <row r="32" spans="5:10" x14ac:dyDescent="0.35">
      <c r="F32" s="5"/>
      <c r="G32" s="6"/>
      <c r="H32" s="6"/>
      <c r="I32" s="6"/>
      <c r="J32" s="8"/>
    </row>
    <row r="33" spans="3:14" x14ac:dyDescent="0.35">
      <c r="F33" s="5"/>
      <c r="G33" s="6" t="s">
        <v>675</v>
      </c>
      <c r="H33" s="6"/>
      <c r="I33" s="6"/>
      <c r="J33" s="8"/>
    </row>
    <row r="34" spans="3:14" x14ac:dyDescent="0.35">
      <c r="F34" s="5"/>
      <c r="G34" s="6"/>
      <c r="H34" s="6"/>
      <c r="I34" s="6"/>
      <c r="J34" s="8"/>
    </row>
    <row r="35" spans="3:14" ht="15" thickBot="1" x14ac:dyDescent="0.4">
      <c r="F35" s="11"/>
      <c r="G35" s="12"/>
      <c r="H35" s="12"/>
      <c r="I35" s="12"/>
      <c r="J35" s="13"/>
    </row>
    <row r="38" spans="3:14" ht="21" x14ac:dyDescent="0.5">
      <c r="E38" s="74" t="s">
        <v>661</v>
      </c>
      <c r="F38" s="74"/>
      <c r="G38" s="74"/>
      <c r="I38" s="74"/>
      <c r="J38" s="74" t="s">
        <v>662</v>
      </c>
      <c r="N38" s="42" t="s">
        <v>679</v>
      </c>
    </row>
    <row r="40" spans="3:14" x14ac:dyDescent="0.35">
      <c r="C40" t="s">
        <v>680</v>
      </c>
      <c r="E40" s="70">
        <v>0.35</v>
      </c>
      <c r="J40" s="70">
        <v>0.17</v>
      </c>
      <c r="N40" s="70">
        <v>0.13</v>
      </c>
    </row>
    <row r="42" spans="3:14" x14ac:dyDescent="0.35">
      <c r="C42" t="s">
        <v>681</v>
      </c>
      <c r="E42" s="70">
        <v>0.1</v>
      </c>
      <c r="J42" s="70">
        <v>0.12</v>
      </c>
      <c r="N42" s="70">
        <v>0.4</v>
      </c>
    </row>
    <row r="44" spans="3:14" x14ac:dyDescent="0.35">
      <c r="N44" t="s">
        <v>684</v>
      </c>
    </row>
    <row r="46" spans="3:14" ht="23.5" x14ac:dyDescent="0.55000000000000004">
      <c r="G46" s="32" t="s">
        <v>687</v>
      </c>
      <c r="N46" t="s">
        <v>685</v>
      </c>
    </row>
    <row r="49" spans="5:9" ht="23.5" x14ac:dyDescent="0.55000000000000004">
      <c r="E49" s="105" t="s">
        <v>686</v>
      </c>
      <c r="I49" s="105" t="s">
        <v>688</v>
      </c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8AED-8B74-40F6-B758-C58BC2C0581A}">
  <dimension ref="E4:K24"/>
  <sheetViews>
    <sheetView tabSelected="1" topLeftCell="A9" workbookViewId="0">
      <selection activeCell="K25" sqref="K25"/>
    </sheetView>
  </sheetViews>
  <sheetFormatPr defaultRowHeight="14.5" x14ac:dyDescent="0.35"/>
  <sheetData>
    <row r="4" spans="5:11" ht="28.5" x14ac:dyDescent="0.65">
      <c r="G4" s="107" t="s">
        <v>689</v>
      </c>
    </row>
    <row r="5" spans="5:11" ht="28.5" x14ac:dyDescent="0.65">
      <c r="G5" s="107"/>
    </row>
    <row r="7" spans="5:11" x14ac:dyDescent="0.35">
      <c r="E7">
        <v>1</v>
      </c>
      <c r="G7" t="s">
        <v>690</v>
      </c>
    </row>
    <row r="8" spans="5:11" x14ac:dyDescent="0.35">
      <c r="G8" t="s">
        <v>691</v>
      </c>
    </row>
    <row r="9" spans="5:11" x14ac:dyDescent="0.35">
      <c r="K9" t="s">
        <v>700</v>
      </c>
    </row>
    <row r="12" spans="5:11" x14ac:dyDescent="0.35">
      <c r="E12">
        <v>2</v>
      </c>
      <c r="G12" t="s">
        <v>692</v>
      </c>
    </row>
    <row r="13" spans="5:11" x14ac:dyDescent="0.35">
      <c r="K13" t="s">
        <v>188</v>
      </c>
    </row>
    <row r="15" spans="5:11" x14ac:dyDescent="0.35">
      <c r="E15">
        <v>3</v>
      </c>
      <c r="G15" t="s">
        <v>693</v>
      </c>
    </row>
    <row r="16" spans="5:11" x14ac:dyDescent="0.35">
      <c r="K16" t="s">
        <v>698</v>
      </c>
    </row>
    <row r="18" spans="5:11" x14ac:dyDescent="0.35">
      <c r="E18">
        <v>4</v>
      </c>
      <c r="G18" t="s">
        <v>694</v>
      </c>
    </row>
    <row r="19" spans="5:11" x14ac:dyDescent="0.35">
      <c r="K19" t="s">
        <v>699</v>
      </c>
    </row>
    <row r="21" spans="5:11" x14ac:dyDescent="0.35">
      <c r="E21">
        <v>5</v>
      </c>
      <c r="G21" s="24" t="s">
        <v>695</v>
      </c>
      <c r="H21" t="s">
        <v>696</v>
      </c>
    </row>
    <row r="22" spans="5:11" x14ac:dyDescent="0.35">
      <c r="H22" t="s">
        <v>697</v>
      </c>
    </row>
    <row r="24" spans="5:11" x14ac:dyDescent="0.35">
      <c r="K24" t="s">
        <v>701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EDD5-5FC0-435F-BC31-F9DE8F2F8B08}">
  <dimension ref="F2:L7"/>
  <sheetViews>
    <sheetView workbookViewId="0">
      <selection activeCell="G9" sqref="G9"/>
    </sheetView>
  </sheetViews>
  <sheetFormatPr defaultRowHeight="14.5" x14ac:dyDescent="0.35"/>
  <sheetData>
    <row r="2" spans="6:12" ht="15" thickBot="1" x14ac:dyDescent="0.4"/>
    <row r="3" spans="6:12" x14ac:dyDescent="0.35">
      <c r="F3" s="18"/>
      <c r="G3" s="3"/>
      <c r="H3" s="3"/>
      <c r="I3" s="3"/>
      <c r="J3" s="3"/>
      <c r="K3" s="3"/>
      <c r="L3" s="4"/>
    </row>
    <row r="4" spans="6:12" ht="23.5" x14ac:dyDescent="0.55000000000000004">
      <c r="F4" s="5"/>
      <c r="G4" s="19" t="s">
        <v>84</v>
      </c>
      <c r="H4" s="19"/>
      <c r="I4" s="19"/>
      <c r="J4" s="19"/>
      <c r="K4" s="6"/>
      <c r="L4" s="8"/>
    </row>
    <row r="5" spans="6:12" ht="23.5" x14ac:dyDescent="0.55000000000000004">
      <c r="F5" s="5"/>
      <c r="G5" s="19" t="s">
        <v>653</v>
      </c>
      <c r="H5" s="19"/>
      <c r="I5" s="19"/>
      <c r="J5" s="19"/>
      <c r="K5" s="6"/>
      <c r="L5" s="8"/>
    </row>
    <row r="6" spans="6:12" x14ac:dyDescent="0.35">
      <c r="F6" s="5"/>
      <c r="G6" s="6"/>
      <c r="H6" s="6"/>
      <c r="I6" s="6"/>
      <c r="J6" s="6"/>
      <c r="K6" s="6"/>
      <c r="L6" s="8"/>
    </row>
    <row r="7" spans="6:12" ht="15" thickBot="1" x14ac:dyDescent="0.4">
      <c r="F7" s="11"/>
      <c r="G7" s="12"/>
      <c r="H7" s="12"/>
      <c r="I7" s="12"/>
      <c r="J7" s="12"/>
      <c r="K7" s="12"/>
      <c r="L7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B245-B6B5-4FA9-B500-79569E47B00A}">
  <dimension ref="C1:G9"/>
  <sheetViews>
    <sheetView workbookViewId="0">
      <selection activeCell="I15" sqref="I15"/>
    </sheetView>
  </sheetViews>
  <sheetFormatPr defaultRowHeight="14.5" x14ac:dyDescent="0.35"/>
  <cols>
    <col min="3" max="3" width="9.7265625" bestFit="1" customWidth="1"/>
  </cols>
  <sheetData>
    <row r="1" spans="3:7" ht="26" x14ac:dyDescent="0.6">
      <c r="G1" s="20" t="s">
        <v>85</v>
      </c>
    </row>
    <row r="7" spans="3:7" x14ac:dyDescent="0.35">
      <c r="C7" s="21">
        <v>44338</v>
      </c>
    </row>
    <row r="8" spans="3:7" x14ac:dyDescent="0.35">
      <c r="C8" t="s">
        <v>87</v>
      </c>
    </row>
    <row r="9" spans="3:7" x14ac:dyDescent="0.35">
      <c r="C9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8D2A-F4C3-4026-B5D1-B766F1FA191F}">
  <dimension ref="D2:O26"/>
  <sheetViews>
    <sheetView topLeftCell="A3" workbookViewId="0">
      <selection activeCell="K8" sqref="K8"/>
    </sheetView>
  </sheetViews>
  <sheetFormatPr defaultRowHeight="14.5" x14ac:dyDescent="0.35"/>
  <cols>
    <col min="6" max="6" width="9.90625" bestFit="1" customWidth="1"/>
    <col min="8" max="8" width="8.26953125" bestFit="1" customWidth="1"/>
    <col min="9" max="9" width="10.6328125" bestFit="1" customWidth="1"/>
    <col min="10" max="10" width="10.36328125" bestFit="1" customWidth="1"/>
    <col min="11" max="11" width="13.7265625" bestFit="1" customWidth="1"/>
  </cols>
  <sheetData>
    <row r="2" spans="4:13" x14ac:dyDescent="0.35">
      <c r="D2" t="s">
        <v>105</v>
      </c>
      <c r="E2" t="s">
        <v>104</v>
      </c>
    </row>
    <row r="3" spans="4:13" x14ac:dyDescent="0.35">
      <c r="M3" t="s">
        <v>103</v>
      </c>
    </row>
    <row r="5" spans="4:13" x14ac:dyDescent="0.35">
      <c r="L5">
        <v>1</v>
      </c>
      <c r="M5" t="s">
        <v>102</v>
      </c>
    </row>
    <row r="13" spans="4:13" x14ac:dyDescent="0.35">
      <c r="F13" t="s">
        <v>101</v>
      </c>
      <c r="I13" t="s">
        <v>101</v>
      </c>
      <c r="K13" t="s">
        <v>100</v>
      </c>
    </row>
    <row r="16" spans="4:13" x14ac:dyDescent="0.35">
      <c r="E16" s="23" t="s">
        <v>99</v>
      </c>
    </row>
    <row r="19" spans="5:15" x14ac:dyDescent="0.35">
      <c r="E19" t="s">
        <v>98</v>
      </c>
      <c r="H19" s="22" t="s">
        <v>97</v>
      </c>
      <c r="I19" s="22" t="s">
        <v>96</v>
      </c>
      <c r="J19" s="22" t="s">
        <v>95</v>
      </c>
      <c r="K19" s="22" t="s">
        <v>94</v>
      </c>
      <c r="L19" s="22"/>
      <c r="M19" s="22"/>
      <c r="N19" s="22"/>
      <c r="O19" s="22"/>
    </row>
    <row r="20" spans="5:15" x14ac:dyDescent="0.35">
      <c r="H20" s="22">
        <v>1</v>
      </c>
      <c r="I20" s="22" t="s">
        <v>92</v>
      </c>
      <c r="J20" s="22">
        <v>1</v>
      </c>
      <c r="K20" s="22" t="s">
        <v>93</v>
      </c>
      <c r="L20" s="22"/>
      <c r="M20" s="22"/>
      <c r="N20" s="22"/>
      <c r="O20" s="22"/>
    </row>
    <row r="21" spans="5:15" x14ac:dyDescent="0.35">
      <c r="E21" s="22">
        <v>1</v>
      </c>
      <c r="F21" s="22" t="s">
        <v>92</v>
      </c>
      <c r="H21" s="22">
        <v>2</v>
      </c>
      <c r="I21" s="22" t="s">
        <v>91</v>
      </c>
      <c r="J21" s="22"/>
      <c r="K21" s="22"/>
      <c r="L21" s="22"/>
      <c r="M21" s="22"/>
      <c r="N21" s="22"/>
      <c r="O21" s="22"/>
    </row>
    <row r="22" spans="5:15" x14ac:dyDescent="0.35">
      <c r="E22" s="22">
        <v>2</v>
      </c>
      <c r="F22" s="22" t="s">
        <v>91</v>
      </c>
      <c r="H22" s="22">
        <v>3</v>
      </c>
      <c r="I22" s="22" t="s">
        <v>90</v>
      </c>
      <c r="J22" s="22"/>
      <c r="K22" s="22"/>
      <c r="L22" s="22"/>
      <c r="M22" s="22"/>
      <c r="N22" s="22"/>
      <c r="O22" s="22"/>
    </row>
    <row r="23" spans="5:15" x14ac:dyDescent="0.35">
      <c r="E23" s="22">
        <v>3</v>
      </c>
      <c r="F23" s="22" t="s">
        <v>90</v>
      </c>
      <c r="H23" s="22">
        <v>5</v>
      </c>
      <c r="I23" s="22" t="s">
        <v>89</v>
      </c>
      <c r="J23" s="22"/>
      <c r="K23" s="22"/>
      <c r="L23" s="22"/>
      <c r="M23" s="22"/>
      <c r="N23" s="22"/>
      <c r="O23" s="22"/>
    </row>
    <row r="24" spans="5:15" x14ac:dyDescent="0.35">
      <c r="E24" s="22">
        <v>5</v>
      </c>
      <c r="F24" s="22" t="s">
        <v>89</v>
      </c>
      <c r="H24" s="22">
        <v>6</v>
      </c>
      <c r="I24" s="22" t="s">
        <v>88</v>
      </c>
      <c r="J24" s="22"/>
      <c r="K24" s="22"/>
      <c r="L24" s="22"/>
      <c r="M24" s="22"/>
      <c r="N24" s="22"/>
      <c r="O24" s="22"/>
    </row>
    <row r="25" spans="5:15" x14ac:dyDescent="0.35">
      <c r="E25" s="22">
        <v>6</v>
      </c>
      <c r="F25" s="22" t="s">
        <v>88</v>
      </c>
      <c r="H25" s="22"/>
      <c r="I25" s="22"/>
      <c r="J25" s="22"/>
      <c r="K25" s="22"/>
      <c r="L25" s="22"/>
      <c r="M25" s="22"/>
      <c r="N25" s="22"/>
      <c r="O25" s="22"/>
    </row>
    <row r="26" spans="5:15" x14ac:dyDescent="0.35">
      <c r="H26" s="22"/>
      <c r="I26" s="22"/>
      <c r="J26" s="22"/>
      <c r="K26" s="22"/>
      <c r="L26" s="22"/>
      <c r="M26" s="22"/>
      <c r="N26" s="22"/>
      <c r="O26" s="2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BCA3-0936-40B1-AAAA-4870FD809345}">
  <dimension ref="B4:N62"/>
  <sheetViews>
    <sheetView topLeftCell="A46" workbookViewId="0">
      <selection activeCell="B62" sqref="B62"/>
    </sheetView>
  </sheetViews>
  <sheetFormatPr defaultRowHeight="14.5" x14ac:dyDescent="0.35"/>
  <sheetData>
    <row r="4" spans="3:11" x14ac:dyDescent="0.35">
      <c r="C4" t="s">
        <v>106</v>
      </c>
    </row>
    <row r="6" spans="3:11" x14ac:dyDescent="0.35">
      <c r="C6" t="s">
        <v>107</v>
      </c>
    </row>
    <row r="8" spans="3:11" x14ac:dyDescent="0.35">
      <c r="C8" t="s">
        <v>108</v>
      </c>
    </row>
    <row r="10" spans="3:11" x14ac:dyDescent="0.35">
      <c r="C10" t="s">
        <v>109</v>
      </c>
      <c r="D10" t="s">
        <v>112</v>
      </c>
    </row>
    <row r="12" spans="3:11" x14ac:dyDescent="0.35">
      <c r="H12" t="s">
        <v>119</v>
      </c>
      <c r="I12" s="24" t="s">
        <v>121</v>
      </c>
      <c r="J12" t="s">
        <v>122</v>
      </c>
      <c r="K12" t="s">
        <v>123</v>
      </c>
    </row>
    <row r="13" spans="3:11" x14ac:dyDescent="0.35">
      <c r="C13" t="s">
        <v>110</v>
      </c>
      <c r="D13" t="s">
        <v>111</v>
      </c>
      <c r="H13" t="s">
        <v>118</v>
      </c>
      <c r="I13" s="24"/>
    </row>
    <row r="14" spans="3:11" ht="15" thickBot="1" x14ac:dyDescent="0.4">
      <c r="E14" t="s">
        <v>116</v>
      </c>
      <c r="F14" t="s">
        <v>117</v>
      </c>
      <c r="H14" t="s">
        <v>120</v>
      </c>
      <c r="I14" s="24"/>
    </row>
    <row r="15" spans="3:11" x14ac:dyDescent="0.35">
      <c r="D15" t="s">
        <v>113</v>
      </c>
      <c r="F15" s="28">
        <v>2</v>
      </c>
      <c r="H15" s="25">
        <v>4</v>
      </c>
      <c r="I15" s="30">
        <v>2</v>
      </c>
      <c r="K15" t="s">
        <v>124</v>
      </c>
    </row>
    <row r="16" spans="3:11" x14ac:dyDescent="0.35">
      <c r="D16" t="s">
        <v>114</v>
      </c>
      <c r="F16" s="26">
        <v>1</v>
      </c>
      <c r="H16" s="26">
        <v>3</v>
      </c>
      <c r="I16" s="24"/>
    </row>
    <row r="17" spans="3:9" ht="15" thickBot="1" x14ac:dyDescent="0.4">
      <c r="D17" t="s">
        <v>115</v>
      </c>
      <c r="F17" s="26">
        <v>0</v>
      </c>
      <c r="H17" s="27">
        <v>3</v>
      </c>
      <c r="I17" s="24"/>
    </row>
    <row r="18" spans="3:9" x14ac:dyDescent="0.35">
      <c r="D18" t="s">
        <v>113</v>
      </c>
      <c r="F18" s="26">
        <v>2</v>
      </c>
      <c r="I18" s="24"/>
    </row>
    <row r="19" spans="3:9" x14ac:dyDescent="0.35">
      <c r="D19" t="s">
        <v>114</v>
      </c>
      <c r="F19" s="26">
        <v>1</v>
      </c>
    </row>
    <row r="20" spans="3:9" x14ac:dyDescent="0.35">
      <c r="D20" t="s">
        <v>115</v>
      </c>
      <c r="F20" s="26">
        <v>0</v>
      </c>
    </row>
    <row r="21" spans="3:9" x14ac:dyDescent="0.35">
      <c r="D21" t="s">
        <v>113</v>
      </c>
      <c r="F21" s="29">
        <v>2</v>
      </c>
    </row>
    <row r="22" spans="3:9" x14ac:dyDescent="0.35">
      <c r="D22" t="s">
        <v>114</v>
      </c>
      <c r="F22" s="26">
        <v>1</v>
      </c>
    </row>
    <row r="23" spans="3:9" x14ac:dyDescent="0.35">
      <c r="D23" t="s">
        <v>115</v>
      </c>
      <c r="F23" s="26">
        <v>0</v>
      </c>
    </row>
    <row r="24" spans="3:9" ht="15" thickBot="1" x14ac:dyDescent="0.4">
      <c r="D24" t="s">
        <v>113</v>
      </c>
      <c r="F24" s="31">
        <v>2</v>
      </c>
    </row>
    <row r="27" spans="3:9" ht="23.5" x14ac:dyDescent="0.55000000000000004">
      <c r="D27" s="32" t="s">
        <v>125</v>
      </c>
    </row>
    <row r="29" spans="3:9" ht="15" thickBot="1" x14ac:dyDescent="0.4">
      <c r="C29" t="s">
        <v>129</v>
      </c>
    </row>
    <row r="30" spans="3:9" x14ac:dyDescent="0.35">
      <c r="C30" s="38" t="s">
        <v>126</v>
      </c>
      <c r="D30" s="39" t="s">
        <v>127</v>
      </c>
      <c r="E30" s="39"/>
      <c r="F30" s="40" t="s">
        <v>128</v>
      </c>
    </row>
    <row r="31" spans="3:9" x14ac:dyDescent="0.35">
      <c r="C31" s="33">
        <v>35</v>
      </c>
      <c r="D31" s="22">
        <v>4</v>
      </c>
      <c r="E31" s="22"/>
      <c r="F31" s="34">
        <v>3</v>
      </c>
    </row>
    <row r="32" spans="3:9" x14ac:dyDescent="0.35">
      <c r="C32" s="33">
        <v>36</v>
      </c>
      <c r="D32" s="22">
        <v>5</v>
      </c>
      <c r="E32" s="22"/>
      <c r="F32" s="34">
        <v>4</v>
      </c>
    </row>
    <row r="33" spans="3:6" x14ac:dyDescent="0.35">
      <c r="C33" s="33">
        <v>37</v>
      </c>
      <c r="D33" s="22">
        <v>6</v>
      </c>
      <c r="E33" s="22"/>
      <c r="F33" s="34">
        <v>5</v>
      </c>
    </row>
    <row r="34" spans="3:6" x14ac:dyDescent="0.35">
      <c r="C34" s="33">
        <v>38</v>
      </c>
      <c r="D34" s="22">
        <v>7</v>
      </c>
      <c r="E34" s="22"/>
      <c r="F34" s="34">
        <v>6</v>
      </c>
    </row>
    <row r="35" spans="3:6" x14ac:dyDescent="0.35">
      <c r="C35" s="33">
        <v>39</v>
      </c>
      <c r="D35" s="22">
        <v>8</v>
      </c>
      <c r="E35" s="22"/>
      <c r="F35" s="34">
        <v>7</v>
      </c>
    </row>
    <row r="36" spans="3:6" x14ac:dyDescent="0.35">
      <c r="C36" s="33">
        <v>40</v>
      </c>
      <c r="D36" s="22">
        <v>9</v>
      </c>
      <c r="E36" s="22"/>
      <c r="F36" s="34">
        <v>8</v>
      </c>
    </row>
    <row r="37" spans="3:6" x14ac:dyDescent="0.35">
      <c r="C37" s="33">
        <v>41</v>
      </c>
      <c r="D37" s="22">
        <v>10</v>
      </c>
      <c r="E37" s="22"/>
      <c r="F37" s="34">
        <v>9</v>
      </c>
    </row>
    <row r="38" spans="3:6" x14ac:dyDescent="0.35">
      <c r="C38" s="33">
        <v>42</v>
      </c>
      <c r="D38" s="22">
        <v>11</v>
      </c>
      <c r="E38" s="22"/>
      <c r="F38" s="34">
        <v>10</v>
      </c>
    </row>
    <row r="39" spans="3:6" x14ac:dyDescent="0.35">
      <c r="C39" s="33">
        <v>43</v>
      </c>
      <c r="D39" s="22">
        <v>12</v>
      </c>
      <c r="E39" s="22"/>
      <c r="F39" s="34">
        <v>11</v>
      </c>
    </row>
    <row r="40" spans="3:6" x14ac:dyDescent="0.35">
      <c r="C40" s="33">
        <v>44</v>
      </c>
      <c r="D40" s="22">
        <v>13</v>
      </c>
      <c r="E40" s="22"/>
      <c r="F40" s="34">
        <v>12</v>
      </c>
    </row>
    <row r="41" spans="3:6" ht="15" thickBot="1" x14ac:dyDescent="0.4">
      <c r="C41" s="35">
        <v>45</v>
      </c>
      <c r="D41" s="36">
        <v>14</v>
      </c>
      <c r="E41" s="36"/>
      <c r="F41" s="37">
        <v>13</v>
      </c>
    </row>
    <row r="44" spans="3:6" ht="31" x14ac:dyDescent="0.7">
      <c r="F44" s="41" t="s">
        <v>130</v>
      </c>
    </row>
    <row r="46" spans="3:6" x14ac:dyDescent="0.35">
      <c r="C46" t="s">
        <v>131</v>
      </c>
    </row>
    <row r="49" spans="2:14" x14ac:dyDescent="0.35">
      <c r="C49" t="s">
        <v>132</v>
      </c>
    </row>
    <row r="50" spans="2:14" x14ac:dyDescent="0.35">
      <c r="C50" t="s">
        <v>133</v>
      </c>
      <c r="E50" t="s">
        <v>144</v>
      </c>
    </row>
    <row r="51" spans="2:14" x14ac:dyDescent="0.35">
      <c r="C51" t="s">
        <v>134</v>
      </c>
    </row>
    <row r="52" spans="2:14" x14ac:dyDescent="0.35">
      <c r="C52" t="s">
        <v>135</v>
      </c>
    </row>
    <row r="53" spans="2:14" x14ac:dyDescent="0.35">
      <c r="C53" t="s">
        <v>136</v>
      </c>
    </row>
    <row r="54" spans="2:14" x14ac:dyDescent="0.35">
      <c r="C54" t="s">
        <v>137</v>
      </c>
    </row>
    <row r="55" spans="2:14" x14ac:dyDescent="0.35">
      <c r="C55" t="s">
        <v>138</v>
      </c>
      <c r="D55" t="s">
        <v>139</v>
      </c>
    </row>
    <row r="56" spans="2:14" x14ac:dyDescent="0.35">
      <c r="C56" t="s">
        <v>140</v>
      </c>
    </row>
    <row r="57" spans="2:14" x14ac:dyDescent="0.35">
      <c r="C57" t="s">
        <v>143</v>
      </c>
      <c r="E57" t="s">
        <v>141</v>
      </c>
    </row>
    <row r="58" spans="2:14" x14ac:dyDescent="0.35">
      <c r="E58" t="s">
        <v>142</v>
      </c>
    </row>
    <row r="62" spans="2:14" ht="26" x14ac:dyDescent="0.6">
      <c r="B62" t="s">
        <v>146</v>
      </c>
      <c r="F62" s="1" t="s">
        <v>145</v>
      </c>
      <c r="G62" s="24"/>
      <c r="H62" s="24"/>
      <c r="I62" s="24"/>
      <c r="J62" s="24"/>
      <c r="K62" s="24"/>
      <c r="L62" s="24"/>
      <c r="M62" s="24"/>
      <c r="N62" s="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199A-D6F2-44F6-9EF2-B8ED3B3DCA8F}">
  <dimension ref="B2:K70"/>
  <sheetViews>
    <sheetView workbookViewId="0">
      <selection activeCell="G2" sqref="G2"/>
    </sheetView>
  </sheetViews>
  <sheetFormatPr defaultRowHeight="14.5" x14ac:dyDescent="0.35"/>
  <sheetData>
    <row r="2" spans="2:11" ht="26" x14ac:dyDescent="0.6">
      <c r="G2" s="20" t="s">
        <v>147</v>
      </c>
      <c r="H2" s="20"/>
      <c r="I2" s="20"/>
    </row>
    <row r="3" spans="2:11" ht="26" x14ac:dyDescent="0.6">
      <c r="G3" s="20"/>
      <c r="H3" s="20"/>
      <c r="I3" s="20"/>
    </row>
    <row r="4" spans="2:11" ht="26" x14ac:dyDescent="0.6">
      <c r="G4" s="20" t="s">
        <v>148</v>
      </c>
      <c r="H4" s="20"/>
      <c r="I4" s="20"/>
    </row>
    <row r="5" spans="2:11" ht="26" x14ac:dyDescent="0.6">
      <c r="G5" s="20"/>
      <c r="H5" s="20"/>
      <c r="I5" s="20"/>
    </row>
    <row r="7" spans="2:11" x14ac:dyDescent="0.35">
      <c r="C7" t="s">
        <v>150</v>
      </c>
    </row>
    <row r="9" spans="2:11" x14ac:dyDescent="0.35">
      <c r="C9" t="s">
        <v>151</v>
      </c>
    </row>
    <row r="10" spans="2:11" x14ac:dyDescent="0.35">
      <c r="C10" t="s">
        <v>152</v>
      </c>
    </row>
    <row r="11" spans="2:11" x14ac:dyDescent="0.35">
      <c r="C11" t="s">
        <v>153</v>
      </c>
    </row>
    <row r="12" spans="2:11" x14ac:dyDescent="0.35">
      <c r="C12" t="s">
        <v>154</v>
      </c>
    </row>
    <row r="13" spans="2:11" x14ac:dyDescent="0.35">
      <c r="C13" t="s">
        <v>155</v>
      </c>
    </row>
    <row r="16" spans="2:11" x14ac:dyDescent="0.35">
      <c r="B16">
        <v>1</v>
      </c>
      <c r="C16" t="s">
        <v>156</v>
      </c>
      <c r="K16" t="s">
        <v>157</v>
      </c>
    </row>
    <row r="17" spans="2:11" x14ac:dyDescent="0.35">
      <c r="B17">
        <v>2</v>
      </c>
      <c r="C17" t="s">
        <v>158</v>
      </c>
      <c r="K17" t="s">
        <v>160</v>
      </c>
    </row>
    <row r="18" spans="2:11" x14ac:dyDescent="0.35">
      <c r="C18" t="s">
        <v>199</v>
      </c>
      <c r="K18" t="s">
        <v>200</v>
      </c>
    </row>
    <row r="19" spans="2:11" x14ac:dyDescent="0.35">
      <c r="B19">
        <v>3</v>
      </c>
      <c r="C19" t="s">
        <v>159</v>
      </c>
      <c r="K19" t="s">
        <v>18</v>
      </c>
    </row>
    <row r="20" spans="2:11" x14ac:dyDescent="0.35">
      <c r="B20">
        <v>4</v>
      </c>
      <c r="C20" t="s">
        <v>161</v>
      </c>
      <c r="H20">
        <v>1950</v>
      </c>
      <c r="K20" t="s">
        <v>162</v>
      </c>
    </row>
    <row r="21" spans="2:11" x14ac:dyDescent="0.35">
      <c r="B21">
        <v>5</v>
      </c>
      <c r="C21" t="s">
        <v>163</v>
      </c>
      <c r="K21" t="s">
        <v>164</v>
      </c>
    </row>
    <row r="22" spans="2:11" x14ac:dyDescent="0.35">
      <c r="B22">
        <v>6</v>
      </c>
      <c r="C22" t="s">
        <v>165</v>
      </c>
      <c r="K22" t="s">
        <v>166</v>
      </c>
    </row>
    <row r="26" spans="2:11" ht="21" x14ac:dyDescent="0.5">
      <c r="C26" s="42" t="s">
        <v>167</v>
      </c>
      <c r="D26" s="42"/>
    </row>
    <row r="27" spans="2:11" x14ac:dyDescent="0.35">
      <c r="E27" t="s">
        <v>169</v>
      </c>
    </row>
    <row r="28" spans="2:11" x14ac:dyDescent="0.35">
      <c r="B28">
        <v>1</v>
      </c>
      <c r="C28" t="s">
        <v>168</v>
      </c>
      <c r="E28" t="s">
        <v>170</v>
      </c>
      <c r="F28" t="s">
        <v>172</v>
      </c>
    </row>
    <row r="30" spans="2:11" x14ac:dyDescent="0.35">
      <c r="D30">
        <v>1</v>
      </c>
      <c r="E30">
        <v>10</v>
      </c>
    </row>
    <row r="31" spans="2:11" x14ac:dyDescent="0.35">
      <c r="D31">
        <v>2</v>
      </c>
      <c r="E31">
        <v>20</v>
      </c>
    </row>
    <row r="32" spans="2:11" x14ac:dyDescent="0.35">
      <c r="D32">
        <v>3</v>
      </c>
      <c r="E32">
        <v>30</v>
      </c>
    </row>
    <row r="33" spans="2:9" x14ac:dyDescent="0.35">
      <c r="D33">
        <v>4</v>
      </c>
      <c r="E33">
        <v>80</v>
      </c>
    </row>
    <row r="34" spans="2:9" x14ac:dyDescent="0.35">
      <c r="D34">
        <v>5</v>
      </c>
      <c r="E34">
        <v>90</v>
      </c>
    </row>
    <row r="35" spans="2:9" x14ac:dyDescent="0.35">
      <c r="D35">
        <v>6</v>
      </c>
      <c r="E35">
        <v>100</v>
      </c>
    </row>
    <row r="37" spans="2:9" x14ac:dyDescent="0.35">
      <c r="D37" t="s">
        <v>173</v>
      </c>
    </row>
    <row r="38" spans="2:9" x14ac:dyDescent="0.35">
      <c r="D38" t="s">
        <v>174</v>
      </c>
    </row>
    <row r="39" spans="2:9" x14ac:dyDescent="0.35">
      <c r="D39" t="s">
        <v>171</v>
      </c>
      <c r="F39">
        <v>56</v>
      </c>
    </row>
    <row r="42" spans="2:9" x14ac:dyDescent="0.35">
      <c r="B42">
        <v>2</v>
      </c>
      <c r="C42" t="s">
        <v>175</v>
      </c>
    </row>
    <row r="46" spans="2:9" x14ac:dyDescent="0.35">
      <c r="H46" t="s">
        <v>177</v>
      </c>
      <c r="I46" t="s">
        <v>178</v>
      </c>
    </row>
    <row r="47" spans="2:9" x14ac:dyDescent="0.35">
      <c r="B47">
        <v>3</v>
      </c>
      <c r="C47">
        <v>2019</v>
      </c>
      <c r="D47">
        <v>1950</v>
      </c>
      <c r="E47" t="s">
        <v>176</v>
      </c>
    </row>
    <row r="48" spans="2:9" x14ac:dyDescent="0.35">
      <c r="D48">
        <v>1952</v>
      </c>
      <c r="E48" t="s">
        <v>149</v>
      </c>
      <c r="H48" s="24">
        <v>2016</v>
      </c>
    </row>
    <row r="49" spans="3:8" x14ac:dyDescent="0.35">
      <c r="H49" s="24">
        <v>2017</v>
      </c>
    </row>
    <row r="53" spans="3:8" x14ac:dyDescent="0.35">
      <c r="D53" t="s">
        <v>179</v>
      </c>
    </row>
    <row r="56" spans="3:8" x14ac:dyDescent="0.35">
      <c r="C56" t="s">
        <v>180</v>
      </c>
    </row>
    <row r="57" spans="3:8" x14ac:dyDescent="0.35">
      <c r="C57" t="s">
        <v>181</v>
      </c>
    </row>
    <row r="58" spans="3:8" x14ac:dyDescent="0.35">
      <c r="C58" t="s">
        <v>182</v>
      </c>
    </row>
    <row r="60" spans="3:8" x14ac:dyDescent="0.35">
      <c r="C60" t="s">
        <v>183</v>
      </c>
    </row>
    <row r="63" spans="3:8" x14ac:dyDescent="0.35">
      <c r="C63">
        <v>2005</v>
      </c>
    </row>
    <row r="66" spans="3:7" x14ac:dyDescent="0.35">
      <c r="F66" t="s">
        <v>186</v>
      </c>
    </row>
    <row r="67" spans="3:7" x14ac:dyDescent="0.35">
      <c r="C67" s="24">
        <v>2001</v>
      </c>
      <c r="E67" t="s">
        <v>187</v>
      </c>
      <c r="F67" t="s">
        <v>188</v>
      </c>
      <c r="G67" t="s">
        <v>189</v>
      </c>
    </row>
    <row r="68" spans="3:7" x14ac:dyDescent="0.35">
      <c r="E68" t="s">
        <v>184</v>
      </c>
      <c r="F68" t="s">
        <v>188</v>
      </c>
      <c r="G68" t="s">
        <v>190</v>
      </c>
    </row>
    <row r="69" spans="3:7" x14ac:dyDescent="0.35">
      <c r="E69" t="s">
        <v>185</v>
      </c>
      <c r="F69" t="s">
        <v>188</v>
      </c>
      <c r="G69" t="s">
        <v>191</v>
      </c>
    </row>
    <row r="70" spans="3:7" x14ac:dyDescent="0.35">
      <c r="C70">
        <v>2005</v>
      </c>
      <c r="E70" t="s">
        <v>192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FADC-5765-4848-AC18-82EE4BA24C43}">
  <dimension ref="D2:H16"/>
  <sheetViews>
    <sheetView workbookViewId="0">
      <selection activeCell="I11" sqref="I11"/>
    </sheetView>
  </sheetViews>
  <sheetFormatPr defaultRowHeight="14.5" x14ac:dyDescent="0.35"/>
  <cols>
    <col min="6" max="6" width="11.36328125" bestFit="1" customWidth="1"/>
  </cols>
  <sheetData>
    <row r="2" spans="4:8" x14ac:dyDescent="0.35">
      <c r="E2" t="s">
        <v>197</v>
      </c>
    </row>
    <row r="5" spans="4:8" x14ac:dyDescent="0.35">
      <c r="D5" s="22" t="s">
        <v>193</v>
      </c>
      <c r="E5" s="22" t="s">
        <v>194</v>
      </c>
      <c r="F5" s="22" t="s">
        <v>195</v>
      </c>
      <c r="G5" s="22" t="s">
        <v>196</v>
      </c>
      <c r="H5" s="43" t="s">
        <v>198</v>
      </c>
    </row>
    <row r="6" spans="4:8" x14ac:dyDescent="0.35">
      <c r="D6" s="22"/>
      <c r="E6" s="22"/>
      <c r="F6" s="22"/>
      <c r="G6" s="22"/>
    </row>
    <row r="7" spans="4:8" x14ac:dyDescent="0.35">
      <c r="D7" s="22"/>
      <c r="E7" s="22"/>
      <c r="F7" s="22"/>
      <c r="G7" s="22"/>
    </row>
    <row r="8" spans="4:8" x14ac:dyDescent="0.35">
      <c r="D8" s="22"/>
      <c r="E8" s="22"/>
      <c r="F8" s="22"/>
      <c r="G8" s="22"/>
    </row>
    <row r="9" spans="4:8" x14ac:dyDescent="0.35">
      <c r="D9" s="22"/>
      <c r="E9" s="22"/>
      <c r="F9" s="22"/>
      <c r="G9" s="22"/>
    </row>
    <row r="10" spans="4:8" x14ac:dyDescent="0.35">
      <c r="D10" s="22"/>
      <c r="E10" s="22"/>
      <c r="F10" s="22"/>
      <c r="G10" s="22"/>
    </row>
    <row r="11" spans="4:8" x14ac:dyDescent="0.35">
      <c r="D11" s="22"/>
      <c r="E11" s="22"/>
      <c r="F11" s="22"/>
      <c r="G11" s="22"/>
    </row>
    <row r="12" spans="4:8" x14ac:dyDescent="0.35">
      <c r="D12" s="22"/>
      <c r="E12" s="22"/>
      <c r="F12" s="22"/>
      <c r="G12" s="22"/>
    </row>
    <row r="13" spans="4:8" x14ac:dyDescent="0.35">
      <c r="D13" s="22"/>
      <c r="E13" s="22"/>
      <c r="F13" s="22"/>
      <c r="G13" s="22"/>
    </row>
    <row r="14" spans="4:8" x14ac:dyDescent="0.35">
      <c r="D14" s="22"/>
      <c r="E14" s="22"/>
      <c r="F14" s="22"/>
      <c r="G14" s="22"/>
    </row>
    <row r="15" spans="4:8" x14ac:dyDescent="0.35">
      <c r="D15" s="22"/>
      <c r="E15" s="22"/>
      <c r="F15" s="22"/>
      <c r="G15" s="22"/>
    </row>
    <row r="16" spans="4:8" x14ac:dyDescent="0.35">
      <c r="D16" s="22"/>
      <c r="E16" s="22"/>
      <c r="F16" s="22"/>
      <c r="G1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ImarticusStudents</vt:lpstr>
      <vt:lpstr>Sunday09May2021</vt:lpstr>
      <vt:lpstr>Sat-15May2021Numpy</vt:lpstr>
      <vt:lpstr>BreakTime</vt:lpstr>
      <vt:lpstr>Sunday16MayPandas</vt:lpstr>
      <vt:lpstr>Sat-29MayJoins</vt:lpstr>
      <vt:lpstr>Sun30 May 2021</vt:lpstr>
      <vt:lpstr>Sat05JUne</vt:lpstr>
      <vt:lpstr>Sun06June</vt:lpstr>
      <vt:lpstr>19June-Mean-LinearRegression</vt:lpstr>
      <vt:lpstr>19JuTestSplit</vt:lpstr>
      <vt:lpstr>20JunLinear</vt:lpstr>
      <vt:lpstr>26June-LinearRegression</vt:lpstr>
      <vt:lpstr>Exploratory Data Analysis</vt:lpstr>
      <vt:lpstr>ETLvsELT</vt:lpstr>
      <vt:lpstr>Sheet3</vt:lpstr>
      <vt:lpstr>LR04July</vt:lpstr>
      <vt:lpstr>FwdSelection10July</vt:lpstr>
      <vt:lpstr>LogisticRegression1</vt:lpstr>
      <vt:lpstr>LogisticRegression</vt:lpstr>
      <vt:lpstr>17July2021</vt:lpstr>
      <vt:lpstr>Saturday24July2021</vt:lpstr>
      <vt:lpstr>01-August</vt:lpstr>
      <vt:lpstr>07AugSummary</vt:lpstr>
      <vt:lpstr>07AugustEnsemble</vt:lpstr>
      <vt:lpstr>Sheet2</vt:lpstr>
      <vt:lpstr>Sheet4</vt:lpstr>
      <vt:lpstr>Sunday22Aug</vt:lpstr>
      <vt:lpstr>Sat28Aug</vt:lpstr>
      <vt:lpstr>04Sep2021</vt:lpstr>
      <vt:lpstr>12 Sep2021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Nair</dc:creator>
  <cp:lastModifiedBy>Arun kumar Nair</cp:lastModifiedBy>
  <dcterms:created xsi:type="dcterms:W3CDTF">2015-06-05T18:17:20Z</dcterms:created>
  <dcterms:modified xsi:type="dcterms:W3CDTF">2021-09-12T08:31:04Z</dcterms:modified>
</cp:coreProperties>
</file>