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GitHub\capitalbikeshare\"/>
    </mc:Choice>
  </mc:AlternateContent>
  <xr:revisionPtr revIDLastSave="0" documentId="13_ncr:1_{51926993-31AC-4082-B5FB-525890A09E21}" xr6:coauthVersionLast="45" xr6:coauthVersionMax="45" xr10:uidLastSave="{00000000-0000-0000-0000-000000000000}"/>
  <bookViews>
    <workbookView xWindow="672" yWindow="306" windowWidth="17334" windowHeight="12162" xr2:uid="{555ADB72-8A8C-4859-AADA-6BBB5665A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9" i="1"/>
  <c r="L10" i="1"/>
  <c r="L11" i="1"/>
  <c r="L12" i="1"/>
  <c r="L13" i="1"/>
  <c r="L8" i="1"/>
  <c r="K7" i="1"/>
  <c r="K8" i="1" s="1"/>
  <c r="K9" i="1" s="1"/>
  <c r="K10" i="1" s="1"/>
  <c r="K11" i="1" s="1"/>
  <c r="K12" i="1" s="1"/>
  <c r="K13" i="1" s="1"/>
  <c r="H9" i="1"/>
  <c r="J9" i="1" s="1"/>
  <c r="H10" i="1"/>
  <c r="J10" i="1" s="1"/>
  <c r="H11" i="1"/>
  <c r="J11" i="1" s="1"/>
  <c r="H12" i="1"/>
  <c r="H13" i="1"/>
  <c r="H8" i="1"/>
  <c r="J8" i="1" s="1"/>
  <c r="J12" i="1"/>
  <c r="J13" i="1"/>
  <c r="I8" i="1"/>
  <c r="I9" i="1"/>
  <c r="I10" i="1"/>
  <c r="I11" i="1"/>
  <c r="I12" i="1"/>
  <c r="I13" i="1"/>
  <c r="D10" i="1" l="1"/>
  <c r="D8" i="1"/>
  <c r="D13" i="1"/>
  <c r="D11" i="1"/>
  <c r="D12" i="1"/>
  <c r="D9" i="1"/>
  <c r="D5" i="1"/>
  <c r="C6" i="1"/>
  <c r="D6" i="1" s="1"/>
  <c r="B6" i="1"/>
</calcChain>
</file>

<file path=xl/sharedStrings.xml><?xml version="1.0" encoding="utf-8"?>
<sst xmlns="http://schemas.openxmlformats.org/spreadsheetml/2006/main" count="26" uniqueCount="19">
  <si>
    <t>cells</t>
  </si>
  <si>
    <t>2.797 sq miles</t>
  </si>
  <si>
    <t>0.0002797 grid cell</t>
  </si>
  <si>
    <t>no service</t>
  </si>
  <si>
    <t>service</t>
  </si>
  <si>
    <t>N/A</t>
  </si>
  <si>
    <t>Baseline</t>
  </si>
  <si>
    <t>New</t>
  </si>
  <si>
    <t>Change</t>
  </si>
  <si>
    <t>Rate</t>
  </si>
  <si>
    <t xml:space="preserve">New </t>
  </si>
  <si>
    <t>Fraction</t>
  </si>
  <si>
    <t xml:space="preserve">Base </t>
  </si>
  <si>
    <t>Base</t>
  </si>
  <si>
    <t>Occur</t>
  </si>
  <si>
    <t>Modified</t>
  </si>
  <si>
    <t>Geography</t>
  </si>
  <si>
    <t>System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</si>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</sst>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72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8" fontId="2" fillId="0" borderId="0" xfId="1" applyNumberFormat="1" applyFont="1" applyAlignment="1">
      <alignment horizontal="center"/>
    </xf>
    <xf numFmtId="17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102871</xdr:colOff>
      <xdr:row>17</xdr:row>
      <xdr:rowOff>15240</xdr:rowOff>
    </xdr:from>
    <xdr:to>
      <xdr:col>6</xdr:col>
      <xdr:colOff>1</xdr:colOff>
      <xdr:row>37</xdr:row>
      <xdr:rowOff>160822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997AF-8F29-4B32-935E-62A749B3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1" y="3124200"/>
          <a:ext cx="3737610" cy="3803182"/>
        </a:xfrm>
        <a:prstGeom prst="rect">
          <a:avLst/>
        </a:prstGeom>
      </xdr:spPr>
    </xdr:pic>
    <xdr:clientData/>
  </xdr:twoCellAnchor>
  <xdr:twoCellAnchor editAs="oneCell">
    <xdr:from>
      <xdr:col>6</xdr:col>
      <xdr:colOff>186690</xdr:colOff>
      <xdr:row>16</xdr:row>
      <xdr:rowOff>133351</xdr:rowOff>
    </xdr:from>
    <xdr:to>
      <xdr:col>12</xdr:col>
      <xdr:colOff>288378</xdr:colOff>
      <xdr:row>38</xdr:row>
      <xdr:rowOff>49531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75B278-1B38-4858-B751-12036C8F2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7170" y="3059431"/>
          <a:ext cx="3827868" cy="3939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C4E1-D05B-4191-9D6A-E26E00ED9E8A}">
  <dimension ref="A1:O13"/>
  <sheetViews>
    <sheetView tabSelected="1" topLeftCell="A2" workbookViewId="0">
      <selection activeCell="L4" sqref="L4:M13"/>
    </sheetView>
  </sheetViews>
  <sheetFormatPr defaultRowHeight="14.4" x14ac:dyDescent="0.55000000000000004"/>
  <cols>
    <col min="7" max="7" width="5.62890625" customWidth="1"/>
    <col min="10" max="10" width="10.47265625" customWidth="1"/>
  </cols>
  <sheetData>
    <row r="1" spans="1:15" x14ac:dyDescent="0.55000000000000004">
      <c r="A1">
        <v>10000</v>
      </c>
      <c r="B1" t="s">
        <v>0</v>
      </c>
    </row>
    <row r="2" spans="1:15" x14ac:dyDescent="0.55000000000000004">
      <c r="A2" t="s">
        <v>1</v>
      </c>
    </row>
    <row r="3" spans="1:15" x14ac:dyDescent="0.55000000000000004">
      <c r="A3" t="s">
        <v>2</v>
      </c>
      <c r="J3" s="4" t="s">
        <v>16</v>
      </c>
      <c r="K3" s="4" t="s">
        <v>10</v>
      </c>
    </row>
    <row r="4" spans="1:15" x14ac:dyDescent="0.55000000000000004">
      <c r="B4" s="3" t="s">
        <v>6</v>
      </c>
      <c r="C4" s="3" t="s">
        <v>7</v>
      </c>
      <c r="D4" s="4" t="s">
        <v>8</v>
      </c>
      <c r="F4" s="4" t="s">
        <v>6</v>
      </c>
      <c r="G4" s="4" t="s">
        <v>12</v>
      </c>
      <c r="H4" s="4" t="s">
        <v>13</v>
      </c>
      <c r="I4" s="4" t="s">
        <v>8</v>
      </c>
      <c r="J4" s="4" t="s">
        <v>15</v>
      </c>
      <c r="K4" s="4" t="s">
        <v>17</v>
      </c>
      <c r="L4" s="4" t="s">
        <v>10</v>
      </c>
      <c r="M4" s="4" t="s">
        <v>18</v>
      </c>
    </row>
    <row r="5" spans="1:15" x14ac:dyDescent="0.55000000000000004">
      <c r="A5" s="1" t="s">
        <v>3</v>
      </c>
      <c r="B5" s="2">
        <v>4532</v>
      </c>
      <c r="C5" s="2">
        <v>3975</v>
      </c>
      <c r="D5" s="5">
        <f>(C5-B5)/B5</f>
        <v>-0.12290379523389232</v>
      </c>
      <c r="E5" s="4"/>
      <c r="F5" s="4" t="s">
        <v>11</v>
      </c>
      <c r="G5" s="4" t="s">
        <v>9</v>
      </c>
      <c r="H5" s="4" t="s">
        <v>14</v>
      </c>
      <c r="I5" s="4" t="s">
        <v>11</v>
      </c>
      <c r="J5" s="4" t="s">
        <v>14</v>
      </c>
      <c r="K5" s="4" t="s">
        <v>9</v>
      </c>
      <c r="L5" s="4" t="s">
        <v>11</v>
      </c>
    </row>
    <row r="6" spans="1:15" x14ac:dyDescent="0.55000000000000004">
      <c r="A6" s="1" t="s">
        <v>4</v>
      </c>
      <c r="B6" s="2">
        <f>SUM(B7:B13)</f>
        <v>5468</v>
      </c>
      <c r="C6" s="2">
        <f>SUM(C7:C13)</f>
        <v>6025</v>
      </c>
      <c r="D6" s="5">
        <f t="shared" ref="D6:D12" si="0">(C6-B6)/B6</f>
        <v>0.10186539868324798</v>
      </c>
      <c r="E6" s="4"/>
      <c r="F6" s="4"/>
      <c r="J6" s="7"/>
      <c r="N6" s="4"/>
      <c r="O6" s="4"/>
    </row>
    <row r="7" spans="1:15" x14ac:dyDescent="0.55000000000000004">
      <c r="A7" s="1">
        <v>10000</v>
      </c>
      <c r="B7" s="2">
        <v>0</v>
      </c>
      <c r="C7" s="2">
        <v>1387</v>
      </c>
      <c r="D7" s="5" t="s">
        <v>5</v>
      </c>
      <c r="G7">
        <v>27</v>
      </c>
      <c r="I7" s="6"/>
      <c r="J7" s="7"/>
      <c r="K7">
        <f>G7*(1+D6)</f>
        <v>29.750365764447697</v>
      </c>
      <c r="L7">
        <f>1-SUM(L8:L13)</f>
        <v>0.20376574214154375</v>
      </c>
      <c r="M7" s="1">
        <v>10000</v>
      </c>
    </row>
    <row r="8" spans="1:15" x14ac:dyDescent="0.55000000000000004">
      <c r="A8" s="1">
        <v>31104</v>
      </c>
      <c r="B8" s="2">
        <v>549</v>
      </c>
      <c r="C8" s="2">
        <v>530</v>
      </c>
      <c r="D8" s="5">
        <f>(C8-B8)/B8</f>
        <v>-3.4608378870673952E-2</v>
      </c>
      <c r="F8">
        <v>0.18627199999999999</v>
      </c>
      <c r="G8">
        <v>27</v>
      </c>
      <c r="H8">
        <f>F8*G8</f>
        <v>5.029344</v>
      </c>
      <c r="I8" s="6">
        <f t="shared" ref="I8:I13" si="1">D8</f>
        <v>-3.4608378870673952E-2</v>
      </c>
      <c r="J8" s="7">
        <f>H8*(1+I8)</f>
        <v>4.8552865573770498</v>
      </c>
      <c r="K8">
        <f>K7</f>
        <v>29.750365764447697</v>
      </c>
      <c r="L8">
        <f>J8/K8</f>
        <v>0.16320090300130757</v>
      </c>
      <c r="M8" s="1">
        <v>31104</v>
      </c>
    </row>
    <row r="9" spans="1:15" x14ac:dyDescent="0.55000000000000004">
      <c r="A9" s="1">
        <v>31110</v>
      </c>
      <c r="B9" s="2">
        <v>1639</v>
      </c>
      <c r="C9" s="2">
        <v>1221</v>
      </c>
      <c r="D9" s="5">
        <f>(C9-B9)/B9</f>
        <v>-0.25503355704697989</v>
      </c>
      <c r="F9">
        <v>0.25479400000000002</v>
      </c>
      <c r="G9">
        <v>27</v>
      </c>
      <c r="H9">
        <f t="shared" ref="H9:H13" si="2">F9*G9</f>
        <v>6.8794380000000004</v>
      </c>
      <c r="I9" s="6">
        <f t="shared" si="1"/>
        <v>-0.25503355704697989</v>
      </c>
      <c r="J9" s="7">
        <f t="shared" ref="J9:J13" si="3">H9*(1+I9)</f>
        <v>5.1249504563758386</v>
      </c>
      <c r="K9">
        <f t="shared" ref="K9:K13" si="4">K8</f>
        <v>29.750365764447697</v>
      </c>
      <c r="L9">
        <f t="shared" ref="L9:L13" si="5">J9/K9</f>
        <v>0.17226512429975771</v>
      </c>
      <c r="M9" s="1">
        <v>31110</v>
      </c>
    </row>
    <row r="10" spans="1:15" x14ac:dyDescent="0.55000000000000004">
      <c r="A10" s="1">
        <v>31113</v>
      </c>
      <c r="B10" s="2">
        <v>628</v>
      </c>
      <c r="C10" s="2">
        <v>235</v>
      </c>
      <c r="D10" s="5">
        <f>(C10-B10)/B10</f>
        <v>-0.62579617834394907</v>
      </c>
      <c r="F10">
        <v>8.1865999999999994E-2</v>
      </c>
      <c r="G10">
        <v>27</v>
      </c>
      <c r="H10">
        <f t="shared" si="2"/>
        <v>2.2103820000000001</v>
      </c>
      <c r="I10" s="6">
        <f t="shared" si="1"/>
        <v>-0.62579617834394907</v>
      </c>
      <c r="J10" s="7">
        <f t="shared" si="3"/>
        <v>0.8271333917197452</v>
      </c>
      <c r="K10">
        <f t="shared" si="4"/>
        <v>29.750365764447697</v>
      </c>
      <c r="L10">
        <f t="shared" si="5"/>
        <v>2.7802461262785103E-2</v>
      </c>
      <c r="M10" s="1">
        <v>31113</v>
      </c>
    </row>
    <row r="11" spans="1:15" x14ac:dyDescent="0.55000000000000004">
      <c r="A11" s="1">
        <v>31114</v>
      </c>
      <c r="B11" s="2">
        <v>189</v>
      </c>
      <c r="C11" s="2">
        <v>189</v>
      </c>
      <c r="D11" s="5">
        <f>(C11-B11)/B11</f>
        <v>0</v>
      </c>
      <c r="F11">
        <v>0.17749599999999999</v>
      </c>
      <c r="G11">
        <v>27</v>
      </c>
      <c r="H11">
        <f t="shared" si="2"/>
        <v>4.7923919999999995</v>
      </c>
      <c r="I11" s="6">
        <f t="shared" si="1"/>
        <v>0</v>
      </c>
      <c r="J11" s="7">
        <f t="shared" si="3"/>
        <v>4.7923919999999995</v>
      </c>
      <c r="K11">
        <f t="shared" si="4"/>
        <v>29.750365764447697</v>
      </c>
      <c r="L11">
        <f t="shared" si="5"/>
        <v>0.16108682622406637</v>
      </c>
      <c r="M11" s="1">
        <v>31114</v>
      </c>
    </row>
    <row r="12" spans="1:15" x14ac:dyDescent="0.55000000000000004">
      <c r="A12" s="1">
        <v>31116</v>
      </c>
      <c r="B12" s="2">
        <v>986</v>
      </c>
      <c r="C12" s="2">
        <v>986</v>
      </c>
      <c r="D12" s="5">
        <f>(C12-B12)/B12</f>
        <v>0</v>
      </c>
      <c r="F12">
        <v>0.16950200000000001</v>
      </c>
      <c r="G12">
        <v>27</v>
      </c>
      <c r="H12">
        <f t="shared" si="2"/>
        <v>4.5765540000000007</v>
      </c>
      <c r="I12" s="6">
        <f t="shared" si="1"/>
        <v>0</v>
      </c>
      <c r="J12" s="7">
        <f t="shared" si="3"/>
        <v>4.5765540000000007</v>
      </c>
      <c r="K12">
        <f t="shared" si="4"/>
        <v>29.750365764447697</v>
      </c>
      <c r="L12">
        <f t="shared" si="5"/>
        <v>0.15383185659751039</v>
      </c>
      <c r="M12" s="1">
        <v>31116</v>
      </c>
    </row>
    <row r="13" spans="1:15" x14ac:dyDescent="0.55000000000000004">
      <c r="A13" s="1">
        <v>31296</v>
      </c>
      <c r="B13" s="2">
        <v>1477</v>
      </c>
      <c r="C13" s="2">
        <v>1477</v>
      </c>
      <c r="D13" s="5">
        <f>(C13-B13)/B13</f>
        <v>0</v>
      </c>
      <c r="F13">
        <v>0.13007199999999999</v>
      </c>
      <c r="G13">
        <v>27</v>
      </c>
      <c r="H13">
        <f t="shared" si="2"/>
        <v>3.5119439999999997</v>
      </c>
      <c r="I13" s="6">
        <f t="shared" si="1"/>
        <v>0</v>
      </c>
      <c r="J13" s="7">
        <f t="shared" si="3"/>
        <v>3.5119439999999997</v>
      </c>
      <c r="K13">
        <f t="shared" si="4"/>
        <v>29.750365764447697</v>
      </c>
      <c r="L13">
        <f t="shared" si="5"/>
        <v>0.11804708647302903</v>
      </c>
      <c r="M13" s="1">
        <v>31296</v>
      </c>
    </row>
  </sheetData>
  <sortState xmlns:xlrd2="http://schemas.microsoft.com/office/spreadsheetml/2017/richdata2" ref="A7:D13">
    <sortCondition ref="A7:A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Abbe</dc:creator>
  <cp:lastModifiedBy>Samuel Abbe</cp:lastModifiedBy>
  <dcterms:created xsi:type="dcterms:W3CDTF">2020-11-24T21:25:40Z</dcterms:created>
  <dcterms:modified xsi:type="dcterms:W3CDTF">2020-11-25T17:05:18Z</dcterms:modified>
</cp:coreProperties>
</file>