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l\Desktop\2018_1\PPD\ppd\f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9" i="1" l="1"/>
  <c r="C38" i="1"/>
  <c r="C37" i="1"/>
  <c r="C36" i="1"/>
  <c r="C35" i="1"/>
  <c r="B39" i="1"/>
  <c r="B38" i="1"/>
  <c r="B37" i="1"/>
  <c r="B36" i="1"/>
  <c r="B35" i="1"/>
  <c r="A39" i="1"/>
  <c r="A38" i="1"/>
  <c r="A37" i="1"/>
  <c r="A36" i="1"/>
  <c r="A35" i="1"/>
  <c r="AD23" i="1"/>
  <c r="AD24" i="1"/>
  <c r="AD25" i="1"/>
  <c r="AD26" i="1"/>
  <c r="AD22" i="1"/>
  <c r="Y23" i="1"/>
  <c r="Y24" i="1"/>
  <c r="Y25" i="1"/>
  <c r="Y26" i="1"/>
  <c r="Y22" i="1"/>
  <c r="T23" i="1"/>
  <c r="T24" i="1"/>
  <c r="T25" i="1"/>
  <c r="T26" i="1"/>
  <c r="T22" i="1"/>
  <c r="O23" i="1"/>
  <c r="O24" i="1"/>
  <c r="O25" i="1"/>
  <c r="O26" i="1"/>
  <c r="O22" i="1"/>
  <c r="J23" i="1"/>
  <c r="J24" i="1"/>
  <c r="J25" i="1"/>
  <c r="J26" i="1"/>
  <c r="J22" i="1"/>
  <c r="E23" i="1"/>
  <c r="E24" i="1"/>
  <c r="E25" i="1"/>
  <c r="E26" i="1"/>
  <c r="E22" i="1"/>
  <c r="AC26" i="1"/>
  <c r="AC25" i="1"/>
  <c r="AC24" i="1"/>
  <c r="AC23" i="1"/>
  <c r="AC22" i="1"/>
  <c r="X26" i="1"/>
  <c r="X25" i="1"/>
  <c r="X24" i="1"/>
  <c r="X23" i="1"/>
  <c r="X22" i="1"/>
  <c r="S26" i="1"/>
  <c r="S25" i="1"/>
  <c r="S24" i="1"/>
  <c r="S23" i="1"/>
  <c r="S22" i="1"/>
  <c r="N26" i="1"/>
  <c r="N25" i="1"/>
  <c r="N24" i="1"/>
  <c r="N23" i="1"/>
  <c r="N22" i="1"/>
  <c r="I26" i="1"/>
  <c r="I25" i="1"/>
  <c r="I24" i="1"/>
  <c r="I23" i="1"/>
  <c r="I22" i="1"/>
  <c r="D23" i="1"/>
  <c r="D24" i="1"/>
  <c r="D25" i="1"/>
  <c r="D26" i="1"/>
  <c r="D22" i="1"/>
  <c r="AD8" i="1"/>
  <c r="AD9" i="1"/>
  <c r="AD10" i="1"/>
  <c r="AD11" i="1"/>
  <c r="AD7" i="1"/>
  <c r="Y8" i="1"/>
  <c r="Y9" i="1"/>
  <c r="Y10" i="1"/>
  <c r="Y11" i="1"/>
  <c r="Y12" i="1"/>
  <c r="Y13" i="1"/>
  <c r="Y7" i="1"/>
  <c r="T8" i="1"/>
  <c r="T9" i="1"/>
  <c r="T10" i="1"/>
  <c r="T11" i="1"/>
  <c r="T12" i="1"/>
  <c r="T13" i="1"/>
  <c r="T7" i="1"/>
  <c r="O8" i="1"/>
  <c r="O9" i="1"/>
  <c r="O10" i="1"/>
  <c r="O11" i="1"/>
  <c r="O7" i="1"/>
  <c r="AC11" i="1"/>
  <c r="AC10" i="1"/>
  <c r="AC9" i="1"/>
  <c r="AC8" i="1"/>
  <c r="AC7" i="1"/>
  <c r="X13" i="1"/>
  <c r="X12" i="1"/>
  <c r="X11" i="1"/>
  <c r="X10" i="1"/>
  <c r="X9" i="1"/>
  <c r="X8" i="1"/>
  <c r="X7" i="1"/>
  <c r="S12" i="1"/>
  <c r="S13" i="1"/>
  <c r="S11" i="1"/>
  <c r="S10" i="1"/>
  <c r="S9" i="1"/>
  <c r="S8" i="1"/>
  <c r="S7" i="1"/>
  <c r="N11" i="1"/>
  <c r="N10" i="1"/>
  <c r="N9" i="1"/>
  <c r="N8" i="1"/>
  <c r="N7" i="1"/>
  <c r="J7" i="1"/>
  <c r="J8" i="1"/>
  <c r="J9" i="1"/>
  <c r="J10" i="1"/>
  <c r="J11" i="1"/>
  <c r="I8" i="1"/>
  <c r="I9" i="1"/>
  <c r="I10" i="1"/>
  <c r="I11" i="1"/>
  <c r="I7" i="1"/>
  <c r="E8" i="1"/>
  <c r="E9" i="1"/>
  <c r="E10" i="1"/>
  <c r="E11" i="1"/>
  <c r="E7" i="1"/>
  <c r="D8" i="1"/>
  <c r="D9" i="1"/>
  <c r="D10" i="1"/>
  <c r="D11" i="1"/>
  <c r="D7" i="1"/>
  <c r="V20" i="1" l="1"/>
  <c r="Q23" i="1"/>
  <c r="Q24" i="1"/>
  <c r="Q25" i="1"/>
  <c r="Q26" i="1"/>
  <c r="Q22" i="1"/>
  <c r="Q20" i="1"/>
  <c r="L23" i="1"/>
  <c r="L24" i="1"/>
  <c r="L25" i="1"/>
  <c r="L26" i="1"/>
  <c r="L22" i="1"/>
  <c r="G23" i="1"/>
  <c r="G24" i="1"/>
  <c r="G25" i="1"/>
  <c r="G26" i="1"/>
  <c r="G22" i="1"/>
  <c r="G20" i="1"/>
  <c r="B23" i="1"/>
  <c r="B24" i="1"/>
  <c r="B25" i="1"/>
  <c r="B26" i="1"/>
  <c r="B22" i="1"/>
</calcChain>
</file>

<file path=xl/sharedStrings.xml><?xml version="1.0" encoding="utf-8"?>
<sst xmlns="http://schemas.openxmlformats.org/spreadsheetml/2006/main" count="65" uniqueCount="13">
  <si>
    <t>Bubble Sort</t>
  </si>
  <si>
    <t>Procs:</t>
  </si>
  <si>
    <t>Tam local:</t>
  </si>
  <si>
    <t>Tam total:</t>
  </si>
  <si>
    <t>Delta</t>
  </si>
  <si>
    <t>Tempo</t>
  </si>
  <si>
    <t>Quick Sort</t>
  </si>
  <si>
    <t>Sequencial:</t>
  </si>
  <si>
    <t>Speed-Up</t>
  </si>
  <si>
    <t>Eficencia</t>
  </si>
  <si>
    <t>Melhores Tempos</t>
  </si>
  <si>
    <t>Proc</t>
  </si>
  <si>
    <t>Eficiencia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</si>
</sst>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4" borderId="2" xfId="0" applyFill="1" applyBorder="1"/>
    <xf numFmtId="0" fontId="1" fillId="4" borderId="3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9" fontId="0" fillId="6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6" borderId="1" xfId="0" applyNumberFormat="1" applyFont="1" applyFill="1" applyBorder="1" applyAlignment="1">
      <alignment horizontal="center"/>
    </xf>
    <xf numFmtId="2" fontId="1" fillId="6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Bubble 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Sheet1!$B$34</c:f>
              <c:strCache>
                <c:ptCount val="1"/>
                <c:pt idx="0">
                  <c:v>Speed-Up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Sheet1!$A$35:$A$39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Sheet1!$B$35:$B$39</c:f>
              <c:numCache>
                <c:formatCode>0.00</c:formatCode>
                <c:ptCount val="5"/>
                <c:pt idx="0">
                  <c:v>1.3754738496625265</c:v>
                </c:pt>
                <c:pt idx="1">
                  <c:v>1.9872651171074898</c:v>
                </c:pt>
                <c:pt idx="2">
                  <c:v>2.6518122400475348</c:v>
                </c:pt>
                <c:pt idx="3">
                  <c:v>3.3931422489165972</c:v>
                </c:pt>
                <c:pt idx="4">
                  <c:v>2.8568685187556011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0375048"/>
        <c:axId val="44037622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Sheet1!$A$34</c15:sqref>
                        </c15:formulaRef>
                      </c:ext>
                    </c:extLst>
                    <c:strCache>
                      <c:ptCount val="1"/>
                      <c:pt idx="0">
                        <c:v>Proc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Sheet1!$A$35:$A$39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16</c:v>
                      </c:pt>
                      <c:pt idx="4">
                        <c:v>32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Sheet1!$A$35:$A$39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16</c:v>
                      </c:pt>
                      <c:pt idx="4">
                        <c:v>32</c:v>
                      </c:pt>
                    </c:numCache>
                  </c:numRef>
                </c:val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Sheet1!$C$34</c:f>
              <c:strCache>
                <c:ptCount val="1"/>
                <c:pt idx="0">
                  <c:v>Eficiencia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Sheet1!$C$35:$C$39</c:f>
              <c:numCache>
                <c:formatCode>0.00</c:formatCode>
                <c:ptCount val="5"/>
                <c:pt idx="0">
                  <c:v>0.68773692483126325</c:v>
                </c:pt>
                <c:pt idx="1">
                  <c:v>0.49681627927687244</c:v>
                </c:pt>
                <c:pt idx="2">
                  <c:v>0.33147653000594185</c:v>
                </c:pt>
                <c:pt idx="3">
                  <c:v>0.21207139055728733</c:v>
                </c:pt>
                <c:pt idx="4">
                  <c:v>8.9277141211112535E-2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9409776"/>
        <c:axId val="489410168"/>
      </c:lineChart>
      <c:catAx>
        <c:axId val="440375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0376224"/>
        <c:auto val="1"/>
        <c:lblAlgn val="ctr"/>
        <c:lblOffset val="100"/>
        <c:noMultiLvlLbl val="0"/>
      </c:catAx>
      <c:valAx>
        <c:axId val="44037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Speed-Up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0375048"/>
        <c:crossBetween val="between"/>
      </c:valAx>
      <c:valAx>
        <c:axId val="4894101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Eficienica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9409776"/>
        <c:crosses val="max"/>
        <c:crossBetween val="between"/>
      </c:valAx>
      <c:catAx>
        <c:axId val="489409776"/>
        <c:scaling>
          <c:orientation val="minMax"/>
        </c:scaling>
        <c:delete val="1"/>
        <c:axPos val="b"/>
        <c:majorTickMark val="out"/>
        <c:minorTickMark val="none"/>
        <c:tickLblPos val="nextTo"/>
        <c:crossAx val="48941016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173690</xdr:colOff>
      <xdr:row>27</xdr:row>
      <xdr:rowOff>62753</xdr:rowOff>
    </xdr:from>
    <xdr:to>
      <xdr:col>11</xdr:col>
      <xdr:colOff>123264</xdr:colOff>
      <xdr:row>43</xdr:row>
      <xdr:rowOff>89647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"/>
  <sheetViews>
    <sheetView tabSelected="1" topLeftCell="A17" zoomScale="85" zoomScaleNormal="85" workbookViewId="0">
      <selection activeCell="O42" sqref="O42"/>
    </sheetView>
  </sheetViews>
  <sheetFormatPr defaultRowHeight="15" x14ac:dyDescent="0.25"/>
  <cols>
    <col min="1" max="1" width="11.85546875" bestFit="1" customWidth="1"/>
    <col min="2" max="4" width="10" bestFit="1" customWidth="1"/>
    <col min="5" max="5" width="9.42578125" bestFit="1" customWidth="1"/>
    <col min="24" max="24" width="12.28515625" bestFit="1" customWidth="1"/>
    <col min="25" max="25" width="9.42578125" bestFit="1" customWidth="1"/>
    <col min="29" max="29" width="12.28515625" bestFit="1" customWidth="1"/>
  </cols>
  <sheetData>
    <row r="1" spans="1:30" x14ac:dyDescent="0.25">
      <c r="A1" s="17" t="s">
        <v>0</v>
      </c>
    </row>
    <row r="2" spans="1:30" x14ac:dyDescent="0.25">
      <c r="A2" s="3" t="s">
        <v>3</v>
      </c>
      <c r="B2" s="4">
        <v>100000</v>
      </c>
    </row>
    <row r="4" spans="1:30" x14ac:dyDescent="0.25">
      <c r="A4" s="6" t="s">
        <v>1</v>
      </c>
      <c r="B4" s="19">
        <v>2</v>
      </c>
      <c r="C4" s="19"/>
      <c r="D4" s="19"/>
      <c r="E4" s="19"/>
      <c r="F4" s="2"/>
      <c r="G4" s="19">
        <v>4</v>
      </c>
      <c r="H4" s="19"/>
      <c r="I4" s="19"/>
      <c r="J4" s="19"/>
      <c r="L4" s="19">
        <v>8</v>
      </c>
      <c r="M4" s="19"/>
      <c r="N4" s="19"/>
      <c r="O4" s="19"/>
      <c r="Q4" s="19">
        <v>16</v>
      </c>
      <c r="R4" s="19"/>
      <c r="S4" s="19"/>
      <c r="T4" s="19"/>
      <c r="V4" s="19">
        <v>32</v>
      </c>
      <c r="W4" s="19"/>
      <c r="X4" s="19"/>
      <c r="Y4" s="19"/>
      <c r="AA4" s="19">
        <v>64</v>
      </c>
      <c r="AB4" s="19"/>
      <c r="AC4" s="19"/>
      <c r="AD4" s="19"/>
    </row>
    <row r="5" spans="1:30" x14ac:dyDescent="0.25">
      <c r="A5" s="5" t="s">
        <v>2</v>
      </c>
      <c r="B5" s="18">
        <v>50000</v>
      </c>
      <c r="C5" s="18"/>
      <c r="D5" s="7" t="s">
        <v>8</v>
      </c>
      <c r="E5" s="7" t="s">
        <v>9</v>
      </c>
      <c r="G5" s="18">
        <v>25000</v>
      </c>
      <c r="H5" s="18"/>
      <c r="I5" s="7" t="s">
        <v>8</v>
      </c>
      <c r="J5" s="7" t="s">
        <v>9</v>
      </c>
      <c r="L5" s="18">
        <v>12500</v>
      </c>
      <c r="M5" s="18"/>
      <c r="N5" s="7" t="s">
        <v>8</v>
      </c>
      <c r="O5" s="7" t="s">
        <v>9</v>
      </c>
      <c r="Q5" s="18">
        <v>6250</v>
      </c>
      <c r="R5" s="18"/>
      <c r="S5" s="7" t="s">
        <v>8</v>
      </c>
      <c r="T5" s="7" t="s">
        <v>9</v>
      </c>
      <c r="V5" s="18">
        <v>3125</v>
      </c>
      <c r="W5" s="18"/>
      <c r="X5" s="7" t="s">
        <v>8</v>
      </c>
      <c r="Y5" s="7" t="s">
        <v>9</v>
      </c>
      <c r="AA5" s="18">
        <v>1563</v>
      </c>
      <c r="AB5" s="18"/>
      <c r="AC5" s="7" t="s">
        <v>8</v>
      </c>
      <c r="AD5" s="7" t="s">
        <v>9</v>
      </c>
    </row>
    <row r="6" spans="1:30" x14ac:dyDescent="0.25">
      <c r="B6" s="8" t="s">
        <v>4</v>
      </c>
      <c r="C6" s="8" t="s">
        <v>5</v>
      </c>
      <c r="D6" s="9"/>
      <c r="E6" s="8"/>
      <c r="G6" s="8" t="s">
        <v>4</v>
      </c>
      <c r="H6" s="8" t="s">
        <v>5</v>
      </c>
      <c r="I6" s="9"/>
      <c r="J6" s="8"/>
      <c r="L6" s="8" t="s">
        <v>4</v>
      </c>
      <c r="M6" s="8" t="s">
        <v>5</v>
      </c>
      <c r="N6" s="9"/>
      <c r="O6" s="8"/>
      <c r="Q6" s="8" t="s">
        <v>4</v>
      </c>
      <c r="R6" s="8" t="s">
        <v>5</v>
      </c>
      <c r="S6" s="9"/>
      <c r="T6" s="8"/>
      <c r="U6" s="1"/>
      <c r="V6" s="8" t="s">
        <v>4</v>
      </c>
      <c r="W6" s="8" t="s">
        <v>5</v>
      </c>
      <c r="X6" s="9"/>
      <c r="Y6" s="8"/>
      <c r="Z6" s="1"/>
      <c r="AA6" s="8" t="s">
        <v>4</v>
      </c>
      <c r="AB6" s="8" t="s">
        <v>5</v>
      </c>
      <c r="AC6" s="9"/>
      <c r="AD6" s="8"/>
    </row>
    <row r="7" spans="1:30" x14ac:dyDescent="0.25">
      <c r="A7" s="16">
        <v>0.1</v>
      </c>
      <c r="B7" s="8">
        <v>500</v>
      </c>
      <c r="C7" s="9">
        <v>331.48700000000002</v>
      </c>
      <c r="D7" s="20">
        <f>$B$14/C7</f>
        <v>0.13463574740487561</v>
      </c>
      <c r="E7" s="20">
        <f>D7/$B$4</f>
        <v>6.7317873702437803E-2</v>
      </c>
      <c r="G7" s="8">
        <v>2500</v>
      </c>
      <c r="H7" s="8">
        <v>32.987000000000002</v>
      </c>
      <c r="I7" s="20">
        <f>$B$14/H7</f>
        <v>1.3529572255737108</v>
      </c>
      <c r="J7" s="20">
        <f>I7/$G$4</f>
        <v>0.3382393063934277</v>
      </c>
      <c r="L7" s="8">
        <v>1250</v>
      </c>
      <c r="M7" s="8">
        <v>19.966000000000001</v>
      </c>
      <c r="N7" s="20">
        <f>$B$14/M7</f>
        <v>2.235300010017029</v>
      </c>
      <c r="O7" s="20">
        <f>N7/$L$4</f>
        <v>0.27941250125212863</v>
      </c>
      <c r="Q7" s="10">
        <v>625</v>
      </c>
      <c r="R7" s="10">
        <v>13.153</v>
      </c>
      <c r="S7" s="21">
        <f>$B$14/R7</f>
        <v>3.3931422489165972</v>
      </c>
      <c r="T7" s="21">
        <f>S7/$Q$4</f>
        <v>0.21207139055728733</v>
      </c>
      <c r="U7" s="1"/>
      <c r="V7" s="10">
        <v>313</v>
      </c>
      <c r="W7" s="10">
        <v>15.622</v>
      </c>
      <c r="X7" s="21">
        <f>$B$14/W7</f>
        <v>2.8568685187556011</v>
      </c>
      <c r="Y7" s="21">
        <f>X7/$V$4</f>
        <v>8.9277141211112535E-2</v>
      </c>
      <c r="Z7" s="1"/>
      <c r="AA7" s="8">
        <v>157</v>
      </c>
      <c r="AB7" s="8">
        <v>23.507000000000001</v>
      </c>
      <c r="AC7" s="20">
        <f>$B$14/AB7</f>
        <v>1.8985834006891564</v>
      </c>
      <c r="AD7" s="20">
        <f>AC7/$AA$4</f>
        <v>2.9665365635768069E-2</v>
      </c>
    </row>
    <row r="8" spans="1:30" x14ac:dyDescent="0.25">
      <c r="A8" s="16">
        <v>0.2</v>
      </c>
      <c r="B8" s="8">
        <v>10000</v>
      </c>
      <c r="C8" s="9">
        <v>34.649000000000001</v>
      </c>
      <c r="D8" s="20">
        <f t="shared" ref="D8:D11" si="0">$B$14/C8</f>
        <v>1.2880602614794079</v>
      </c>
      <c r="E8" s="20">
        <f t="shared" ref="E8:E11" si="1">D8/$B$4</f>
        <v>0.64403013073970394</v>
      </c>
      <c r="G8" s="8">
        <v>5000</v>
      </c>
      <c r="H8" s="9">
        <v>23.582999999999998</v>
      </c>
      <c r="I8" s="20">
        <f t="shared" ref="I8:I11" si="2">$B$14/H8</f>
        <v>1.8924649111648224</v>
      </c>
      <c r="J8" s="20">
        <f t="shared" ref="J8:J11" si="3">I8/$G$4</f>
        <v>0.4731162277912056</v>
      </c>
      <c r="L8" s="10">
        <v>2500</v>
      </c>
      <c r="M8" s="10">
        <v>16.829999999999998</v>
      </c>
      <c r="N8" s="21">
        <f t="shared" ref="N8:N11" si="4">$B$14/M8</f>
        <v>2.6518122400475348</v>
      </c>
      <c r="O8" s="21">
        <f t="shared" ref="O8:O11" si="5">N8/$L$4</f>
        <v>0.33147653000594185</v>
      </c>
      <c r="Q8" s="8">
        <v>1250</v>
      </c>
      <c r="R8" s="9">
        <v>13.343</v>
      </c>
      <c r="S8" s="20">
        <f t="shared" ref="S8:S13" si="6">$B$14/R8</f>
        <v>3.3448250018736418</v>
      </c>
      <c r="T8" s="20">
        <f t="shared" ref="T8:T13" si="7">S8/$Q$4</f>
        <v>0.20905156261710262</v>
      </c>
      <c r="U8" s="1"/>
      <c r="V8" s="8">
        <v>625</v>
      </c>
      <c r="W8" s="9">
        <v>18.731999999999999</v>
      </c>
      <c r="X8" s="20">
        <f t="shared" ref="X8:X13" si="8">$B$14/W8</f>
        <v>2.382553918428358</v>
      </c>
      <c r="Y8" s="20">
        <f t="shared" ref="Y8:Y13" si="9">X8/$V$4</f>
        <v>7.4454809950886186E-2</v>
      </c>
      <c r="Z8" s="1"/>
      <c r="AA8" s="10">
        <v>313</v>
      </c>
      <c r="AB8" s="10">
        <v>20.469000000000001</v>
      </c>
      <c r="AC8" s="21">
        <f t="shared" ref="AC8:AC11" si="10">$B$14/AB8</f>
        <v>2.1803703160877426</v>
      </c>
      <c r="AD8" s="21">
        <f t="shared" ref="AD8:AD11" si="11">AC8/$AA$4</f>
        <v>3.4068286188870978E-2</v>
      </c>
    </row>
    <row r="9" spans="1:30" x14ac:dyDescent="0.25">
      <c r="A9" s="16">
        <v>0.25</v>
      </c>
      <c r="B9" s="8">
        <v>12500</v>
      </c>
      <c r="C9" s="8">
        <v>32.552999999999997</v>
      </c>
      <c r="D9" s="20">
        <f t="shared" si="0"/>
        <v>1.3709949927810035</v>
      </c>
      <c r="E9" s="20">
        <f t="shared" si="1"/>
        <v>0.68549749639050173</v>
      </c>
      <c r="G9" s="10">
        <v>6250</v>
      </c>
      <c r="H9" s="10">
        <v>22.457999999999998</v>
      </c>
      <c r="I9" s="21">
        <f t="shared" si="2"/>
        <v>1.9872651171074898</v>
      </c>
      <c r="J9" s="21">
        <f t="shared" si="3"/>
        <v>0.49681627927687244</v>
      </c>
      <c r="L9" s="8">
        <v>3125</v>
      </c>
      <c r="M9" s="8">
        <v>16.981000000000002</v>
      </c>
      <c r="N9" s="20">
        <f t="shared" si="4"/>
        <v>2.6282315529120779</v>
      </c>
      <c r="O9" s="20">
        <f t="shared" si="5"/>
        <v>0.32852894411400974</v>
      </c>
      <c r="Q9" s="8">
        <v>1563</v>
      </c>
      <c r="R9" s="8">
        <v>15.153</v>
      </c>
      <c r="S9" s="20">
        <f t="shared" si="6"/>
        <v>2.9452913614465781</v>
      </c>
      <c r="T9" s="20">
        <f t="shared" si="7"/>
        <v>0.18408071009041113</v>
      </c>
      <c r="U9" s="1"/>
      <c r="V9" s="8">
        <v>782</v>
      </c>
      <c r="W9" s="9">
        <v>22.635999999999999</v>
      </c>
      <c r="X9" s="20">
        <f t="shared" si="8"/>
        <v>1.9716380986039939</v>
      </c>
      <c r="Y9" s="20">
        <f t="shared" si="9"/>
        <v>6.1613690581374808E-2</v>
      </c>
      <c r="Z9" s="1"/>
      <c r="AA9" s="8">
        <v>391</v>
      </c>
      <c r="AB9" s="8">
        <v>23.600999999999999</v>
      </c>
      <c r="AC9" s="20">
        <f t="shared" si="10"/>
        <v>1.8910215668827595</v>
      </c>
      <c r="AD9" s="20">
        <f t="shared" si="11"/>
        <v>2.9547211982543117E-2</v>
      </c>
    </row>
    <row r="10" spans="1:30" x14ac:dyDescent="0.25">
      <c r="A10" s="16">
        <v>0.3</v>
      </c>
      <c r="B10" s="8">
        <v>15000</v>
      </c>
      <c r="C10" s="8">
        <v>33.128</v>
      </c>
      <c r="D10" s="20">
        <f t="shared" si="0"/>
        <v>1.3471987442646705</v>
      </c>
      <c r="E10" s="20">
        <f t="shared" si="1"/>
        <v>0.67359937213233523</v>
      </c>
      <c r="G10" s="8">
        <v>7500</v>
      </c>
      <c r="H10" s="8">
        <v>24.131</v>
      </c>
      <c r="I10" s="20">
        <f t="shared" si="2"/>
        <v>1.8494882101860679</v>
      </c>
      <c r="J10" s="20">
        <f t="shared" si="3"/>
        <v>0.46237205254651698</v>
      </c>
      <c r="L10" s="8">
        <v>3750</v>
      </c>
      <c r="M10" s="8">
        <v>18.164999999999999</v>
      </c>
      <c r="N10" s="20">
        <f t="shared" si="4"/>
        <v>2.4569226534544457</v>
      </c>
      <c r="O10" s="20">
        <f t="shared" si="5"/>
        <v>0.30711533168180571</v>
      </c>
      <c r="Q10" s="8">
        <v>1875</v>
      </c>
      <c r="R10" s="8">
        <v>16.904</v>
      </c>
      <c r="S10" s="20">
        <f t="shared" si="6"/>
        <v>2.6402035021296735</v>
      </c>
      <c r="T10" s="20">
        <f t="shared" si="7"/>
        <v>0.16501271888310459</v>
      </c>
      <c r="U10" s="1"/>
      <c r="V10" s="8">
        <v>938</v>
      </c>
      <c r="W10" s="8">
        <v>27.56</v>
      </c>
      <c r="X10" s="20">
        <f t="shared" si="8"/>
        <v>1.6193759071117564</v>
      </c>
      <c r="Y10" s="20">
        <f t="shared" si="9"/>
        <v>5.0605497097242387E-2</v>
      </c>
      <c r="Z10" s="1"/>
      <c r="AA10" s="8">
        <v>469</v>
      </c>
      <c r="AB10" s="8">
        <v>28.856999999999999</v>
      </c>
      <c r="AC10" s="20">
        <f t="shared" si="10"/>
        <v>1.5465918148109645</v>
      </c>
      <c r="AD10" s="20">
        <f t="shared" si="11"/>
        <v>2.4165497106421321E-2</v>
      </c>
    </row>
    <row r="11" spans="1:30" x14ac:dyDescent="0.25">
      <c r="A11" s="16">
        <v>0.4</v>
      </c>
      <c r="B11" s="10">
        <v>20000</v>
      </c>
      <c r="C11" s="10">
        <v>32.447000000000003</v>
      </c>
      <c r="D11" s="21">
        <f t="shared" si="0"/>
        <v>1.3754738496625265</v>
      </c>
      <c r="E11" s="21">
        <f t="shared" si="1"/>
        <v>0.68773692483126325</v>
      </c>
      <c r="G11" s="8">
        <v>10000</v>
      </c>
      <c r="H11" s="8">
        <v>24.757999999999999</v>
      </c>
      <c r="I11" s="20">
        <f t="shared" si="2"/>
        <v>1.8026496485984329</v>
      </c>
      <c r="J11" s="20">
        <f t="shared" si="3"/>
        <v>0.45066241214960823</v>
      </c>
      <c r="L11" s="8">
        <v>5000</v>
      </c>
      <c r="M11" s="8">
        <v>22.42</v>
      </c>
      <c r="N11" s="20">
        <f t="shared" si="4"/>
        <v>1.9906333630686885</v>
      </c>
      <c r="O11" s="20">
        <f t="shared" si="5"/>
        <v>0.24882917038358607</v>
      </c>
      <c r="Q11" s="8">
        <v>2500</v>
      </c>
      <c r="R11" s="8">
        <v>22.411000000000001</v>
      </c>
      <c r="S11" s="20">
        <f t="shared" si="6"/>
        <v>1.9914327785462496</v>
      </c>
      <c r="T11" s="20">
        <f t="shared" si="7"/>
        <v>0.1244645486591406</v>
      </c>
      <c r="U11" s="1"/>
      <c r="V11" s="8">
        <v>1250</v>
      </c>
      <c r="W11" s="8">
        <v>38.731999999999999</v>
      </c>
      <c r="X11" s="20">
        <f t="shared" si="8"/>
        <v>1.1522771868222659</v>
      </c>
      <c r="Y11" s="20">
        <f t="shared" si="9"/>
        <v>3.6008662088195809E-2</v>
      </c>
      <c r="Z11" s="1"/>
      <c r="AA11" s="8">
        <v>626</v>
      </c>
      <c r="AB11" s="8">
        <v>41.744999999999997</v>
      </c>
      <c r="AC11" s="20">
        <f t="shared" si="10"/>
        <v>1.0691100730626424</v>
      </c>
      <c r="AD11" s="20">
        <f t="shared" si="11"/>
        <v>1.6704844891603787E-2</v>
      </c>
    </row>
    <row r="12" spans="1:30" x14ac:dyDescent="0.25">
      <c r="L12" s="2"/>
      <c r="Q12" s="8">
        <v>313</v>
      </c>
      <c r="R12" s="8">
        <v>20.329000000000001</v>
      </c>
      <c r="S12" s="20">
        <f>$B$14/R12</f>
        <v>2.1953859019135225</v>
      </c>
      <c r="T12" s="20">
        <f t="shared" si="7"/>
        <v>0.13721161886959515</v>
      </c>
      <c r="U12" s="1"/>
      <c r="V12" s="8">
        <v>157</v>
      </c>
      <c r="W12" s="8">
        <v>19.177</v>
      </c>
      <c r="X12" s="20">
        <f>$B$14/W12</f>
        <v>2.3272670386400378</v>
      </c>
      <c r="Y12" s="20">
        <f t="shared" si="9"/>
        <v>7.2727094957501182E-2</v>
      </c>
      <c r="Z12" s="1"/>
      <c r="AA12" s="1"/>
      <c r="AB12" s="12"/>
      <c r="AC12" s="12"/>
      <c r="AD12" s="12"/>
    </row>
    <row r="13" spans="1:30" x14ac:dyDescent="0.25">
      <c r="B13" s="14" t="s">
        <v>5</v>
      </c>
      <c r="L13" s="2"/>
      <c r="Q13" s="8">
        <v>438</v>
      </c>
      <c r="R13" s="8">
        <v>15.083</v>
      </c>
      <c r="S13" s="20">
        <f t="shared" si="6"/>
        <v>2.9589604190147849</v>
      </c>
      <c r="T13" s="20">
        <f t="shared" si="7"/>
        <v>0.18493502618842406</v>
      </c>
      <c r="U13" s="1"/>
      <c r="V13" s="8">
        <v>219</v>
      </c>
      <c r="W13" s="8">
        <v>16.486000000000001</v>
      </c>
      <c r="X13" s="20">
        <f t="shared" si="8"/>
        <v>2.7071454567511828</v>
      </c>
      <c r="Y13" s="20">
        <f t="shared" si="9"/>
        <v>8.4598295523474462E-2</v>
      </c>
      <c r="Z13" s="1"/>
      <c r="AA13" s="1"/>
      <c r="AB13" s="12"/>
      <c r="AC13" s="12"/>
      <c r="AD13" s="12"/>
    </row>
    <row r="14" spans="1:30" x14ac:dyDescent="0.25">
      <c r="A14" s="13" t="s">
        <v>7</v>
      </c>
      <c r="B14" s="15">
        <v>44.63</v>
      </c>
      <c r="L14" s="2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2"/>
      <c r="AC14" s="12"/>
      <c r="AD14" s="12"/>
    </row>
    <row r="15" spans="1:30" x14ac:dyDescent="0.25"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7" t="s">
        <v>6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3" t="s">
        <v>3</v>
      </c>
      <c r="B17" s="4">
        <v>1000000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6" t="s">
        <v>1</v>
      </c>
      <c r="B19" s="19">
        <v>2</v>
      </c>
      <c r="C19" s="19"/>
      <c r="D19" s="19"/>
      <c r="E19" s="19"/>
      <c r="F19" s="2"/>
      <c r="G19" s="19">
        <v>4</v>
      </c>
      <c r="H19" s="19"/>
      <c r="I19" s="19"/>
      <c r="J19" s="19"/>
      <c r="L19" s="19">
        <v>8</v>
      </c>
      <c r="M19" s="19"/>
      <c r="N19" s="19"/>
      <c r="O19" s="19"/>
      <c r="Q19" s="19">
        <v>16</v>
      </c>
      <c r="R19" s="19"/>
      <c r="S19" s="19"/>
      <c r="T19" s="19"/>
      <c r="U19" s="1"/>
      <c r="V19" s="19">
        <v>32</v>
      </c>
      <c r="W19" s="19"/>
      <c r="X19" s="19"/>
      <c r="Y19" s="19"/>
      <c r="Z19" s="1"/>
      <c r="AA19" s="19">
        <v>64</v>
      </c>
      <c r="AB19" s="19"/>
      <c r="AC19" s="19"/>
      <c r="AD19" s="19"/>
    </row>
    <row r="20" spans="1:30" x14ac:dyDescent="0.25">
      <c r="A20" s="5" t="s">
        <v>2</v>
      </c>
      <c r="B20" s="18">
        <v>500000</v>
      </c>
      <c r="C20" s="18"/>
      <c r="D20" s="7" t="s">
        <v>8</v>
      </c>
      <c r="E20" s="7" t="s">
        <v>9</v>
      </c>
      <c r="G20" s="18">
        <f>G5*10</f>
        <v>250000</v>
      </c>
      <c r="H20" s="18"/>
      <c r="I20" s="7" t="s">
        <v>8</v>
      </c>
      <c r="J20" s="7" t="s">
        <v>9</v>
      </c>
      <c r="L20" s="18">
        <v>125000</v>
      </c>
      <c r="M20" s="18"/>
      <c r="N20" s="7" t="s">
        <v>8</v>
      </c>
      <c r="O20" s="7" t="s">
        <v>9</v>
      </c>
      <c r="Q20" s="18">
        <f>Q5*10</f>
        <v>62500</v>
      </c>
      <c r="R20" s="18"/>
      <c r="S20" s="7" t="s">
        <v>8</v>
      </c>
      <c r="T20" s="7" t="s">
        <v>9</v>
      </c>
      <c r="U20" s="1"/>
      <c r="V20" s="18">
        <f>V5*10</f>
        <v>31250</v>
      </c>
      <c r="W20" s="18"/>
      <c r="X20" s="7" t="s">
        <v>8</v>
      </c>
      <c r="Y20" s="7" t="s">
        <v>9</v>
      </c>
      <c r="Z20" s="1"/>
      <c r="AA20" s="18">
        <v>15625</v>
      </c>
      <c r="AB20" s="18"/>
      <c r="AC20" s="7" t="s">
        <v>8</v>
      </c>
      <c r="AD20" s="7" t="s">
        <v>9</v>
      </c>
    </row>
    <row r="21" spans="1:30" x14ac:dyDescent="0.25">
      <c r="B21" s="8" t="s">
        <v>4</v>
      </c>
      <c r="C21" s="8" t="s">
        <v>5</v>
      </c>
      <c r="D21" s="9"/>
      <c r="E21" s="8"/>
      <c r="G21" s="8" t="s">
        <v>4</v>
      </c>
      <c r="H21" s="8" t="s">
        <v>5</v>
      </c>
      <c r="I21" s="9"/>
      <c r="J21" s="8"/>
      <c r="L21" s="8" t="s">
        <v>4</v>
      </c>
      <c r="M21" s="8" t="s">
        <v>5</v>
      </c>
      <c r="N21" s="9"/>
      <c r="O21" s="8"/>
      <c r="Q21" s="8" t="s">
        <v>4</v>
      </c>
      <c r="R21" s="8" t="s">
        <v>5</v>
      </c>
      <c r="S21" s="9"/>
      <c r="T21" s="8"/>
      <c r="U21" s="1"/>
      <c r="V21" s="8" t="s">
        <v>4</v>
      </c>
      <c r="W21" s="8" t="s">
        <v>5</v>
      </c>
      <c r="X21" s="9"/>
      <c r="Y21" s="8"/>
      <c r="Z21" s="1"/>
      <c r="AA21" s="8" t="s">
        <v>4</v>
      </c>
      <c r="AB21" s="8" t="s">
        <v>5</v>
      </c>
      <c r="AC21" s="9"/>
      <c r="AD21" s="8"/>
    </row>
    <row r="22" spans="1:30" x14ac:dyDescent="0.25">
      <c r="A22" s="16">
        <v>0.1</v>
      </c>
      <c r="B22" s="8">
        <f>B7*10</f>
        <v>5000</v>
      </c>
      <c r="C22" s="9">
        <v>3.9359999999999999</v>
      </c>
      <c r="D22" s="9">
        <f>$B$29/C22</f>
        <v>1.7784552845528458E-2</v>
      </c>
      <c r="E22" s="9">
        <f>D22/$B$19</f>
        <v>8.8922764227642292E-3</v>
      </c>
      <c r="G22" s="8">
        <f>G7*10</f>
        <v>25000</v>
      </c>
      <c r="H22" s="8">
        <v>0.65800000000000003</v>
      </c>
      <c r="I22" s="9">
        <f>$B$29/H22</f>
        <v>0.10638297872340426</v>
      </c>
      <c r="J22" s="9">
        <f>I22/$G$19</f>
        <v>2.6595744680851064E-2</v>
      </c>
      <c r="L22" s="10">
        <f>L7*10</f>
        <v>12500</v>
      </c>
      <c r="M22" s="10">
        <v>0.86399999999999999</v>
      </c>
      <c r="N22" s="9">
        <f>$B$29/M22</f>
        <v>8.1018518518518531E-2</v>
      </c>
      <c r="O22" s="9">
        <f>N22/$L$19</f>
        <v>1.0127314814814816E-2</v>
      </c>
      <c r="Q22" s="8">
        <f>Q7*10</f>
        <v>6250</v>
      </c>
      <c r="R22" s="8">
        <v>2.3239999999999998</v>
      </c>
      <c r="S22" s="9">
        <f>$B$29/R22</f>
        <v>3.0120481927710847E-2</v>
      </c>
      <c r="T22" s="9">
        <f>S22/$Q$19</f>
        <v>1.8825301204819279E-3</v>
      </c>
      <c r="U22" s="1"/>
      <c r="V22" s="10">
        <v>3125</v>
      </c>
      <c r="W22" s="10">
        <v>4.3860000000000001</v>
      </c>
      <c r="X22" s="9">
        <f>$B$29/W22</f>
        <v>1.5959872321021432E-2</v>
      </c>
      <c r="Y22" s="9">
        <f>X22/$V$19</f>
        <v>4.9874601003191974E-4</v>
      </c>
      <c r="Z22" s="1"/>
      <c r="AA22" s="8">
        <v>1563</v>
      </c>
      <c r="AB22" s="8">
        <v>9.0530000000000008</v>
      </c>
      <c r="AC22" s="9">
        <f>$B$29/AB22</f>
        <v>7.7322434552082181E-3</v>
      </c>
      <c r="AD22" s="9">
        <f>AC22/$AA$19</f>
        <v>1.2081630398762841E-4</v>
      </c>
    </row>
    <row r="23" spans="1:30" x14ac:dyDescent="0.25">
      <c r="A23" s="16">
        <v>0.2</v>
      </c>
      <c r="B23" s="8">
        <f t="shared" ref="B23:B26" si="12">B8*10</f>
        <v>100000</v>
      </c>
      <c r="C23" s="9">
        <v>0.50700000000000001</v>
      </c>
      <c r="D23" s="9">
        <f t="shared" ref="D23:D26" si="13">$B$29/C23</f>
        <v>0.13806706114398423</v>
      </c>
      <c r="E23" s="9">
        <f t="shared" ref="E23:E26" si="14">D23/$B$19</f>
        <v>6.9033530571992116E-2</v>
      </c>
      <c r="G23" s="8">
        <f t="shared" ref="G23:G26" si="15">G8*10</f>
        <v>50000</v>
      </c>
      <c r="H23" s="9">
        <v>1.504</v>
      </c>
      <c r="I23" s="9">
        <f t="shared" ref="I23:I26" si="16">$B$29/H23</f>
        <v>4.6542553191489366E-2</v>
      </c>
      <c r="J23" s="9">
        <f t="shared" ref="J23:J26" si="17">I23/$G$19</f>
        <v>1.1635638297872342E-2</v>
      </c>
      <c r="L23" s="8">
        <f t="shared" ref="L23:L26" si="18">L8*10</f>
        <v>25000</v>
      </c>
      <c r="M23" s="9">
        <v>1.7629999999999999</v>
      </c>
      <c r="N23" s="9">
        <f t="shared" ref="N23:N26" si="19">$B$29/M23</f>
        <v>3.9705048213272837E-2</v>
      </c>
      <c r="O23" s="9">
        <f t="shared" ref="O23:O26" si="20">N23/$L$19</f>
        <v>4.9631310266591046E-3</v>
      </c>
      <c r="Q23" s="10">
        <f t="shared" ref="Q23:Q26" si="21">Q8*10</f>
        <v>12500</v>
      </c>
      <c r="R23" s="10">
        <v>2.246</v>
      </c>
      <c r="S23" s="9">
        <f t="shared" ref="S23:S26" si="22">$B$29/R23</f>
        <v>3.116651825467498E-2</v>
      </c>
      <c r="T23" s="9">
        <f t="shared" ref="T23:T26" si="23">S23/$Q$19</f>
        <v>1.9479073909171862E-3</v>
      </c>
      <c r="U23" s="1"/>
      <c r="V23" s="8">
        <v>6250</v>
      </c>
      <c r="W23" s="9">
        <v>4.4630000000000001</v>
      </c>
      <c r="X23" s="9">
        <f t="shared" ref="X23:X26" si="24">$B$29/W23</f>
        <v>1.5684517140936591E-2</v>
      </c>
      <c r="Y23" s="9">
        <f t="shared" ref="Y23:Y26" si="25">X23/$V$19</f>
        <v>4.9014116065426846E-4</v>
      </c>
      <c r="Z23" s="1"/>
      <c r="AA23" s="10">
        <v>3125</v>
      </c>
      <c r="AB23" s="10">
        <v>7.609</v>
      </c>
      <c r="AC23" s="9">
        <f t="shared" ref="AC23:AC26" si="26">$B$29/AB23</f>
        <v>9.1996320147194124E-3</v>
      </c>
      <c r="AD23" s="9">
        <f t="shared" ref="AD23:AD26" si="27">AC23/$AA$19</f>
        <v>1.4374425022999082E-4</v>
      </c>
    </row>
    <row r="24" spans="1:30" x14ac:dyDescent="0.25">
      <c r="A24" s="16">
        <v>0.25</v>
      </c>
      <c r="B24" s="8">
        <f t="shared" si="12"/>
        <v>125000</v>
      </c>
      <c r="C24" s="8">
        <v>0.38400000000000001</v>
      </c>
      <c r="D24" s="9">
        <f t="shared" si="13"/>
        <v>0.18229166666666669</v>
      </c>
      <c r="E24" s="9">
        <f t="shared" si="14"/>
        <v>9.1145833333333343E-2</v>
      </c>
      <c r="G24" s="8">
        <f t="shared" si="15"/>
        <v>62500</v>
      </c>
      <c r="H24" s="9">
        <v>1.492</v>
      </c>
      <c r="I24" s="9">
        <f t="shared" si="16"/>
        <v>4.6916890080428958E-2</v>
      </c>
      <c r="J24" s="9">
        <f t="shared" si="17"/>
        <v>1.1729222520107239E-2</v>
      </c>
      <c r="L24" s="8">
        <f t="shared" si="18"/>
        <v>31250</v>
      </c>
      <c r="M24" s="8">
        <v>1.7310000000000001</v>
      </c>
      <c r="N24" s="9">
        <f t="shared" si="19"/>
        <v>4.0439052570768345E-2</v>
      </c>
      <c r="O24" s="9">
        <f t="shared" si="20"/>
        <v>5.0548815713460432E-3</v>
      </c>
      <c r="Q24" s="8">
        <f t="shared" si="21"/>
        <v>15630</v>
      </c>
      <c r="R24" s="8">
        <v>2.3319999999999999</v>
      </c>
      <c r="S24" s="9">
        <f t="shared" si="22"/>
        <v>3.0017152658662099E-2</v>
      </c>
      <c r="T24" s="9">
        <f t="shared" si="23"/>
        <v>1.8760720411663812E-3</v>
      </c>
      <c r="U24" s="1"/>
      <c r="V24" s="8">
        <v>7813</v>
      </c>
      <c r="W24" s="9">
        <v>4.6029999999999998</v>
      </c>
      <c r="X24" s="9">
        <f t="shared" si="24"/>
        <v>1.5207473386921576E-2</v>
      </c>
      <c r="Y24" s="9">
        <f t="shared" si="25"/>
        <v>4.7523354334129923E-4</v>
      </c>
      <c r="Z24" s="1"/>
      <c r="AA24" s="8">
        <v>3907</v>
      </c>
      <c r="AB24" s="8">
        <v>7.9740000000000002</v>
      </c>
      <c r="AC24" s="9">
        <f t="shared" si="26"/>
        <v>8.7785302232254829E-3</v>
      </c>
      <c r="AD24" s="9">
        <f t="shared" si="27"/>
        <v>1.3716453473789817E-4</v>
      </c>
    </row>
    <row r="25" spans="1:30" x14ac:dyDescent="0.25">
      <c r="A25" s="16">
        <v>0.3</v>
      </c>
      <c r="B25" s="8">
        <f t="shared" si="12"/>
        <v>150000</v>
      </c>
      <c r="C25" s="8">
        <v>0.4</v>
      </c>
      <c r="D25" s="9">
        <f t="shared" si="13"/>
        <v>0.17500000000000002</v>
      </c>
      <c r="E25" s="9">
        <f t="shared" si="14"/>
        <v>8.7500000000000008E-2</v>
      </c>
      <c r="G25" s="8">
        <f t="shared" si="15"/>
        <v>75000</v>
      </c>
      <c r="H25" s="8">
        <v>0.504</v>
      </c>
      <c r="I25" s="9">
        <f t="shared" si="16"/>
        <v>0.1388888888888889</v>
      </c>
      <c r="J25" s="9">
        <f t="shared" si="17"/>
        <v>3.4722222222222224E-2</v>
      </c>
      <c r="L25" s="8">
        <f t="shared" si="18"/>
        <v>37500</v>
      </c>
      <c r="M25" s="8">
        <v>1.73</v>
      </c>
      <c r="N25" s="9">
        <f t="shared" si="19"/>
        <v>4.0462427745664747E-2</v>
      </c>
      <c r="O25" s="9">
        <f t="shared" si="20"/>
        <v>5.0578034682080934E-3</v>
      </c>
      <c r="Q25" s="8">
        <f t="shared" si="21"/>
        <v>18750</v>
      </c>
      <c r="R25" s="8">
        <v>2.4550000000000001</v>
      </c>
      <c r="S25" s="9">
        <f t="shared" si="22"/>
        <v>2.8513238289205704E-2</v>
      </c>
      <c r="T25" s="9">
        <f t="shared" si="23"/>
        <v>1.7820773930753565E-3</v>
      </c>
      <c r="U25" s="1"/>
      <c r="V25" s="8">
        <v>9375</v>
      </c>
      <c r="W25" s="8">
        <v>4.7880000000000003</v>
      </c>
      <c r="X25" s="9">
        <f t="shared" si="24"/>
        <v>1.4619883040935673E-2</v>
      </c>
      <c r="Y25" s="9">
        <f t="shared" si="25"/>
        <v>4.5687134502923979E-4</v>
      </c>
      <c r="Z25" s="1"/>
      <c r="AA25" s="8">
        <v>4688</v>
      </c>
      <c r="AB25" s="8">
        <v>7.7229999999999999</v>
      </c>
      <c r="AC25" s="9">
        <f t="shared" si="26"/>
        <v>9.063835297164315E-3</v>
      </c>
      <c r="AD25" s="9">
        <f t="shared" si="27"/>
        <v>1.4162242651819242E-4</v>
      </c>
    </row>
    <row r="26" spans="1:30" x14ac:dyDescent="0.25">
      <c r="A26" s="16">
        <v>0.4</v>
      </c>
      <c r="B26" s="10">
        <f t="shared" si="12"/>
        <v>200000</v>
      </c>
      <c r="C26" s="10">
        <v>0.36599999999999999</v>
      </c>
      <c r="D26" s="9">
        <f t="shared" si="13"/>
        <v>0.19125683060109291</v>
      </c>
      <c r="E26" s="9">
        <f t="shared" si="14"/>
        <v>9.5628415300546457E-2</v>
      </c>
      <c r="G26" s="10">
        <f t="shared" si="15"/>
        <v>100000</v>
      </c>
      <c r="H26" s="10">
        <v>0.48899999999999999</v>
      </c>
      <c r="I26" s="9">
        <f t="shared" si="16"/>
        <v>0.14314928425357876</v>
      </c>
      <c r="J26" s="9">
        <f t="shared" si="17"/>
        <v>3.5787321063394689E-2</v>
      </c>
      <c r="L26" s="8">
        <f t="shared" si="18"/>
        <v>50000</v>
      </c>
      <c r="M26" s="8">
        <v>1.706</v>
      </c>
      <c r="N26" s="9">
        <f t="shared" si="19"/>
        <v>4.1031652989449011E-2</v>
      </c>
      <c r="O26" s="9">
        <f t="shared" si="20"/>
        <v>5.1289566236811263E-3</v>
      </c>
      <c r="Q26" s="8">
        <f t="shared" si="21"/>
        <v>25000</v>
      </c>
      <c r="R26" s="8">
        <v>2.415</v>
      </c>
      <c r="S26" s="9">
        <f t="shared" si="22"/>
        <v>2.8985507246376815E-2</v>
      </c>
      <c r="T26" s="9">
        <f t="shared" si="23"/>
        <v>1.811594202898551E-3</v>
      </c>
      <c r="U26" s="1"/>
      <c r="V26" s="8">
        <v>12500</v>
      </c>
      <c r="W26" s="8">
        <v>5.2309999999999999</v>
      </c>
      <c r="X26" s="9">
        <f t="shared" si="24"/>
        <v>1.3381762569298414E-2</v>
      </c>
      <c r="Y26" s="9">
        <f t="shared" si="25"/>
        <v>4.1818008029057544E-4</v>
      </c>
      <c r="Z26" s="1"/>
      <c r="AA26" s="8">
        <v>6250</v>
      </c>
      <c r="AB26" s="8">
        <v>8.7810000000000006</v>
      </c>
      <c r="AC26" s="9">
        <f t="shared" si="26"/>
        <v>7.9717572030520451E-3</v>
      </c>
      <c r="AD26" s="9">
        <f t="shared" si="27"/>
        <v>1.245587062976882E-4</v>
      </c>
    </row>
    <row r="28" spans="1:30" x14ac:dyDescent="0.25">
      <c r="B28" s="14" t="s">
        <v>5</v>
      </c>
    </row>
    <row r="29" spans="1:30" x14ac:dyDescent="0.25">
      <c r="A29" s="13" t="s">
        <v>7</v>
      </c>
      <c r="B29" s="15">
        <v>7.0000000000000007E-2</v>
      </c>
      <c r="F29" s="11"/>
    </row>
    <row r="32" spans="1:30" x14ac:dyDescent="0.25">
      <c r="A32" s="23" t="s">
        <v>10</v>
      </c>
      <c r="B32" s="24"/>
    </row>
    <row r="33" spans="1:3" x14ac:dyDescent="0.25">
      <c r="A33" s="25" t="s">
        <v>0</v>
      </c>
      <c r="B33" s="26"/>
    </row>
    <row r="34" spans="1:3" x14ac:dyDescent="0.25">
      <c r="A34" s="22" t="s">
        <v>11</v>
      </c>
      <c r="B34" s="22" t="s">
        <v>8</v>
      </c>
      <c r="C34" s="22" t="s">
        <v>12</v>
      </c>
    </row>
    <row r="35" spans="1:3" x14ac:dyDescent="0.25">
      <c r="A35" s="22">
        <f>B4</f>
        <v>2</v>
      </c>
      <c r="B35" s="27">
        <f>MAX(D7:D11)</f>
        <v>1.3754738496625265</v>
      </c>
      <c r="C35" s="27">
        <f>MAX(E7:E11)</f>
        <v>0.68773692483126325</v>
      </c>
    </row>
    <row r="36" spans="1:3" x14ac:dyDescent="0.25">
      <c r="A36" s="22">
        <f>G4</f>
        <v>4</v>
      </c>
      <c r="B36" s="27">
        <f>MAX(I7:I11)</f>
        <v>1.9872651171074898</v>
      </c>
      <c r="C36" s="27">
        <f>MAX(J7:J11)</f>
        <v>0.49681627927687244</v>
      </c>
    </row>
    <row r="37" spans="1:3" x14ac:dyDescent="0.25">
      <c r="A37" s="22">
        <f>L4</f>
        <v>8</v>
      </c>
      <c r="B37" s="27">
        <f>MAX(N7:N11)</f>
        <v>2.6518122400475348</v>
      </c>
      <c r="C37" s="27">
        <f>MAX(O7:O11)</f>
        <v>0.33147653000594185</v>
      </c>
    </row>
    <row r="38" spans="1:3" x14ac:dyDescent="0.25">
      <c r="A38" s="22">
        <f>Q4</f>
        <v>16</v>
      </c>
      <c r="B38" s="27">
        <f>MAX(S7:S13)</f>
        <v>3.3931422489165972</v>
      </c>
      <c r="C38" s="27">
        <f>MAX(T7:T13)</f>
        <v>0.21207139055728733</v>
      </c>
    </row>
    <row r="39" spans="1:3" x14ac:dyDescent="0.25">
      <c r="A39" s="22">
        <f>V4</f>
        <v>32</v>
      </c>
      <c r="B39" s="27">
        <f>MAX(X7:X13)</f>
        <v>2.8568685187556011</v>
      </c>
      <c r="C39" s="27">
        <f>MAX(Y7:Y13)</f>
        <v>8.9277141211112535E-2</v>
      </c>
    </row>
  </sheetData>
  <mergeCells count="26">
    <mergeCell ref="A33:B33"/>
    <mergeCell ref="A32:B32"/>
    <mergeCell ref="B5:C5"/>
    <mergeCell ref="G5:H5"/>
    <mergeCell ref="L5:M5"/>
    <mergeCell ref="B4:E4"/>
    <mergeCell ref="G4:J4"/>
    <mergeCell ref="L4:O4"/>
    <mergeCell ref="Q5:R5"/>
    <mergeCell ref="V5:W5"/>
    <mergeCell ref="AA5:AB5"/>
    <mergeCell ref="Q4:T4"/>
    <mergeCell ref="V4:Y4"/>
    <mergeCell ref="AA4:AD4"/>
    <mergeCell ref="AA20:AB20"/>
    <mergeCell ref="B19:E19"/>
    <mergeCell ref="G19:J19"/>
    <mergeCell ref="L19:O19"/>
    <mergeCell ref="Q19:T19"/>
    <mergeCell ref="V19:Y19"/>
    <mergeCell ref="AA19:AD19"/>
    <mergeCell ref="B20:C20"/>
    <mergeCell ref="G20:H20"/>
    <mergeCell ref="L20:M20"/>
    <mergeCell ref="Q20:R20"/>
    <mergeCell ref="V20:W20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Korol</dc:creator>
  <cp:lastModifiedBy>Korol</cp:lastModifiedBy>
  <dcterms:created xsi:type="dcterms:W3CDTF">2018-06-30T20:58:07Z</dcterms:created>
  <dcterms:modified xsi:type="dcterms:W3CDTF">2018-07-01T15:34:34Z</dcterms:modified>
</cp:coreProperties>
</file>