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minimized="1" xWindow="0" yWindow="0" windowWidth="19200" windowHeight="7644"/>
  </bookViews>
  <sheets>
    <sheet name="Planning_Activité_RACI_Charges" sheetId="1" r:id="rId1"/>
    <sheet name="Planning_Activité_RACI_C8070" sheetId="5" r:id="rId2"/>
    <sheet name="Description du projet" sheetId="3" r:id="rId3"/>
    <sheet name="Budget estimé" sheetId="4" r:id="rId4"/>
    <sheet name="Maitrise documentaire" sheetId="2" r:id="rId5"/>
  </sheets>
  <externalReferences>
    <externalReference r:id="rId6"/>
  </externalReferences>
  <definedNames>
    <definedName name="_xlnm._FilterDatabase" localSheetId="1" hidden="1">Planning_Activité_RACI_C8070!$A$6:$S$6</definedName>
    <definedName name="_xlnm._FilterDatabase" localSheetId="0" hidden="1">Planning_Activité_RACI_Charges!$A$6:$S$6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94" i="5" l="1"/>
  <c r="Q94" i="5"/>
  <c r="P94" i="5"/>
  <c r="O94" i="5"/>
  <c r="N94" i="5"/>
  <c r="M94" i="5"/>
  <c r="L94" i="5"/>
  <c r="K94" i="5"/>
  <c r="J94" i="5"/>
  <c r="S94" i="5" s="1"/>
  <c r="S87" i="5"/>
  <c r="G87" i="5"/>
  <c r="S69" i="5"/>
  <c r="G69" i="5"/>
  <c r="S45" i="5"/>
  <c r="S32" i="5"/>
  <c r="G32" i="5"/>
  <c r="S12" i="5"/>
  <c r="G12" i="5"/>
  <c r="G7" i="5"/>
  <c r="D12" i="4" l="1"/>
  <c r="D11" i="4"/>
  <c r="D10" i="4"/>
  <c r="D9" i="4"/>
  <c r="D8" i="4"/>
  <c r="D7" i="4"/>
  <c r="D6" i="4"/>
  <c r="D4" i="4"/>
  <c r="D15" i="4"/>
  <c r="S45" i="1"/>
  <c r="J94" i="1"/>
  <c r="K94" i="1"/>
  <c r="L94" i="1"/>
  <c r="M94" i="1"/>
  <c r="N94" i="1"/>
  <c r="O94" i="1"/>
  <c r="P94" i="1"/>
  <c r="Q94" i="1"/>
  <c r="R94" i="1"/>
  <c r="S94" i="1"/>
  <c r="G87" i="1"/>
  <c r="G69" i="1"/>
  <c r="G32" i="1"/>
  <c r="G12" i="1"/>
  <c r="S87" i="1"/>
  <c r="S69" i="1"/>
  <c r="S32" i="1"/>
  <c r="S12" i="1"/>
  <c r="G7" i="1"/>
  <c r="G45" i="1"/>
  <c r="G94" i="1"/>
  <c r="G94" i="5"/>
  <c r="G45" i="5"/>
</calcChain>
</file>

<file path=xl/sharedStrings.xml><?xml version="1.0" encoding="utf-8"?>
<sst xmlns="http://schemas.openxmlformats.org/spreadsheetml/2006/main" count="696" uniqueCount="220">
  <si>
    <t>Projet:</t>
  </si>
  <si>
    <t>C8071 - MDV Migration spotfire</t>
  </si>
  <si>
    <t>Auteur :</t>
  </si>
  <si>
    <t>Tarik MOUNTASSIR (CP)</t>
  </si>
  <si>
    <t>Planning Détaillé_ Activités_RACI</t>
  </si>
  <si>
    <t>R: Réalise</t>
  </si>
  <si>
    <t>A:Assume/ valide</t>
  </si>
  <si>
    <t>C: Contribue</t>
  </si>
  <si>
    <t>I: Informé</t>
  </si>
  <si>
    <t>Jalon</t>
  </si>
  <si>
    <t>Référence</t>
  </si>
  <si>
    <t>Nom de l'activité</t>
  </si>
  <si>
    <t>Début</t>
  </si>
  <si>
    <t>Fin</t>
  </si>
  <si>
    <t xml:space="preserve">Thème </t>
  </si>
  <si>
    <t>Statut</t>
  </si>
  <si>
    <t>Avancement</t>
  </si>
  <si>
    <t>Livrable</t>
  </si>
  <si>
    <t>Commetaires</t>
  </si>
  <si>
    <t>Acteurs</t>
  </si>
  <si>
    <t>Total Charges</t>
  </si>
  <si>
    <t>ESB</t>
  </si>
  <si>
    <t>SOD</t>
  </si>
  <si>
    <t>Architecte</t>
  </si>
  <si>
    <t>Sécurité</t>
  </si>
  <si>
    <t>IPS - BPM</t>
  </si>
  <si>
    <t>CP</t>
  </si>
  <si>
    <t>Sponsor</t>
  </si>
  <si>
    <t>RAQ</t>
  </si>
  <si>
    <t>DBA (SOT)</t>
  </si>
  <si>
    <t>Phase Avant Projet</t>
  </si>
  <si>
    <t>Préparr la note d'initialisation</t>
  </si>
  <si>
    <t>0- AP - Etudes Préliminaire</t>
  </si>
  <si>
    <t>Clôturée</t>
  </si>
  <si>
    <t>Note d'INIT</t>
  </si>
  <si>
    <t>Préparer le dossier économique</t>
  </si>
  <si>
    <t>Dossier économique</t>
  </si>
  <si>
    <t>S'inscrire à l'IC INIT</t>
  </si>
  <si>
    <t>Présenter le projet en IC INIT</t>
  </si>
  <si>
    <t>Notification</t>
  </si>
  <si>
    <t>Phase Préparation</t>
  </si>
  <si>
    <t>Charges :</t>
  </si>
  <si>
    <t>Début Prépration</t>
  </si>
  <si>
    <t>Etablir la liste des exigences</t>
  </si>
  <si>
    <t>1- PREP - 1- Identification des besoins et des exigences</t>
  </si>
  <si>
    <t>Liste des exigences</t>
  </si>
  <si>
    <t>Etablir la liste des rapports spotfire, webservice,s flux, données à migrer</t>
  </si>
  <si>
    <t>Liste des rapport, webservices et flux</t>
  </si>
  <si>
    <t>Validation du périmètre de la migration</t>
  </si>
  <si>
    <t>Création de la stratégie de migration</t>
  </si>
  <si>
    <t>Stratégie de migration</t>
  </si>
  <si>
    <t>Validation du Planning et du plan Budget</t>
  </si>
  <si>
    <t>Planning activités et plan des coùts</t>
  </si>
  <si>
    <t>Identification et évaluation des risques</t>
  </si>
  <si>
    <t>Carthographie des risques</t>
  </si>
  <si>
    <t>Analyser l'architecture actuel et cible</t>
  </si>
  <si>
    <t>1- PREP - 2- Identification et choix de la solution</t>
  </si>
  <si>
    <t xml:space="preserve">Schéma d'architecture </t>
  </si>
  <si>
    <t>Etudier l'impact des exigences sur l'architecture</t>
  </si>
  <si>
    <t>GAD</t>
  </si>
  <si>
    <t>Etudier l'impact des exigences sur la sécurité</t>
  </si>
  <si>
    <t>FISA</t>
  </si>
  <si>
    <t>Passer le PCR</t>
  </si>
  <si>
    <t>1- PREP - 3- Déclinaison et organisation</t>
  </si>
  <si>
    <t>SAT&amp;S</t>
  </si>
  <si>
    <t>Passer Expert Review</t>
  </si>
  <si>
    <t>Passer CASA</t>
  </si>
  <si>
    <t>Constituer l'EDB d'estimation projet IPS</t>
  </si>
  <si>
    <t>EDB d'estimation projet IPS</t>
  </si>
  <si>
    <t>Fournir l'estimation projet IPS</t>
  </si>
  <si>
    <t>Formulaire d'estimation IPS</t>
  </si>
  <si>
    <t>Formaliser la stratégie de tests</t>
  </si>
  <si>
    <t>En cours</t>
  </si>
  <si>
    <t>Stratégie de tests</t>
  </si>
  <si>
    <t xml:space="preserve">Formaliser l'organisation du projet </t>
  </si>
  <si>
    <t>PMP dont RACI</t>
  </si>
  <si>
    <t xml:space="preserve"> Préprarer le dossier économique et présenter le projet en IC VALID</t>
  </si>
  <si>
    <t>Fin Préparation</t>
  </si>
  <si>
    <t>Phase Elaboration</t>
  </si>
  <si>
    <t>Début Elaboration</t>
  </si>
  <si>
    <t>Finalisation de la stratégie/procédure de migration</t>
  </si>
  <si>
    <t>2- ELAB - 1 - Préparer le déploiement de la solution</t>
  </si>
  <si>
    <t>Procédure de migration</t>
  </si>
  <si>
    <t>Il faut au moins 1 mois après IC VALID
Pour avoir les machines</t>
  </si>
  <si>
    <t>Finaliser la stratégie de tests</t>
  </si>
  <si>
    <t>2- ELAB - 3 - Préparer les tests</t>
  </si>
  <si>
    <t>A faire</t>
  </si>
  <si>
    <t>Rédaction du DI spotfire</t>
  </si>
  <si>
    <t>DI Spotfire</t>
  </si>
  <si>
    <t>A compléter pendant l'installation de 
l'environnement d'Intégration</t>
  </si>
  <si>
    <t>Rédaction du DI BDD</t>
  </si>
  <si>
    <t>DI BDD</t>
  </si>
  <si>
    <t>Document Inité en cours de redaction</t>
  </si>
  <si>
    <t>Réaliser les FCU modification module d'alerting Spotfire</t>
  </si>
  <si>
    <t>2 - ELAB - 2 - Finaliser le référentiel des exigences</t>
  </si>
  <si>
    <t>Fiches CU</t>
  </si>
  <si>
    <t>Fiches CU =&gt; prendre en compte la liste
des exigences pour la réalisation de ces fiches</t>
  </si>
  <si>
    <t>Création de compte  Tibco pour l'équipe ESB</t>
  </si>
  <si>
    <t>Compte tibco</t>
  </si>
  <si>
    <t>Urgent =&gt; relancer Lamine
Un mail lui a déjà été fait pour lui rappeler
la création de ce compe</t>
  </si>
  <si>
    <t>Gérer les impacts Architectures</t>
  </si>
  <si>
    <t>Gérer les impacts sécurité</t>
  </si>
  <si>
    <t>Livraison des serveurs</t>
  </si>
  <si>
    <t>Serveurs de chaque environnement</t>
  </si>
  <si>
    <t>Ouverture des flux  et MAJ VIP</t>
  </si>
  <si>
    <t>A planifier</t>
  </si>
  <si>
    <t>Flux SQL*NET &amp; HTTPS</t>
  </si>
  <si>
    <t>Fin Elaboration</t>
  </si>
  <si>
    <t>Phase Construction</t>
  </si>
  <si>
    <t>Début Construction</t>
  </si>
  <si>
    <t>Création d'instance oracle 12c</t>
  </si>
  <si>
    <t>3- CONST- 1 - Construire la solution</t>
  </si>
  <si>
    <t>Instances Oracles</t>
  </si>
  <si>
    <t>MAJ du DI spotfire</t>
  </si>
  <si>
    <t>MAJ du DI BDD</t>
  </si>
  <si>
    <t>Téléchargement du binaire (TIBCO Spotfire Server 10.6, TIBCO Spotfire Deploy 10.6 et TIBCO Spotfire Analyst 10.6)</t>
  </si>
  <si>
    <t>Binaires (TIBCO Spotfire Server 10.6, TIBCO Spotfire Deploy 10.6 et TIBCO Spotfire Analyst 10.6)</t>
  </si>
  <si>
    <t>Mise à disposition d'un poste de travail avec accès au serveur Win2016 d'intégration et de recette</t>
  </si>
  <si>
    <t>Utilisation des postes de DEV actuels
pour cette tâche il reste à donner les plein droits aux postes pour effectuer
des opérations d'installation du client Spotfire</t>
  </si>
  <si>
    <t>Validation des rapports existants (version 7.0.1) en environnement d'intégration</t>
  </si>
  <si>
    <t>liste des rapports existants</t>
  </si>
  <si>
    <t xml:space="preserve">Mise à disposition de la BDD Oracle 12c (par env.) par les DBA </t>
  </si>
  <si>
    <t xml:space="preserve">Migration du schéma Spotfire sur la nouvelle instance de BDD Oracle 12c (par env.) par les DBA </t>
  </si>
  <si>
    <t xml:space="preserve">Mise à disposition des rapports au support Tibco </t>
  </si>
  <si>
    <t>Rapports tibco</t>
  </si>
  <si>
    <t>Déroulement de la procédure d’installation par l'équipe ESB sur l'environnement d'intégration</t>
  </si>
  <si>
    <t>Windows2016 et spotfire 10,6 installé en intégration</t>
  </si>
  <si>
    <t>Configuration d'interfaçage Spotfire et Base de données Oracle</t>
  </si>
  <si>
    <t>Relivraison des Rapports (Intervention support Tibco)</t>
  </si>
  <si>
    <t>Développement du module technique d’alerting Spotfire</t>
  </si>
  <si>
    <t>DI livrable module d'alerting</t>
  </si>
  <si>
    <t>Modification des services existants</t>
  </si>
  <si>
    <t>Mise en place des scripts d’A/R applicatifs</t>
  </si>
  <si>
    <t>Script d'A/R applicatif</t>
  </si>
  <si>
    <t>Ajustement des documents</t>
  </si>
  <si>
    <t>Réaliser les tests de validation en intégration</t>
  </si>
  <si>
    <t>3- CONST - 2 - Réaliser les tests de vérification</t>
  </si>
  <si>
    <t>PV de test</t>
  </si>
  <si>
    <t>Etablir le PV de test et livrer la solution pour la recette</t>
  </si>
  <si>
    <t>3- CONST - 3 - Livrer la solution pour la prépro</t>
  </si>
  <si>
    <t>Livraison des serveurs recette</t>
  </si>
  <si>
    <t>Environnement de recette</t>
  </si>
  <si>
    <t>Fin construction</t>
  </si>
  <si>
    <t>Phase Transition / Recette</t>
  </si>
  <si>
    <t>Début Transition / Recette</t>
  </si>
  <si>
    <t>Exécuter la Recette</t>
  </si>
  <si>
    <t>4- TRANSREC - 1 - Exécuer la recette</t>
  </si>
  <si>
    <t>Relivraison des Rapports</t>
  </si>
  <si>
    <t>Corriger et tester les anomalies</t>
  </si>
  <si>
    <t>Finalisation de la procédure de migration (Raodmap)</t>
  </si>
  <si>
    <t>4- TRANSREC -2 - Finaliser les Prérequis MEP</t>
  </si>
  <si>
    <t>Produire le PV de recette</t>
  </si>
  <si>
    <t>PV de recette</t>
  </si>
  <si>
    <t>Livraison des serveurs Préprod /préprod</t>
  </si>
  <si>
    <t>Installation de l'environnement Préprod (déroulement de la procédure d'upgrade)</t>
  </si>
  <si>
    <t>4- TRANSREC - 3 - Mise en pré-production</t>
  </si>
  <si>
    <t>Passage en PréCAB</t>
  </si>
  <si>
    <t>CAB</t>
  </si>
  <si>
    <t>4- TRANSREC - 3 - Préparer la MEP</t>
  </si>
  <si>
    <t>COPIL GoNoGo</t>
  </si>
  <si>
    <t>Fin Transition / Recette</t>
  </si>
  <si>
    <t>Phase Transition / Déploiement</t>
  </si>
  <si>
    <t>Début Transition / Déploiement</t>
  </si>
  <si>
    <t>MEP</t>
  </si>
  <si>
    <t>TRANSDEP - 1 -  Metre en service la solution</t>
  </si>
  <si>
    <t>Finaliser le transfert en Run</t>
  </si>
  <si>
    <t>TRANSDEP - 2 - Assurer la période de garantie</t>
  </si>
  <si>
    <t>Réaliser le transfert en maintenance</t>
  </si>
  <si>
    <t>TRANSDEP - 3 - Gérer le transfert en maintenance</t>
  </si>
  <si>
    <t>L'ensemble des DI</t>
  </si>
  <si>
    <t xml:space="preserve">COPIL Bilan </t>
  </si>
  <si>
    <t>TRANSDEP - 4 - Clôture   du projet</t>
  </si>
  <si>
    <t>Passer en IC END</t>
  </si>
  <si>
    <t>Taux d'avancement projet</t>
  </si>
  <si>
    <t>Total Charges  Autres phases:</t>
  </si>
  <si>
    <t>Descriptif</t>
  </si>
  <si>
    <t>Pérennisation et sécurisation de l’outil Spotfire en faisant sa montée de version et en l’installant sur une version récente de Windows (W2016).</t>
  </si>
  <si>
    <t>Descriptif détaillé</t>
  </si>
  <si>
    <t>La Console Spotfire tourne sur un serveur Windows 2008 qui arrive en fin de support en Janvier 2020. Cela entraine un risque pour la plate-forme ESB. Car à la fin de cette date de support, ce système d’exploitation ne recevra plus de mises à jour de sécurité de la part de l’éditeur.
De plus la version Spotfire déployée actuellement sur l’ensemble des environnements est obsolète. Par conséquent, une migration vers une version plus récente est indispensable à travers:
- Passage à Windows 2016 de 4 serveurs de la plate-forme ESB CARDIF (1 serveur par environnement)
- Migration SPOTFIRE sur chacun de ces 4 serveurs Windows.
- Mise en place de 6 nouveaux serveurs (tous environnements confondus) Linux pour l'instance Oracle ESB
- Découplage de la base de données Oracle SPOTFIRE de celle de BWPM</t>
  </si>
  <si>
    <t>Bénéfice</t>
  </si>
  <si>
    <t xml:space="preserve">
Exploitabilité, 
Maintenabilité, 
Support
Renforcement de la sécurité
- Reduction de l'obsolescence en ayant accès au support des éditeurs
- Reduction des risques de sécurité et d'exploitabilité de la plateforme
- Garantir la maintenabilité de la plate-forme.
</t>
  </si>
  <si>
    <t>Périmetre</t>
  </si>
  <si>
    <r>
      <t xml:space="preserve">Les produits concernés : OS (Windows), Produits Tibco Spotfire, Oracle.
Il s'agit de :
</t>
    </r>
    <r>
      <rPr>
        <sz val="10"/>
        <color rgb="FFFF0000"/>
        <rFont val="Arial"/>
        <family val="2"/>
      </rPr>
      <t xml:space="preserve">
Montée de version Windows en outplace : 2008 à 2016
Montée de version SPOTFIRE en outplace : 7.0.1 à 10.5
Création d’une nouvelle instance Oracle 12c pour SPOTFIRE 
Modification module technique d’alerting existant déployé sur le bus intranet ESB.
Décomissionnement d’un schéma BDD existant, sur la BDD du bus intranet ESB</t>
    </r>
    <r>
      <rPr>
        <sz val="11"/>
        <color theme="1"/>
        <rFont val="Calibri"/>
        <family val="2"/>
        <scheme val="minor"/>
      </rPr>
      <t xml:space="preserve">
</t>
    </r>
  </si>
  <si>
    <t>Dépondance avec autre projet</t>
  </si>
  <si>
    <t>Le résultat de ce projet va etre pris en compte dans le compte du projet de migration globale de la plateforme ESB C8070.</t>
  </si>
  <si>
    <t>Equipe</t>
  </si>
  <si>
    <t>Nom / Entité / Service (si identifié)</t>
  </si>
  <si>
    <t>Charge (j.h.)</t>
  </si>
  <si>
    <t>Patrimoine ESB</t>
  </si>
  <si>
    <t>DSI/STS/E&amp;H/ESB</t>
  </si>
  <si>
    <t xml:space="preserve">DSI/STS </t>
  </si>
  <si>
    <t>SOT (DBA)</t>
  </si>
  <si>
    <t>Architecture</t>
  </si>
  <si>
    <t>CORP</t>
  </si>
  <si>
    <t>IPS, Sécurisation Production</t>
  </si>
  <si>
    <t>IPS/BP2I</t>
  </si>
  <si>
    <t>Expert externe – Consultant Tibco</t>
  </si>
  <si>
    <t>Externe - Tibco</t>
  </si>
  <si>
    <t>-</t>
  </si>
  <si>
    <t>Contingence (8%)</t>
  </si>
  <si>
    <t>DSI</t>
  </si>
  <si>
    <t xml:space="preserve">TOTAL </t>
  </si>
  <si>
    <t>Annulée</t>
  </si>
  <si>
    <t>Versions du document</t>
  </si>
  <si>
    <t>Version</t>
  </si>
  <si>
    <t>Date</t>
  </si>
  <si>
    <t>Responsable</t>
  </si>
  <si>
    <t>Nature des modifications</t>
  </si>
  <si>
    <t>0.1</t>
  </si>
  <si>
    <t>T.MOUNTASSIR</t>
  </si>
  <si>
    <t>Initiation du document</t>
  </si>
  <si>
    <t>1.0</t>
  </si>
  <si>
    <t>G.KOUASSI</t>
  </si>
  <si>
    <t>MAJ statut et taux d'avancement des activités</t>
  </si>
  <si>
    <t>1.2</t>
  </si>
  <si>
    <t>T.MOUNTASSIR &amp; G.KOUASSI</t>
  </si>
  <si>
    <t>MAJ activité jalons</t>
  </si>
  <si>
    <t>V2</t>
  </si>
  <si>
    <t>Ajout deuile desctiption du projet et budget estimé</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</si>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</sst>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b/>
      <sz val="11"/>
      <color theme="1"/>
      <name val="Calibri"/>
      <family val="2"/>
      <scheme val="minor"/>
    </font>
    <font>
      <sz val="11"/>
      <color theme="1"/>
      <name val="Times New Roman"/>
      <family val="1"/>
    </font>
    <font>
      <b/>
      <sz val="11"/>
      <color theme="0"/>
      <name val="Times New Roman"/>
      <family val="1"/>
    </font>
    <font>
      <b/>
      <i/>
      <sz val="14"/>
      <color theme="1"/>
      <name val="Times New Roman"/>
      <family val="1"/>
    </font>
    <font>
      <b/>
      <sz val="11"/>
      <color theme="9" tint="-0.499984740745262"/>
      <name val="Times New Roman"/>
      <family val="1"/>
    </font>
    <font>
      <sz val="9"/>
      <color theme="1"/>
      <name val="Times New Roman"/>
      <family val="1"/>
    </font>
    <font>
      <b/>
      <sz val="10"/>
      <color theme="1"/>
      <name val="Times New Roman"/>
      <family val="1"/>
    </font>
    <font>
      <sz val="10"/>
      <color theme="1"/>
      <name val="Times New Roman"/>
      <family val="1"/>
    </font>
    <font>
      <b/>
      <sz val="10"/>
      <color theme="0"/>
      <name val="Times New Roman"/>
      <family val="1"/>
    </font>
    <font>
      <b/>
      <sz val="10"/>
      <name val="Times New Roman"/>
      <family val="1"/>
    </font>
    <font>
      <sz val="10"/>
      <name val="Times New Roman"/>
      <family val="1"/>
    </font>
    <font>
      <b/>
      <sz val="12"/>
      <name val="Times New Roman"/>
      <family val="1"/>
    </font>
    <font>
      <sz val="10"/>
      <name val="Arial"/>
      <family val="2"/>
    </font>
    <font>
      <sz val="10"/>
      <color rgb="FFFF0000"/>
      <name val="Arial"/>
      <family val="2"/>
    </font>
    <font>
      <b/>
      <sz val="9"/>
      <color rgb="FF000000"/>
      <name val="Arial"/>
      <family val="2"/>
    </font>
    <font>
      <b/>
      <sz val="9"/>
      <color rgb="FF000000"/>
      <name val="Arial"/>
    </font>
    <font>
      <sz val="9"/>
      <color rgb="FF000000"/>
      <name val="Arial"/>
    </font>
    <font>
      <sz val="9"/>
      <color rgb="FF000000"/>
      <name val="Arial"/>
      <family val="2"/>
    </font>
    <font>
      <b/>
      <sz val="12"/>
      <color theme="1"/>
      <name val="Arial"/>
      <family val="2"/>
    </font>
    <font>
      <sz val="11"/>
      <color theme="1"/>
      <name val="Arial"/>
      <family val="2"/>
    </font>
  </fonts>
  <fills count="13">
    <fill>
      <patternFill patternType="none"/>
    </fill>
    <fill>
      <patternFill patternType="gray125"/>
    </fill>
    <fill>
      <patternFill patternType="solid">
        <fgColor rgb="FFFFC000"/>
        <bgColor indexed="64"/>
      </patternFill>
    </fill>
    <fill>
      <patternFill patternType="solid">
        <fgColor rgb="FFFF0000"/>
        <bgColor indexed="64"/>
      </patternFill>
    </fill>
    <fill>
      <patternFill patternType="solid">
        <fgColor rgb="FF00B0F0"/>
        <bgColor indexed="64"/>
      </patternFill>
    </fill>
    <fill>
      <patternFill patternType="solid">
        <fgColor rgb="FF92D050"/>
        <bgColor indexed="64"/>
      </patternFill>
    </fill>
    <fill>
      <patternFill patternType="solid">
        <fgColor theme="0" tint="-4.9989318521683403E-2"/>
        <bgColor indexed="64"/>
      </patternFill>
    </fill>
    <fill>
      <patternFill patternType="solid">
        <fgColor theme="3"/>
        <bgColor indexed="64"/>
      </patternFill>
    </fill>
    <fill>
      <patternFill patternType="solid">
        <fgColor rgb="FFFFFF00"/>
        <bgColor indexed="64"/>
      </patternFill>
    </fill>
    <fill>
      <patternFill patternType="solid">
        <fgColor theme="0"/>
        <bgColor indexed="64"/>
      </patternFill>
    </fill>
    <fill>
      <patternFill patternType="solid">
        <fgColor theme="2"/>
        <bgColor indexed="64"/>
      </patternFill>
    </fill>
    <fill>
      <patternFill patternType="solid">
        <fgColor theme="7" tint="0.39997558519241921"/>
        <bgColor indexed="64"/>
      </patternFill>
    </fill>
    <fill>
      <patternFill patternType="solid">
        <fgColor rgb="FFA6A6A6"/>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s>
  <cellStyleXfs count="2">
    <xf numFmtId="0" fontId="0" fillId="0" borderId="0"/>
    <xf numFmtId="0" fontId="13" fillId="0" borderId="0"/>
  </cellStyleXfs>
  <cellXfs count="156">
    <xf numFmtId="0" fontId="0" fillId="0" borderId="0" xfId="0"/>
    <xf numFmtId="0" fontId="2" fillId="0" borderId="0" xfId="0" applyFont="1"/>
    <xf numFmtId="0" fontId="2" fillId="0" borderId="0" xfId="0" applyFont="1" applyAlignment="1">
      <alignment wrapText="1"/>
    </xf>
    <xf numFmtId="0" fontId="2" fillId="0" borderId="1" xfId="0" applyFont="1" applyBorder="1"/>
    <xf numFmtId="0" fontId="2" fillId="0" borderId="0" xfId="0" applyFont="1" applyAlignment="1">
      <alignment vertical="center"/>
    </xf>
    <xf numFmtId="0" fontId="2" fillId="0" borderId="0" xfId="0" applyFont="1" applyAlignment="1">
      <alignment horizontal="center" vertical="center"/>
    </xf>
    <xf numFmtId="0" fontId="6" fillId="2" borderId="0" xfId="0" applyFont="1" applyFill="1" applyAlignment="1">
      <alignment horizontal="center" vertical="center"/>
    </xf>
    <xf numFmtId="0" fontId="6" fillId="3" borderId="0" xfId="0" applyFont="1" applyFill="1" applyAlignment="1">
      <alignment horizontal="center" vertical="center" wrapText="1"/>
    </xf>
    <xf numFmtId="0" fontId="6" fillId="4" borderId="0" xfId="0" applyFont="1" applyFill="1" applyAlignment="1">
      <alignment horizontal="center" vertical="center"/>
    </xf>
    <xf numFmtId="0" fontId="6" fillId="5" borderId="0" xfId="0" applyFont="1" applyFill="1" applyAlignment="1">
      <alignment horizontal="center" vertical="center"/>
    </xf>
    <xf numFmtId="0" fontId="6" fillId="4" borderId="1" xfId="0" applyFont="1" applyFill="1" applyBorder="1" applyAlignment="1">
      <alignment horizontal="center" vertical="center"/>
    </xf>
    <xf numFmtId="0" fontId="6" fillId="5" borderId="1" xfId="0" applyFont="1" applyFill="1" applyBorder="1" applyAlignment="1">
      <alignment horizontal="center" vertical="center"/>
    </xf>
    <xf numFmtId="0" fontId="2" fillId="0" borderId="0" xfId="0" applyFont="1" applyAlignment="1">
      <alignment horizontal="right"/>
    </xf>
    <xf numFmtId="0" fontId="6" fillId="2" borderId="1" xfId="0" applyFont="1" applyFill="1" applyBorder="1" applyAlignment="1">
      <alignment horizontal="center" vertical="center"/>
    </xf>
    <xf numFmtId="0" fontId="3" fillId="7" borderId="1" xfId="0" applyFont="1" applyFill="1" applyBorder="1" applyAlignment="1">
      <alignment horizontal="center" vertical="center"/>
    </xf>
    <xf numFmtId="0" fontId="7" fillId="6" borderId="4" xfId="0" applyFont="1" applyFill="1" applyBorder="1" applyAlignment="1">
      <alignment horizontal="center" vertical="center" wrapText="1"/>
    </xf>
    <xf numFmtId="0" fontId="8" fillId="0" borderId="1" xfId="0" applyFont="1" applyBorder="1" applyAlignment="1">
      <alignment horizontal="center" vertical="center"/>
    </xf>
    <xf numFmtId="0" fontId="7" fillId="6" borderId="4" xfId="0" applyFont="1" applyFill="1" applyBorder="1" applyAlignment="1">
      <alignment horizontal="center" wrapText="1"/>
    </xf>
    <xf numFmtId="0" fontId="7" fillId="6" borderId="1" xfId="0" applyFont="1" applyFill="1" applyBorder="1" applyAlignment="1">
      <alignment horizontal="center"/>
    </xf>
    <xf numFmtId="9" fontId="9" fillId="7" borderId="3" xfId="0" applyNumberFormat="1" applyFont="1" applyFill="1" applyBorder="1" applyAlignment="1">
      <alignment horizontal="center" vertical="center"/>
    </xf>
    <xf numFmtId="0" fontId="9" fillId="7" borderId="3" xfId="0" applyFont="1" applyFill="1" applyBorder="1" applyAlignment="1"/>
    <xf numFmtId="0" fontId="8" fillId="0" borderId="4" xfId="0" applyFont="1" applyBorder="1" applyAlignment="1">
      <alignment horizontal="left" wrapText="1"/>
    </xf>
    <xf numFmtId="0" fontId="8" fillId="0" borderId="1" xfId="0" applyFont="1" applyBorder="1" applyAlignment="1">
      <alignment horizontal="center"/>
    </xf>
    <xf numFmtId="9" fontId="8" fillId="0" borderId="1" xfId="0" applyNumberFormat="1" applyFont="1" applyBorder="1" applyAlignment="1">
      <alignment horizontal="center"/>
    </xf>
    <xf numFmtId="0" fontId="8" fillId="6" borderId="1" xfId="0" applyFont="1" applyFill="1" applyBorder="1"/>
    <xf numFmtId="0" fontId="8" fillId="0" borderId="1" xfId="0" applyFont="1" applyBorder="1" applyAlignment="1">
      <alignment horizontal="center" vertical="center" wrapText="1"/>
    </xf>
    <xf numFmtId="14" fontId="8" fillId="0" borderId="1" xfId="0" applyNumberFormat="1" applyFont="1" applyBorder="1" applyAlignment="1">
      <alignment horizontal="center" vertical="center"/>
    </xf>
    <xf numFmtId="14" fontId="8" fillId="8" borderId="1" xfId="0" applyNumberFormat="1" applyFont="1" applyFill="1" applyBorder="1" applyAlignment="1">
      <alignment horizontal="center" vertical="center"/>
    </xf>
    <xf numFmtId="0" fontId="9" fillId="7" borderId="1" xfId="0" applyFont="1" applyFill="1" applyBorder="1" applyAlignment="1">
      <alignment horizontal="center"/>
    </xf>
    <xf numFmtId="0" fontId="9" fillId="7" borderId="1" xfId="0" applyFont="1" applyFill="1" applyBorder="1" applyAlignment="1">
      <alignment horizontal="center" vertical="center"/>
    </xf>
    <xf numFmtId="0" fontId="9" fillId="8" borderId="1" xfId="0" applyFont="1" applyFill="1" applyBorder="1" applyAlignment="1">
      <alignment horizontal="center"/>
    </xf>
    <xf numFmtId="0" fontId="10" fillId="8" borderId="1" xfId="0" applyFont="1" applyFill="1" applyBorder="1" applyAlignment="1">
      <alignment horizontal="center"/>
    </xf>
    <xf numFmtId="14" fontId="10" fillId="8" borderId="1" xfId="0" applyNumberFormat="1" applyFont="1" applyFill="1" applyBorder="1" applyAlignment="1">
      <alignment horizontal="center"/>
    </xf>
    <xf numFmtId="0" fontId="8" fillId="0" borderId="4" xfId="0" applyFont="1" applyBorder="1" applyAlignment="1">
      <alignment horizontal="left" vertical="center" wrapText="1"/>
    </xf>
    <xf numFmtId="0" fontId="8" fillId="0" borderId="1" xfId="0" applyFont="1" applyBorder="1" applyAlignment="1">
      <alignment horizontal="center" wrapText="1"/>
    </xf>
    <xf numFmtId="0" fontId="8" fillId="0" borderId="2" xfId="0" applyFont="1" applyBorder="1" applyAlignment="1">
      <alignment horizontal="center" vertical="center"/>
    </xf>
    <xf numFmtId="0" fontId="8" fillId="2" borderId="1" xfId="0" applyFont="1" applyFill="1" applyBorder="1"/>
    <xf numFmtId="0" fontId="8" fillId="5" borderId="1" xfId="0" applyFont="1" applyFill="1" applyBorder="1"/>
    <xf numFmtId="0" fontId="8" fillId="4" borderId="1" xfId="0" applyFont="1" applyFill="1" applyBorder="1"/>
    <xf numFmtId="0" fontId="8" fillId="3" borderId="1" xfId="0" applyFont="1" applyFill="1" applyBorder="1"/>
    <xf numFmtId="0" fontId="8" fillId="0" borderId="2" xfId="0" applyFont="1" applyBorder="1" applyAlignment="1">
      <alignment horizontal="center" vertical="center" wrapText="1"/>
    </xf>
    <xf numFmtId="0" fontId="8" fillId="5" borderId="1" xfId="0" applyFont="1" applyFill="1" applyBorder="1" applyAlignment="1">
      <alignment horizontal="center" vertical="center"/>
    </xf>
    <xf numFmtId="0" fontId="8" fillId="4" borderId="1" xfId="0" applyFont="1" applyFill="1" applyBorder="1" applyAlignment="1">
      <alignment horizontal="center" vertical="center"/>
    </xf>
    <xf numFmtId="0" fontId="8" fillId="2" borderId="0" xfId="0" applyFont="1" applyFill="1" applyAlignment="1">
      <alignment horizontal="center" vertical="center"/>
    </xf>
    <xf numFmtId="0" fontId="8" fillId="3" borderId="0" xfId="0" applyFont="1" applyFill="1" applyAlignment="1">
      <alignment horizontal="center" vertical="center" wrapText="1"/>
    </xf>
    <xf numFmtId="0" fontId="8" fillId="2" borderId="1" xfId="0" applyFont="1" applyFill="1" applyBorder="1" applyAlignment="1">
      <alignment horizontal="center" vertical="center"/>
    </xf>
    <xf numFmtId="0" fontId="8" fillId="0" borderId="1" xfId="0" applyFont="1" applyBorder="1"/>
    <xf numFmtId="0" fontId="11" fillId="8" borderId="2" xfId="0" applyFont="1" applyFill="1" applyBorder="1" applyAlignment="1">
      <alignment horizontal="center" vertical="center"/>
    </xf>
    <xf numFmtId="14" fontId="10" fillId="8" borderId="1" xfId="0" applyNumberFormat="1" applyFont="1" applyFill="1" applyBorder="1" applyAlignment="1">
      <alignment horizontal="center" vertical="center"/>
    </xf>
    <xf numFmtId="0" fontId="9" fillId="7" borderId="1" xfId="0" applyFont="1" applyFill="1" applyBorder="1" applyAlignment="1"/>
    <xf numFmtId="14" fontId="10" fillId="8" borderId="2" xfId="0" applyNumberFormat="1" applyFont="1" applyFill="1" applyBorder="1" applyAlignment="1">
      <alignment horizontal="center"/>
    </xf>
    <xf numFmtId="9" fontId="9" fillId="7" borderId="5" xfId="0" applyNumberFormat="1" applyFont="1" applyFill="1" applyBorder="1" applyAlignment="1">
      <alignment horizontal="center" vertical="center"/>
    </xf>
    <xf numFmtId="0" fontId="9" fillId="7" borderId="5" xfId="0" applyFont="1" applyFill="1" applyBorder="1" applyAlignment="1">
      <alignment horizontal="center" vertical="center"/>
    </xf>
    <xf numFmtId="0" fontId="9" fillId="7" borderId="6" xfId="0" applyFont="1" applyFill="1" applyBorder="1" applyAlignment="1"/>
    <xf numFmtId="0" fontId="8" fillId="0" borderId="1" xfId="0" applyFont="1" applyBorder="1" applyAlignment="1">
      <alignment wrapText="1"/>
    </xf>
    <xf numFmtId="0" fontId="8" fillId="6" borderId="1" xfId="0" applyFont="1" applyFill="1" applyBorder="1" applyAlignment="1">
      <alignment vertical="center"/>
    </xf>
    <xf numFmtId="0" fontId="8" fillId="0" borderId="1" xfId="0" applyFont="1" applyBorder="1" applyAlignment="1">
      <alignment vertical="center" wrapText="1"/>
    </xf>
    <xf numFmtId="0" fontId="8" fillId="0" borderId="1" xfId="0" applyFont="1" applyBorder="1" applyAlignment="1">
      <alignment vertical="center"/>
    </xf>
    <xf numFmtId="0" fontId="9" fillId="7" borderId="1" xfId="0" applyFont="1" applyFill="1" applyBorder="1" applyAlignment="1">
      <alignment vertical="center"/>
    </xf>
    <xf numFmtId="0" fontId="8" fillId="0" borderId="1" xfId="0" applyFont="1" applyFill="1" applyBorder="1" applyAlignment="1">
      <alignment horizontal="center" vertical="center"/>
    </xf>
    <xf numFmtId="0" fontId="9" fillId="7" borderId="0" xfId="0" applyFont="1" applyFill="1" applyBorder="1" applyAlignment="1"/>
    <xf numFmtId="0" fontId="9" fillId="7" borderId="5" xfId="0" applyFont="1" applyFill="1" applyBorder="1" applyAlignment="1"/>
    <xf numFmtId="0" fontId="9" fillId="7" borderId="8" xfId="0" applyFont="1" applyFill="1" applyBorder="1" applyAlignment="1"/>
    <xf numFmtId="0" fontId="7" fillId="6" borderId="2" xfId="0" applyFont="1" applyFill="1" applyBorder="1" applyAlignment="1">
      <alignment horizontal="center"/>
    </xf>
    <xf numFmtId="0" fontId="8" fillId="6" borderId="2" xfId="0" applyFont="1" applyFill="1" applyBorder="1"/>
    <xf numFmtId="0" fontId="8" fillId="0" borderId="2" xfId="0" applyFont="1" applyBorder="1" applyAlignment="1">
      <alignment horizontal="center"/>
    </xf>
    <xf numFmtId="0" fontId="9" fillId="7" borderId="2" xfId="0" applyFont="1" applyFill="1" applyBorder="1" applyAlignment="1"/>
    <xf numFmtId="0" fontId="8" fillId="6" borderId="2" xfId="0" applyFont="1" applyFill="1" applyBorder="1" applyAlignment="1">
      <alignment vertical="center"/>
    </xf>
    <xf numFmtId="0" fontId="9" fillId="7" borderId="2" xfId="0" applyFont="1" applyFill="1" applyBorder="1" applyAlignment="1">
      <alignment vertical="center"/>
    </xf>
    <xf numFmtId="0" fontId="8" fillId="0" borderId="2" xfId="0" applyFont="1" applyBorder="1" applyAlignment="1">
      <alignment vertical="center"/>
    </xf>
    <xf numFmtId="0" fontId="8" fillId="3" borderId="1" xfId="0" applyFont="1" applyFill="1" applyBorder="1" applyAlignment="1">
      <alignment horizontal="center" vertical="center" wrapText="1"/>
    </xf>
    <xf numFmtId="0" fontId="6" fillId="5" borderId="4" xfId="0" applyFont="1" applyFill="1" applyBorder="1" applyAlignment="1">
      <alignment horizontal="center" vertical="center"/>
    </xf>
    <xf numFmtId="0" fontId="2" fillId="8" borderId="0" xfId="0" applyFont="1" applyFill="1" applyAlignment="1">
      <alignment horizontal="center" vertical="center"/>
    </xf>
    <xf numFmtId="0" fontId="9" fillId="9" borderId="3" xfId="0" applyFont="1" applyFill="1" applyBorder="1" applyAlignment="1">
      <alignment horizontal="center"/>
    </xf>
    <xf numFmtId="9" fontId="9" fillId="9" borderId="3" xfId="0" applyNumberFormat="1" applyFont="1" applyFill="1" applyBorder="1" applyAlignment="1">
      <alignment horizontal="center" vertical="center"/>
    </xf>
    <xf numFmtId="0" fontId="9" fillId="9" borderId="3" xfId="0" applyFont="1" applyFill="1" applyBorder="1" applyAlignment="1">
      <alignment horizontal="center" vertical="center"/>
    </xf>
    <xf numFmtId="0" fontId="9" fillId="9" borderId="3" xfId="0" applyFont="1" applyFill="1" applyBorder="1" applyAlignment="1"/>
    <xf numFmtId="0" fontId="9" fillId="9" borderId="4" xfId="0" applyFont="1" applyFill="1" applyBorder="1" applyAlignment="1"/>
    <xf numFmtId="0" fontId="9" fillId="9" borderId="1" xfId="0" applyFont="1" applyFill="1" applyBorder="1" applyAlignment="1"/>
    <xf numFmtId="0" fontId="9" fillId="9" borderId="2" xfId="0" applyFont="1" applyFill="1" applyBorder="1" applyAlignment="1"/>
    <xf numFmtId="0" fontId="11" fillId="9" borderId="3" xfId="0" applyFont="1" applyFill="1" applyBorder="1" applyAlignment="1">
      <alignment horizontal="center" wrapText="1"/>
    </xf>
    <xf numFmtId="0" fontId="11" fillId="9" borderId="3" xfId="0" applyFont="1" applyFill="1" applyBorder="1" applyAlignment="1">
      <alignment horizontal="center" vertical="center"/>
    </xf>
    <xf numFmtId="9" fontId="11" fillId="9" borderId="3" xfId="0" applyNumberFormat="1" applyFont="1" applyFill="1" applyBorder="1" applyAlignment="1">
      <alignment horizontal="center"/>
    </xf>
    <xf numFmtId="0" fontId="11" fillId="9" borderId="1" xfId="0" applyFont="1" applyFill="1" applyBorder="1"/>
    <xf numFmtId="0" fontId="11" fillId="9" borderId="1" xfId="0" applyFont="1" applyFill="1" applyBorder="1" applyAlignment="1">
      <alignment horizontal="center" vertical="center"/>
    </xf>
    <xf numFmtId="0" fontId="11" fillId="9" borderId="2" xfId="0" applyFont="1" applyFill="1" applyBorder="1" applyAlignment="1">
      <alignment horizontal="center" vertical="center"/>
    </xf>
    <xf numFmtId="0" fontId="10" fillId="9" borderId="1" xfId="0" applyFont="1" applyFill="1" applyBorder="1" applyAlignment="1">
      <alignment horizontal="center"/>
    </xf>
    <xf numFmtId="9" fontId="10" fillId="9" borderId="1" xfId="0" applyNumberFormat="1" applyFont="1" applyFill="1" applyBorder="1" applyAlignment="1">
      <alignment horizontal="center" vertical="center"/>
    </xf>
    <xf numFmtId="0" fontId="10" fillId="9" borderId="1" xfId="0" applyFont="1" applyFill="1" applyBorder="1" applyAlignment="1">
      <alignment horizontal="center" vertical="center"/>
    </xf>
    <xf numFmtId="0" fontId="10" fillId="9" borderId="1" xfId="0" applyFont="1" applyFill="1" applyBorder="1" applyAlignment="1"/>
    <xf numFmtId="0" fontId="10" fillId="9" borderId="2" xfId="0" applyFont="1" applyFill="1" applyBorder="1" applyAlignment="1"/>
    <xf numFmtId="0" fontId="10" fillId="9" borderId="0" xfId="0" applyFont="1" applyFill="1" applyBorder="1" applyAlignment="1">
      <alignment horizontal="center"/>
    </xf>
    <xf numFmtId="9" fontId="10" fillId="9" borderId="0" xfId="0" applyNumberFormat="1" applyFont="1" applyFill="1" applyBorder="1" applyAlignment="1">
      <alignment horizontal="center" vertical="center"/>
    </xf>
    <xf numFmtId="0" fontId="10" fillId="9" borderId="0" xfId="0" applyFont="1" applyFill="1" applyBorder="1" applyAlignment="1">
      <alignment horizontal="center" vertical="center"/>
    </xf>
    <xf numFmtId="0" fontId="10" fillId="9" borderId="0" xfId="0" applyFont="1" applyFill="1" applyBorder="1" applyAlignment="1"/>
    <xf numFmtId="0" fontId="10" fillId="9" borderId="7" xfId="0" applyFont="1" applyFill="1" applyBorder="1" applyAlignment="1"/>
    <xf numFmtId="0" fontId="8" fillId="10" borderId="4" xfId="0" applyFont="1" applyFill="1" applyBorder="1" applyAlignment="1">
      <alignment horizontal="left" vertical="center" wrapText="1"/>
    </xf>
    <xf numFmtId="0" fontId="12" fillId="9" borderId="1" xfId="0" applyFont="1" applyFill="1" applyBorder="1" applyAlignment="1">
      <alignment horizontal="center"/>
    </xf>
    <xf numFmtId="10" fontId="12" fillId="9" borderId="1" xfId="0" applyNumberFormat="1" applyFont="1" applyFill="1" applyBorder="1" applyAlignment="1">
      <alignment horizontal="center"/>
    </xf>
    <xf numFmtId="0" fontId="12" fillId="9" borderId="1" xfId="0" applyFont="1" applyFill="1" applyBorder="1" applyAlignment="1">
      <alignment horizontal="center" vertical="center"/>
    </xf>
    <xf numFmtId="0" fontId="8" fillId="9" borderId="1" xfId="0" applyFont="1" applyFill="1" applyBorder="1" applyAlignment="1">
      <alignment horizontal="center" vertical="center"/>
    </xf>
    <xf numFmtId="9" fontId="8" fillId="9" borderId="1" xfId="0" applyNumberFormat="1" applyFont="1" applyFill="1" applyBorder="1" applyAlignment="1">
      <alignment horizontal="center"/>
    </xf>
    <xf numFmtId="9" fontId="11" fillId="9" borderId="1" xfId="0" applyNumberFormat="1" applyFont="1" applyFill="1" applyBorder="1" applyAlignment="1">
      <alignment horizontal="center"/>
    </xf>
    <xf numFmtId="0" fontId="11" fillId="9" borderId="1" xfId="0" applyFont="1" applyFill="1" applyBorder="1" applyAlignment="1">
      <alignment horizontal="center"/>
    </xf>
    <xf numFmtId="0" fontId="11" fillId="9" borderId="1" xfId="0" applyFont="1" applyFill="1" applyBorder="1" applyAlignment="1">
      <alignment horizontal="center" wrapText="1"/>
    </xf>
    <xf numFmtId="20" fontId="8" fillId="0" borderId="1" xfId="0" applyNumberFormat="1" applyFont="1" applyBorder="1" applyAlignment="1">
      <alignment horizontal="center" vertical="center"/>
    </xf>
    <xf numFmtId="0" fontId="13" fillId="0" borderId="0" xfId="1"/>
    <xf numFmtId="0" fontId="15" fillId="10" borderId="1" xfId="0" applyFont="1" applyFill="1" applyBorder="1" applyAlignment="1">
      <alignment horizontal="center" vertical="center"/>
    </xf>
    <xf numFmtId="0" fontId="15" fillId="10" borderId="1" xfId="0" applyFont="1" applyFill="1" applyBorder="1" applyAlignment="1">
      <alignment horizontal="center" vertical="center" wrapText="1" readingOrder="1"/>
    </xf>
    <xf numFmtId="0" fontId="1" fillId="10" borderId="1" xfId="0" applyFont="1" applyFill="1" applyBorder="1" applyAlignment="1">
      <alignment horizontal="center" vertical="center" wrapText="1"/>
    </xf>
    <xf numFmtId="0" fontId="16" fillId="0" borderId="11" xfId="0" applyFont="1" applyBorder="1" applyAlignment="1">
      <alignment horizontal="left" vertical="center" wrapText="1" readingOrder="1"/>
    </xf>
    <xf numFmtId="0" fontId="17" fillId="0" borderId="11" xfId="0" applyFont="1" applyBorder="1" applyAlignment="1">
      <alignment horizontal="left" vertical="center" wrapText="1" readingOrder="1"/>
    </xf>
    <xf numFmtId="0" fontId="17" fillId="0" borderId="11" xfId="0" applyFont="1" applyBorder="1" applyAlignment="1">
      <alignment horizontal="center" vertical="center" wrapText="1" readingOrder="1"/>
    </xf>
    <xf numFmtId="0" fontId="18" fillId="0" borderId="11" xfId="0" applyFont="1" applyBorder="1" applyAlignment="1">
      <alignment horizontal="justify" vertical="center" wrapText="1" readingOrder="1"/>
    </xf>
    <xf numFmtId="0" fontId="18" fillId="0" borderId="11" xfId="0" applyFont="1" applyBorder="1" applyAlignment="1">
      <alignment horizontal="left" vertical="center" wrapText="1" readingOrder="1"/>
    </xf>
    <xf numFmtId="0" fontId="16" fillId="11" borderId="11" xfId="0" applyFont="1" applyFill="1" applyBorder="1" applyAlignment="1">
      <alignment horizontal="center" vertical="center" wrapText="1" readingOrder="1"/>
    </xf>
    <xf numFmtId="0" fontId="17" fillId="11" borderId="11" xfId="0" applyFont="1" applyFill="1" applyBorder="1" applyAlignment="1">
      <alignment horizontal="center" vertical="center" wrapText="1" readingOrder="1"/>
    </xf>
    <xf numFmtId="9" fontId="8" fillId="9" borderId="1" xfId="0" applyNumberFormat="1" applyFont="1" applyFill="1" applyBorder="1" applyAlignment="1">
      <alignment horizontal="center" wrapText="1"/>
    </xf>
    <xf numFmtId="0" fontId="13" fillId="0" borderId="1" xfId="1" applyBorder="1"/>
    <xf numFmtId="0" fontId="13" fillId="0" borderId="1" xfId="1" applyBorder="1" applyAlignment="1">
      <alignment vertical="top"/>
    </xf>
    <xf numFmtId="0" fontId="14" fillId="0" borderId="1" xfId="1" applyFont="1" applyBorder="1" applyAlignment="1">
      <alignment wrapText="1"/>
    </xf>
    <xf numFmtId="0" fontId="13" fillId="0" borderId="1" xfId="1" applyBorder="1" applyAlignment="1">
      <alignment wrapText="1"/>
    </xf>
    <xf numFmtId="0" fontId="13" fillId="0" borderId="1" xfId="1" applyBorder="1" applyAlignment="1">
      <alignment horizontal="left" vertical="top"/>
    </xf>
    <xf numFmtId="0" fontId="1" fillId="0" borderId="1" xfId="0" applyFont="1" applyBorder="1"/>
    <xf numFmtId="0" fontId="0" fillId="0" borderId="1" xfId="0" applyBorder="1"/>
    <xf numFmtId="0" fontId="19" fillId="0" borderId="0" xfId="0" applyFont="1" applyAlignment="1">
      <alignment vertical="center"/>
    </xf>
    <xf numFmtId="0" fontId="20" fillId="12" borderId="12" xfId="0" applyFont="1" applyFill="1" applyBorder="1" applyAlignment="1">
      <alignment vertical="center" wrapText="1"/>
    </xf>
    <xf numFmtId="0" fontId="20" fillId="12" borderId="13" xfId="0" applyFont="1" applyFill="1" applyBorder="1" applyAlignment="1">
      <alignment vertical="center" wrapText="1"/>
    </xf>
    <xf numFmtId="0" fontId="20" fillId="0" borderId="1" xfId="0" applyFont="1" applyBorder="1" applyAlignment="1">
      <alignment vertical="center" wrapText="1"/>
    </xf>
    <xf numFmtId="14" fontId="20" fillId="0" borderId="1" xfId="0" applyNumberFormat="1" applyFont="1" applyBorder="1" applyAlignment="1">
      <alignment vertical="center" wrapText="1"/>
    </xf>
    <xf numFmtId="14" fontId="0" fillId="0" borderId="1" xfId="0" applyNumberFormat="1" applyBorder="1"/>
    <xf numFmtId="0" fontId="0" fillId="0" borderId="1" xfId="0" applyBorder="1" applyAlignment="1">
      <alignment wrapText="1"/>
    </xf>
    <xf numFmtId="0" fontId="9" fillId="7" borderId="2" xfId="0" applyFont="1" applyFill="1" applyBorder="1" applyAlignment="1">
      <alignment horizontal="center" vertical="center"/>
    </xf>
    <xf numFmtId="0" fontId="9" fillId="7" borderId="3" xfId="0" applyFont="1" applyFill="1" applyBorder="1" applyAlignment="1">
      <alignment horizontal="center" vertical="center"/>
    </xf>
    <xf numFmtId="0" fontId="7" fillId="6" borderId="1" xfId="0" applyFont="1" applyFill="1" applyBorder="1" applyAlignment="1">
      <alignment horizontal="center" vertical="center"/>
    </xf>
    <xf numFmtId="0" fontId="5" fillId="0" borderId="0" xfId="0" applyFont="1" applyAlignment="1">
      <alignment horizontal="right" vertical="center"/>
    </xf>
    <xf numFmtId="0" fontId="9" fillId="7" borderId="2" xfId="0" applyFont="1" applyFill="1" applyBorder="1" applyAlignment="1">
      <alignment horizontal="center" vertical="center"/>
    </xf>
    <xf numFmtId="0" fontId="9" fillId="7" borderId="3" xfId="0" applyFont="1" applyFill="1" applyBorder="1" applyAlignment="1">
      <alignment horizontal="center" vertical="center"/>
    </xf>
    <xf numFmtId="0" fontId="7" fillId="6" borderId="1" xfId="0" applyFont="1" applyFill="1" applyBorder="1" applyAlignment="1">
      <alignment horizontal="center" vertical="center"/>
    </xf>
    <xf numFmtId="0" fontId="12" fillId="9" borderId="2" xfId="0" applyFont="1" applyFill="1" applyBorder="1" applyAlignment="1">
      <alignment horizontal="center"/>
    </xf>
    <xf numFmtId="0" fontId="12" fillId="9" borderId="4" xfId="0" applyFont="1" applyFill="1" applyBorder="1" applyAlignment="1">
      <alignment horizontal="center"/>
    </xf>
    <xf numFmtId="0" fontId="9" fillId="7" borderId="2" xfId="0" applyFont="1" applyFill="1" applyBorder="1" applyAlignment="1">
      <alignment horizontal="center"/>
    </xf>
    <xf numFmtId="0" fontId="9" fillId="7" borderId="3" xfId="0" applyFont="1" applyFill="1" applyBorder="1" applyAlignment="1">
      <alignment horizontal="center"/>
    </xf>
    <xf numFmtId="0" fontId="9" fillId="7" borderId="5" xfId="0" applyFont="1" applyFill="1" applyBorder="1" applyAlignment="1">
      <alignment horizontal="center"/>
    </xf>
    <xf numFmtId="0" fontId="9" fillId="7" borderId="2" xfId="0" applyFont="1" applyFill="1" applyBorder="1" applyAlignment="1">
      <alignment horizontal="center" vertical="center"/>
    </xf>
    <xf numFmtId="0" fontId="9" fillId="7" borderId="3" xfId="0" applyFont="1" applyFill="1" applyBorder="1" applyAlignment="1">
      <alignment horizontal="center" vertical="center"/>
    </xf>
    <xf numFmtId="0" fontId="7" fillId="6" borderId="1" xfId="0" applyFont="1" applyFill="1" applyBorder="1" applyAlignment="1">
      <alignment horizontal="center" vertical="center"/>
    </xf>
    <xf numFmtId="0" fontId="7" fillId="6" borderId="2" xfId="0" applyFont="1" applyFill="1" applyBorder="1" applyAlignment="1">
      <alignment horizontal="center" vertical="center"/>
    </xf>
    <xf numFmtId="0" fontId="5" fillId="0" borderId="0" xfId="0" applyFont="1" applyAlignment="1">
      <alignment horizontal="center" vertical="center"/>
    </xf>
    <xf numFmtId="0" fontId="4" fillId="0" borderId="0" xfId="0" applyFont="1" applyAlignment="1">
      <alignment horizontal="center" vertical="center"/>
    </xf>
    <xf numFmtId="0" fontId="16" fillId="0" borderId="9" xfId="0" applyFont="1" applyBorder="1" applyAlignment="1">
      <alignment horizontal="left" vertical="center" wrapText="1" readingOrder="1"/>
    </xf>
    <xf numFmtId="0" fontId="16" fillId="0" borderId="10" xfId="0" applyFont="1" applyBorder="1" applyAlignment="1">
      <alignment horizontal="left" vertical="center" wrapText="1" readingOrder="1"/>
    </xf>
    <xf numFmtId="0" fontId="17" fillId="0" borderId="9" xfId="0" applyFont="1" applyBorder="1" applyAlignment="1">
      <alignment horizontal="left" vertical="center" wrapText="1" readingOrder="1"/>
    </xf>
    <xf numFmtId="0" fontId="17" fillId="0" borderId="10" xfId="0" applyFont="1" applyBorder="1" applyAlignment="1">
      <alignment horizontal="left" vertical="center" wrapText="1" readingOrder="1"/>
    </xf>
    <xf numFmtId="0" fontId="17" fillId="0" borderId="9" xfId="0" applyFont="1" applyBorder="1" applyAlignment="1">
      <alignment horizontal="center" vertical="center" wrapText="1" readingOrder="1"/>
    </xf>
    <xf numFmtId="0" fontId="17" fillId="0" borderId="10" xfId="0" applyFont="1" applyBorder="1" applyAlignment="1">
      <alignment horizontal="center" vertical="center" wrapText="1" readingOrder="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you-cardif-assurance.is.echonet/rooms/DSI-C8071/CardifDocuments/C8071%20-%20Planning%20D&#233;taill&#233;_%20Activit&#233;s_RACI%20V1.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ning_WBS_RACI"/>
      <sheetName val="Description du projet"/>
      <sheetName val="Budget estimé"/>
      <sheetName val="Feuil2"/>
    </sheetNames>
    <sheetDataSet>
      <sheetData sheetId="0">
        <row r="90">
          <cell r="J90">
            <v>50</v>
          </cell>
          <cell r="K90">
            <v>5</v>
          </cell>
          <cell r="L90">
            <v>5</v>
          </cell>
          <cell r="M90">
            <v>3</v>
          </cell>
          <cell r="N90">
            <v>195</v>
          </cell>
          <cell r="O90">
            <v>51</v>
          </cell>
          <cell r="Q90">
            <v>1</v>
          </cell>
          <cell r="R90">
            <v>2</v>
          </cell>
        </row>
      </sheetData>
      <sheetData sheetId="1"/>
      <sheetData sheetId="2"/>
      <sheetData sheetId="3"/>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4"/>
  <sheetViews>
    <sheetView tabSelected="1" zoomScaleNormal="100" workbookViewId="0">
      <pane xSplit="7" ySplit="6" topLeftCell="H34" activePane="bottomRight" state="frozen"/>
      <selection pane="topRight" activeCell="K1" sqref="K1"/>
      <selection pane="bottomLeft" activeCell="A6" sqref="A6"/>
      <selection pane="bottomRight" activeCell="B34" sqref="B34"/>
    </sheetView>
  </sheetViews>
  <sheetFormatPr baseColWidth="10" defaultColWidth="9.109375" defaultRowHeight="13.8" x14ac:dyDescent="0.25"/>
  <cols>
    <col min="1" max="1" width="9.109375" style="1"/>
    <col min="2" max="2" width="34.88671875" style="2" customWidth="1"/>
    <col min="3" max="4" width="10.109375" style="5" bestFit="1" customWidth="1"/>
    <col min="5" max="5" width="28.5546875" style="1" customWidth="1"/>
    <col min="6" max="6" width="13.109375" style="5" customWidth="1"/>
    <col min="7" max="7" width="13.109375" style="1" customWidth="1"/>
    <col min="8" max="8" width="23.5546875" style="5" customWidth="1"/>
    <col min="9" max="9" width="29" style="1" bestFit="1" customWidth="1"/>
    <col min="10" max="10" width="9.109375" style="1"/>
    <col min="11" max="11" width="7.5546875" style="1" customWidth="1"/>
    <col min="12" max="12" width="9.44140625" style="1" customWidth="1"/>
    <col min="13" max="13" width="8.88671875" style="1" customWidth="1"/>
    <col min="14" max="14" width="10.109375" style="1" customWidth="1"/>
    <col min="15" max="15" width="3.88671875" style="1" customWidth="1"/>
    <col min="16" max="18" width="9.109375" style="1"/>
    <col min="19" max="19" width="11" style="1" bestFit="1" customWidth="1"/>
    <col min="20" max="16384" width="9.109375" style="1"/>
  </cols>
  <sheetData>
    <row r="1" spans="1:19" x14ac:dyDescent="0.25">
      <c r="C1" s="135" t="s">
        <v>0</v>
      </c>
      <c r="D1" s="148" t="s">
        <v>1</v>
      </c>
      <c r="E1" s="148"/>
      <c r="H1" s="12" t="s">
        <v>2</v>
      </c>
      <c r="I1" s="1" t="s">
        <v>3</v>
      </c>
    </row>
    <row r="3" spans="1:19" ht="18" x14ac:dyDescent="0.25">
      <c r="E3" s="149" t="s">
        <v>4</v>
      </c>
      <c r="F3" s="149"/>
      <c r="G3" s="149"/>
    </row>
    <row r="4" spans="1:19" ht="24" x14ac:dyDescent="0.25">
      <c r="J4" s="6" t="s">
        <v>5</v>
      </c>
      <c r="K4" s="7" t="s">
        <v>6</v>
      </c>
      <c r="L4" s="8" t="s">
        <v>7</v>
      </c>
      <c r="M4" s="9" t="s">
        <v>8</v>
      </c>
      <c r="N4" s="72" t="s">
        <v>9</v>
      </c>
    </row>
    <row r="5" spans="1:19" s="4" customFormat="1" ht="26.4" x14ac:dyDescent="0.25">
      <c r="A5" s="15" t="s">
        <v>10</v>
      </c>
      <c r="B5" s="15" t="s">
        <v>11</v>
      </c>
      <c r="C5" s="134" t="s">
        <v>12</v>
      </c>
      <c r="D5" s="134" t="s">
        <v>13</v>
      </c>
      <c r="E5" s="134" t="s">
        <v>14</v>
      </c>
      <c r="F5" s="134" t="s">
        <v>15</v>
      </c>
      <c r="G5" s="134" t="s">
        <v>16</v>
      </c>
      <c r="H5" s="134" t="s">
        <v>17</v>
      </c>
      <c r="I5" s="134" t="s">
        <v>18</v>
      </c>
      <c r="J5" s="146" t="s">
        <v>19</v>
      </c>
      <c r="K5" s="146"/>
      <c r="L5" s="146"/>
      <c r="M5" s="146"/>
      <c r="N5" s="146"/>
      <c r="O5" s="146"/>
      <c r="P5" s="146"/>
      <c r="Q5" s="146"/>
      <c r="R5" s="147"/>
      <c r="S5" s="18" t="s">
        <v>20</v>
      </c>
    </row>
    <row r="6" spans="1:19" x14ac:dyDescent="0.25">
      <c r="A6" s="16"/>
      <c r="B6" s="17"/>
      <c r="C6" s="134"/>
      <c r="D6" s="134"/>
      <c r="E6" s="18"/>
      <c r="F6" s="134"/>
      <c r="G6" s="18"/>
      <c r="H6" s="134"/>
      <c r="I6" s="18"/>
      <c r="J6" s="18" t="s">
        <v>21</v>
      </c>
      <c r="K6" s="18" t="s">
        <v>22</v>
      </c>
      <c r="L6" s="18" t="s">
        <v>23</v>
      </c>
      <c r="M6" s="18" t="s">
        <v>24</v>
      </c>
      <c r="N6" s="18" t="s">
        <v>25</v>
      </c>
      <c r="O6" s="18" t="s">
        <v>26</v>
      </c>
      <c r="P6" s="18" t="s">
        <v>27</v>
      </c>
      <c r="Q6" s="18" t="s">
        <v>28</v>
      </c>
      <c r="R6" s="63" t="s">
        <v>29</v>
      </c>
      <c r="S6" s="63"/>
    </row>
    <row r="7" spans="1:19" x14ac:dyDescent="0.25">
      <c r="A7" s="141" t="s">
        <v>30</v>
      </c>
      <c r="B7" s="142"/>
      <c r="C7" s="142"/>
      <c r="D7" s="142"/>
      <c r="E7" s="142"/>
      <c r="F7" s="142"/>
      <c r="G7" s="19">
        <f>AVERAGE(G8:G11)</f>
        <v>1</v>
      </c>
      <c r="H7" s="133"/>
      <c r="I7" s="20"/>
      <c r="J7" s="61"/>
      <c r="K7" s="61"/>
      <c r="L7" s="61"/>
      <c r="M7" s="61"/>
      <c r="N7" s="61"/>
      <c r="O7" s="61"/>
      <c r="P7" s="62"/>
      <c r="Q7" s="60"/>
      <c r="R7" s="60"/>
      <c r="S7" s="60"/>
    </row>
    <row r="8" spans="1:19" x14ac:dyDescent="0.25">
      <c r="A8" s="16">
        <v>1</v>
      </c>
      <c r="B8" s="21" t="s">
        <v>31</v>
      </c>
      <c r="C8" s="26">
        <v>43647</v>
      </c>
      <c r="D8" s="26">
        <v>43735</v>
      </c>
      <c r="E8" s="22" t="s">
        <v>32</v>
      </c>
      <c r="F8" s="16" t="s">
        <v>33</v>
      </c>
      <c r="G8" s="23">
        <v>1</v>
      </c>
      <c r="H8" s="16" t="s">
        <v>34</v>
      </c>
      <c r="I8" s="22"/>
      <c r="J8" s="22"/>
      <c r="K8" s="22"/>
      <c r="L8" s="22"/>
      <c r="M8" s="22"/>
      <c r="N8" s="22"/>
      <c r="O8" s="22"/>
      <c r="P8" s="24"/>
      <c r="Q8" s="24"/>
      <c r="R8" s="64"/>
      <c r="S8" s="3"/>
    </row>
    <row r="9" spans="1:19" x14ac:dyDescent="0.25">
      <c r="A9" s="16">
        <v>2</v>
      </c>
      <c r="B9" s="21" t="s">
        <v>35</v>
      </c>
      <c r="C9" s="26">
        <v>43647</v>
      </c>
      <c r="D9" s="26">
        <v>43735</v>
      </c>
      <c r="E9" s="22" t="s">
        <v>32</v>
      </c>
      <c r="F9" s="16" t="s">
        <v>33</v>
      </c>
      <c r="G9" s="23">
        <v>1</v>
      </c>
      <c r="H9" s="25" t="s">
        <v>36</v>
      </c>
      <c r="I9" s="22"/>
      <c r="J9" s="22"/>
      <c r="K9" s="22"/>
      <c r="L9" s="22"/>
      <c r="M9" s="22"/>
      <c r="N9" s="22"/>
      <c r="O9" s="22"/>
      <c r="P9" s="24"/>
      <c r="Q9" s="24"/>
      <c r="R9" s="64"/>
      <c r="S9" s="3"/>
    </row>
    <row r="10" spans="1:19" x14ac:dyDescent="0.25">
      <c r="A10" s="16">
        <v>3</v>
      </c>
      <c r="B10" s="21" t="s">
        <v>37</v>
      </c>
      <c r="C10" s="26">
        <v>43647</v>
      </c>
      <c r="D10" s="26">
        <v>43735</v>
      </c>
      <c r="E10" s="22" t="s">
        <v>32</v>
      </c>
      <c r="F10" s="16" t="s">
        <v>33</v>
      </c>
      <c r="G10" s="23">
        <v>1</v>
      </c>
      <c r="H10" s="16"/>
      <c r="I10" s="22"/>
      <c r="J10" s="22"/>
      <c r="K10" s="22"/>
      <c r="L10" s="22"/>
      <c r="M10" s="22"/>
      <c r="N10" s="22"/>
      <c r="O10" s="22"/>
      <c r="P10" s="24"/>
      <c r="Q10" s="24"/>
      <c r="R10" s="64"/>
      <c r="S10" s="3"/>
    </row>
    <row r="11" spans="1:19" x14ac:dyDescent="0.25">
      <c r="A11" s="16">
        <v>4</v>
      </c>
      <c r="B11" s="21" t="s">
        <v>38</v>
      </c>
      <c r="C11" s="26">
        <v>43735</v>
      </c>
      <c r="D11" s="27">
        <v>43735</v>
      </c>
      <c r="E11" s="22" t="s">
        <v>32</v>
      </c>
      <c r="F11" s="16" t="s">
        <v>33</v>
      </c>
      <c r="G11" s="23">
        <v>1</v>
      </c>
      <c r="H11" s="16" t="s">
        <v>39</v>
      </c>
      <c r="I11" s="22"/>
      <c r="J11" s="22"/>
      <c r="K11" s="22"/>
      <c r="L11" s="22"/>
      <c r="M11" s="22"/>
      <c r="N11" s="22"/>
      <c r="O11" s="22"/>
      <c r="P11" s="24"/>
      <c r="Q11" s="24"/>
      <c r="R11" s="64"/>
      <c r="S11" s="3"/>
    </row>
    <row r="12" spans="1:19" ht="15.75" customHeight="1" x14ac:dyDescent="0.25">
      <c r="A12" s="141" t="s">
        <v>40</v>
      </c>
      <c r="B12" s="142"/>
      <c r="C12" s="142"/>
      <c r="D12" s="142"/>
      <c r="E12" s="142"/>
      <c r="F12" s="142"/>
      <c r="G12" s="19">
        <f>AVERAGE(G14:G30)</f>
        <v>0.90588235294117647</v>
      </c>
      <c r="H12" s="133"/>
      <c r="I12" s="28" t="s">
        <v>41</v>
      </c>
      <c r="J12" s="29">
        <v>4</v>
      </c>
      <c r="K12" s="29">
        <v>0</v>
      </c>
      <c r="L12" s="29">
        <v>5</v>
      </c>
      <c r="M12" s="29">
        <v>4</v>
      </c>
      <c r="N12" s="29">
        <v>19</v>
      </c>
      <c r="O12" s="29">
        <v>2</v>
      </c>
      <c r="P12" s="29">
        <v>0</v>
      </c>
      <c r="Q12" s="29">
        <v>0</v>
      </c>
      <c r="R12" s="132">
        <v>0</v>
      </c>
      <c r="S12" s="14">
        <f>SUM(J12:R12)</f>
        <v>34</v>
      </c>
    </row>
    <row r="13" spans="1:19" ht="15.75" customHeight="1" x14ac:dyDescent="0.25">
      <c r="A13" s="30"/>
      <c r="B13" s="31" t="s">
        <v>42</v>
      </c>
      <c r="C13" s="32">
        <v>43738</v>
      </c>
      <c r="D13" s="32">
        <v>43738</v>
      </c>
      <c r="E13" s="73"/>
      <c r="F13" s="73"/>
      <c r="G13" s="74"/>
      <c r="H13" s="75"/>
      <c r="I13" s="76"/>
      <c r="J13" s="76"/>
      <c r="K13" s="76"/>
      <c r="L13" s="76"/>
      <c r="M13" s="76"/>
      <c r="N13" s="76"/>
      <c r="O13" s="76"/>
      <c r="P13" s="77"/>
      <c r="Q13" s="78"/>
      <c r="R13" s="79"/>
      <c r="S13" s="3"/>
    </row>
    <row r="14" spans="1:19" ht="26.4" x14ac:dyDescent="0.25">
      <c r="A14" s="16">
        <v>5</v>
      </c>
      <c r="B14" s="33" t="s">
        <v>43</v>
      </c>
      <c r="C14" s="26">
        <v>43735</v>
      </c>
      <c r="D14" s="26">
        <v>43809</v>
      </c>
      <c r="E14" s="34" t="s">
        <v>44</v>
      </c>
      <c r="F14" s="16" t="s">
        <v>33</v>
      </c>
      <c r="G14" s="23">
        <v>1</v>
      </c>
      <c r="H14" s="35" t="s">
        <v>45</v>
      </c>
      <c r="I14" s="22"/>
      <c r="J14" s="36"/>
      <c r="K14" s="37"/>
      <c r="L14" s="38"/>
      <c r="M14" s="37"/>
      <c r="N14" s="38"/>
      <c r="O14" s="39"/>
      <c r="P14" s="41"/>
      <c r="Q14" s="22"/>
      <c r="R14" s="65"/>
      <c r="S14" s="3"/>
    </row>
    <row r="15" spans="1:19" ht="50.25" customHeight="1" x14ac:dyDescent="0.25">
      <c r="A15" s="16">
        <v>6</v>
      </c>
      <c r="B15" s="33" t="s">
        <v>46</v>
      </c>
      <c r="C15" s="26">
        <v>43763</v>
      </c>
      <c r="D15" s="26">
        <v>43766</v>
      </c>
      <c r="E15" s="34" t="s">
        <v>44</v>
      </c>
      <c r="F15" s="16" t="s">
        <v>33</v>
      </c>
      <c r="G15" s="23">
        <v>1</v>
      </c>
      <c r="H15" s="40" t="s">
        <v>47</v>
      </c>
      <c r="I15" s="22"/>
      <c r="J15" s="36"/>
      <c r="K15" s="37"/>
      <c r="L15" s="37"/>
      <c r="M15" s="37"/>
      <c r="N15" s="37"/>
      <c r="O15" s="41"/>
      <c r="P15" s="41"/>
      <c r="Q15" s="22"/>
      <c r="R15" s="65"/>
      <c r="S15" s="3"/>
    </row>
    <row r="16" spans="1:19" ht="26.4" x14ac:dyDescent="0.25">
      <c r="A16" s="16">
        <v>7</v>
      </c>
      <c r="B16" s="33" t="s">
        <v>48</v>
      </c>
      <c r="C16" s="26">
        <v>43735</v>
      </c>
      <c r="D16" s="26">
        <v>43810</v>
      </c>
      <c r="E16" s="34" t="s">
        <v>44</v>
      </c>
      <c r="F16" s="16" t="s">
        <v>33</v>
      </c>
      <c r="G16" s="23">
        <v>1</v>
      </c>
      <c r="H16" s="40" t="s">
        <v>47</v>
      </c>
      <c r="I16" s="22"/>
      <c r="J16" s="36"/>
      <c r="K16" s="42"/>
      <c r="L16" s="42"/>
      <c r="M16" s="42"/>
      <c r="N16" s="42"/>
      <c r="O16" s="39"/>
      <c r="P16" s="6"/>
      <c r="Q16" s="22"/>
      <c r="R16" s="65"/>
      <c r="S16" s="3"/>
    </row>
    <row r="17" spans="1:19" ht="26.4" x14ac:dyDescent="0.25">
      <c r="A17" s="16">
        <v>8</v>
      </c>
      <c r="B17" s="33" t="s">
        <v>49</v>
      </c>
      <c r="C17" s="26">
        <v>43763</v>
      </c>
      <c r="D17" s="26">
        <v>43763</v>
      </c>
      <c r="E17" s="34" t="s">
        <v>44</v>
      </c>
      <c r="F17" s="16" t="s">
        <v>33</v>
      </c>
      <c r="G17" s="23">
        <v>1</v>
      </c>
      <c r="H17" s="40" t="s">
        <v>50</v>
      </c>
      <c r="I17" s="22"/>
      <c r="J17" s="43"/>
      <c r="K17" s="37"/>
      <c r="L17" s="37"/>
      <c r="M17" s="37"/>
      <c r="N17" s="37"/>
      <c r="O17" s="44"/>
      <c r="P17" s="9"/>
      <c r="Q17" s="22"/>
      <c r="R17" s="65"/>
      <c r="S17" s="3"/>
    </row>
    <row r="18" spans="1:19" ht="26.4" x14ac:dyDescent="0.25">
      <c r="A18" s="16">
        <v>9</v>
      </c>
      <c r="B18" s="33" t="s">
        <v>51</v>
      </c>
      <c r="C18" s="26">
        <v>43815</v>
      </c>
      <c r="D18" s="26">
        <v>43815</v>
      </c>
      <c r="E18" s="34" t="s">
        <v>44</v>
      </c>
      <c r="F18" s="16" t="s">
        <v>33</v>
      </c>
      <c r="G18" s="23">
        <v>1</v>
      </c>
      <c r="H18" s="40" t="s">
        <v>52</v>
      </c>
      <c r="I18" s="22"/>
      <c r="J18" s="36"/>
      <c r="K18" s="42"/>
      <c r="L18" s="42"/>
      <c r="M18" s="42"/>
      <c r="N18" s="42"/>
      <c r="O18" s="39"/>
      <c r="P18" s="6"/>
      <c r="Q18" s="22"/>
      <c r="R18" s="65"/>
      <c r="S18" s="3"/>
    </row>
    <row r="19" spans="1:19" ht="26.4" x14ac:dyDescent="0.25">
      <c r="A19" s="16">
        <v>10</v>
      </c>
      <c r="B19" s="33" t="s">
        <v>53</v>
      </c>
      <c r="C19" s="26">
        <v>43735</v>
      </c>
      <c r="D19" s="26">
        <v>43840</v>
      </c>
      <c r="E19" s="34" t="s">
        <v>44</v>
      </c>
      <c r="F19" s="16" t="s">
        <v>33</v>
      </c>
      <c r="G19" s="23">
        <v>1</v>
      </c>
      <c r="H19" s="16" t="s">
        <v>54</v>
      </c>
      <c r="I19" s="22"/>
      <c r="J19" s="42"/>
      <c r="K19" s="42"/>
      <c r="L19" s="42"/>
      <c r="M19" s="42"/>
      <c r="N19" s="42"/>
      <c r="O19" s="36"/>
      <c r="P19" s="41"/>
      <c r="Q19" s="22"/>
      <c r="R19" s="65"/>
      <c r="S19" s="3"/>
    </row>
    <row r="20" spans="1:19" ht="26.4" x14ac:dyDescent="0.25">
      <c r="A20" s="16">
        <v>11</v>
      </c>
      <c r="B20" s="33" t="s">
        <v>55</v>
      </c>
      <c r="C20" s="26">
        <v>43735</v>
      </c>
      <c r="D20" s="26">
        <v>43752</v>
      </c>
      <c r="E20" s="34" t="s">
        <v>56</v>
      </c>
      <c r="F20" s="16" t="s">
        <v>33</v>
      </c>
      <c r="G20" s="23">
        <v>1</v>
      </c>
      <c r="H20" s="40" t="s">
        <v>57</v>
      </c>
      <c r="I20" s="22"/>
      <c r="J20" s="42"/>
      <c r="K20" s="45"/>
      <c r="L20" s="42"/>
      <c r="M20" s="42"/>
      <c r="N20" s="42"/>
      <c r="O20" s="39"/>
      <c r="P20" s="41"/>
      <c r="Q20" s="22"/>
      <c r="R20" s="65"/>
      <c r="S20" s="3"/>
    </row>
    <row r="21" spans="1:19" ht="26.4" x14ac:dyDescent="0.25">
      <c r="A21" s="16">
        <v>12</v>
      </c>
      <c r="B21" s="33" t="s">
        <v>58</v>
      </c>
      <c r="C21" s="26">
        <v>43735</v>
      </c>
      <c r="D21" s="26">
        <v>43752</v>
      </c>
      <c r="E21" s="34" t="s">
        <v>56</v>
      </c>
      <c r="F21" s="16" t="s">
        <v>33</v>
      </c>
      <c r="G21" s="23">
        <v>1</v>
      </c>
      <c r="H21" s="35" t="s">
        <v>59</v>
      </c>
      <c r="I21" s="22"/>
      <c r="J21" s="42"/>
      <c r="K21" s="41"/>
      <c r="L21" s="43"/>
      <c r="M21" s="42"/>
      <c r="N21" s="42"/>
      <c r="O21" s="39"/>
      <c r="P21" s="41"/>
      <c r="Q21" s="22"/>
      <c r="R21" s="65"/>
      <c r="S21" s="3"/>
    </row>
    <row r="22" spans="1:19" ht="26.4" x14ac:dyDescent="0.25">
      <c r="A22" s="16">
        <v>13</v>
      </c>
      <c r="B22" s="33" t="s">
        <v>60</v>
      </c>
      <c r="C22" s="26">
        <v>43735</v>
      </c>
      <c r="D22" s="26">
        <v>43752</v>
      </c>
      <c r="E22" s="34" t="s">
        <v>56</v>
      </c>
      <c r="F22" s="16" t="s">
        <v>33</v>
      </c>
      <c r="G22" s="23">
        <v>1</v>
      </c>
      <c r="H22" s="35" t="s">
        <v>61</v>
      </c>
      <c r="I22" s="22"/>
      <c r="J22" s="42"/>
      <c r="K22" s="41"/>
      <c r="L22" s="41"/>
      <c r="M22" s="41"/>
      <c r="N22" s="42"/>
      <c r="O22" s="39"/>
      <c r="P22" s="41"/>
      <c r="Q22" s="22"/>
      <c r="R22" s="65"/>
      <c r="S22" s="3"/>
    </row>
    <row r="23" spans="1:19" ht="26.4" x14ac:dyDescent="0.25">
      <c r="A23" s="16">
        <v>14</v>
      </c>
      <c r="B23" s="33" t="s">
        <v>62</v>
      </c>
      <c r="C23" s="26">
        <v>43756</v>
      </c>
      <c r="D23" s="27">
        <v>43759</v>
      </c>
      <c r="E23" s="34" t="s">
        <v>63</v>
      </c>
      <c r="F23" s="16" t="s">
        <v>33</v>
      </c>
      <c r="G23" s="23">
        <v>1</v>
      </c>
      <c r="H23" s="35" t="s">
        <v>64</v>
      </c>
      <c r="I23" s="22"/>
      <c r="J23" s="41"/>
      <c r="K23" s="41"/>
      <c r="L23" s="41"/>
      <c r="M23" s="41"/>
      <c r="N23" s="43"/>
      <c r="O23" s="41"/>
      <c r="P23" s="41"/>
      <c r="Q23" s="22"/>
      <c r="R23" s="65"/>
      <c r="S23" s="3"/>
    </row>
    <row r="24" spans="1:19" ht="26.4" x14ac:dyDescent="0.25">
      <c r="A24" s="16">
        <v>15</v>
      </c>
      <c r="B24" s="33" t="s">
        <v>65</v>
      </c>
      <c r="C24" s="26">
        <v>43760</v>
      </c>
      <c r="D24" s="27">
        <v>43760</v>
      </c>
      <c r="E24" s="34" t="s">
        <v>63</v>
      </c>
      <c r="F24" s="16" t="s">
        <v>33</v>
      </c>
      <c r="G24" s="23">
        <v>1</v>
      </c>
      <c r="H24" s="35"/>
      <c r="I24" s="22"/>
      <c r="J24" s="42"/>
      <c r="K24" s="41"/>
      <c r="L24" s="36"/>
      <c r="M24" s="36"/>
      <c r="N24" s="42"/>
      <c r="O24" s="39"/>
      <c r="P24" s="41"/>
      <c r="Q24" s="22"/>
      <c r="R24" s="65"/>
      <c r="S24" s="3"/>
    </row>
    <row r="25" spans="1:19" ht="26.4" x14ac:dyDescent="0.25">
      <c r="A25" s="16">
        <v>16</v>
      </c>
      <c r="B25" s="33" t="s">
        <v>66</v>
      </c>
      <c r="C25" s="26">
        <v>43762</v>
      </c>
      <c r="D25" s="27">
        <v>43763</v>
      </c>
      <c r="E25" s="34" t="s">
        <v>63</v>
      </c>
      <c r="F25" s="16" t="s">
        <v>33</v>
      </c>
      <c r="G25" s="23">
        <v>1</v>
      </c>
      <c r="H25" s="35" t="s">
        <v>39</v>
      </c>
      <c r="I25" s="22"/>
      <c r="J25" s="42"/>
      <c r="K25" s="41"/>
      <c r="L25" s="36"/>
      <c r="M25" s="36"/>
      <c r="N25" s="41"/>
      <c r="O25" s="39"/>
      <c r="P25" s="41"/>
      <c r="Q25" s="22"/>
      <c r="R25" s="65"/>
      <c r="S25" s="3"/>
    </row>
    <row r="26" spans="1:19" ht="26.4" x14ac:dyDescent="0.25">
      <c r="A26" s="16">
        <v>17</v>
      </c>
      <c r="B26" s="33" t="s">
        <v>67</v>
      </c>
      <c r="C26" s="26">
        <v>43762</v>
      </c>
      <c r="D26" s="26">
        <v>43774</v>
      </c>
      <c r="E26" s="34" t="s">
        <v>63</v>
      </c>
      <c r="F26" s="16" t="s">
        <v>33</v>
      </c>
      <c r="G26" s="23">
        <v>1</v>
      </c>
      <c r="H26" s="35" t="s">
        <v>68</v>
      </c>
      <c r="I26" s="22"/>
      <c r="J26" s="36"/>
      <c r="K26" s="41"/>
      <c r="L26" s="41"/>
      <c r="M26" s="41"/>
      <c r="N26" s="41"/>
      <c r="O26" s="39"/>
      <c r="P26" s="41"/>
      <c r="Q26" s="22"/>
      <c r="R26" s="65"/>
      <c r="S26" s="3"/>
    </row>
    <row r="27" spans="1:19" ht="26.4" x14ac:dyDescent="0.25">
      <c r="A27" s="16">
        <v>18</v>
      </c>
      <c r="B27" s="33" t="s">
        <v>69</v>
      </c>
      <c r="C27" s="26">
        <v>43774</v>
      </c>
      <c r="D27" s="26">
        <v>43787</v>
      </c>
      <c r="E27" s="34" t="s">
        <v>63</v>
      </c>
      <c r="F27" s="16" t="s">
        <v>33</v>
      </c>
      <c r="G27" s="23">
        <v>1</v>
      </c>
      <c r="H27" s="35" t="s">
        <v>70</v>
      </c>
      <c r="I27" s="22"/>
      <c r="J27" s="41"/>
      <c r="K27" s="41"/>
      <c r="L27" s="41"/>
      <c r="M27" s="41"/>
      <c r="N27" s="36"/>
      <c r="O27" s="39"/>
      <c r="P27" s="41"/>
      <c r="Q27" s="22"/>
      <c r="R27" s="65"/>
      <c r="S27" s="3"/>
    </row>
    <row r="28" spans="1:19" ht="26.4" x14ac:dyDescent="0.25">
      <c r="A28" s="16">
        <v>19</v>
      </c>
      <c r="B28" s="33" t="s">
        <v>71</v>
      </c>
      <c r="C28" s="26">
        <v>43801</v>
      </c>
      <c r="D28" s="26">
        <v>43840</v>
      </c>
      <c r="E28" s="34" t="s">
        <v>63</v>
      </c>
      <c r="F28" s="16" t="s">
        <v>72</v>
      </c>
      <c r="G28" s="23">
        <v>0.1</v>
      </c>
      <c r="H28" s="35" t="s">
        <v>73</v>
      </c>
      <c r="I28" s="46"/>
      <c r="J28" s="36"/>
      <c r="K28" s="41"/>
      <c r="L28" s="41"/>
      <c r="M28" s="41"/>
      <c r="N28" s="41"/>
      <c r="O28" s="39"/>
      <c r="P28" s="41"/>
      <c r="Q28" s="22"/>
      <c r="R28" s="65"/>
      <c r="S28" s="3"/>
    </row>
    <row r="29" spans="1:19" ht="26.4" x14ac:dyDescent="0.25">
      <c r="A29" s="16">
        <v>20</v>
      </c>
      <c r="B29" s="33" t="s">
        <v>74</v>
      </c>
      <c r="C29" s="26">
        <v>43801</v>
      </c>
      <c r="D29" s="26">
        <v>43840</v>
      </c>
      <c r="E29" s="34" t="s">
        <v>63</v>
      </c>
      <c r="F29" s="16" t="s">
        <v>72</v>
      </c>
      <c r="G29" s="23">
        <v>0.5</v>
      </c>
      <c r="H29" s="35" t="s">
        <v>75</v>
      </c>
      <c r="I29" s="46"/>
      <c r="J29" s="41"/>
      <c r="K29" s="41"/>
      <c r="L29" s="41"/>
      <c r="M29" s="41"/>
      <c r="N29" s="41"/>
      <c r="O29" s="6"/>
      <c r="P29" s="41"/>
      <c r="Q29" s="22"/>
      <c r="R29" s="65"/>
      <c r="S29" s="3"/>
    </row>
    <row r="30" spans="1:19" ht="26.4" x14ac:dyDescent="0.25">
      <c r="A30" s="16">
        <v>21</v>
      </c>
      <c r="B30" s="33" t="s">
        <v>76</v>
      </c>
      <c r="C30" s="26">
        <v>43801</v>
      </c>
      <c r="D30" s="27">
        <v>43840</v>
      </c>
      <c r="E30" s="34" t="s">
        <v>63</v>
      </c>
      <c r="F30" s="16" t="s">
        <v>72</v>
      </c>
      <c r="G30" s="23">
        <v>0.8</v>
      </c>
      <c r="H30" s="35" t="s">
        <v>36</v>
      </c>
      <c r="I30" s="46"/>
      <c r="J30" s="41"/>
      <c r="K30" s="41"/>
      <c r="L30" s="41"/>
      <c r="M30" s="41"/>
      <c r="N30" s="41"/>
      <c r="O30" s="13"/>
      <c r="P30" s="8"/>
      <c r="Q30" s="22"/>
      <c r="R30" s="65"/>
      <c r="S30" s="3"/>
    </row>
    <row r="31" spans="1:19" ht="13.35" customHeight="1" x14ac:dyDescent="0.25">
      <c r="A31" s="47"/>
      <c r="B31" s="31" t="s">
        <v>77</v>
      </c>
      <c r="C31" s="48">
        <v>43840</v>
      </c>
      <c r="D31" s="48">
        <v>43840</v>
      </c>
      <c r="E31" s="80"/>
      <c r="F31" s="81"/>
      <c r="G31" s="82"/>
      <c r="H31" s="81"/>
      <c r="I31" s="83"/>
      <c r="J31" s="84"/>
      <c r="K31" s="84"/>
      <c r="L31" s="84"/>
      <c r="M31" s="84"/>
      <c r="N31" s="84"/>
      <c r="O31" s="83"/>
      <c r="P31" s="84"/>
      <c r="Q31" s="84"/>
      <c r="R31" s="85"/>
      <c r="S31" s="3"/>
    </row>
    <row r="32" spans="1:19" x14ac:dyDescent="0.25">
      <c r="A32" s="141" t="s">
        <v>78</v>
      </c>
      <c r="B32" s="142"/>
      <c r="C32" s="142"/>
      <c r="D32" s="142"/>
      <c r="E32" s="142"/>
      <c r="F32" s="142"/>
      <c r="G32" s="19">
        <f>AVERAGE(G34:G42)</f>
        <v>0.23750000000000002</v>
      </c>
      <c r="H32" s="133"/>
      <c r="I32" s="28" t="s">
        <v>41</v>
      </c>
      <c r="J32" s="29">
        <v>5</v>
      </c>
      <c r="K32" s="29">
        <v>0</v>
      </c>
      <c r="L32" s="29">
        <v>5</v>
      </c>
      <c r="M32" s="29">
        <v>3</v>
      </c>
      <c r="N32" s="29">
        <v>0</v>
      </c>
      <c r="O32" s="29">
        <v>4</v>
      </c>
      <c r="P32" s="29">
        <v>0</v>
      </c>
      <c r="Q32" s="29">
        <v>0</v>
      </c>
      <c r="R32" s="132">
        <v>0</v>
      </c>
      <c r="S32" s="29">
        <f>SUM(J32:R32)</f>
        <v>17</v>
      </c>
    </row>
    <row r="33" spans="1:19" x14ac:dyDescent="0.25">
      <c r="A33" s="31"/>
      <c r="B33" s="31" t="s">
        <v>79</v>
      </c>
      <c r="C33" s="32">
        <v>43843</v>
      </c>
      <c r="D33" s="32">
        <v>43843</v>
      </c>
      <c r="E33" s="86"/>
      <c r="F33" s="86"/>
      <c r="G33" s="87"/>
      <c r="H33" s="88"/>
      <c r="I33" s="89"/>
      <c r="J33" s="89"/>
      <c r="K33" s="89"/>
      <c r="L33" s="89"/>
      <c r="M33" s="89"/>
      <c r="N33" s="89"/>
      <c r="O33" s="89"/>
      <c r="P33" s="89"/>
      <c r="Q33" s="89"/>
      <c r="R33" s="90"/>
      <c r="S33" s="3"/>
    </row>
    <row r="34" spans="1:19" ht="39.6" x14ac:dyDescent="0.25">
      <c r="A34" s="16">
        <v>22</v>
      </c>
      <c r="B34" s="33" t="s">
        <v>219</v>
      </c>
      <c r="C34" s="26">
        <v>43843</v>
      </c>
      <c r="D34" s="26">
        <v>43876</v>
      </c>
      <c r="E34" s="34" t="s">
        <v>81</v>
      </c>
      <c r="F34" s="16" t="s">
        <v>33</v>
      </c>
      <c r="G34" s="23">
        <v>1</v>
      </c>
      <c r="H34" s="35" t="s">
        <v>82</v>
      </c>
      <c r="I34" s="34" t="s">
        <v>83</v>
      </c>
      <c r="J34" s="45"/>
      <c r="K34" s="37"/>
      <c r="L34" s="37"/>
      <c r="M34" s="37"/>
      <c r="N34" s="37"/>
      <c r="O34" s="70"/>
      <c r="P34" s="37"/>
      <c r="Q34" s="3"/>
      <c r="R34" s="3"/>
      <c r="S34" s="3"/>
    </row>
    <row r="35" spans="1:19" x14ac:dyDescent="0.25">
      <c r="A35" s="16">
        <v>23</v>
      </c>
      <c r="B35" s="33" t="s">
        <v>84</v>
      </c>
      <c r="C35" s="26">
        <v>43843</v>
      </c>
      <c r="D35" s="26">
        <v>43876</v>
      </c>
      <c r="E35" s="34" t="s">
        <v>85</v>
      </c>
      <c r="F35" s="16" t="s">
        <v>86</v>
      </c>
      <c r="G35" s="23">
        <v>0</v>
      </c>
      <c r="H35" s="35" t="s">
        <v>73</v>
      </c>
      <c r="I35" s="22"/>
      <c r="J35" s="45"/>
      <c r="K35" s="37"/>
      <c r="L35" s="37"/>
      <c r="M35" s="37"/>
      <c r="N35" s="37"/>
      <c r="O35" s="70"/>
      <c r="P35" s="37"/>
      <c r="Q35" s="3"/>
      <c r="R35" s="3"/>
      <c r="S35" s="3"/>
    </row>
    <row r="36" spans="1:19" ht="32.1" customHeight="1" x14ac:dyDescent="0.25">
      <c r="A36" s="16">
        <v>24</v>
      </c>
      <c r="B36" s="33" t="s">
        <v>87</v>
      </c>
      <c r="C36" s="26">
        <v>43843</v>
      </c>
      <c r="D36" s="26">
        <v>43876</v>
      </c>
      <c r="E36" s="34" t="s">
        <v>81</v>
      </c>
      <c r="F36" s="100" t="s">
        <v>72</v>
      </c>
      <c r="G36" s="101">
        <v>0.7</v>
      </c>
      <c r="H36" s="35" t="s">
        <v>88</v>
      </c>
      <c r="I36" s="117" t="s">
        <v>89</v>
      </c>
      <c r="J36" s="13"/>
      <c r="K36" s="11"/>
      <c r="L36" s="11"/>
      <c r="M36" s="11"/>
      <c r="N36" s="11"/>
      <c r="O36" s="70"/>
      <c r="P36" s="11"/>
      <c r="Q36" s="24"/>
      <c r="R36" s="64"/>
      <c r="S36" s="3"/>
    </row>
    <row r="37" spans="1:19" ht="32.1" customHeight="1" x14ac:dyDescent="0.25">
      <c r="A37" s="16">
        <v>25</v>
      </c>
      <c r="B37" s="33" t="s">
        <v>90</v>
      </c>
      <c r="C37" s="26">
        <v>43844</v>
      </c>
      <c r="D37" s="26">
        <v>43876</v>
      </c>
      <c r="E37" s="34" t="s">
        <v>81</v>
      </c>
      <c r="F37" s="84" t="s">
        <v>72</v>
      </c>
      <c r="G37" s="102">
        <v>0.1</v>
      </c>
      <c r="H37" s="85" t="s">
        <v>91</v>
      </c>
      <c r="I37" s="103" t="s">
        <v>92</v>
      </c>
      <c r="J37" s="13"/>
      <c r="K37" s="11"/>
      <c r="L37" s="11"/>
      <c r="M37" s="11"/>
      <c r="N37" s="11"/>
      <c r="O37" s="70"/>
      <c r="P37" s="11"/>
      <c r="Q37" s="24"/>
      <c r="R37" s="64"/>
      <c r="S37" s="3"/>
    </row>
    <row r="38" spans="1:19" ht="52.8" x14ac:dyDescent="0.25">
      <c r="A38" s="16">
        <v>26</v>
      </c>
      <c r="B38" s="33" t="s">
        <v>93</v>
      </c>
      <c r="C38" s="26">
        <v>43845</v>
      </c>
      <c r="D38" s="26">
        <v>43876</v>
      </c>
      <c r="E38" s="34" t="s">
        <v>94</v>
      </c>
      <c r="F38" s="84" t="s">
        <v>86</v>
      </c>
      <c r="G38" s="102"/>
      <c r="H38" s="85" t="s">
        <v>95</v>
      </c>
      <c r="I38" s="104" t="s">
        <v>96</v>
      </c>
      <c r="J38" s="13"/>
      <c r="K38" s="11"/>
      <c r="L38" s="11"/>
      <c r="M38" s="11"/>
      <c r="N38" s="11"/>
      <c r="O38" s="70"/>
      <c r="P38" s="11"/>
      <c r="Q38" s="24"/>
      <c r="R38" s="64"/>
      <c r="S38" s="3"/>
    </row>
    <row r="39" spans="1:19" ht="52.8" x14ac:dyDescent="0.25">
      <c r="A39" s="16">
        <v>27</v>
      </c>
      <c r="B39" s="33" t="s">
        <v>97</v>
      </c>
      <c r="C39" s="26">
        <v>43843</v>
      </c>
      <c r="D39" s="26">
        <v>43876</v>
      </c>
      <c r="E39" s="34" t="s">
        <v>81</v>
      </c>
      <c r="F39" s="84" t="s">
        <v>72</v>
      </c>
      <c r="G39" s="102">
        <v>0.1</v>
      </c>
      <c r="H39" s="85" t="s">
        <v>98</v>
      </c>
      <c r="I39" s="104" t="s">
        <v>99</v>
      </c>
      <c r="J39" s="45"/>
      <c r="K39" s="37"/>
      <c r="L39" s="37"/>
      <c r="M39" s="37"/>
      <c r="N39" s="37"/>
      <c r="O39" s="70"/>
      <c r="P39" s="37"/>
      <c r="Q39" s="24"/>
      <c r="R39" s="64"/>
      <c r="S39" s="3"/>
    </row>
    <row r="40" spans="1:19" ht="26.4" x14ac:dyDescent="0.25">
      <c r="A40" s="16">
        <v>28</v>
      </c>
      <c r="B40" s="33" t="s">
        <v>100</v>
      </c>
      <c r="C40" s="26">
        <v>43843</v>
      </c>
      <c r="D40" s="26">
        <v>43876</v>
      </c>
      <c r="E40" s="34" t="s">
        <v>81</v>
      </c>
      <c r="F40" s="16" t="s">
        <v>86</v>
      </c>
      <c r="G40" s="23">
        <v>0</v>
      </c>
      <c r="H40" s="35"/>
      <c r="I40" s="22"/>
      <c r="J40" s="37"/>
      <c r="K40" s="37"/>
      <c r="L40" s="45"/>
      <c r="M40" s="37"/>
      <c r="N40" s="37"/>
      <c r="O40" s="70"/>
      <c r="P40" s="37"/>
      <c r="Q40" s="24"/>
      <c r="R40" s="64"/>
      <c r="S40" s="3"/>
    </row>
    <row r="41" spans="1:19" ht="26.4" x14ac:dyDescent="0.25">
      <c r="A41" s="16">
        <v>29</v>
      </c>
      <c r="B41" s="33" t="s">
        <v>101</v>
      </c>
      <c r="C41" s="26">
        <v>43843</v>
      </c>
      <c r="D41" s="26">
        <v>43876</v>
      </c>
      <c r="E41" s="34" t="s">
        <v>81</v>
      </c>
      <c r="F41" s="16" t="s">
        <v>86</v>
      </c>
      <c r="G41" s="23">
        <v>0</v>
      </c>
      <c r="H41" s="35"/>
      <c r="I41" s="22"/>
      <c r="J41" s="37"/>
      <c r="K41" s="37"/>
      <c r="L41" s="37"/>
      <c r="M41" s="45"/>
      <c r="N41" s="37"/>
      <c r="O41" s="70"/>
      <c r="P41" s="37"/>
      <c r="Q41" s="24"/>
      <c r="R41" s="64"/>
      <c r="S41" s="3"/>
    </row>
    <row r="42" spans="1:19" ht="26.4" x14ac:dyDescent="0.25">
      <c r="A42" s="16">
        <v>30</v>
      </c>
      <c r="B42" s="33" t="s">
        <v>102</v>
      </c>
      <c r="C42" s="26">
        <v>43843</v>
      </c>
      <c r="D42" s="26">
        <v>43876</v>
      </c>
      <c r="E42" s="34" t="s">
        <v>81</v>
      </c>
      <c r="F42" s="16" t="s">
        <v>86</v>
      </c>
      <c r="G42" s="23">
        <v>0</v>
      </c>
      <c r="H42" s="40" t="s">
        <v>103</v>
      </c>
      <c r="I42" s="22"/>
      <c r="J42" s="37"/>
      <c r="K42" s="37"/>
      <c r="L42" s="37"/>
      <c r="M42" s="37"/>
      <c r="N42" s="13"/>
      <c r="O42" s="70"/>
      <c r="P42" s="37"/>
      <c r="Q42" s="24"/>
      <c r="R42" s="64"/>
      <c r="S42" s="3"/>
    </row>
    <row r="43" spans="1:19" ht="26.4" x14ac:dyDescent="0.25">
      <c r="A43" s="16">
        <v>31</v>
      </c>
      <c r="B43" s="33" t="s">
        <v>104</v>
      </c>
      <c r="C43" s="26">
        <v>43843</v>
      </c>
      <c r="D43" s="26">
        <v>43876</v>
      </c>
      <c r="E43" s="34" t="s">
        <v>81</v>
      </c>
      <c r="F43" s="16" t="s">
        <v>105</v>
      </c>
      <c r="G43" s="23">
        <v>0</v>
      </c>
      <c r="H43" s="35" t="s">
        <v>106</v>
      </c>
      <c r="I43" s="22"/>
      <c r="J43" s="10"/>
      <c r="K43" s="10"/>
      <c r="L43" s="11"/>
      <c r="M43" s="11"/>
      <c r="N43" s="13"/>
      <c r="O43" s="70"/>
      <c r="P43" s="11"/>
      <c r="Q43" s="24"/>
      <c r="S43" s="3"/>
    </row>
    <row r="44" spans="1:19" x14ac:dyDescent="0.25">
      <c r="A44" s="31"/>
      <c r="B44" s="31" t="s">
        <v>107</v>
      </c>
      <c r="C44" s="50">
        <v>43876</v>
      </c>
      <c r="D44" s="32">
        <v>43876</v>
      </c>
      <c r="E44" s="91"/>
      <c r="F44" s="91"/>
      <c r="G44" s="92"/>
      <c r="H44" s="93"/>
      <c r="I44" s="94"/>
      <c r="J44" s="94"/>
      <c r="K44" s="94"/>
      <c r="L44" s="94"/>
      <c r="M44" s="94"/>
      <c r="N44" s="94"/>
      <c r="O44" s="94"/>
      <c r="P44" s="95"/>
      <c r="Q44" s="89"/>
      <c r="R44" s="90"/>
      <c r="S44" s="3"/>
    </row>
    <row r="45" spans="1:19" x14ac:dyDescent="0.25">
      <c r="A45" s="141" t="s">
        <v>108</v>
      </c>
      <c r="B45" s="142"/>
      <c r="C45" s="142"/>
      <c r="D45" s="142"/>
      <c r="E45" s="143"/>
      <c r="F45" s="143"/>
      <c r="G45" s="51">
        <f ca="1">AVERAGE(G43:G63)</f>
        <v>0.125</v>
      </c>
      <c r="H45" s="52"/>
      <c r="I45" s="28" t="s">
        <v>41</v>
      </c>
      <c r="J45" s="53">
        <v>34</v>
      </c>
      <c r="K45" s="53">
        <v>0</v>
      </c>
      <c r="L45" s="53">
        <v>0</v>
      </c>
      <c r="M45" s="53">
        <v>0</v>
      </c>
      <c r="N45" s="53">
        <v>0</v>
      </c>
      <c r="O45" s="53">
        <v>9</v>
      </c>
      <c r="P45" s="53">
        <v>0</v>
      </c>
      <c r="Q45" s="49">
        <v>0</v>
      </c>
      <c r="R45" s="66">
        <v>2</v>
      </c>
      <c r="S45" s="29">
        <f>SUM(J45:R45)</f>
        <v>45</v>
      </c>
    </row>
    <row r="46" spans="1:19" x14ac:dyDescent="0.25">
      <c r="A46" s="31"/>
      <c r="B46" s="31" t="s">
        <v>109</v>
      </c>
      <c r="C46" s="50">
        <v>43878</v>
      </c>
      <c r="D46" s="32">
        <v>43878</v>
      </c>
      <c r="E46" s="91"/>
      <c r="F46" s="91"/>
      <c r="G46" s="92"/>
      <c r="H46" s="93"/>
      <c r="I46" s="94"/>
      <c r="J46" s="94"/>
      <c r="K46" s="94"/>
      <c r="L46" s="94"/>
      <c r="M46" s="94"/>
      <c r="N46" s="94"/>
      <c r="O46" s="94"/>
      <c r="P46" s="95"/>
      <c r="Q46" s="89"/>
      <c r="R46" s="90"/>
      <c r="S46" s="3"/>
    </row>
    <row r="47" spans="1:19" ht="26.4" x14ac:dyDescent="0.25">
      <c r="A47" s="16">
        <v>32</v>
      </c>
      <c r="B47" s="33" t="s">
        <v>110</v>
      </c>
      <c r="C47" s="26">
        <v>43878</v>
      </c>
      <c r="D47" s="26">
        <v>43881</v>
      </c>
      <c r="E47" s="34" t="s">
        <v>111</v>
      </c>
      <c r="F47" s="16" t="s">
        <v>105</v>
      </c>
      <c r="G47" s="23">
        <v>0</v>
      </c>
      <c r="H47" s="35" t="s">
        <v>112</v>
      </c>
      <c r="I47" s="22"/>
      <c r="J47" s="10"/>
      <c r="K47" s="10"/>
      <c r="L47" s="11"/>
      <c r="M47" s="11"/>
      <c r="N47" s="6"/>
      <c r="O47" s="70"/>
      <c r="P47" s="11"/>
      <c r="Q47" s="24"/>
      <c r="R47" s="6"/>
      <c r="S47" s="3"/>
    </row>
    <row r="48" spans="1:19" ht="32.1" customHeight="1" x14ac:dyDescent="0.25">
      <c r="A48" s="16">
        <v>33</v>
      </c>
      <c r="B48" s="33" t="s">
        <v>113</v>
      </c>
      <c r="C48" s="26">
        <v>43878</v>
      </c>
      <c r="D48" s="26">
        <v>43937</v>
      </c>
      <c r="E48" s="34" t="s">
        <v>111</v>
      </c>
      <c r="F48" s="16" t="s">
        <v>86</v>
      </c>
      <c r="G48" s="23">
        <v>0</v>
      </c>
      <c r="H48" s="35" t="s">
        <v>88</v>
      </c>
      <c r="I48" s="22"/>
      <c r="J48" s="13"/>
      <c r="K48" s="11"/>
      <c r="L48" s="11"/>
      <c r="M48" s="11"/>
      <c r="N48" s="11"/>
      <c r="O48" s="70"/>
      <c r="P48" s="11"/>
      <c r="Q48" s="24"/>
      <c r="R48" s="64"/>
      <c r="S48" s="3"/>
    </row>
    <row r="49" spans="1:19" ht="32.1" customHeight="1" x14ac:dyDescent="0.25">
      <c r="A49" s="16">
        <v>34</v>
      </c>
      <c r="B49" s="33" t="s">
        <v>114</v>
      </c>
      <c r="C49" s="26">
        <v>43878</v>
      </c>
      <c r="D49" s="26">
        <v>43937</v>
      </c>
      <c r="E49" s="34" t="s">
        <v>111</v>
      </c>
      <c r="F49" s="16" t="s">
        <v>86</v>
      </c>
      <c r="G49" s="23">
        <v>0</v>
      </c>
      <c r="H49" s="35" t="s">
        <v>91</v>
      </c>
      <c r="I49" s="22"/>
      <c r="J49" s="13"/>
      <c r="K49" s="11"/>
      <c r="L49" s="11"/>
      <c r="M49" s="11"/>
      <c r="N49" s="11"/>
      <c r="O49" s="70"/>
      <c r="P49" s="11"/>
      <c r="Q49" s="24"/>
      <c r="R49" s="64"/>
      <c r="S49" s="3"/>
    </row>
    <row r="50" spans="1:19" ht="52.8" x14ac:dyDescent="0.25">
      <c r="A50" s="16">
        <v>35</v>
      </c>
      <c r="B50" s="96" t="s">
        <v>115</v>
      </c>
      <c r="C50" s="26">
        <v>43878</v>
      </c>
      <c r="D50" s="26">
        <v>43881</v>
      </c>
      <c r="E50" s="25" t="s">
        <v>111</v>
      </c>
      <c r="F50" s="16" t="s">
        <v>33</v>
      </c>
      <c r="G50" s="23">
        <v>1</v>
      </c>
      <c r="H50" s="40" t="s">
        <v>116</v>
      </c>
      <c r="I50" s="22"/>
      <c r="J50" s="13"/>
      <c r="K50" s="11"/>
      <c r="L50" s="11"/>
      <c r="M50" s="11"/>
      <c r="N50" s="11"/>
      <c r="O50" s="70"/>
      <c r="P50" s="11"/>
      <c r="Q50" s="24"/>
      <c r="R50" s="64"/>
      <c r="S50" s="3"/>
    </row>
    <row r="51" spans="1:19" ht="92.4" x14ac:dyDescent="0.25">
      <c r="A51" s="16">
        <v>37</v>
      </c>
      <c r="B51" s="96" t="s">
        <v>117</v>
      </c>
      <c r="C51" s="26">
        <v>43878</v>
      </c>
      <c r="D51" s="26">
        <v>43881</v>
      </c>
      <c r="E51" s="34" t="s">
        <v>111</v>
      </c>
      <c r="F51" s="100" t="s">
        <v>72</v>
      </c>
      <c r="G51" s="101">
        <v>0.9</v>
      </c>
      <c r="H51" s="35"/>
      <c r="I51" s="40" t="s">
        <v>118</v>
      </c>
      <c r="J51" s="13"/>
      <c r="K51" s="11"/>
      <c r="L51" s="11"/>
      <c r="M51" s="11"/>
      <c r="N51" s="11"/>
      <c r="O51" s="70"/>
      <c r="P51" s="11"/>
      <c r="Q51" s="24"/>
      <c r="R51" s="64"/>
      <c r="S51" s="3"/>
    </row>
    <row r="52" spans="1:19" ht="26.4" x14ac:dyDescent="0.25">
      <c r="A52" s="16">
        <v>38</v>
      </c>
      <c r="B52" s="96" t="s">
        <v>119</v>
      </c>
      <c r="C52" s="26">
        <v>43878</v>
      </c>
      <c r="D52" s="26">
        <v>43881</v>
      </c>
      <c r="E52" s="34" t="s">
        <v>111</v>
      </c>
      <c r="F52" s="16" t="s">
        <v>33</v>
      </c>
      <c r="G52" s="23">
        <v>1</v>
      </c>
      <c r="H52" s="35" t="s">
        <v>120</v>
      </c>
      <c r="I52" s="22"/>
      <c r="J52" s="13"/>
      <c r="K52" s="11"/>
      <c r="L52" s="11"/>
      <c r="M52" s="11"/>
      <c r="N52" s="11"/>
      <c r="O52" s="70"/>
      <c r="P52" s="11"/>
      <c r="Q52" s="24"/>
      <c r="R52" s="64"/>
      <c r="S52" s="3"/>
    </row>
    <row r="53" spans="1:19" ht="26.4" x14ac:dyDescent="0.25">
      <c r="A53" s="16">
        <v>39</v>
      </c>
      <c r="B53" s="96" t="s">
        <v>121</v>
      </c>
      <c r="C53" s="26">
        <v>43878</v>
      </c>
      <c r="D53" s="26">
        <v>43881</v>
      </c>
      <c r="E53" s="34" t="s">
        <v>111</v>
      </c>
      <c r="F53" s="16" t="s">
        <v>105</v>
      </c>
      <c r="G53" s="23">
        <v>0</v>
      </c>
      <c r="H53" s="35"/>
      <c r="I53" s="22"/>
      <c r="J53" s="10"/>
      <c r="K53" s="11"/>
      <c r="L53" s="11"/>
      <c r="M53" s="11"/>
      <c r="N53" s="11"/>
      <c r="O53" s="70"/>
      <c r="P53" s="11"/>
      <c r="Q53" s="24"/>
      <c r="R53" s="13"/>
      <c r="S53" s="3"/>
    </row>
    <row r="54" spans="1:19" ht="44.1" customHeight="1" x14ac:dyDescent="0.25">
      <c r="A54" s="16">
        <v>40</v>
      </c>
      <c r="B54" s="96" t="s">
        <v>122</v>
      </c>
      <c r="C54" s="26">
        <v>43878</v>
      </c>
      <c r="D54" s="26">
        <v>43881</v>
      </c>
      <c r="E54" s="34" t="s">
        <v>111</v>
      </c>
      <c r="F54" s="16" t="s">
        <v>86</v>
      </c>
      <c r="G54" s="23">
        <v>0</v>
      </c>
      <c r="H54" s="35"/>
      <c r="I54" s="22"/>
      <c r="J54" s="10"/>
      <c r="K54" s="11"/>
      <c r="L54" s="11"/>
      <c r="M54" s="11"/>
      <c r="N54" s="11"/>
      <c r="O54" s="70"/>
      <c r="P54" s="11"/>
      <c r="Q54" s="24"/>
      <c r="R54" s="13"/>
      <c r="S54" s="3"/>
    </row>
    <row r="55" spans="1:19" ht="44.1" customHeight="1" x14ac:dyDescent="0.25">
      <c r="A55" s="16">
        <v>41</v>
      </c>
      <c r="B55" s="96" t="s">
        <v>123</v>
      </c>
      <c r="C55" s="26">
        <v>43878</v>
      </c>
      <c r="D55" s="26">
        <v>43881</v>
      </c>
      <c r="E55" s="34" t="s">
        <v>111</v>
      </c>
      <c r="F55" s="16" t="s">
        <v>86</v>
      </c>
      <c r="G55" s="23">
        <v>0</v>
      </c>
      <c r="H55" s="35" t="s">
        <v>124</v>
      </c>
      <c r="I55" s="22"/>
      <c r="J55" s="13"/>
      <c r="K55" s="11"/>
      <c r="L55" s="11"/>
      <c r="M55" s="11"/>
      <c r="N55" s="11"/>
      <c r="O55" s="70"/>
      <c r="P55" s="11"/>
      <c r="Q55" s="24"/>
      <c r="R55" s="64"/>
      <c r="S55" s="3"/>
    </row>
    <row r="56" spans="1:19" ht="44.1" customHeight="1" x14ac:dyDescent="0.25">
      <c r="A56" s="16">
        <v>42</v>
      </c>
      <c r="B56" s="33" t="s">
        <v>125</v>
      </c>
      <c r="C56" s="26">
        <v>43881</v>
      </c>
      <c r="D56" s="26">
        <v>43937</v>
      </c>
      <c r="E56" s="34" t="s">
        <v>111</v>
      </c>
      <c r="F56" s="16" t="s">
        <v>86</v>
      </c>
      <c r="G56" s="23">
        <v>0</v>
      </c>
      <c r="H56" s="40" t="s">
        <v>126</v>
      </c>
      <c r="I56" s="22"/>
      <c r="J56" s="13"/>
      <c r="K56" s="11"/>
      <c r="L56" s="11"/>
      <c r="M56" s="11"/>
      <c r="N56" s="11"/>
      <c r="O56" s="70"/>
      <c r="P56" s="11"/>
      <c r="Q56" s="24"/>
      <c r="R56" s="64"/>
      <c r="S56" s="3"/>
    </row>
    <row r="57" spans="1:19" ht="26.4" x14ac:dyDescent="0.25">
      <c r="A57" s="16">
        <v>43</v>
      </c>
      <c r="B57" s="96" t="s">
        <v>127</v>
      </c>
      <c r="C57" s="26">
        <v>43881</v>
      </c>
      <c r="D57" s="26">
        <v>43937</v>
      </c>
      <c r="E57" s="34" t="s">
        <v>111</v>
      </c>
      <c r="F57" s="16" t="s">
        <v>86</v>
      </c>
      <c r="G57" s="23">
        <v>0</v>
      </c>
      <c r="H57" s="35"/>
      <c r="I57" s="22"/>
      <c r="J57" s="13"/>
      <c r="K57" s="11"/>
      <c r="L57" s="11"/>
      <c r="M57" s="11"/>
      <c r="N57" s="11"/>
      <c r="O57" s="70"/>
      <c r="P57" s="11"/>
      <c r="Q57" s="24"/>
      <c r="R57" s="64"/>
      <c r="S57" s="3"/>
    </row>
    <row r="58" spans="1:19" ht="26.4" x14ac:dyDescent="0.25">
      <c r="A58" s="16">
        <v>44</v>
      </c>
      <c r="B58" s="96" t="s">
        <v>128</v>
      </c>
      <c r="C58" s="26">
        <v>43881</v>
      </c>
      <c r="D58" s="26">
        <v>43937</v>
      </c>
      <c r="E58" s="34" t="s">
        <v>111</v>
      </c>
      <c r="F58" s="16" t="s">
        <v>86</v>
      </c>
      <c r="G58" s="23">
        <v>0</v>
      </c>
      <c r="H58" s="35"/>
      <c r="I58" s="46"/>
      <c r="J58" s="13"/>
      <c r="K58" s="11"/>
      <c r="L58" s="11"/>
      <c r="M58" s="11"/>
      <c r="N58" s="11"/>
      <c r="O58" s="70"/>
      <c r="P58" s="11"/>
      <c r="Q58" s="24"/>
      <c r="R58" s="64"/>
      <c r="S58" s="3"/>
    </row>
    <row r="59" spans="1:19" ht="26.4" x14ac:dyDescent="0.25">
      <c r="A59" s="16">
        <v>45</v>
      </c>
      <c r="B59" s="33" t="s">
        <v>129</v>
      </c>
      <c r="C59" s="26">
        <v>43881</v>
      </c>
      <c r="D59" s="26">
        <v>43937</v>
      </c>
      <c r="E59" s="34" t="s">
        <v>111</v>
      </c>
      <c r="F59" s="16" t="s">
        <v>86</v>
      </c>
      <c r="G59" s="23">
        <v>0</v>
      </c>
      <c r="H59" s="35" t="s">
        <v>130</v>
      </c>
      <c r="I59" s="16" t="s">
        <v>131</v>
      </c>
      <c r="J59" s="13"/>
      <c r="K59" s="11"/>
      <c r="L59" s="11"/>
      <c r="M59" s="11"/>
      <c r="N59" s="11"/>
      <c r="O59" s="70"/>
      <c r="P59" s="11"/>
      <c r="Q59" s="24"/>
      <c r="R59" s="64"/>
      <c r="S59" s="3"/>
    </row>
    <row r="60" spans="1:19" ht="26.4" x14ac:dyDescent="0.25">
      <c r="A60" s="16">
        <v>46</v>
      </c>
      <c r="B60" s="33" t="s">
        <v>132</v>
      </c>
      <c r="C60" s="26">
        <v>43881</v>
      </c>
      <c r="D60" s="26">
        <v>43937</v>
      </c>
      <c r="E60" s="34" t="s">
        <v>111</v>
      </c>
      <c r="F60" s="105" t="s">
        <v>86</v>
      </c>
      <c r="G60" s="23">
        <v>0</v>
      </c>
      <c r="H60" s="35" t="s">
        <v>133</v>
      </c>
      <c r="I60" s="46"/>
      <c r="J60" s="13"/>
      <c r="K60" s="11"/>
      <c r="L60" s="11"/>
      <c r="M60" s="11"/>
      <c r="N60" s="11"/>
      <c r="O60" s="70"/>
      <c r="P60" s="11"/>
      <c r="Q60" s="24"/>
      <c r="R60" s="64"/>
      <c r="S60" s="3"/>
    </row>
    <row r="61" spans="1:19" x14ac:dyDescent="0.25">
      <c r="A61" s="16">
        <v>47</v>
      </c>
      <c r="B61" s="33" t="s">
        <v>134</v>
      </c>
      <c r="C61" s="26">
        <v>43882</v>
      </c>
      <c r="D61" s="26">
        <v>43937</v>
      </c>
      <c r="E61" s="34"/>
      <c r="F61" s="16" t="s">
        <v>86</v>
      </c>
      <c r="G61" s="23"/>
      <c r="H61" s="35"/>
      <c r="I61" s="46"/>
      <c r="J61" s="13"/>
      <c r="K61" s="11"/>
      <c r="L61" s="11"/>
      <c r="M61" s="11"/>
      <c r="N61" s="11"/>
      <c r="O61" s="70"/>
      <c r="P61" s="11"/>
      <c r="Q61" s="24"/>
      <c r="R61" s="64"/>
      <c r="S61" s="3"/>
    </row>
    <row r="62" spans="1:19" ht="26.4" x14ac:dyDescent="0.25">
      <c r="A62" s="16">
        <v>48</v>
      </c>
      <c r="B62" s="33" t="s">
        <v>135</v>
      </c>
      <c r="C62" s="26">
        <v>43883</v>
      </c>
      <c r="D62" s="26">
        <v>43937</v>
      </c>
      <c r="E62" s="54" t="s">
        <v>136</v>
      </c>
      <c r="F62" s="16" t="s">
        <v>86</v>
      </c>
      <c r="G62" s="23">
        <v>0</v>
      </c>
      <c r="H62" s="35" t="s">
        <v>137</v>
      </c>
      <c r="I62" s="46"/>
      <c r="J62" s="13"/>
      <c r="K62" s="11"/>
      <c r="L62" s="11"/>
      <c r="M62" s="11"/>
      <c r="N62" s="11"/>
      <c r="O62" s="70"/>
      <c r="P62" s="11"/>
      <c r="Q62" s="24"/>
      <c r="R62" s="64"/>
      <c r="S62" s="3"/>
    </row>
    <row r="63" spans="1:19" ht="26.4" x14ac:dyDescent="0.25">
      <c r="A63" s="16">
        <v>49</v>
      </c>
      <c r="B63" s="33" t="s">
        <v>138</v>
      </c>
      <c r="C63" s="26">
        <v>43884</v>
      </c>
      <c r="D63" s="26">
        <v>43937</v>
      </c>
      <c r="E63" s="54" t="s">
        <v>139</v>
      </c>
      <c r="F63" s="16" t="s">
        <v>86</v>
      </c>
      <c r="G63" s="23">
        <v>0</v>
      </c>
      <c r="H63" s="35" t="s">
        <v>137</v>
      </c>
      <c r="I63" s="46"/>
      <c r="J63" s="13"/>
      <c r="K63" s="11"/>
      <c r="L63" s="11"/>
      <c r="M63" s="11"/>
      <c r="N63" s="11"/>
      <c r="O63" s="70"/>
      <c r="P63" s="11"/>
      <c r="Q63" s="24"/>
      <c r="R63" s="64"/>
      <c r="S63" s="3"/>
    </row>
    <row r="64" spans="1:19" ht="26.4" x14ac:dyDescent="0.25">
      <c r="A64" s="16">
        <v>50</v>
      </c>
      <c r="B64" s="33" t="s">
        <v>140</v>
      </c>
      <c r="C64" s="26">
        <v>43907</v>
      </c>
      <c r="D64" s="26">
        <v>43938</v>
      </c>
      <c r="E64" s="54" t="s">
        <v>139</v>
      </c>
      <c r="F64" s="16" t="s">
        <v>86</v>
      </c>
      <c r="G64" s="23">
        <v>0</v>
      </c>
      <c r="H64" s="40" t="s">
        <v>141</v>
      </c>
      <c r="I64" s="22"/>
      <c r="J64" s="37"/>
      <c r="K64" s="37"/>
      <c r="L64" s="37"/>
      <c r="M64" s="37"/>
      <c r="N64" s="13"/>
      <c r="O64" s="70"/>
      <c r="P64" s="37"/>
      <c r="Q64" s="24"/>
      <c r="R64" s="64"/>
      <c r="S64" s="3"/>
    </row>
    <row r="65" spans="1:19" ht="26.4" x14ac:dyDescent="0.25">
      <c r="A65" s="16">
        <v>32</v>
      </c>
      <c r="B65" s="33" t="s">
        <v>110</v>
      </c>
      <c r="C65" s="26">
        <v>43878</v>
      </c>
      <c r="D65" s="26">
        <v>43938</v>
      </c>
      <c r="E65" s="34" t="s">
        <v>111</v>
      </c>
      <c r="F65" s="16" t="s">
        <v>105</v>
      </c>
      <c r="G65" s="23">
        <v>0</v>
      </c>
      <c r="H65" s="35" t="s">
        <v>112</v>
      </c>
      <c r="I65" s="22"/>
      <c r="J65" s="10"/>
      <c r="K65" s="10"/>
      <c r="L65" s="11"/>
      <c r="M65" s="11"/>
      <c r="N65" s="6"/>
      <c r="O65" s="70"/>
      <c r="P65" s="11"/>
      <c r="Q65" s="24"/>
      <c r="R65" s="6"/>
      <c r="S65" s="3"/>
    </row>
    <row r="66" spans="1:19" ht="26.4" x14ac:dyDescent="0.25">
      <c r="A66" s="16">
        <v>39</v>
      </c>
      <c r="B66" s="96" t="s">
        <v>121</v>
      </c>
      <c r="C66" s="26">
        <v>43878</v>
      </c>
      <c r="D66" s="26">
        <v>43938</v>
      </c>
      <c r="E66" s="34" t="s">
        <v>111</v>
      </c>
      <c r="F66" s="16" t="s">
        <v>105</v>
      </c>
      <c r="G66" s="23">
        <v>0</v>
      </c>
      <c r="H66" s="35"/>
      <c r="I66" s="22"/>
      <c r="J66" s="10"/>
      <c r="K66" s="11"/>
      <c r="L66" s="11"/>
      <c r="M66" s="11"/>
      <c r="N66" s="11"/>
      <c r="O66" s="70"/>
      <c r="P66" s="11"/>
      <c r="Q66" s="24"/>
      <c r="R66" s="13"/>
      <c r="S66" s="3"/>
    </row>
    <row r="67" spans="1:19" ht="44.1" customHeight="1" x14ac:dyDescent="0.25">
      <c r="A67" s="16">
        <v>40</v>
      </c>
      <c r="B67" s="96" t="s">
        <v>122</v>
      </c>
      <c r="C67" s="26">
        <v>43878</v>
      </c>
      <c r="D67" s="26">
        <v>43938</v>
      </c>
      <c r="E67" s="34" t="s">
        <v>111</v>
      </c>
      <c r="F67" s="16" t="s">
        <v>86</v>
      </c>
      <c r="G67" s="23">
        <v>0</v>
      </c>
      <c r="H67" s="35"/>
      <c r="I67" s="22"/>
      <c r="J67" s="10"/>
      <c r="K67" s="11"/>
      <c r="L67" s="11"/>
      <c r="M67" s="11"/>
      <c r="N67" s="11"/>
      <c r="O67" s="70"/>
      <c r="P67" s="11"/>
      <c r="Q67" s="24"/>
      <c r="R67" s="13"/>
      <c r="S67" s="3"/>
    </row>
    <row r="68" spans="1:19" x14ac:dyDescent="0.25">
      <c r="A68" s="31"/>
      <c r="B68" s="31" t="s">
        <v>142</v>
      </c>
      <c r="C68" s="50">
        <v>43938</v>
      </c>
      <c r="D68" s="50">
        <v>43938</v>
      </c>
      <c r="E68" s="91"/>
      <c r="F68" s="91"/>
      <c r="G68" s="92"/>
      <c r="H68" s="93"/>
      <c r="I68" s="94"/>
      <c r="J68" s="94"/>
      <c r="K68" s="94"/>
      <c r="L68" s="94"/>
      <c r="M68" s="94"/>
      <c r="N68" s="94"/>
      <c r="O68" s="94"/>
      <c r="P68" s="95"/>
      <c r="Q68" s="89"/>
      <c r="R68" s="90"/>
      <c r="S68" s="3"/>
    </row>
    <row r="69" spans="1:19" x14ac:dyDescent="0.25">
      <c r="A69" s="141" t="s">
        <v>143</v>
      </c>
      <c r="B69" s="142"/>
      <c r="C69" s="142"/>
      <c r="D69" s="142"/>
      <c r="E69" s="142"/>
      <c r="F69" s="142"/>
      <c r="G69" s="19">
        <f>AVERAGE(G71:G85)</f>
        <v>0</v>
      </c>
      <c r="H69" s="133"/>
      <c r="I69" s="28" t="s">
        <v>41</v>
      </c>
      <c r="J69" s="49">
        <v>9</v>
      </c>
      <c r="K69" s="49">
        <v>5</v>
      </c>
      <c r="L69" s="49">
        <v>0</v>
      </c>
      <c r="M69" s="49">
        <v>0</v>
      </c>
      <c r="N69" s="49">
        <v>0</v>
      </c>
      <c r="O69" s="49">
        <v>4</v>
      </c>
      <c r="P69" s="49">
        <v>0</v>
      </c>
      <c r="Q69" s="49">
        <v>1</v>
      </c>
      <c r="R69" s="66">
        <v>0</v>
      </c>
      <c r="S69" s="29">
        <f>SUM(J69:R69)</f>
        <v>19</v>
      </c>
    </row>
    <row r="70" spans="1:19" x14ac:dyDescent="0.25">
      <c r="A70" s="31"/>
      <c r="B70" s="31" t="s">
        <v>144</v>
      </c>
      <c r="C70" s="50">
        <v>43941</v>
      </c>
      <c r="D70" s="50">
        <v>43941</v>
      </c>
      <c r="E70" s="91"/>
      <c r="F70" s="91"/>
      <c r="G70" s="92"/>
      <c r="H70" s="93"/>
      <c r="I70" s="94"/>
      <c r="J70" s="94"/>
      <c r="K70" s="94"/>
      <c r="L70" s="94"/>
      <c r="M70" s="94"/>
      <c r="N70" s="94"/>
      <c r="O70" s="94"/>
      <c r="P70" s="95"/>
      <c r="Q70" s="89"/>
      <c r="R70" s="90"/>
      <c r="S70" s="3"/>
    </row>
    <row r="71" spans="1:19" ht="26.4" x14ac:dyDescent="0.25">
      <c r="A71" s="16">
        <v>52</v>
      </c>
      <c r="B71" s="33" t="s">
        <v>145</v>
      </c>
      <c r="C71" s="26">
        <v>43941</v>
      </c>
      <c r="D71" s="26">
        <v>43951</v>
      </c>
      <c r="E71" s="34" t="s">
        <v>146</v>
      </c>
      <c r="F71" s="16" t="s">
        <v>105</v>
      </c>
      <c r="G71" s="23">
        <v>0</v>
      </c>
      <c r="H71" s="35"/>
      <c r="I71" s="22"/>
      <c r="J71" s="10"/>
      <c r="K71" s="13"/>
      <c r="L71" s="11"/>
      <c r="M71" s="11"/>
      <c r="N71" s="11"/>
      <c r="O71" s="70"/>
      <c r="P71" s="11"/>
      <c r="Q71" s="24"/>
      <c r="R71" s="64"/>
      <c r="S71" s="3"/>
    </row>
    <row r="72" spans="1:19" ht="26.4" x14ac:dyDescent="0.25">
      <c r="A72" s="16">
        <v>53</v>
      </c>
      <c r="B72" s="33" t="s">
        <v>147</v>
      </c>
      <c r="C72" s="26">
        <v>43941</v>
      </c>
      <c r="D72" s="26">
        <v>43951</v>
      </c>
      <c r="E72" s="25" t="s">
        <v>146</v>
      </c>
      <c r="F72" s="16" t="s">
        <v>86</v>
      </c>
      <c r="G72" s="23">
        <v>0</v>
      </c>
      <c r="H72" s="35"/>
      <c r="I72" s="16"/>
      <c r="J72" s="10"/>
      <c r="K72" s="13"/>
      <c r="L72" s="11"/>
      <c r="M72" s="11"/>
      <c r="N72" s="11"/>
      <c r="O72" s="70"/>
      <c r="P72" s="11"/>
      <c r="Q72" s="55"/>
      <c r="R72" s="67"/>
      <c r="S72" s="3"/>
    </row>
    <row r="73" spans="1:19" ht="26.4" x14ac:dyDescent="0.25">
      <c r="A73" s="16">
        <v>54</v>
      </c>
      <c r="B73" s="33" t="s">
        <v>148</v>
      </c>
      <c r="C73" s="26">
        <v>43941</v>
      </c>
      <c r="D73" s="26">
        <v>43966</v>
      </c>
      <c r="E73" s="25" t="s">
        <v>146</v>
      </c>
      <c r="F73" s="16" t="s">
        <v>86</v>
      </c>
      <c r="G73" s="23">
        <v>0</v>
      </c>
      <c r="H73" s="35"/>
      <c r="I73" s="16"/>
      <c r="J73" s="13"/>
      <c r="K73" s="10"/>
      <c r="L73" s="11"/>
      <c r="M73" s="11"/>
      <c r="N73" s="11"/>
      <c r="O73" s="70"/>
      <c r="P73" s="11"/>
      <c r="Q73" s="55"/>
      <c r="R73" s="67"/>
      <c r="S73" s="3"/>
    </row>
    <row r="74" spans="1:19" ht="26.4" x14ac:dyDescent="0.25">
      <c r="A74" s="16">
        <v>55</v>
      </c>
      <c r="B74" s="33" t="s">
        <v>149</v>
      </c>
      <c r="C74" s="26">
        <v>43941</v>
      </c>
      <c r="D74" s="26">
        <v>43966</v>
      </c>
      <c r="E74" s="25" t="s">
        <v>150</v>
      </c>
      <c r="F74" s="16" t="s">
        <v>86</v>
      </c>
      <c r="G74" s="23">
        <v>0</v>
      </c>
      <c r="H74" s="35"/>
      <c r="I74" s="16"/>
      <c r="J74" s="13"/>
      <c r="K74" s="10"/>
      <c r="L74" s="11"/>
      <c r="M74" s="11"/>
      <c r="N74" s="11"/>
      <c r="O74" s="70"/>
      <c r="P74" s="11"/>
      <c r="Q74" s="55"/>
      <c r="R74" s="67"/>
      <c r="S74" s="3"/>
    </row>
    <row r="75" spans="1:19" ht="26.4" x14ac:dyDescent="0.25">
      <c r="A75" s="16">
        <v>56</v>
      </c>
      <c r="B75" s="33" t="s">
        <v>151</v>
      </c>
      <c r="C75" s="26">
        <v>43941</v>
      </c>
      <c r="D75" s="26">
        <v>43966</v>
      </c>
      <c r="E75" s="25" t="s">
        <v>150</v>
      </c>
      <c r="F75" s="16" t="s">
        <v>86</v>
      </c>
      <c r="G75" s="23">
        <v>0</v>
      </c>
      <c r="H75" s="35" t="s">
        <v>152</v>
      </c>
      <c r="I75" s="16"/>
      <c r="J75" s="71"/>
      <c r="K75" s="13"/>
      <c r="L75" s="11"/>
      <c r="M75" s="11"/>
      <c r="N75" s="11"/>
      <c r="O75" s="70"/>
      <c r="P75" s="11"/>
      <c r="Q75" s="55"/>
      <c r="R75" s="67"/>
      <c r="S75" s="3"/>
    </row>
    <row r="76" spans="1:19" ht="26.4" x14ac:dyDescent="0.25">
      <c r="A76" s="16">
        <v>57</v>
      </c>
      <c r="B76" s="33" t="s">
        <v>153</v>
      </c>
      <c r="C76" s="26">
        <v>43941</v>
      </c>
      <c r="D76" s="26">
        <v>43966</v>
      </c>
      <c r="E76" s="25" t="s">
        <v>146</v>
      </c>
      <c r="F76" s="16" t="s">
        <v>86</v>
      </c>
      <c r="G76" s="23">
        <v>0</v>
      </c>
      <c r="H76" s="40" t="s">
        <v>103</v>
      </c>
      <c r="I76" s="22"/>
      <c r="J76" s="37"/>
      <c r="K76" s="37"/>
      <c r="L76" s="37"/>
      <c r="M76" s="37"/>
      <c r="N76" s="13"/>
      <c r="O76" s="70"/>
      <c r="P76" s="37"/>
      <c r="Q76" s="24"/>
      <c r="R76" s="64"/>
      <c r="S76" s="3"/>
    </row>
    <row r="77" spans="1:19" ht="26.4" x14ac:dyDescent="0.25">
      <c r="A77" s="16">
        <v>58</v>
      </c>
      <c r="B77" s="33" t="s">
        <v>104</v>
      </c>
      <c r="C77" s="26">
        <v>43941</v>
      </c>
      <c r="D77" s="26">
        <v>43966</v>
      </c>
      <c r="E77" s="25" t="s">
        <v>146</v>
      </c>
      <c r="F77" s="16" t="s">
        <v>105</v>
      </c>
      <c r="G77" s="23">
        <v>0</v>
      </c>
      <c r="H77" s="35" t="s">
        <v>106</v>
      </c>
      <c r="I77" s="22"/>
      <c r="J77" s="10"/>
      <c r="K77" s="10"/>
      <c r="L77" s="11"/>
      <c r="M77" s="11"/>
      <c r="N77" s="13"/>
      <c r="O77" s="70"/>
      <c r="P77" s="11"/>
      <c r="Q77" s="24"/>
      <c r="S77" s="3"/>
    </row>
    <row r="78" spans="1:19" ht="26.4" x14ac:dyDescent="0.25">
      <c r="A78" s="16">
        <v>58</v>
      </c>
      <c r="B78" s="33" t="s">
        <v>110</v>
      </c>
      <c r="C78" s="26">
        <v>43941</v>
      </c>
      <c r="D78" s="26">
        <v>43966</v>
      </c>
      <c r="E78" s="34" t="s">
        <v>111</v>
      </c>
      <c r="F78" s="16" t="s">
        <v>105</v>
      </c>
      <c r="G78" s="23">
        <v>0</v>
      </c>
      <c r="H78" s="35" t="s">
        <v>112</v>
      </c>
      <c r="I78" s="22"/>
      <c r="J78" s="10"/>
      <c r="K78" s="10"/>
      <c r="L78" s="11"/>
      <c r="M78" s="11"/>
      <c r="N78" s="6"/>
      <c r="O78" s="70"/>
      <c r="P78" s="11"/>
      <c r="Q78" s="24"/>
      <c r="R78" s="6"/>
      <c r="S78" s="3"/>
    </row>
    <row r="79" spans="1:19" ht="26.4" x14ac:dyDescent="0.25">
      <c r="A79" s="16">
        <v>58</v>
      </c>
      <c r="B79" s="96" t="s">
        <v>121</v>
      </c>
      <c r="C79" s="26">
        <v>43941</v>
      </c>
      <c r="D79" s="26">
        <v>43966</v>
      </c>
      <c r="E79" s="34" t="s">
        <v>111</v>
      </c>
      <c r="F79" s="16" t="s">
        <v>105</v>
      </c>
      <c r="G79" s="23">
        <v>0</v>
      </c>
      <c r="H79" s="35"/>
      <c r="I79" s="22"/>
      <c r="J79" s="10"/>
      <c r="K79" s="11"/>
      <c r="L79" s="11"/>
      <c r="M79" s="11"/>
      <c r="N79" s="11"/>
      <c r="O79" s="70"/>
      <c r="P79" s="11"/>
      <c r="Q79" s="24"/>
      <c r="R79" s="13"/>
      <c r="S79" s="3"/>
    </row>
    <row r="80" spans="1:19" ht="44.1" customHeight="1" x14ac:dyDescent="0.25">
      <c r="A80" s="16">
        <v>58</v>
      </c>
      <c r="B80" s="96" t="s">
        <v>122</v>
      </c>
      <c r="C80" s="26">
        <v>43941</v>
      </c>
      <c r="D80" s="26">
        <v>43966</v>
      </c>
      <c r="E80" s="34" t="s">
        <v>111</v>
      </c>
      <c r="F80" s="16" t="s">
        <v>86</v>
      </c>
      <c r="G80" s="23">
        <v>0</v>
      </c>
      <c r="H80" s="35"/>
      <c r="I80" s="22"/>
      <c r="J80" s="10"/>
      <c r="K80" s="11"/>
      <c r="L80" s="11"/>
      <c r="M80" s="11"/>
      <c r="N80" s="11"/>
      <c r="O80" s="70"/>
      <c r="P80" s="11"/>
      <c r="Q80" s="24"/>
      <c r="R80" s="13"/>
      <c r="S80" s="3"/>
    </row>
    <row r="81" spans="1:19" ht="26.4" x14ac:dyDescent="0.25">
      <c r="A81" s="16">
        <v>58</v>
      </c>
      <c r="B81" s="33" t="s">
        <v>28</v>
      </c>
      <c r="C81" s="26">
        <v>43941</v>
      </c>
      <c r="D81" s="26">
        <v>43966</v>
      </c>
      <c r="E81" s="25" t="s">
        <v>150</v>
      </c>
      <c r="F81" s="16" t="s">
        <v>105</v>
      </c>
      <c r="G81" s="23">
        <v>0</v>
      </c>
      <c r="H81" s="35"/>
      <c r="I81" s="16"/>
      <c r="J81" s="71"/>
      <c r="K81" s="71"/>
      <c r="L81" s="11"/>
      <c r="M81" s="11"/>
      <c r="N81" s="11"/>
      <c r="O81" s="70"/>
      <c r="P81" s="11"/>
      <c r="Q81" s="13"/>
      <c r="R81" s="67"/>
      <c r="S81" s="3"/>
    </row>
    <row r="82" spans="1:19" ht="26.4" x14ac:dyDescent="0.25">
      <c r="A82" s="16">
        <v>60</v>
      </c>
      <c r="B82" s="33" t="s">
        <v>154</v>
      </c>
      <c r="C82" s="26">
        <v>43966</v>
      </c>
      <c r="D82" s="26">
        <v>43981</v>
      </c>
      <c r="E82" s="25" t="s">
        <v>155</v>
      </c>
      <c r="F82" s="16" t="s">
        <v>105</v>
      </c>
      <c r="G82" s="23">
        <v>0</v>
      </c>
      <c r="H82" s="35"/>
      <c r="I82" s="35"/>
      <c r="J82" s="10"/>
      <c r="K82" s="71"/>
      <c r="L82" s="11"/>
      <c r="M82" s="11"/>
      <c r="N82" s="13"/>
      <c r="O82" s="70"/>
      <c r="P82" s="11"/>
      <c r="Q82" s="55"/>
      <c r="R82" s="67"/>
      <c r="S82" s="3"/>
    </row>
    <row r="83" spans="1:19" ht="26.4" x14ac:dyDescent="0.25">
      <c r="A83" s="16">
        <v>61</v>
      </c>
      <c r="B83" s="33" t="s">
        <v>156</v>
      </c>
      <c r="C83" s="27">
        <v>43978</v>
      </c>
      <c r="D83" s="27">
        <v>43978</v>
      </c>
      <c r="E83" s="25" t="s">
        <v>155</v>
      </c>
      <c r="F83" s="16" t="s">
        <v>105</v>
      </c>
      <c r="G83" s="23">
        <v>0</v>
      </c>
      <c r="H83" s="35"/>
      <c r="I83" s="35"/>
      <c r="J83" s="10"/>
      <c r="K83" s="71"/>
      <c r="L83" s="11"/>
      <c r="M83" s="11"/>
      <c r="N83" s="10"/>
      <c r="O83" s="13"/>
      <c r="P83" s="11"/>
      <c r="Q83" s="55"/>
      <c r="R83" s="67"/>
      <c r="S83" s="3"/>
    </row>
    <row r="84" spans="1:19" ht="26.4" x14ac:dyDescent="0.25">
      <c r="A84" s="16">
        <v>62</v>
      </c>
      <c r="B84" s="33" t="s">
        <v>157</v>
      </c>
      <c r="C84" s="27">
        <v>43985</v>
      </c>
      <c r="D84" s="27">
        <v>43985</v>
      </c>
      <c r="E84" s="56" t="s">
        <v>158</v>
      </c>
      <c r="F84" s="16" t="s">
        <v>105</v>
      </c>
      <c r="G84" s="23">
        <v>0</v>
      </c>
      <c r="H84" s="35"/>
      <c r="I84" s="69"/>
      <c r="J84" s="10"/>
      <c r="K84" s="71"/>
      <c r="L84" s="11"/>
      <c r="M84" s="11"/>
      <c r="N84" s="10"/>
      <c r="O84" s="13"/>
      <c r="P84" s="11"/>
      <c r="Q84" s="55"/>
      <c r="R84" s="67"/>
      <c r="S84" s="3"/>
    </row>
    <row r="85" spans="1:19" ht="26.4" x14ac:dyDescent="0.25">
      <c r="A85" s="16">
        <v>63</v>
      </c>
      <c r="B85" s="33" t="s">
        <v>159</v>
      </c>
      <c r="C85" s="27">
        <v>43991</v>
      </c>
      <c r="D85" s="27">
        <v>43991</v>
      </c>
      <c r="E85" s="56" t="s">
        <v>158</v>
      </c>
      <c r="F85" s="16" t="s">
        <v>105</v>
      </c>
      <c r="G85" s="23">
        <v>0</v>
      </c>
      <c r="H85" s="35"/>
      <c r="I85" s="69"/>
      <c r="J85" s="10"/>
      <c r="K85" s="71"/>
      <c r="L85" s="11"/>
      <c r="M85" s="11"/>
      <c r="N85" s="10"/>
      <c r="O85" s="70"/>
      <c r="P85" s="10"/>
      <c r="Q85" s="55"/>
      <c r="R85" s="67"/>
      <c r="S85" s="3"/>
    </row>
    <row r="86" spans="1:19" x14ac:dyDescent="0.25">
      <c r="A86" s="31"/>
      <c r="B86" s="31" t="s">
        <v>160</v>
      </c>
      <c r="C86" s="27">
        <v>43991</v>
      </c>
      <c r="D86" s="27">
        <v>43991</v>
      </c>
      <c r="E86" s="91"/>
      <c r="F86" s="91"/>
      <c r="G86" s="92"/>
      <c r="H86" s="93"/>
      <c r="I86" s="94"/>
      <c r="J86" s="89"/>
      <c r="K86" s="94"/>
      <c r="L86" s="94"/>
      <c r="M86" s="94"/>
      <c r="N86" s="94"/>
      <c r="O86" s="94"/>
      <c r="P86" s="95"/>
      <c r="Q86" s="89"/>
      <c r="R86" s="90"/>
      <c r="S86" s="3"/>
    </row>
    <row r="87" spans="1:19" x14ac:dyDescent="0.25">
      <c r="A87" s="144" t="s">
        <v>161</v>
      </c>
      <c r="B87" s="145"/>
      <c r="C87" s="145"/>
      <c r="D87" s="145"/>
      <c r="E87" s="145"/>
      <c r="F87" s="133"/>
      <c r="G87" s="19">
        <f>AVERAGE(G89:G93)</f>
        <v>0</v>
      </c>
      <c r="H87" s="133"/>
      <c r="I87" s="28" t="s">
        <v>41</v>
      </c>
      <c r="J87" s="58">
        <v>2</v>
      </c>
      <c r="K87" s="58">
        <v>0</v>
      </c>
      <c r="L87" s="58">
        <v>0</v>
      </c>
      <c r="M87" s="58">
        <v>0</v>
      </c>
      <c r="N87" s="58">
        <v>195</v>
      </c>
      <c r="O87" s="58">
        <v>34</v>
      </c>
      <c r="P87" s="58">
        <v>0</v>
      </c>
      <c r="Q87" s="58">
        <v>0</v>
      </c>
      <c r="R87" s="68">
        <v>0</v>
      </c>
      <c r="S87" s="29">
        <f>SUM(J87:R87)</f>
        <v>231</v>
      </c>
    </row>
    <row r="88" spans="1:19" x14ac:dyDescent="0.25">
      <c r="A88" s="31"/>
      <c r="B88" s="31" t="s">
        <v>162</v>
      </c>
      <c r="C88" s="50">
        <v>43993</v>
      </c>
      <c r="D88" s="50">
        <v>43993</v>
      </c>
      <c r="E88" s="91"/>
      <c r="F88" s="91"/>
      <c r="G88" s="92"/>
      <c r="H88" s="93"/>
      <c r="I88" s="94"/>
      <c r="J88" s="94"/>
      <c r="K88" s="94"/>
      <c r="L88" s="94"/>
      <c r="M88" s="94"/>
      <c r="N88" s="94"/>
      <c r="O88" s="94"/>
      <c r="P88" s="95"/>
      <c r="Q88" s="89"/>
      <c r="R88" s="90"/>
      <c r="S88" s="3"/>
    </row>
    <row r="89" spans="1:19" ht="26.4" x14ac:dyDescent="0.25">
      <c r="A89" s="59">
        <v>64</v>
      </c>
      <c r="B89" s="33" t="s">
        <v>163</v>
      </c>
      <c r="C89" s="26">
        <v>43998</v>
      </c>
      <c r="D89" s="26">
        <v>43998</v>
      </c>
      <c r="E89" s="56" t="s">
        <v>164</v>
      </c>
      <c r="F89" s="16" t="s">
        <v>105</v>
      </c>
      <c r="G89" s="23">
        <v>0</v>
      </c>
      <c r="H89" s="35"/>
      <c r="I89" s="57"/>
      <c r="J89" s="10"/>
      <c r="K89" s="11"/>
      <c r="L89" s="11"/>
      <c r="M89" s="11"/>
      <c r="N89" s="13"/>
      <c r="O89" s="70"/>
      <c r="P89" s="11"/>
      <c r="Q89" s="57"/>
      <c r="R89" s="69"/>
      <c r="S89" s="3"/>
    </row>
    <row r="90" spans="1:19" ht="26.4" x14ac:dyDescent="0.25">
      <c r="A90" s="59">
        <v>65</v>
      </c>
      <c r="B90" s="33" t="s">
        <v>165</v>
      </c>
      <c r="C90" s="26">
        <v>43998</v>
      </c>
      <c r="D90" s="26">
        <v>44008</v>
      </c>
      <c r="E90" s="56" t="s">
        <v>166</v>
      </c>
      <c r="F90" s="16" t="s">
        <v>105</v>
      </c>
      <c r="G90" s="23">
        <v>0</v>
      </c>
      <c r="H90" s="35"/>
      <c r="I90" s="57"/>
      <c r="J90" s="10"/>
      <c r="K90" s="11"/>
      <c r="L90" s="11"/>
      <c r="M90" s="11"/>
      <c r="N90" s="10"/>
      <c r="O90" s="70"/>
      <c r="P90" s="11"/>
      <c r="Q90" s="57"/>
      <c r="R90" s="69"/>
      <c r="S90" s="3"/>
    </row>
    <row r="91" spans="1:19" ht="26.4" x14ac:dyDescent="0.25">
      <c r="A91" s="59">
        <v>66</v>
      </c>
      <c r="B91" s="33" t="s">
        <v>167</v>
      </c>
      <c r="C91" s="26">
        <v>43998</v>
      </c>
      <c r="D91" s="26">
        <v>44025</v>
      </c>
      <c r="E91" s="56" t="s">
        <v>168</v>
      </c>
      <c r="F91" s="16" t="s">
        <v>105</v>
      </c>
      <c r="G91" s="23">
        <v>0</v>
      </c>
      <c r="H91" s="35" t="s">
        <v>169</v>
      </c>
      <c r="I91" s="57"/>
      <c r="J91" s="10"/>
      <c r="K91" s="11"/>
      <c r="L91" s="11"/>
      <c r="M91" s="11"/>
      <c r="N91" s="10"/>
      <c r="O91" s="70"/>
      <c r="P91" s="11"/>
      <c r="Q91" s="57"/>
      <c r="R91" s="69"/>
      <c r="S91" s="3"/>
    </row>
    <row r="92" spans="1:19" ht="26.4" x14ac:dyDescent="0.25">
      <c r="A92" s="59">
        <v>67</v>
      </c>
      <c r="B92" s="33" t="s">
        <v>170</v>
      </c>
      <c r="C92" s="27">
        <v>44025</v>
      </c>
      <c r="D92" s="27">
        <v>44025</v>
      </c>
      <c r="E92" s="56" t="s">
        <v>171</v>
      </c>
      <c r="F92" s="16" t="s">
        <v>105</v>
      </c>
      <c r="G92" s="23">
        <v>0</v>
      </c>
      <c r="H92" s="35"/>
      <c r="I92" s="57"/>
      <c r="J92" s="10"/>
      <c r="K92" s="11"/>
      <c r="L92" s="11"/>
      <c r="M92" s="11"/>
      <c r="N92" s="10"/>
      <c r="O92" s="70"/>
      <c r="P92" s="10"/>
      <c r="Q92" s="57"/>
      <c r="R92" s="69"/>
      <c r="S92" s="3"/>
    </row>
    <row r="93" spans="1:19" ht="26.4" x14ac:dyDescent="0.25">
      <c r="A93" s="59">
        <v>68</v>
      </c>
      <c r="B93" s="33" t="s">
        <v>172</v>
      </c>
      <c r="C93" s="27">
        <v>44029</v>
      </c>
      <c r="D93" s="27">
        <v>44029</v>
      </c>
      <c r="E93" s="56" t="s">
        <v>171</v>
      </c>
      <c r="F93" s="16" t="s">
        <v>105</v>
      </c>
      <c r="G93" s="23">
        <v>0</v>
      </c>
      <c r="H93" s="35"/>
      <c r="I93" s="57"/>
      <c r="J93" s="11"/>
      <c r="K93" s="11"/>
      <c r="L93" s="11"/>
      <c r="M93" s="11"/>
      <c r="N93" s="11"/>
      <c r="O93" s="13"/>
      <c r="P93" s="13"/>
      <c r="Q93" s="57"/>
      <c r="R93" s="69"/>
      <c r="S93" s="3"/>
    </row>
    <row r="94" spans="1:19" ht="15.6" x14ac:dyDescent="0.3">
      <c r="A94" s="97"/>
      <c r="B94" s="97"/>
      <c r="C94" s="97"/>
      <c r="D94" s="97"/>
      <c r="E94" s="139" t="s">
        <v>173</v>
      </c>
      <c r="F94" s="140"/>
      <c r="G94" s="98">
        <f ca="1">AVERAGE(G87,G69,G45,G32)</f>
        <v>8.4821428571428575E-2</v>
      </c>
      <c r="H94" s="97"/>
      <c r="I94" s="97" t="s">
        <v>174</v>
      </c>
      <c r="J94" s="99">
        <f t="shared" ref="J94:R94" si="0">SUM(J87,J69,J45,J32)</f>
        <v>50</v>
      </c>
      <c r="K94" s="99">
        <f t="shared" si="0"/>
        <v>5</v>
      </c>
      <c r="L94" s="99">
        <f t="shared" si="0"/>
        <v>5</v>
      </c>
      <c r="M94" s="99">
        <f t="shared" si="0"/>
        <v>3</v>
      </c>
      <c r="N94" s="99">
        <f t="shared" si="0"/>
        <v>195</v>
      </c>
      <c r="O94" s="99">
        <f t="shared" si="0"/>
        <v>51</v>
      </c>
      <c r="P94" s="99">
        <f t="shared" si="0"/>
        <v>0</v>
      </c>
      <c r="Q94" s="99">
        <f t="shared" si="0"/>
        <v>1</v>
      </c>
      <c r="R94" s="99">
        <f t="shared" si="0"/>
        <v>2</v>
      </c>
      <c r="S94" s="99">
        <f>SUM(J94:R94)</f>
        <v>312</v>
      </c>
    </row>
  </sheetData>
  <mergeCells count="10">
    <mergeCell ref="D1:E1"/>
    <mergeCell ref="E3:G3"/>
    <mergeCell ref="A12:F12"/>
    <mergeCell ref="A7:F7"/>
    <mergeCell ref="A32:F32"/>
    <mergeCell ref="E94:F94"/>
    <mergeCell ref="A45:F45"/>
    <mergeCell ref="A69:F69"/>
    <mergeCell ref="A87:E87"/>
    <mergeCell ref="J5:R5"/>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'Maitrise documentaire'!$A$3:$A$7</xm:f>
          </x14:formula1>
          <xm:sqref>F34:F43 F8:F11 F14:F31 F71:F85 F89:F93 F47:F67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4"/>
  <sheetViews>
    <sheetView zoomScaleNormal="100" workbookViewId="0">
      <pane xSplit="7" ySplit="6" topLeftCell="H7" activePane="bottomRight" state="frozen"/>
      <selection pane="topRight" activeCell="K1" sqref="K1"/>
      <selection pane="bottomLeft" activeCell="A6" sqref="A6"/>
      <selection pane="bottomRight" activeCell="B15" sqref="B15"/>
    </sheetView>
  </sheetViews>
  <sheetFormatPr baseColWidth="10" defaultColWidth="9.109375" defaultRowHeight="13.8" x14ac:dyDescent="0.25"/>
  <cols>
    <col min="1" max="1" width="9.109375" style="1"/>
    <col min="2" max="2" width="34.88671875" style="2" customWidth="1"/>
    <col min="3" max="4" width="10.109375" style="5" bestFit="1" customWidth="1"/>
    <col min="5" max="5" width="28.5546875" style="1" customWidth="1"/>
    <col min="6" max="6" width="13.109375" style="5" customWidth="1"/>
    <col min="7" max="7" width="13.109375" style="1" customWidth="1"/>
    <col min="8" max="8" width="23.5546875" style="5" customWidth="1"/>
    <col min="9" max="9" width="29" style="1" bestFit="1" customWidth="1"/>
    <col min="10" max="10" width="9.109375" style="1"/>
    <col min="11" max="11" width="7.5546875" style="1" customWidth="1"/>
    <col min="12" max="12" width="9.44140625" style="1" customWidth="1"/>
    <col min="13" max="13" width="8.88671875" style="1" customWidth="1"/>
    <col min="14" max="14" width="10.109375" style="1" customWidth="1"/>
    <col min="15" max="15" width="3.88671875" style="1" customWidth="1"/>
    <col min="16" max="18" width="9.109375" style="1"/>
    <col min="19" max="19" width="11" style="1" bestFit="1" customWidth="1"/>
    <col min="20" max="16384" width="9.109375" style="1"/>
  </cols>
  <sheetData>
    <row r="1" spans="1:19" x14ac:dyDescent="0.25">
      <c r="C1" s="135" t="s">
        <v>0</v>
      </c>
      <c r="D1" s="148" t="s">
        <v>1</v>
      </c>
      <c r="E1" s="148"/>
      <c r="H1" s="12" t="s">
        <v>2</v>
      </c>
      <c r="I1" s="1" t="s">
        <v>3</v>
      </c>
    </row>
    <row r="3" spans="1:19" ht="18" x14ac:dyDescent="0.25">
      <c r="E3" s="149" t="s">
        <v>4</v>
      </c>
      <c r="F3" s="149"/>
      <c r="G3" s="149"/>
    </row>
    <row r="4" spans="1:19" ht="24" x14ac:dyDescent="0.25">
      <c r="J4" s="6" t="s">
        <v>5</v>
      </c>
      <c r="K4" s="7" t="s">
        <v>6</v>
      </c>
      <c r="L4" s="8" t="s">
        <v>7</v>
      </c>
      <c r="M4" s="9" t="s">
        <v>8</v>
      </c>
      <c r="N4" s="72" t="s">
        <v>9</v>
      </c>
    </row>
    <row r="5" spans="1:19" s="4" customFormat="1" ht="26.4" x14ac:dyDescent="0.25">
      <c r="A5" s="15" t="s">
        <v>10</v>
      </c>
      <c r="B5" s="15" t="s">
        <v>11</v>
      </c>
      <c r="C5" s="138" t="s">
        <v>12</v>
      </c>
      <c r="D5" s="138" t="s">
        <v>13</v>
      </c>
      <c r="E5" s="138" t="s">
        <v>14</v>
      </c>
      <c r="F5" s="138" t="s">
        <v>15</v>
      </c>
      <c r="G5" s="138" t="s">
        <v>16</v>
      </c>
      <c r="H5" s="138" t="s">
        <v>17</v>
      </c>
      <c r="I5" s="138" t="s">
        <v>18</v>
      </c>
      <c r="J5" s="146" t="s">
        <v>19</v>
      </c>
      <c r="K5" s="146"/>
      <c r="L5" s="146"/>
      <c r="M5" s="146"/>
      <c r="N5" s="146"/>
      <c r="O5" s="146"/>
      <c r="P5" s="146"/>
      <c r="Q5" s="146"/>
      <c r="R5" s="147"/>
      <c r="S5" s="18" t="s">
        <v>20</v>
      </c>
    </row>
    <row r="6" spans="1:19" x14ac:dyDescent="0.25">
      <c r="A6" s="16"/>
      <c r="B6" s="17"/>
      <c r="C6" s="138"/>
      <c r="D6" s="138"/>
      <c r="E6" s="18"/>
      <c r="F6" s="138"/>
      <c r="G6" s="18"/>
      <c r="H6" s="138"/>
      <c r="I6" s="18"/>
      <c r="J6" s="18" t="s">
        <v>21</v>
      </c>
      <c r="K6" s="18" t="s">
        <v>22</v>
      </c>
      <c r="L6" s="18" t="s">
        <v>23</v>
      </c>
      <c r="M6" s="18" t="s">
        <v>24</v>
      </c>
      <c r="N6" s="18" t="s">
        <v>25</v>
      </c>
      <c r="O6" s="18" t="s">
        <v>26</v>
      </c>
      <c r="P6" s="18" t="s">
        <v>27</v>
      </c>
      <c r="Q6" s="18" t="s">
        <v>28</v>
      </c>
      <c r="R6" s="63" t="s">
        <v>29</v>
      </c>
      <c r="S6" s="63"/>
    </row>
    <row r="7" spans="1:19" x14ac:dyDescent="0.25">
      <c r="A7" s="141" t="s">
        <v>30</v>
      </c>
      <c r="B7" s="142"/>
      <c r="C7" s="142"/>
      <c r="D7" s="142"/>
      <c r="E7" s="142"/>
      <c r="F7" s="142"/>
      <c r="G7" s="19">
        <f>AVERAGE(G8:G11)</f>
        <v>1</v>
      </c>
      <c r="H7" s="137"/>
      <c r="I7" s="20"/>
      <c r="J7" s="61"/>
      <c r="K7" s="61"/>
      <c r="L7" s="61"/>
      <c r="M7" s="61"/>
      <c r="N7" s="61"/>
      <c r="O7" s="61"/>
      <c r="P7" s="62"/>
      <c r="Q7" s="60"/>
      <c r="R7" s="60"/>
      <c r="S7" s="60"/>
    </row>
    <row r="8" spans="1:19" x14ac:dyDescent="0.25">
      <c r="A8" s="16">
        <v>1</v>
      </c>
      <c r="B8" s="21" t="s">
        <v>31</v>
      </c>
      <c r="C8" s="26">
        <v>43647</v>
      </c>
      <c r="D8" s="26">
        <v>43735</v>
      </c>
      <c r="E8" s="22" t="s">
        <v>32</v>
      </c>
      <c r="F8" s="16" t="s">
        <v>33</v>
      </c>
      <c r="G8" s="23">
        <v>1</v>
      </c>
      <c r="H8" s="16" t="s">
        <v>34</v>
      </c>
      <c r="I8" s="22"/>
      <c r="J8" s="22"/>
      <c r="K8" s="22"/>
      <c r="L8" s="22"/>
      <c r="M8" s="22"/>
      <c r="N8" s="22"/>
      <c r="O8" s="22"/>
      <c r="P8" s="24"/>
      <c r="Q8" s="24"/>
      <c r="R8" s="64"/>
      <c r="S8" s="3"/>
    </row>
    <row r="9" spans="1:19" x14ac:dyDescent="0.25">
      <c r="A9" s="16">
        <v>2</v>
      </c>
      <c r="B9" s="21" t="s">
        <v>35</v>
      </c>
      <c r="C9" s="26">
        <v>43647</v>
      </c>
      <c r="D9" s="26">
        <v>43735</v>
      </c>
      <c r="E9" s="22" t="s">
        <v>32</v>
      </c>
      <c r="F9" s="16" t="s">
        <v>33</v>
      </c>
      <c r="G9" s="23">
        <v>1</v>
      </c>
      <c r="H9" s="25" t="s">
        <v>36</v>
      </c>
      <c r="I9" s="22"/>
      <c r="J9" s="22"/>
      <c r="K9" s="22"/>
      <c r="L9" s="22"/>
      <c r="M9" s="22"/>
      <c r="N9" s="22"/>
      <c r="O9" s="22"/>
      <c r="P9" s="24"/>
      <c r="Q9" s="24"/>
      <c r="R9" s="64"/>
      <c r="S9" s="3"/>
    </row>
    <row r="10" spans="1:19" x14ac:dyDescent="0.25">
      <c r="A10" s="16">
        <v>3</v>
      </c>
      <c r="B10" s="21" t="s">
        <v>37</v>
      </c>
      <c r="C10" s="26">
        <v>43647</v>
      </c>
      <c r="D10" s="26">
        <v>43735</v>
      </c>
      <c r="E10" s="22" t="s">
        <v>32</v>
      </c>
      <c r="F10" s="16" t="s">
        <v>33</v>
      </c>
      <c r="G10" s="23">
        <v>1</v>
      </c>
      <c r="H10" s="16"/>
      <c r="I10" s="22"/>
      <c r="J10" s="22"/>
      <c r="K10" s="22"/>
      <c r="L10" s="22"/>
      <c r="M10" s="22"/>
      <c r="N10" s="22"/>
      <c r="O10" s="22"/>
      <c r="P10" s="24"/>
      <c r="Q10" s="24"/>
      <c r="R10" s="64"/>
      <c r="S10" s="3"/>
    </row>
    <row r="11" spans="1:19" x14ac:dyDescent="0.25">
      <c r="A11" s="16">
        <v>4</v>
      </c>
      <c r="B11" s="21" t="s">
        <v>38</v>
      </c>
      <c r="C11" s="26">
        <v>43735</v>
      </c>
      <c r="D11" s="27">
        <v>43735</v>
      </c>
      <c r="E11" s="22" t="s">
        <v>32</v>
      </c>
      <c r="F11" s="16" t="s">
        <v>33</v>
      </c>
      <c r="G11" s="23">
        <v>1</v>
      </c>
      <c r="H11" s="16" t="s">
        <v>39</v>
      </c>
      <c r="I11" s="22"/>
      <c r="J11" s="22"/>
      <c r="K11" s="22"/>
      <c r="L11" s="22"/>
      <c r="M11" s="22"/>
      <c r="N11" s="22"/>
      <c r="O11" s="22"/>
      <c r="P11" s="24"/>
      <c r="Q11" s="24"/>
      <c r="R11" s="64"/>
      <c r="S11" s="3"/>
    </row>
    <row r="12" spans="1:19" ht="15.75" customHeight="1" x14ac:dyDescent="0.25">
      <c r="A12" s="141" t="s">
        <v>40</v>
      </c>
      <c r="B12" s="142"/>
      <c r="C12" s="142"/>
      <c r="D12" s="142"/>
      <c r="E12" s="142"/>
      <c r="F12" s="142"/>
      <c r="G12" s="19">
        <f>AVERAGE(G14:G30)</f>
        <v>0.90588235294117647</v>
      </c>
      <c r="H12" s="137"/>
      <c r="I12" s="28" t="s">
        <v>41</v>
      </c>
      <c r="J12" s="29">
        <v>4</v>
      </c>
      <c r="K12" s="29">
        <v>0</v>
      </c>
      <c r="L12" s="29">
        <v>5</v>
      </c>
      <c r="M12" s="29">
        <v>4</v>
      </c>
      <c r="N12" s="29">
        <v>19</v>
      </c>
      <c r="O12" s="29">
        <v>2</v>
      </c>
      <c r="P12" s="29">
        <v>0</v>
      </c>
      <c r="Q12" s="29">
        <v>0</v>
      </c>
      <c r="R12" s="136">
        <v>0</v>
      </c>
      <c r="S12" s="14">
        <f>SUM(J12:R12)</f>
        <v>34</v>
      </c>
    </row>
    <row r="13" spans="1:19" ht="15.75" customHeight="1" x14ac:dyDescent="0.25">
      <c r="A13" s="30"/>
      <c r="B13" s="31" t="s">
        <v>42</v>
      </c>
      <c r="C13" s="32">
        <v>43738</v>
      </c>
      <c r="D13" s="32">
        <v>43738</v>
      </c>
      <c r="E13" s="73"/>
      <c r="F13" s="73"/>
      <c r="G13" s="74"/>
      <c r="H13" s="75"/>
      <c r="I13" s="76"/>
      <c r="J13" s="76"/>
      <c r="K13" s="76"/>
      <c r="L13" s="76"/>
      <c r="M13" s="76"/>
      <c r="N13" s="76"/>
      <c r="O13" s="76"/>
      <c r="P13" s="77"/>
      <c r="Q13" s="78"/>
      <c r="R13" s="79"/>
      <c r="S13" s="3"/>
    </row>
    <row r="14" spans="1:19" ht="26.4" x14ac:dyDescent="0.25">
      <c r="A14" s="16">
        <v>5</v>
      </c>
      <c r="B14" s="33" t="s">
        <v>43</v>
      </c>
      <c r="C14" s="26">
        <v>43735</v>
      </c>
      <c r="D14" s="26">
        <v>43809</v>
      </c>
      <c r="E14" s="34" t="s">
        <v>44</v>
      </c>
      <c r="F14" s="16" t="s">
        <v>33</v>
      </c>
      <c r="G14" s="23">
        <v>1</v>
      </c>
      <c r="H14" s="35" t="s">
        <v>45</v>
      </c>
      <c r="I14" s="22"/>
      <c r="J14" s="36"/>
      <c r="K14" s="37"/>
      <c r="L14" s="38"/>
      <c r="M14" s="37"/>
      <c r="N14" s="38"/>
      <c r="O14" s="39"/>
      <c r="P14" s="41"/>
      <c r="Q14" s="22"/>
      <c r="R14" s="65"/>
      <c r="S14" s="3"/>
    </row>
    <row r="15" spans="1:19" ht="50.25" customHeight="1" x14ac:dyDescent="0.25">
      <c r="A15" s="16">
        <v>6</v>
      </c>
      <c r="B15" s="33" t="s">
        <v>46</v>
      </c>
      <c r="C15" s="26">
        <v>43763</v>
      </c>
      <c r="D15" s="26">
        <v>43766</v>
      </c>
      <c r="E15" s="34" t="s">
        <v>44</v>
      </c>
      <c r="F15" s="16" t="s">
        <v>33</v>
      </c>
      <c r="G15" s="23">
        <v>1</v>
      </c>
      <c r="H15" s="40" t="s">
        <v>47</v>
      </c>
      <c r="I15" s="22"/>
      <c r="J15" s="36"/>
      <c r="K15" s="37"/>
      <c r="L15" s="37"/>
      <c r="M15" s="37"/>
      <c r="N15" s="37"/>
      <c r="O15" s="41"/>
      <c r="P15" s="41"/>
      <c r="Q15" s="22"/>
      <c r="R15" s="65"/>
      <c r="S15" s="3"/>
    </row>
    <row r="16" spans="1:19" ht="26.4" x14ac:dyDescent="0.25">
      <c r="A16" s="16">
        <v>7</v>
      </c>
      <c r="B16" s="33" t="s">
        <v>48</v>
      </c>
      <c r="C16" s="26">
        <v>43735</v>
      </c>
      <c r="D16" s="26">
        <v>43810</v>
      </c>
      <c r="E16" s="34" t="s">
        <v>44</v>
      </c>
      <c r="F16" s="16" t="s">
        <v>33</v>
      </c>
      <c r="G16" s="23">
        <v>1</v>
      </c>
      <c r="H16" s="40" t="s">
        <v>47</v>
      </c>
      <c r="I16" s="22"/>
      <c r="J16" s="36"/>
      <c r="K16" s="42"/>
      <c r="L16" s="42"/>
      <c r="M16" s="42"/>
      <c r="N16" s="42"/>
      <c r="O16" s="39"/>
      <c r="P16" s="6"/>
      <c r="Q16" s="22"/>
      <c r="R16" s="65"/>
      <c r="S16" s="3"/>
    </row>
    <row r="17" spans="1:19" ht="26.4" x14ac:dyDescent="0.25">
      <c r="A17" s="16">
        <v>8</v>
      </c>
      <c r="B17" s="33" t="s">
        <v>49</v>
      </c>
      <c r="C17" s="26">
        <v>43763</v>
      </c>
      <c r="D17" s="26">
        <v>43763</v>
      </c>
      <c r="E17" s="34" t="s">
        <v>44</v>
      </c>
      <c r="F17" s="16" t="s">
        <v>33</v>
      </c>
      <c r="G17" s="23">
        <v>1</v>
      </c>
      <c r="H17" s="40" t="s">
        <v>50</v>
      </c>
      <c r="I17" s="22"/>
      <c r="J17" s="43"/>
      <c r="K17" s="37"/>
      <c r="L17" s="37"/>
      <c r="M17" s="37"/>
      <c r="N17" s="37"/>
      <c r="O17" s="44"/>
      <c r="P17" s="9"/>
      <c r="Q17" s="22"/>
      <c r="R17" s="65"/>
      <c r="S17" s="3"/>
    </row>
    <row r="18" spans="1:19" ht="26.4" x14ac:dyDescent="0.25">
      <c r="A18" s="16">
        <v>9</v>
      </c>
      <c r="B18" s="33" t="s">
        <v>51</v>
      </c>
      <c r="C18" s="26">
        <v>43815</v>
      </c>
      <c r="D18" s="26">
        <v>43815</v>
      </c>
      <c r="E18" s="34" t="s">
        <v>44</v>
      </c>
      <c r="F18" s="16" t="s">
        <v>33</v>
      </c>
      <c r="G18" s="23">
        <v>1</v>
      </c>
      <c r="H18" s="40" t="s">
        <v>52</v>
      </c>
      <c r="I18" s="22"/>
      <c r="J18" s="36"/>
      <c r="K18" s="42"/>
      <c r="L18" s="42"/>
      <c r="M18" s="42"/>
      <c r="N18" s="42"/>
      <c r="O18" s="39"/>
      <c r="P18" s="6"/>
      <c r="Q18" s="22"/>
      <c r="R18" s="65"/>
      <c r="S18" s="3"/>
    </row>
    <row r="19" spans="1:19" ht="26.4" x14ac:dyDescent="0.25">
      <c r="A19" s="16">
        <v>10</v>
      </c>
      <c r="B19" s="33" t="s">
        <v>53</v>
      </c>
      <c r="C19" s="26">
        <v>43735</v>
      </c>
      <c r="D19" s="26">
        <v>43840</v>
      </c>
      <c r="E19" s="34" t="s">
        <v>44</v>
      </c>
      <c r="F19" s="16" t="s">
        <v>33</v>
      </c>
      <c r="G19" s="23">
        <v>1</v>
      </c>
      <c r="H19" s="16" t="s">
        <v>54</v>
      </c>
      <c r="I19" s="22"/>
      <c r="J19" s="42"/>
      <c r="K19" s="42"/>
      <c r="L19" s="42"/>
      <c r="M19" s="42"/>
      <c r="N19" s="42"/>
      <c r="O19" s="36"/>
      <c r="P19" s="41"/>
      <c r="Q19" s="22"/>
      <c r="R19" s="65"/>
      <c r="S19" s="3"/>
    </row>
    <row r="20" spans="1:19" ht="26.4" x14ac:dyDescent="0.25">
      <c r="A20" s="16">
        <v>11</v>
      </c>
      <c r="B20" s="33" t="s">
        <v>55</v>
      </c>
      <c r="C20" s="26">
        <v>43735</v>
      </c>
      <c r="D20" s="26">
        <v>43752</v>
      </c>
      <c r="E20" s="34" t="s">
        <v>56</v>
      </c>
      <c r="F20" s="16" t="s">
        <v>33</v>
      </c>
      <c r="G20" s="23">
        <v>1</v>
      </c>
      <c r="H20" s="40" t="s">
        <v>57</v>
      </c>
      <c r="I20" s="22"/>
      <c r="J20" s="42"/>
      <c r="K20" s="45"/>
      <c r="L20" s="42"/>
      <c r="M20" s="42"/>
      <c r="N20" s="42"/>
      <c r="O20" s="39"/>
      <c r="P20" s="41"/>
      <c r="Q20" s="22"/>
      <c r="R20" s="65"/>
      <c r="S20" s="3"/>
    </row>
    <row r="21" spans="1:19" ht="26.4" x14ac:dyDescent="0.25">
      <c r="A21" s="16">
        <v>12</v>
      </c>
      <c r="B21" s="33" t="s">
        <v>58</v>
      </c>
      <c r="C21" s="26">
        <v>43735</v>
      </c>
      <c r="D21" s="26">
        <v>43752</v>
      </c>
      <c r="E21" s="34" t="s">
        <v>56</v>
      </c>
      <c r="F21" s="16" t="s">
        <v>33</v>
      </c>
      <c r="G21" s="23">
        <v>1</v>
      </c>
      <c r="H21" s="35" t="s">
        <v>59</v>
      </c>
      <c r="I21" s="22"/>
      <c r="J21" s="42"/>
      <c r="K21" s="41"/>
      <c r="L21" s="43"/>
      <c r="M21" s="42"/>
      <c r="N21" s="42"/>
      <c r="O21" s="39"/>
      <c r="P21" s="41"/>
      <c r="Q21" s="22"/>
      <c r="R21" s="65"/>
      <c r="S21" s="3"/>
    </row>
    <row r="22" spans="1:19" ht="26.4" x14ac:dyDescent="0.25">
      <c r="A22" s="16">
        <v>13</v>
      </c>
      <c r="B22" s="33" t="s">
        <v>60</v>
      </c>
      <c r="C22" s="26">
        <v>43735</v>
      </c>
      <c r="D22" s="26">
        <v>43752</v>
      </c>
      <c r="E22" s="34" t="s">
        <v>56</v>
      </c>
      <c r="F22" s="16" t="s">
        <v>33</v>
      </c>
      <c r="G22" s="23">
        <v>1</v>
      </c>
      <c r="H22" s="35" t="s">
        <v>61</v>
      </c>
      <c r="I22" s="22"/>
      <c r="J22" s="42"/>
      <c r="K22" s="41"/>
      <c r="L22" s="41"/>
      <c r="M22" s="41"/>
      <c r="N22" s="42"/>
      <c r="O22" s="39"/>
      <c r="P22" s="41"/>
      <c r="Q22" s="22"/>
      <c r="R22" s="65"/>
      <c r="S22" s="3"/>
    </row>
    <row r="23" spans="1:19" ht="26.4" x14ac:dyDescent="0.25">
      <c r="A23" s="16">
        <v>14</v>
      </c>
      <c r="B23" s="33" t="s">
        <v>62</v>
      </c>
      <c r="C23" s="26">
        <v>43756</v>
      </c>
      <c r="D23" s="27">
        <v>43759</v>
      </c>
      <c r="E23" s="34" t="s">
        <v>63</v>
      </c>
      <c r="F23" s="16" t="s">
        <v>33</v>
      </c>
      <c r="G23" s="23">
        <v>1</v>
      </c>
      <c r="H23" s="35" t="s">
        <v>64</v>
      </c>
      <c r="I23" s="22"/>
      <c r="J23" s="41"/>
      <c r="K23" s="41"/>
      <c r="L23" s="41"/>
      <c r="M23" s="41"/>
      <c r="N23" s="43"/>
      <c r="O23" s="41"/>
      <c r="P23" s="41"/>
      <c r="Q23" s="22"/>
      <c r="R23" s="65"/>
      <c r="S23" s="3"/>
    </row>
    <row r="24" spans="1:19" ht="26.4" x14ac:dyDescent="0.25">
      <c r="A24" s="16">
        <v>15</v>
      </c>
      <c r="B24" s="33" t="s">
        <v>65</v>
      </c>
      <c r="C24" s="26">
        <v>43760</v>
      </c>
      <c r="D24" s="27">
        <v>43760</v>
      </c>
      <c r="E24" s="34" t="s">
        <v>63</v>
      </c>
      <c r="F24" s="16" t="s">
        <v>33</v>
      </c>
      <c r="G24" s="23">
        <v>1</v>
      </c>
      <c r="H24" s="35"/>
      <c r="I24" s="22"/>
      <c r="J24" s="42"/>
      <c r="K24" s="41"/>
      <c r="L24" s="36"/>
      <c r="M24" s="36"/>
      <c r="N24" s="42"/>
      <c r="O24" s="39"/>
      <c r="P24" s="41"/>
      <c r="Q24" s="22"/>
      <c r="R24" s="65"/>
      <c r="S24" s="3"/>
    </row>
    <row r="25" spans="1:19" ht="26.4" x14ac:dyDescent="0.25">
      <c r="A25" s="16">
        <v>16</v>
      </c>
      <c r="B25" s="33" t="s">
        <v>66</v>
      </c>
      <c r="C25" s="26">
        <v>43762</v>
      </c>
      <c r="D25" s="27">
        <v>43763</v>
      </c>
      <c r="E25" s="34" t="s">
        <v>63</v>
      </c>
      <c r="F25" s="16" t="s">
        <v>33</v>
      </c>
      <c r="G25" s="23">
        <v>1</v>
      </c>
      <c r="H25" s="35" t="s">
        <v>39</v>
      </c>
      <c r="I25" s="22"/>
      <c r="J25" s="42"/>
      <c r="K25" s="41"/>
      <c r="L25" s="36"/>
      <c r="M25" s="36"/>
      <c r="N25" s="41"/>
      <c r="O25" s="39"/>
      <c r="P25" s="41"/>
      <c r="Q25" s="22"/>
      <c r="R25" s="65"/>
      <c r="S25" s="3"/>
    </row>
    <row r="26" spans="1:19" ht="26.4" x14ac:dyDescent="0.25">
      <c r="A26" s="16">
        <v>17</v>
      </c>
      <c r="B26" s="33" t="s">
        <v>67</v>
      </c>
      <c r="C26" s="26">
        <v>43762</v>
      </c>
      <c r="D26" s="26">
        <v>43774</v>
      </c>
      <c r="E26" s="34" t="s">
        <v>63</v>
      </c>
      <c r="F26" s="16" t="s">
        <v>33</v>
      </c>
      <c r="G26" s="23">
        <v>1</v>
      </c>
      <c r="H26" s="35" t="s">
        <v>68</v>
      </c>
      <c r="I26" s="22"/>
      <c r="J26" s="36"/>
      <c r="K26" s="41"/>
      <c r="L26" s="41"/>
      <c r="M26" s="41"/>
      <c r="N26" s="41"/>
      <c r="O26" s="39"/>
      <c r="P26" s="41"/>
      <c r="Q26" s="22"/>
      <c r="R26" s="65"/>
      <c r="S26" s="3"/>
    </row>
    <row r="27" spans="1:19" ht="26.4" x14ac:dyDescent="0.25">
      <c r="A27" s="16">
        <v>18</v>
      </c>
      <c r="B27" s="33" t="s">
        <v>69</v>
      </c>
      <c r="C27" s="26">
        <v>43774</v>
      </c>
      <c r="D27" s="26">
        <v>43787</v>
      </c>
      <c r="E27" s="34" t="s">
        <v>63</v>
      </c>
      <c r="F27" s="16" t="s">
        <v>33</v>
      </c>
      <c r="G27" s="23">
        <v>1</v>
      </c>
      <c r="H27" s="35" t="s">
        <v>70</v>
      </c>
      <c r="I27" s="22"/>
      <c r="J27" s="41"/>
      <c r="K27" s="41"/>
      <c r="L27" s="41"/>
      <c r="M27" s="41"/>
      <c r="N27" s="36"/>
      <c r="O27" s="39"/>
      <c r="P27" s="41"/>
      <c r="Q27" s="22"/>
      <c r="R27" s="65"/>
      <c r="S27" s="3"/>
    </row>
    <row r="28" spans="1:19" ht="26.4" x14ac:dyDescent="0.25">
      <c r="A28" s="16">
        <v>19</v>
      </c>
      <c r="B28" s="33" t="s">
        <v>71</v>
      </c>
      <c r="C28" s="26">
        <v>43801</v>
      </c>
      <c r="D28" s="26">
        <v>43840</v>
      </c>
      <c r="E28" s="34" t="s">
        <v>63</v>
      </c>
      <c r="F28" s="16" t="s">
        <v>72</v>
      </c>
      <c r="G28" s="23">
        <v>0.1</v>
      </c>
      <c r="H28" s="35" t="s">
        <v>73</v>
      </c>
      <c r="I28" s="46"/>
      <c r="J28" s="36"/>
      <c r="K28" s="41"/>
      <c r="L28" s="41"/>
      <c r="M28" s="41"/>
      <c r="N28" s="41"/>
      <c r="O28" s="39"/>
      <c r="P28" s="41"/>
      <c r="Q28" s="22"/>
      <c r="R28" s="65"/>
      <c r="S28" s="3"/>
    </row>
    <row r="29" spans="1:19" ht="26.4" x14ac:dyDescent="0.25">
      <c r="A29" s="16">
        <v>20</v>
      </c>
      <c r="B29" s="33" t="s">
        <v>74</v>
      </c>
      <c r="C29" s="26">
        <v>43801</v>
      </c>
      <c r="D29" s="26">
        <v>43840</v>
      </c>
      <c r="E29" s="34" t="s">
        <v>63</v>
      </c>
      <c r="F29" s="16" t="s">
        <v>72</v>
      </c>
      <c r="G29" s="23">
        <v>0.5</v>
      </c>
      <c r="H29" s="35" t="s">
        <v>75</v>
      </c>
      <c r="I29" s="46"/>
      <c r="J29" s="41"/>
      <c r="K29" s="41"/>
      <c r="L29" s="41"/>
      <c r="M29" s="41"/>
      <c r="N29" s="41"/>
      <c r="O29" s="6"/>
      <c r="P29" s="41"/>
      <c r="Q29" s="22"/>
      <c r="R29" s="65"/>
      <c r="S29" s="3"/>
    </row>
    <row r="30" spans="1:19" ht="26.4" x14ac:dyDescent="0.25">
      <c r="A30" s="16">
        <v>21</v>
      </c>
      <c r="B30" s="33" t="s">
        <v>76</v>
      </c>
      <c r="C30" s="26">
        <v>43801</v>
      </c>
      <c r="D30" s="27">
        <v>43840</v>
      </c>
      <c r="E30" s="34" t="s">
        <v>63</v>
      </c>
      <c r="F30" s="16" t="s">
        <v>72</v>
      </c>
      <c r="G30" s="23">
        <v>0.8</v>
      </c>
      <c r="H30" s="35" t="s">
        <v>36</v>
      </c>
      <c r="I30" s="46"/>
      <c r="J30" s="41"/>
      <c r="K30" s="41"/>
      <c r="L30" s="41"/>
      <c r="M30" s="41"/>
      <c r="N30" s="41"/>
      <c r="O30" s="13"/>
      <c r="P30" s="8"/>
      <c r="Q30" s="22"/>
      <c r="R30" s="65"/>
      <c r="S30" s="3"/>
    </row>
    <row r="31" spans="1:19" ht="13.35" customHeight="1" x14ac:dyDescent="0.25">
      <c r="A31" s="47"/>
      <c r="B31" s="31" t="s">
        <v>77</v>
      </c>
      <c r="C31" s="48">
        <v>43840</v>
      </c>
      <c r="D31" s="48">
        <v>43840</v>
      </c>
      <c r="E31" s="80"/>
      <c r="F31" s="81"/>
      <c r="G31" s="82"/>
      <c r="H31" s="81"/>
      <c r="I31" s="83"/>
      <c r="J31" s="84"/>
      <c r="K31" s="84"/>
      <c r="L31" s="84"/>
      <c r="M31" s="84"/>
      <c r="N31" s="84"/>
      <c r="O31" s="83"/>
      <c r="P31" s="84"/>
      <c r="Q31" s="84"/>
      <c r="R31" s="85"/>
      <c r="S31" s="3"/>
    </row>
    <row r="32" spans="1:19" x14ac:dyDescent="0.25">
      <c r="A32" s="141" t="s">
        <v>78</v>
      </c>
      <c r="B32" s="142"/>
      <c r="C32" s="142"/>
      <c r="D32" s="142"/>
      <c r="E32" s="142"/>
      <c r="F32" s="142"/>
      <c r="G32" s="19">
        <f>AVERAGE(G34:G42)</f>
        <v>0.23750000000000002</v>
      </c>
      <c r="H32" s="137"/>
      <c r="I32" s="28" t="s">
        <v>41</v>
      </c>
      <c r="J32" s="29">
        <v>5</v>
      </c>
      <c r="K32" s="29">
        <v>0</v>
      </c>
      <c r="L32" s="29">
        <v>5</v>
      </c>
      <c r="M32" s="29">
        <v>3</v>
      </c>
      <c r="N32" s="29">
        <v>0</v>
      </c>
      <c r="O32" s="29">
        <v>4</v>
      </c>
      <c r="P32" s="29">
        <v>0</v>
      </c>
      <c r="Q32" s="29">
        <v>0</v>
      </c>
      <c r="R32" s="136">
        <v>0</v>
      </c>
      <c r="S32" s="29">
        <f>SUM(J32:R32)</f>
        <v>17</v>
      </c>
    </row>
    <row r="33" spans="1:19" x14ac:dyDescent="0.25">
      <c r="A33" s="31"/>
      <c r="B33" s="31" t="s">
        <v>79</v>
      </c>
      <c r="C33" s="32">
        <v>43843</v>
      </c>
      <c r="D33" s="32">
        <v>43843</v>
      </c>
      <c r="E33" s="86"/>
      <c r="F33" s="86"/>
      <c r="G33" s="87"/>
      <c r="H33" s="88"/>
      <c r="I33" s="89"/>
      <c r="J33" s="89"/>
      <c r="K33" s="89"/>
      <c r="L33" s="89"/>
      <c r="M33" s="89"/>
      <c r="N33" s="89"/>
      <c r="O33" s="89"/>
      <c r="P33" s="89"/>
      <c r="Q33" s="89"/>
      <c r="R33" s="90"/>
      <c r="S33" s="3"/>
    </row>
    <row r="34" spans="1:19" ht="39.6" x14ac:dyDescent="0.25">
      <c r="A34" s="16">
        <v>22</v>
      </c>
      <c r="B34" s="33" t="s">
        <v>80</v>
      </c>
      <c r="C34" s="26">
        <v>43843</v>
      </c>
      <c r="D34" s="26">
        <v>43876</v>
      </c>
      <c r="E34" s="34" t="s">
        <v>81</v>
      </c>
      <c r="F34" s="16" t="s">
        <v>33</v>
      </c>
      <c r="G34" s="23">
        <v>1</v>
      </c>
      <c r="H34" s="35" t="s">
        <v>82</v>
      </c>
      <c r="I34" s="34" t="s">
        <v>83</v>
      </c>
      <c r="J34" s="45"/>
      <c r="K34" s="37"/>
      <c r="L34" s="37"/>
      <c r="M34" s="37"/>
      <c r="N34" s="37"/>
      <c r="O34" s="70"/>
      <c r="P34" s="37"/>
      <c r="Q34" s="3"/>
      <c r="R34" s="3"/>
      <c r="S34" s="3"/>
    </row>
    <row r="35" spans="1:19" x14ac:dyDescent="0.25">
      <c r="A35" s="16">
        <v>23</v>
      </c>
      <c r="B35" s="33" t="s">
        <v>84</v>
      </c>
      <c r="C35" s="26">
        <v>43843</v>
      </c>
      <c r="D35" s="26">
        <v>43876</v>
      </c>
      <c r="E35" s="34" t="s">
        <v>85</v>
      </c>
      <c r="F35" s="16" t="s">
        <v>86</v>
      </c>
      <c r="G35" s="23">
        <v>0</v>
      </c>
      <c r="H35" s="35" t="s">
        <v>73</v>
      </c>
      <c r="I35" s="22"/>
      <c r="J35" s="45"/>
      <c r="K35" s="37"/>
      <c r="L35" s="37"/>
      <c r="M35" s="37"/>
      <c r="N35" s="37"/>
      <c r="O35" s="70"/>
      <c r="P35" s="37"/>
      <c r="Q35" s="3"/>
      <c r="R35" s="3"/>
      <c r="S35" s="3"/>
    </row>
    <row r="36" spans="1:19" ht="32.1" customHeight="1" x14ac:dyDescent="0.25">
      <c r="A36" s="16">
        <v>24</v>
      </c>
      <c r="B36" s="33" t="s">
        <v>87</v>
      </c>
      <c r="C36" s="26">
        <v>43843</v>
      </c>
      <c r="D36" s="26">
        <v>43876</v>
      </c>
      <c r="E36" s="34" t="s">
        <v>81</v>
      </c>
      <c r="F36" s="100" t="s">
        <v>72</v>
      </c>
      <c r="G36" s="101">
        <v>0.7</v>
      </c>
      <c r="H36" s="35" t="s">
        <v>88</v>
      </c>
      <c r="I36" s="117" t="s">
        <v>89</v>
      </c>
      <c r="J36" s="13"/>
      <c r="K36" s="11"/>
      <c r="L36" s="11"/>
      <c r="M36" s="11"/>
      <c r="N36" s="11"/>
      <c r="O36" s="70"/>
      <c r="P36" s="11"/>
      <c r="Q36" s="24"/>
      <c r="R36" s="64"/>
      <c r="S36" s="3"/>
    </row>
    <row r="37" spans="1:19" ht="32.1" customHeight="1" x14ac:dyDescent="0.25">
      <c r="A37" s="16">
        <v>25</v>
      </c>
      <c r="B37" s="33" t="s">
        <v>90</v>
      </c>
      <c r="C37" s="26">
        <v>43844</v>
      </c>
      <c r="D37" s="26">
        <v>43876</v>
      </c>
      <c r="E37" s="34" t="s">
        <v>81</v>
      </c>
      <c r="F37" s="84" t="s">
        <v>72</v>
      </c>
      <c r="G37" s="102">
        <v>0.1</v>
      </c>
      <c r="H37" s="85" t="s">
        <v>91</v>
      </c>
      <c r="I37" s="103" t="s">
        <v>92</v>
      </c>
      <c r="J37" s="13"/>
      <c r="K37" s="11"/>
      <c r="L37" s="11"/>
      <c r="M37" s="11"/>
      <c r="N37" s="11"/>
      <c r="O37" s="70"/>
      <c r="P37" s="11"/>
      <c r="Q37" s="24"/>
      <c r="R37" s="64"/>
      <c r="S37" s="3"/>
    </row>
    <row r="38" spans="1:19" ht="52.8" x14ac:dyDescent="0.25">
      <c r="A38" s="16">
        <v>26</v>
      </c>
      <c r="B38" s="33" t="s">
        <v>93</v>
      </c>
      <c r="C38" s="26">
        <v>43845</v>
      </c>
      <c r="D38" s="26">
        <v>43876</v>
      </c>
      <c r="E38" s="34" t="s">
        <v>94</v>
      </c>
      <c r="F38" s="84" t="s">
        <v>86</v>
      </c>
      <c r="G38" s="102"/>
      <c r="H38" s="85" t="s">
        <v>95</v>
      </c>
      <c r="I38" s="104" t="s">
        <v>96</v>
      </c>
      <c r="J38" s="13"/>
      <c r="K38" s="11"/>
      <c r="L38" s="11"/>
      <c r="M38" s="11"/>
      <c r="N38" s="11"/>
      <c r="O38" s="70"/>
      <c r="P38" s="11"/>
      <c r="Q38" s="24"/>
      <c r="R38" s="64"/>
      <c r="S38" s="3"/>
    </row>
    <row r="39" spans="1:19" ht="52.8" x14ac:dyDescent="0.25">
      <c r="A39" s="16">
        <v>27</v>
      </c>
      <c r="B39" s="33" t="s">
        <v>97</v>
      </c>
      <c r="C39" s="26">
        <v>43843</v>
      </c>
      <c r="D39" s="26">
        <v>43876</v>
      </c>
      <c r="E39" s="34" t="s">
        <v>81</v>
      </c>
      <c r="F39" s="84" t="s">
        <v>72</v>
      </c>
      <c r="G39" s="102">
        <v>0.1</v>
      </c>
      <c r="H39" s="85" t="s">
        <v>98</v>
      </c>
      <c r="I39" s="104" t="s">
        <v>99</v>
      </c>
      <c r="J39" s="45"/>
      <c r="K39" s="37"/>
      <c r="L39" s="37"/>
      <c r="M39" s="37"/>
      <c r="N39" s="37"/>
      <c r="O39" s="70"/>
      <c r="P39" s="37"/>
      <c r="Q39" s="24"/>
      <c r="R39" s="64"/>
      <c r="S39" s="3"/>
    </row>
    <row r="40" spans="1:19" ht="26.4" x14ac:dyDescent="0.25">
      <c r="A40" s="16">
        <v>28</v>
      </c>
      <c r="B40" s="33" t="s">
        <v>100</v>
      </c>
      <c r="C40" s="26">
        <v>43843</v>
      </c>
      <c r="D40" s="26">
        <v>43876</v>
      </c>
      <c r="E40" s="34" t="s">
        <v>81</v>
      </c>
      <c r="F40" s="16" t="s">
        <v>86</v>
      </c>
      <c r="G40" s="23">
        <v>0</v>
      </c>
      <c r="H40" s="35"/>
      <c r="I40" s="22"/>
      <c r="J40" s="37"/>
      <c r="K40" s="37"/>
      <c r="L40" s="45"/>
      <c r="M40" s="37"/>
      <c r="N40" s="37"/>
      <c r="O40" s="70"/>
      <c r="P40" s="37"/>
      <c r="Q40" s="24"/>
      <c r="R40" s="64"/>
      <c r="S40" s="3"/>
    </row>
    <row r="41" spans="1:19" ht="26.4" x14ac:dyDescent="0.25">
      <c r="A41" s="16">
        <v>29</v>
      </c>
      <c r="B41" s="33" t="s">
        <v>101</v>
      </c>
      <c r="C41" s="26">
        <v>43843</v>
      </c>
      <c r="D41" s="26">
        <v>43876</v>
      </c>
      <c r="E41" s="34" t="s">
        <v>81</v>
      </c>
      <c r="F41" s="16" t="s">
        <v>86</v>
      </c>
      <c r="G41" s="23">
        <v>0</v>
      </c>
      <c r="H41" s="35"/>
      <c r="I41" s="22"/>
      <c r="J41" s="37"/>
      <c r="K41" s="37"/>
      <c r="L41" s="37"/>
      <c r="M41" s="45"/>
      <c r="N41" s="37"/>
      <c r="O41" s="70"/>
      <c r="P41" s="37"/>
      <c r="Q41" s="24"/>
      <c r="R41" s="64"/>
      <c r="S41" s="3"/>
    </row>
    <row r="42" spans="1:19" ht="26.4" x14ac:dyDescent="0.25">
      <c r="A42" s="16">
        <v>30</v>
      </c>
      <c r="B42" s="33" t="s">
        <v>102</v>
      </c>
      <c r="C42" s="26">
        <v>43843</v>
      </c>
      <c r="D42" s="26">
        <v>43876</v>
      </c>
      <c r="E42" s="34" t="s">
        <v>81</v>
      </c>
      <c r="F42" s="16" t="s">
        <v>86</v>
      </c>
      <c r="G42" s="23">
        <v>0</v>
      </c>
      <c r="H42" s="40" t="s">
        <v>103</v>
      </c>
      <c r="I42" s="22"/>
      <c r="J42" s="37"/>
      <c r="K42" s="37"/>
      <c r="L42" s="37"/>
      <c r="M42" s="37"/>
      <c r="N42" s="13"/>
      <c r="O42" s="70"/>
      <c r="P42" s="37"/>
      <c r="Q42" s="24"/>
      <c r="R42" s="64"/>
      <c r="S42" s="3"/>
    </row>
    <row r="43" spans="1:19" ht="26.4" x14ac:dyDescent="0.25">
      <c r="A43" s="16">
        <v>31</v>
      </c>
      <c r="B43" s="33" t="s">
        <v>104</v>
      </c>
      <c r="C43" s="26">
        <v>43843</v>
      </c>
      <c r="D43" s="26">
        <v>43876</v>
      </c>
      <c r="E43" s="34" t="s">
        <v>81</v>
      </c>
      <c r="F43" s="16" t="s">
        <v>105</v>
      </c>
      <c r="G43" s="23">
        <v>0</v>
      </c>
      <c r="H43" s="35" t="s">
        <v>106</v>
      </c>
      <c r="I43" s="22"/>
      <c r="J43" s="10"/>
      <c r="K43" s="10"/>
      <c r="L43" s="11"/>
      <c r="M43" s="11"/>
      <c r="N43" s="13"/>
      <c r="O43" s="70"/>
      <c r="P43" s="11"/>
      <c r="Q43" s="24"/>
      <c r="S43" s="3"/>
    </row>
    <row r="44" spans="1:19" x14ac:dyDescent="0.25">
      <c r="A44" s="31"/>
      <c r="B44" s="31" t="s">
        <v>107</v>
      </c>
      <c r="C44" s="50">
        <v>43876</v>
      </c>
      <c r="D44" s="32">
        <v>43876</v>
      </c>
      <c r="E44" s="91"/>
      <c r="F44" s="91"/>
      <c r="G44" s="92"/>
      <c r="H44" s="93"/>
      <c r="I44" s="94"/>
      <c r="J44" s="94"/>
      <c r="K44" s="94"/>
      <c r="L44" s="94"/>
      <c r="M44" s="94"/>
      <c r="N44" s="94"/>
      <c r="O44" s="94"/>
      <c r="P44" s="95"/>
      <c r="Q44" s="89"/>
      <c r="R44" s="90"/>
      <c r="S44" s="3"/>
    </row>
    <row r="45" spans="1:19" x14ac:dyDescent="0.25">
      <c r="A45" s="141" t="s">
        <v>108</v>
      </c>
      <c r="B45" s="142"/>
      <c r="C45" s="142"/>
      <c r="D45" s="142"/>
      <c r="E45" s="143"/>
      <c r="F45" s="143"/>
      <c r="G45" s="51">
        <f ca="1">AVERAGE(G43:G63)</f>
        <v>0.125</v>
      </c>
      <c r="H45" s="52"/>
      <c r="I45" s="28" t="s">
        <v>41</v>
      </c>
      <c r="J45" s="53">
        <v>34</v>
      </c>
      <c r="K45" s="53">
        <v>0</v>
      </c>
      <c r="L45" s="53">
        <v>0</v>
      </c>
      <c r="M45" s="53">
        <v>0</v>
      </c>
      <c r="N45" s="53">
        <v>0</v>
      </c>
      <c r="O45" s="53">
        <v>9</v>
      </c>
      <c r="P45" s="53">
        <v>0</v>
      </c>
      <c r="Q45" s="49">
        <v>0</v>
      </c>
      <c r="R45" s="66">
        <v>2</v>
      </c>
      <c r="S45" s="29">
        <f>SUM(J45:R45)</f>
        <v>45</v>
      </c>
    </row>
    <row r="46" spans="1:19" x14ac:dyDescent="0.25">
      <c r="A46" s="31"/>
      <c r="B46" s="31" t="s">
        <v>109</v>
      </c>
      <c r="C46" s="50">
        <v>43878</v>
      </c>
      <c r="D46" s="32">
        <v>43878</v>
      </c>
      <c r="E46" s="91"/>
      <c r="F46" s="91"/>
      <c r="G46" s="92"/>
      <c r="H46" s="93"/>
      <c r="I46" s="94"/>
      <c r="J46" s="94"/>
      <c r="K46" s="94"/>
      <c r="L46" s="94"/>
      <c r="M46" s="94"/>
      <c r="N46" s="94"/>
      <c r="O46" s="94"/>
      <c r="P46" s="95"/>
      <c r="Q46" s="89"/>
      <c r="R46" s="90"/>
      <c r="S46" s="3"/>
    </row>
    <row r="47" spans="1:19" ht="26.4" x14ac:dyDescent="0.25">
      <c r="A47" s="16">
        <v>32</v>
      </c>
      <c r="B47" s="33" t="s">
        <v>110</v>
      </c>
      <c r="C47" s="26">
        <v>43878</v>
      </c>
      <c r="D47" s="26">
        <v>43881</v>
      </c>
      <c r="E47" s="34" t="s">
        <v>111</v>
      </c>
      <c r="F47" s="16" t="s">
        <v>105</v>
      </c>
      <c r="G47" s="23">
        <v>0</v>
      </c>
      <c r="H47" s="35" t="s">
        <v>112</v>
      </c>
      <c r="I47" s="22"/>
      <c r="J47" s="10"/>
      <c r="K47" s="10"/>
      <c r="L47" s="11"/>
      <c r="M47" s="11"/>
      <c r="N47" s="6"/>
      <c r="O47" s="70"/>
      <c r="P47" s="11"/>
      <c r="Q47" s="24"/>
      <c r="R47" s="6"/>
      <c r="S47" s="3"/>
    </row>
    <row r="48" spans="1:19" ht="32.1" customHeight="1" x14ac:dyDescent="0.25">
      <c r="A48" s="16">
        <v>33</v>
      </c>
      <c r="B48" s="33" t="s">
        <v>113</v>
      </c>
      <c r="C48" s="26">
        <v>43878</v>
      </c>
      <c r="D48" s="26">
        <v>43937</v>
      </c>
      <c r="E48" s="34" t="s">
        <v>111</v>
      </c>
      <c r="F48" s="16" t="s">
        <v>86</v>
      </c>
      <c r="G48" s="23">
        <v>0</v>
      </c>
      <c r="H48" s="35" t="s">
        <v>88</v>
      </c>
      <c r="I48" s="22"/>
      <c r="J48" s="13"/>
      <c r="K48" s="11"/>
      <c r="L48" s="11"/>
      <c r="M48" s="11"/>
      <c r="N48" s="11"/>
      <c r="O48" s="70"/>
      <c r="P48" s="11"/>
      <c r="Q48" s="24"/>
      <c r="R48" s="64"/>
      <c r="S48" s="3"/>
    </row>
    <row r="49" spans="1:19" ht="32.1" customHeight="1" x14ac:dyDescent="0.25">
      <c r="A49" s="16">
        <v>34</v>
      </c>
      <c r="B49" s="33" t="s">
        <v>114</v>
      </c>
      <c r="C49" s="26">
        <v>43878</v>
      </c>
      <c r="D49" s="26">
        <v>43937</v>
      </c>
      <c r="E49" s="34" t="s">
        <v>111</v>
      </c>
      <c r="F49" s="16" t="s">
        <v>86</v>
      </c>
      <c r="G49" s="23">
        <v>0</v>
      </c>
      <c r="H49" s="35" t="s">
        <v>91</v>
      </c>
      <c r="I49" s="22"/>
      <c r="J49" s="13"/>
      <c r="K49" s="11"/>
      <c r="L49" s="11"/>
      <c r="M49" s="11"/>
      <c r="N49" s="11"/>
      <c r="O49" s="70"/>
      <c r="P49" s="11"/>
      <c r="Q49" s="24"/>
      <c r="R49" s="64"/>
      <c r="S49" s="3"/>
    </row>
    <row r="50" spans="1:19" ht="52.8" x14ac:dyDescent="0.25">
      <c r="A50" s="16">
        <v>35</v>
      </c>
      <c r="B50" s="96" t="s">
        <v>115</v>
      </c>
      <c r="C50" s="26">
        <v>43878</v>
      </c>
      <c r="D50" s="26">
        <v>43881</v>
      </c>
      <c r="E50" s="25" t="s">
        <v>111</v>
      </c>
      <c r="F50" s="16" t="s">
        <v>33</v>
      </c>
      <c r="G50" s="23">
        <v>1</v>
      </c>
      <c r="H50" s="40" t="s">
        <v>116</v>
      </c>
      <c r="I50" s="22"/>
      <c r="J50" s="13"/>
      <c r="K50" s="11"/>
      <c r="L50" s="11"/>
      <c r="M50" s="11"/>
      <c r="N50" s="11"/>
      <c r="O50" s="70"/>
      <c r="P50" s="11"/>
      <c r="Q50" s="24"/>
      <c r="R50" s="64"/>
      <c r="S50" s="3"/>
    </row>
    <row r="51" spans="1:19" ht="92.4" x14ac:dyDescent="0.25">
      <c r="A51" s="16">
        <v>37</v>
      </c>
      <c r="B51" s="96" t="s">
        <v>117</v>
      </c>
      <c r="C51" s="26">
        <v>43878</v>
      </c>
      <c r="D51" s="26">
        <v>43881</v>
      </c>
      <c r="E51" s="34" t="s">
        <v>111</v>
      </c>
      <c r="F51" s="100" t="s">
        <v>72</v>
      </c>
      <c r="G51" s="101">
        <v>0.9</v>
      </c>
      <c r="H51" s="35"/>
      <c r="I51" s="40" t="s">
        <v>118</v>
      </c>
      <c r="J51" s="13"/>
      <c r="K51" s="11"/>
      <c r="L51" s="11"/>
      <c r="M51" s="11"/>
      <c r="N51" s="11"/>
      <c r="O51" s="70"/>
      <c r="P51" s="11"/>
      <c r="Q51" s="24"/>
      <c r="R51" s="64"/>
      <c r="S51" s="3"/>
    </row>
    <row r="52" spans="1:19" ht="26.4" x14ac:dyDescent="0.25">
      <c r="A52" s="16">
        <v>38</v>
      </c>
      <c r="B52" s="96" t="s">
        <v>119</v>
      </c>
      <c r="C52" s="26">
        <v>43878</v>
      </c>
      <c r="D52" s="26">
        <v>43881</v>
      </c>
      <c r="E52" s="34" t="s">
        <v>111</v>
      </c>
      <c r="F52" s="16" t="s">
        <v>33</v>
      </c>
      <c r="G52" s="23">
        <v>1</v>
      </c>
      <c r="H52" s="35" t="s">
        <v>120</v>
      </c>
      <c r="I52" s="22"/>
      <c r="J52" s="13"/>
      <c r="K52" s="11"/>
      <c r="L52" s="11"/>
      <c r="M52" s="11"/>
      <c r="N52" s="11"/>
      <c r="O52" s="70"/>
      <c r="P52" s="11"/>
      <c r="Q52" s="24"/>
      <c r="R52" s="64"/>
      <c r="S52" s="3"/>
    </row>
    <row r="53" spans="1:19" ht="26.4" x14ac:dyDescent="0.25">
      <c r="A53" s="16">
        <v>39</v>
      </c>
      <c r="B53" s="96" t="s">
        <v>121</v>
      </c>
      <c r="C53" s="26">
        <v>43878</v>
      </c>
      <c r="D53" s="26">
        <v>43881</v>
      </c>
      <c r="E53" s="34" t="s">
        <v>111</v>
      </c>
      <c r="F53" s="16" t="s">
        <v>105</v>
      </c>
      <c r="G53" s="23">
        <v>0</v>
      </c>
      <c r="H53" s="35"/>
      <c r="I53" s="22"/>
      <c r="J53" s="10"/>
      <c r="K53" s="11"/>
      <c r="L53" s="11"/>
      <c r="M53" s="11"/>
      <c r="N53" s="11"/>
      <c r="O53" s="70"/>
      <c r="P53" s="11"/>
      <c r="Q53" s="24"/>
      <c r="R53" s="13"/>
      <c r="S53" s="3"/>
    </row>
    <row r="54" spans="1:19" ht="44.1" customHeight="1" x14ac:dyDescent="0.25">
      <c r="A54" s="16">
        <v>40</v>
      </c>
      <c r="B54" s="96" t="s">
        <v>122</v>
      </c>
      <c r="C54" s="26">
        <v>43878</v>
      </c>
      <c r="D54" s="26">
        <v>43881</v>
      </c>
      <c r="E54" s="34" t="s">
        <v>111</v>
      </c>
      <c r="F54" s="16" t="s">
        <v>86</v>
      </c>
      <c r="G54" s="23">
        <v>0</v>
      </c>
      <c r="H54" s="35"/>
      <c r="I54" s="22"/>
      <c r="J54" s="10"/>
      <c r="K54" s="11"/>
      <c r="L54" s="11"/>
      <c r="M54" s="11"/>
      <c r="N54" s="11"/>
      <c r="O54" s="70"/>
      <c r="P54" s="11"/>
      <c r="Q54" s="24"/>
      <c r="R54" s="13"/>
      <c r="S54" s="3"/>
    </row>
    <row r="55" spans="1:19" ht="44.1" customHeight="1" x14ac:dyDescent="0.25">
      <c r="A55" s="16">
        <v>41</v>
      </c>
      <c r="B55" s="96" t="s">
        <v>123</v>
      </c>
      <c r="C55" s="26">
        <v>43878</v>
      </c>
      <c r="D55" s="26">
        <v>43881</v>
      </c>
      <c r="E55" s="34" t="s">
        <v>111</v>
      </c>
      <c r="F55" s="16" t="s">
        <v>86</v>
      </c>
      <c r="G55" s="23">
        <v>0</v>
      </c>
      <c r="H55" s="35" t="s">
        <v>124</v>
      </c>
      <c r="I55" s="22"/>
      <c r="J55" s="13"/>
      <c r="K55" s="11"/>
      <c r="L55" s="11"/>
      <c r="M55" s="11"/>
      <c r="N55" s="11"/>
      <c r="O55" s="70"/>
      <c r="P55" s="11"/>
      <c r="Q55" s="24"/>
      <c r="R55" s="64"/>
      <c r="S55" s="3"/>
    </row>
    <row r="56" spans="1:19" ht="44.1" customHeight="1" x14ac:dyDescent="0.25">
      <c r="A56" s="16">
        <v>42</v>
      </c>
      <c r="B56" s="33" t="s">
        <v>125</v>
      </c>
      <c r="C56" s="26">
        <v>43881</v>
      </c>
      <c r="D56" s="26">
        <v>43937</v>
      </c>
      <c r="E56" s="34" t="s">
        <v>111</v>
      </c>
      <c r="F56" s="16" t="s">
        <v>86</v>
      </c>
      <c r="G56" s="23">
        <v>0</v>
      </c>
      <c r="H56" s="40" t="s">
        <v>126</v>
      </c>
      <c r="I56" s="22"/>
      <c r="J56" s="13"/>
      <c r="K56" s="11"/>
      <c r="L56" s="11"/>
      <c r="M56" s="11"/>
      <c r="N56" s="11"/>
      <c r="O56" s="70"/>
      <c r="P56" s="11"/>
      <c r="Q56" s="24"/>
      <c r="R56" s="64"/>
      <c r="S56" s="3"/>
    </row>
    <row r="57" spans="1:19" ht="26.4" x14ac:dyDescent="0.25">
      <c r="A57" s="16">
        <v>43</v>
      </c>
      <c r="B57" s="96" t="s">
        <v>127</v>
      </c>
      <c r="C57" s="26">
        <v>43881</v>
      </c>
      <c r="D57" s="26">
        <v>43937</v>
      </c>
      <c r="E57" s="34" t="s">
        <v>111</v>
      </c>
      <c r="F57" s="16" t="s">
        <v>86</v>
      </c>
      <c r="G57" s="23">
        <v>0</v>
      </c>
      <c r="H57" s="35"/>
      <c r="I57" s="22"/>
      <c r="J57" s="13"/>
      <c r="K57" s="11"/>
      <c r="L57" s="11"/>
      <c r="M57" s="11"/>
      <c r="N57" s="11"/>
      <c r="O57" s="70"/>
      <c r="P57" s="11"/>
      <c r="Q57" s="24"/>
      <c r="R57" s="64"/>
      <c r="S57" s="3"/>
    </row>
    <row r="58" spans="1:19" ht="26.4" x14ac:dyDescent="0.25">
      <c r="A58" s="16">
        <v>44</v>
      </c>
      <c r="B58" s="96" t="s">
        <v>128</v>
      </c>
      <c r="C58" s="26">
        <v>43881</v>
      </c>
      <c r="D58" s="26">
        <v>43937</v>
      </c>
      <c r="E58" s="34" t="s">
        <v>111</v>
      </c>
      <c r="F58" s="16" t="s">
        <v>86</v>
      </c>
      <c r="G58" s="23">
        <v>0</v>
      </c>
      <c r="H58" s="35"/>
      <c r="I58" s="46"/>
      <c r="J58" s="13"/>
      <c r="K58" s="11"/>
      <c r="L58" s="11"/>
      <c r="M58" s="11"/>
      <c r="N58" s="11"/>
      <c r="O58" s="70"/>
      <c r="P58" s="11"/>
      <c r="Q58" s="24"/>
      <c r="R58" s="64"/>
      <c r="S58" s="3"/>
    </row>
    <row r="59" spans="1:19" ht="26.4" x14ac:dyDescent="0.25">
      <c r="A59" s="16">
        <v>45</v>
      </c>
      <c r="B59" s="33" t="s">
        <v>129</v>
      </c>
      <c r="C59" s="26">
        <v>43881</v>
      </c>
      <c r="D59" s="26">
        <v>43937</v>
      </c>
      <c r="E59" s="34" t="s">
        <v>111</v>
      </c>
      <c r="F59" s="16" t="s">
        <v>86</v>
      </c>
      <c r="G59" s="23">
        <v>0</v>
      </c>
      <c r="H59" s="35" t="s">
        <v>130</v>
      </c>
      <c r="I59" s="16" t="s">
        <v>131</v>
      </c>
      <c r="J59" s="13"/>
      <c r="K59" s="11"/>
      <c r="L59" s="11"/>
      <c r="M59" s="11"/>
      <c r="N59" s="11"/>
      <c r="O59" s="70"/>
      <c r="P59" s="11"/>
      <c r="Q59" s="24"/>
      <c r="R59" s="64"/>
      <c r="S59" s="3"/>
    </row>
    <row r="60" spans="1:19" ht="26.4" x14ac:dyDescent="0.25">
      <c r="A60" s="16">
        <v>46</v>
      </c>
      <c r="B60" s="33" t="s">
        <v>132</v>
      </c>
      <c r="C60" s="26">
        <v>43881</v>
      </c>
      <c r="D60" s="26">
        <v>43937</v>
      </c>
      <c r="E60" s="34" t="s">
        <v>111</v>
      </c>
      <c r="F60" s="105" t="s">
        <v>86</v>
      </c>
      <c r="G60" s="23">
        <v>0</v>
      </c>
      <c r="H60" s="35" t="s">
        <v>133</v>
      </c>
      <c r="I60" s="46"/>
      <c r="J60" s="13"/>
      <c r="K60" s="11"/>
      <c r="L60" s="11"/>
      <c r="M60" s="11"/>
      <c r="N60" s="11"/>
      <c r="O60" s="70"/>
      <c r="P60" s="11"/>
      <c r="Q60" s="24"/>
      <c r="R60" s="64"/>
      <c r="S60" s="3"/>
    </row>
    <row r="61" spans="1:19" x14ac:dyDescent="0.25">
      <c r="A61" s="16">
        <v>47</v>
      </c>
      <c r="B61" s="33" t="s">
        <v>134</v>
      </c>
      <c r="C61" s="26">
        <v>43882</v>
      </c>
      <c r="D61" s="26">
        <v>43937</v>
      </c>
      <c r="E61" s="34"/>
      <c r="F61" s="16" t="s">
        <v>86</v>
      </c>
      <c r="G61" s="23"/>
      <c r="H61" s="35"/>
      <c r="I61" s="46"/>
      <c r="J61" s="13"/>
      <c r="K61" s="11"/>
      <c r="L61" s="11"/>
      <c r="M61" s="11"/>
      <c r="N61" s="11"/>
      <c r="O61" s="70"/>
      <c r="P61" s="11"/>
      <c r="Q61" s="24"/>
      <c r="R61" s="64"/>
      <c r="S61" s="3"/>
    </row>
    <row r="62" spans="1:19" ht="26.4" x14ac:dyDescent="0.25">
      <c r="A62" s="16">
        <v>48</v>
      </c>
      <c r="B62" s="33" t="s">
        <v>135</v>
      </c>
      <c r="C62" s="26">
        <v>43883</v>
      </c>
      <c r="D62" s="26">
        <v>43937</v>
      </c>
      <c r="E62" s="54" t="s">
        <v>136</v>
      </c>
      <c r="F62" s="16" t="s">
        <v>86</v>
      </c>
      <c r="G62" s="23">
        <v>0</v>
      </c>
      <c r="H62" s="35" t="s">
        <v>137</v>
      </c>
      <c r="I62" s="46"/>
      <c r="J62" s="13"/>
      <c r="K62" s="11"/>
      <c r="L62" s="11"/>
      <c r="M62" s="11"/>
      <c r="N62" s="11"/>
      <c r="O62" s="70"/>
      <c r="P62" s="11"/>
      <c r="Q62" s="24"/>
      <c r="R62" s="64"/>
      <c r="S62" s="3"/>
    </row>
    <row r="63" spans="1:19" ht="26.4" x14ac:dyDescent="0.25">
      <c r="A63" s="16">
        <v>49</v>
      </c>
      <c r="B63" s="33" t="s">
        <v>138</v>
      </c>
      <c r="C63" s="26">
        <v>43884</v>
      </c>
      <c r="D63" s="26">
        <v>43937</v>
      </c>
      <c r="E63" s="54" t="s">
        <v>139</v>
      </c>
      <c r="F63" s="16" t="s">
        <v>86</v>
      </c>
      <c r="G63" s="23">
        <v>0</v>
      </c>
      <c r="H63" s="35" t="s">
        <v>137</v>
      </c>
      <c r="I63" s="46"/>
      <c r="J63" s="13"/>
      <c r="K63" s="11"/>
      <c r="L63" s="11"/>
      <c r="M63" s="11"/>
      <c r="N63" s="11"/>
      <c r="O63" s="70"/>
      <c r="P63" s="11"/>
      <c r="Q63" s="24"/>
      <c r="R63" s="64"/>
      <c r="S63" s="3"/>
    </row>
    <row r="64" spans="1:19" ht="26.4" x14ac:dyDescent="0.25">
      <c r="A64" s="16">
        <v>50</v>
      </c>
      <c r="B64" s="33" t="s">
        <v>140</v>
      </c>
      <c r="C64" s="26">
        <v>43907</v>
      </c>
      <c r="D64" s="26">
        <v>43938</v>
      </c>
      <c r="E64" s="54" t="s">
        <v>139</v>
      </c>
      <c r="F64" s="16" t="s">
        <v>86</v>
      </c>
      <c r="G64" s="23">
        <v>0</v>
      </c>
      <c r="H64" s="40" t="s">
        <v>141</v>
      </c>
      <c r="I64" s="22"/>
      <c r="J64" s="37"/>
      <c r="K64" s="37"/>
      <c r="L64" s="37"/>
      <c r="M64" s="37"/>
      <c r="N64" s="13"/>
      <c r="O64" s="70"/>
      <c r="P64" s="37"/>
      <c r="Q64" s="24"/>
      <c r="R64" s="64"/>
      <c r="S64" s="3"/>
    </row>
    <row r="65" spans="1:19" ht="26.4" x14ac:dyDescent="0.25">
      <c r="A65" s="16">
        <v>32</v>
      </c>
      <c r="B65" s="33" t="s">
        <v>110</v>
      </c>
      <c r="C65" s="26">
        <v>43878</v>
      </c>
      <c r="D65" s="26">
        <v>43938</v>
      </c>
      <c r="E65" s="34" t="s">
        <v>111</v>
      </c>
      <c r="F65" s="16" t="s">
        <v>105</v>
      </c>
      <c r="G65" s="23">
        <v>0</v>
      </c>
      <c r="H65" s="35" t="s">
        <v>112</v>
      </c>
      <c r="I65" s="22"/>
      <c r="J65" s="10"/>
      <c r="K65" s="10"/>
      <c r="L65" s="11"/>
      <c r="M65" s="11"/>
      <c r="N65" s="6"/>
      <c r="O65" s="70"/>
      <c r="P65" s="11"/>
      <c r="Q65" s="24"/>
      <c r="R65" s="6"/>
      <c r="S65" s="3"/>
    </row>
    <row r="66" spans="1:19" ht="26.4" x14ac:dyDescent="0.25">
      <c r="A66" s="16">
        <v>39</v>
      </c>
      <c r="B66" s="96" t="s">
        <v>121</v>
      </c>
      <c r="C66" s="26">
        <v>43878</v>
      </c>
      <c r="D66" s="26">
        <v>43938</v>
      </c>
      <c r="E66" s="34" t="s">
        <v>111</v>
      </c>
      <c r="F66" s="16" t="s">
        <v>105</v>
      </c>
      <c r="G66" s="23">
        <v>0</v>
      </c>
      <c r="H66" s="35"/>
      <c r="I66" s="22"/>
      <c r="J66" s="10"/>
      <c r="K66" s="11"/>
      <c r="L66" s="11"/>
      <c r="M66" s="11"/>
      <c r="N66" s="11"/>
      <c r="O66" s="70"/>
      <c r="P66" s="11"/>
      <c r="Q66" s="24"/>
      <c r="R66" s="13"/>
      <c r="S66" s="3"/>
    </row>
    <row r="67" spans="1:19" ht="44.1" customHeight="1" x14ac:dyDescent="0.25">
      <c r="A67" s="16">
        <v>40</v>
      </c>
      <c r="B67" s="96" t="s">
        <v>122</v>
      </c>
      <c r="C67" s="26">
        <v>43878</v>
      </c>
      <c r="D67" s="26">
        <v>43938</v>
      </c>
      <c r="E67" s="34" t="s">
        <v>111</v>
      </c>
      <c r="F67" s="16" t="s">
        <v>86</v>
      </c>
      <c r="G67" s="23">
        <v>0</v>
      </c>
      <c r="H67" s="35"/>
      <c r="I67" s="22"/>
      <c r="J67" s="10"/>
      <c r="K67" s="11"/>
      <c r="L67" s="11"/>
      <c r="M67" s="11"/>
      <c r="N67" s="11"/>
      <c r="O67" s="70"/>
      <c r="P67" s="11"/>
      <c r="Q67" s="24"/>
      <c r="R67" s="13"/>
      <c r="S67" s="3"/>
    </row>
    <row r="68" spans="1:19" x14ac:dyDescent="0.25">
      <c r="A68" s="31"/>
      <c r="B68" s="31" t="s">
        <v>142</v>
      </c>
      <c r="C68" s="50">
        <v>43938</v>
      </c>
      <c r="D68" s="50">
        <v>43938</v>
      </c>
      <c r="E68" s="91"/>
      <c r="F68" s="91"/>
      <c r="G68" s="92"/>
      <c r="H68" s="93"/>
      <c r="I68" s="94"/>
      <c r="J68" s="94"/>
      <c r="K68" s="94"/>
      <c r="L68" s="94"/>
      <c r="M68" s="94"/>
      <c r="N68" s="94"/>
      <c r="O68" s="94"/>
      <c r="P68" s="95"/>
      <c r="Q68" s="89"/>
      <c r="R68" s="90"/>
      <c r="S68" s="3"/>
    </row>
    <row r="69" spans="1:19" x14ac:dyDescent="0.25">
      <c r="A69" s="141" t="s">
        <v>143</v>
      </c>
      <c r="B69" s="142"/>
      <c r="C69" s="142"/>
      <c r="D69" s="142"/>
      <c r="E69" s="142"/>
      <c r="F69" s="142"/>
      <c r="G69" s="19">
        <f>AVERAGE(G71:G85)</f>
        <v>0</v>
      </c>
      <c r="H69" s="137"/>
      <c r="I69" s="28" t="s">
        <v>41</v>
      </c>
      <c r="J69" s="49">
        <v>9</v>
      </c>
      <c r="K69" s="49">
        <v>5</v>
      </c>
      <c r="L69" s="49">
        <v>0</v>
      </c>
      <c r="M69" s="49">
        <v>0</v>
      </c>
      <c r="N69" s="49">
        <v>0</v>
      </c>
      <c r="O69" s="49">
        <v>4</v>
      </c>
      <c r="P69" s="49">
        <v>0</v>
      </c>
      <c r="Q69" s="49">
        <v>1</v>
      </c>
      <c r="R69" s="66">
        <v>0</v>
      </c>
      <c r="S69" s="29">
        <f>SUM(J69:R69)</f>
        <v>19</v>
      </c>
    </row>
    <row r="70" spans="1:19" x14ac:dyDescent="0.25">
      <c r="A70" s="31"/>
      <c r="B70" s="31" t="s">
        <v>144</v>
      </c>
      <c r="C70" s="50">
        <v>43941</v>
      </c>
      <c r="D70" s="50">
        <v>43941</v>
      </c>
      <c r="E70" s="91"/>
      <c r="F70" s="91"/>
      <c r="G70" s="92"/>
      <c r="H70" s="93"/>
      <c r="I70" s="94"/>
      <c r="J70" s="94"/>
      <c r="K70" s="94"/>
      <c r="L70" s="94"/>
      <c r="M70" s="94"/>
      <c r="N70" s="94"/>
      <c r="O70" s="94"/>
      <c r="P70" s="95"/>
      <c r="Q70" s="89"/>
      <c r="R70" s="90"/>
      <c r="S70" s="3"/>
    </row>
    <row r="71" spans="1:19" ht="26.4" x14ac:dyDescent="0.25">
      <c r="A71" s="16">
        <v>52</v>
      </c>
      <c r="B71" s="33" t="s">
        <v>145</v>
      </c>
      <c r="C71" s="26">
        <v>43941</v>
      </c>
      <c r="D71" s="26">
        <v>43951</v>
      </c>
      <c r="E71" s="34" t="s">
        <v>146</v>
      </c>
      <c r="F71" s="16" t="s">
        <v>105</v>
      </c>
      <c r="G71" s="23">
        <v>0</v>
      </c>
      <c r="H71" s="35"/>
      <c r="I71" s="22"/>
      <c r="J71" s="10"/>
      <c r="K71" s="13"/>
      <c r="L71" s="11"/>
      <c r="M71" s="11"/>
      <c r="N71" s="11"/>
      <c r="O71" s="70"/>
      <c r="P71" s="11"/>
      <c r="Q71" s="24"/>
      <c r="R71" s="64"/>
      <c r="S71" s="3"/>
    </row>
    <row r="72" spans="1:19" ht="26.4" x14ac:dyDescent="0.25">
      <c r="A72" s="16">
        <v>53</v>
      </c>
      <c r="B72" s="33" t="s">
        <v>147</v>
      </c>
      <c r="C72" s="26">
        <v>43941</v>
      </c>
      <c r="D72" s="26">
        <v>43951</v>
      </c>
      <c r="E72" s="25" t="s">
        <v>146</v>
      </c>
      <c r="F72" s="16" t="s">
        <v>86</v>
      </c>
      <c r="G72" s="23">
        <v>0</v>
      </c>
      <c r="H72" s="35"/>
      <c r="I72" s="16"/>
      <c r="J72" s="10"/>
      <c r="K72" s="13"/>
      <c r="L72" s="11"/>
      <c r="M72" s="11"/>
      <c r="N72" s="11"/>
      <c r="O72" s="70"/>
      <c r="P72" s="11"/>
      <c r="Q72" s="55"/>
      <c r="R72" s="67"/>
      <c r="S72" s="3"/>
    </row>
    <row r="73" spans="1:19" ht="26.4" x14ac:dyDescent="0.25">
      <c r="A73" s="16">
        <v>54</v>
      </c>
      <c r="B73" s="33" t="s">
        <v>148</v>
      </c>
      <c r="C73" s="26">
        <v>43941</v>
      </c>
      <c r="D73" s="26">
        <v>43966</v>
      </c>
      <c r="E73" s="25" t="s">
        <v>146</v>
      </c>
      <c r="F73" s="16" t="s">
        <v>86</v>
      </c>
      <c r="G73" s="23">
        <v>0</v>
      </c>
      <c r="H73" s="35"/>
      <c r="I73" s="16"/>
      <c r="J73" s="13"/>
      <c r="K73" s="10"/>
      <c r="L73" s="11"/>
      <c r="M73" s="11"/>
      <c r="N73" s="11"/>
      <c r="O73" s="70"/>
      <c r="P73" s="11"/>
      <c r="Q73" s="55"/>
      <c r="R73" s="67"/>
      <c r="S73" s="3"/>
    </row>
    <row r="74" spans="1:19" ht="26.4" x14ac:dyDescent="0.25">
      <c r="A74" s="16">
        <v>55</v>
      </c>
      <c r="B74" s="33" t="s">
        <v>149</v>
      </c>
      <c r="C74" s="26">
        <v>43941</v>
      </c>
      <c r="D74" s="26">
        <v>43966</v>
      </c>
      <c r="E74" s="25" t="s">
        <v>150</v>
      </c>
      <c r="F74" s="16" t="s">
        <v>86</v>
      </c>
      <c r="G74" s="23">
        <v>0</v>
      </c>
      <c r="H74" s="35"/>
      <c r="I74" s="16"/>
      <c r="J74" s="13"/>
      <c r="K74" s="10"/>
      <c r="L74" s="11"/>
      <c r="M74" s="11"/>
      <c r="N74" s="11"/>
      <c r="O74" s="70"/>
      <c r="P74" s="11"/>
      <c r="Q74" s="55"/>
      <c r="R74" s="67"/>
      <c r="S74" s="3"/>
    </row>
    <row r="75" spans="1:19" ht="26.4" x14ac:dyDescent="0.25">
      <c r="A75" s="16">
        <v>56</v>
      </c>
      <c r="B75" s="33" t="s">
        <v>151</v>
      </c>
      <c r="C75" s="26">
        <v>43941</v>
      </c>
      <c r="D75" s="26">
        <v>43966</v>
      </c>
      <c r="E75" s="25" t="s">
        <v>150</v>
      </c>
      <c r="F75" s="16" t="s">
        <v>86</v>
      </c>
      <c r="G75" s="23">
        <v>0</v>
      </c>
      <c r="H75" s="35" t="s">
        <v>152</v>
      </c>
      <c r="I75" s="16"/>
      <c r="J75" s="71"/>
      <c r="K75" s="13"/>
      <c r="L75" s="11"/>
      <c r="M75" s="11"/>
      <c r="N75" s="11"/>
      <c r="O75" s="70"/>
      <c r="P75" s="11"/>
      <c r="Q75" s="55"/>
      <c r="R75" s="67"/>
      <c r="S75" s="3"/>
    </row>
    <row r="76" spans="1:19" ht="26.4" x14ac:dyDescent="0.25">
      <c r="A76" s="16">
        <v>57</v>
      </c>
      <c r="B76" s="33" t="s">
        <v>153</v>
      </c>
      <c r="C76" s="26">
        <v>43941</v>
      </c>
      <c r="D76" s="26">
        <v>43966</v>
      </c>
      <c r="E76" s="25" t="s">
        <v>146</v>
      </c>
      <c r="F76" s="16" t="s">
        <v>86</v>
      </c>
      <c r="G76" s="23">
        <v>0</v>
      </c>
      <c r="H76" s="40" t="s">
        <v>103</v>
      </c>
      <c r="I76" s="22"/>
      <c r="J76" s="37"/>
      <c r="K76" s="37"/>
      <c r="L76" s="37"/>
      <c r="M76" s="37"/>
      <c r="N76" s="13"/>
      <c r="O76" s="70"/>
      <c r="P76" s="37"/>
      <c r="Q76" s="24"/>
      <c r="R76" s="64"/>
      <c r="S76" s="3"/>
    </row>
    <row r="77" spans="1:19" ht="26.4" x14ac:dyDescent="0.25">
      <c r="A77" s="16">
        <v>58</v>
      </c>
      <c r="B77" s="33" t="s">
        <v>104</v>
      </c>
      <c r="C77" s="26">
        <v>43941</v>
      </c>
      <c r="D77" s="26">
        <v>43966</v>
      </c>
      <c r="E77" s="25" t="s">
        <v>146</v>
      </c>
      <c r="F77" s="16" t="s">
        <v>105</v>
      </c>
      <c r="G77" s="23">
        <v>0</v>
      </c>
      <c r="H77" s="35" t="s">
        <v>106</v>
      </c>
      <c r="I77" s="22"/>
      <c r="J77" s="10"/>
      <c r="K77" s="10"/>
      <c r="L77" s="11"/>
      <c r="M77" s="11"/>
      <c r="N77" s="13"/>
      <c r="O77" s="70"/>
      <c r="P77" s="11"/>
      <c r="Q77" s="24"/>
      <c r="S77" s="3"/>
    </row>
    <row r="78" spans="1:19" ht="26.4" x14ac:dyDescent="0.25">
      <c r="A78" s="16">
        <v>58</v>
      </c>
      <c r="B78" s="33" t="s">
        <v>110</v>
      </c>
      <c r="C78" s="26">
        <v>43941</v>
      </c>
      <c r="D78" s="26">
        <v>43966</v>
      </c>
      <c r="E78" s="34" t="s">
        <v>111</v>
      </c>
      <c r="F78" s="16" t="s">
        <v>105</v>
      </c>
      <c r="G78" s="23">
        <v>0</v>
      </c>
      <c r="H78" s="35" t="s">
        <v>112</v>
      </c>
      <c r="I78" s="22"/>
      <c r="J78" s="10"/>
      <c r="K78" s="10"/>
      <c r="L78" s="11"/>
      <c r="M78" s="11"/>
      <c r="N78" s="6"/>
      <c r="O78" s="70"/>
      <c r="P78" s="11"/>
      <c r="Q78" s="24"/>
      <c r="R78" s="6"/>
      <c r="S78" s="3"/>
    </row>
    <row r="79" spans="1:19" ht="26.4" x14ac:dyDescent="0.25">
      <c r="A79" s="16">
        <v>58</v>
      </c>
      <c r="B79" s="96" t="s">
        <v>121</v>
      </c>
      <c r="C79" s="26">
        <v>43941</v>
      </c>
      <c r="D79" s="26">
        <v>43966</v>
      </c>
      <c r="E79" s="34" t="s">
        <v>111</v>
      </c>
      <c r="F79" s="16" t="s">
        <v>105</v>
      </c>
      <c r="G79" s="23">
        <v>0</v>
      </c>
      <c r="H79" s="35"/>
      <c r="I79" s="22"/>
      <c r="J79" s="10"/>
      <c r="K79" s="11"/>
      <c r="L79" s="11"/>
      <c r="M79" s="11"/>
      <c r="N79" s="11"/>
      <c r="O79" s="70"/>
      <c r="P79" s="11"/>
      <c r="Q79" s="24"/>
      <c r="R79" s="13"/>
      <c r="S79" s="3"/>
    </row>
    <row r="80" spans="1:19" ht="44.1" customHeight="1" x14ac:dyDescent="0.25">
      <c r="A80" s="16">
        <v>58</v>
      </c>
      <c r="B80" s="96" t="s">
        <v>122</v>
      </c>
      <c r="C80" s="26">
        <v>43941</v>
      </c>
      <c r="D80" s="26">
        <v>43966</v>
      </c>
      <c r="E80" s="34" t="s">
        <v>111</v>
      </c>
      <c r="F80" s="16" t="s">
        <v>86</v>
      </c>
      <c r="G80" s="23">
        <v>0</v>
      </c>
      <c r="H80" s="35"/>
      <c r="I80" s="22"/>
      <c r="J80" s="10"/>
      <c r="K80" s="11"/>
      <c r="L80" s="11"/>
      <c r="M80" s="11"/>
      <c r="N80" s="11"/>
      <c r="O80" s="70"/>
      <c r="P80" s="11"/>
      <c r="Q80" s="24"/>
      <c r="R80" s="13"/>
      <c r="S80" s="3"/>
    </row>
    <row r="81" spans="1:19" ht="26.4" x14ac:dyDescent="0.25">
      <c r="A81" s="16">
        <v>58</v>
      </c>
      <c r="B81" s="33" t="s">
        <v>28</v>
      </c>
      <c r="C81" s="26">
        <v>43941</v>
      </c>
      <c r="D81" s="26">
        <v>43966</v>
      </c>
      <c r="E81" s="25" t="s">
        <v>150</v>
      </c>
      <c r="F81" s="16" t="s">
        <v>105</v>
      </c>
      <c r="G81" s="23">
        <v>0</v>
      </c>
      <c r="H81" s="35"/>
      <c r="I81" s="16"/>
      <c r="J81" s="71"/>
      <c r="K81" s="71"/>
      <c r="L81" s="11"/>
      <c r="M81" s="11"/>
      <c r="N81" s="11"/>
      <c r="O81" s="70"/>
      <c r="P81" s="11"/>
      <c r="Q81" s="13"/>
      <c r="R81" s="67"/>
      <c r="S81" s="3"/>
    </row>
    <row r="82" spans="1:19" ht="26.4" x14ac:dyDescent="0.25">
      <c r="A82" s="16">
        <v>60</v>
      </c>
      <c r="B82" s="33" t="s">
        <v>154</v>
      </c>
      <c r="C82" s="26">
        <v>43966</v>
      </c>
      <c r="D82" s="26">
        <v>43981</v>
      </c>
      <c r="E82" s="25" t="s">
        <v>155</v>
      </c>
      <c r="F82" s="16" t="s">
        <v>105</v>
      </c>
      <c r="G82" s="23">
        <v>0</v>
      </c>
      <c r="H82" s="35"/>
      <c r="I82" s="35"/>
      <c r="J82" s="10"/>
      <c r="K82" s="71"/>
      <c r="L82" s="11"/>
      <c r="M82" s="11"/>
      <c r="N82" s="13"/>
      <c r="O82" s="70"/>
      <c r="P82" s="11"/>
      <c r="Q82" s="55"/>
      <c r="R82" s="67"/>
      <c r="S82" s="3"/>
    </row>
    <row r="83" spans="1:19" ht="26.4" x14ac:dyDescent="0.25">
      <c r="A83" s="16">
        <v>61</v>
      </c>
      <c r="B83" s="33" t="s">
        <v>156</v>
      </c>
      <c r="C83" s="27">
        <v>43978</v>
      </c>
      <c r="D83" s="27">
        <v>43978</v>
      </c>
      <c r="E83" s="25" t="s">
        <v>155</v>
      </c>
      <c r="F83" s="16" t="s">
        <v>105</v>
      </c>
      <c r="G83" s="23">
        <v>0</v>
      </c>
      <c r="H83" s="35"/>
      <c r="I83" s="35"/>
      <c r="J83" s="10"/>
      <c r="K83" s="71"/>
      <c r="L83" s="11"/>
      <c r="M83" s="11"/>
      <c r="N83" s="10"/>
      <c r="O83" s="13"/>
      <c r="P83" s="11"/>
      <c r="Q83" s="55"/>
      <c r="R83" s="67"/>
      <c r="S83" s="3"/>
    </row>
    <row r="84" spans="1:19" ht="26.4" x14ac:dyDescent="0.25">
      <c r="A84" s="16">
        <v>62</v>
      </c>
      <c r="B84" s="33" t="s">
        <v>157</v>
      </c>
      <c r="C84" s="27">
        <v>43985</v>
      </c>
      <c r="D84" s="27">
        <v>43985</v>
      </c>
      <c r="E84" s="56" t="s">
        <v>158</v>
      </c>
      <c r="F84" s="16" t="s">
        <v>105</v>
      </c>
      <c r="G84" s="23">
        <v>0</v>
      </c>
      <c r="H84" s="35"/>
      <c r="I84" s="69"/>
      <c r="J84" s="10"/>
      <c r="K84" s="71"/>
      <c r="L84" s="11"/>
      <c r="M84" s="11"/>
      <c r="N84" s="10"/>
      <c r="O84" s="13"/>
      <c r="P84" s="11"/>
      <c r="Q84" s="55"/>
      <c r="R84" s="67"/>
      <c r="S84" s="3"/>
    </row>
    <row r="85" spans="1:19" ht="26.4" x14ac:dyDescent="0.25">
      <c r="A85" s="16">
        <v>63</v>
      </c>
      <c r="B85" s="33" t="s">
        <v>159</v>
      </c>
      <c r="C85" s="27">
        <v>43991</v>
      </c>
      <c r="D85" s="27">
        <v>43991</v>
      </c>
      <c r="E85" s="56" t="s">
        <v>158</v>
      </c>
      <c r="F85" s="16" t="s">
        <v>105</v>
      </c>
      <c r="G85" s="23">
        <v>0</v>
      </c>
      <c r="H85" s="35"/>
      <c r="I85" s="69"/>
      <c r="J85" s="10"/>
      <c r="K85" s="71"/>
      <c r="L85" s="11"/>
      <c r="M85" s="11"/>
      <c r="N85" s="10"/>
      <c r="O85" s="70"/>
      <c r="P85" s="10"/>
      <c r="Q85" s="55"/>
      <c r="R85" s="67"/>
      <c r="S85" s="3"/>
    </row>
    <row r="86" spans="1:19" x14ac:dyDescent="0.25">
      <c r="A86" s="31"/>
      <c r="B86" s="31" t="s">
        <v>160</v>
      </c>
      <c r="C86" s="27">
        <v>43991</v>
      </c>
      <c r="D86" s="27">
        <v>43991</v>
      </c>
      <c r="E86" s="91"/>
      <c r="F86" s="91"/>
      <c r="G86" s="92"/>
      <c r="H86" s="93"/>
      <c r="I86" s="94"/>
      <c r="J86" s="89"/>
      <c r="K86" s="94"/>
      <c r="L86" s="94"/>
      <c r="M86" s="94"/>
      <c r="N86" s="94"/>
      <c r="O86" s="94"/>
      <c r="P86" s="95"/>
      <c r="Q86" s="89"/>
      <c r="R86" s="90"/>
      <c r="S86" s="3"/>
    </row>
    <row r="87" spans="1:19" x14ac:dyDescent="0.25">
      <c r="A87" s="144" t="s">
        <v>161</v>
      </c>
      <c r="B87" s="145"/>
      <c r="C87" s="145"/>
      <c r="D87" s="145"/>
      <c r="E87" s="145"/>
      <c r="F87" s="137"/>
      <c r="G87" s="19">
        <f>AVERAGE(G89:G93)</f>
        <v>0</v>
      </c>
      <c r="H87" s="137"/>
      <c r="I87" s="28" t="s">
        <v>41</v>
      </c>
      <c r="J87" s="58">
        <v>2</v>
      </c>
      <c r="K87" s="58">
        <v>0</v>
      </c>
      <c r="L87" s="58">
        <v>0</v>
      </c>
      <c r="M87" s="58">
        <v>0</v>
      </c>
      <c r="N87" s="58">
        <v>195</v>
      </c>
      <c r="O87" s="58">
        <v>34</v>
      </c>
      <c r="P87" s="58">
        <v>0</v>
      </c>
      <c r="Q87" s="58">
        <v>0</v>
      </c>
      <c r="R87" s="68">
        <v>0</v>
      </c>
      <c r="S87" s="29">
        <f>SUM(J87:R87)</f>
        <v>231</v>
      </c>
    </row>
    <row r="88" spans="1:19" x14ac:dyDescent="0.25">
      <c r="A88" s="31"/>
      <c r="B88" s="31" t="s">
        <v>162</v>
      </c>
      <c r="C88" s="50">
        <v>43993</v>
      </c>
      <c r="D88" s="50">
        <v>43993</v>
      </c>
      <c r="E88" s="91"/>
      <c r="F88" s="91"/>
      <c r="G88" s="92"/>
      <c r="H88" s="93"/>
      <c r="I88" s="94"/>
      <c r="J88" s="94"/>
      <c r="K88" s="94"/>
      <c r="L88" s="94"/>
      <c r="M88" s="94"/>
      <c r="N88" s="94"/>
      <c r="O88" s="94"/>
      <c r="P88" s="95"/>
      <c r="Q88" s="89"/>
      <c r="R88" s="90"/>
      <c r="S88" s="3"/>
    </row>
    <row r="89" spans="1:19" ht="26.4" x14ac:dyDescent="0.25">
      <c r="A89" s="59">
        <v>64</v>
      </c>
      <c r="B89" s="33" t="s">
        <v>163</v>
      </c>
      <c r="C89" s="26">
        <v>43998</v>
      </c>
      <c r="D89" s="26">
        <v>43998</v>
      </c>
      <c r="E89" s="56" t="s">
        <v>164</v>
      </c>
      <c r="F89" s="16" t="s">
        <v>105</v>
      </c>
      <c r="G89" s="23">
        <v>0</v>
      </c>
      <c r="H89" s="35"/>
      <c r="I89" s="57"/>
      <c r="J89" s="10"/>
      <c r="K89" s="11"/>
      <c r="L89" s="11"/>
      <c r="M89" s="11"/>
      <c r="N89" s="13"/>
      <c r="O89" s="70"/>
      <c r="P89" s="11"/>
      <c r="Q89" s="57"/>
      <c r="R89" s="69"/>
      <c r="S89" s="3"/>
    </row>
    <row r="90" spans="1:19" ht="26.4" x14ac:dyDescent="0.25">
      <c r="A90" s="59">
        <v>65</v>
      </c>
      <c r="B90" s="33" t="s">
        <v>165</v>
      </c>
      <c r="C90" s="26">
        <v>43998</v>
      </c>
      <c r="D90" s="26">
        <v>44008</v>
      </c>
      <c r="E90" s="56" t="s">
        <v>166</v>
      </c>
      <c r="F90" s="16" t="s">
        <v>105</v>
      </c>
      <c r="G90" s="23">
        <v>0</v>
      </c>
      <c r="H90" s="35"/>
      <c r="I90" s="57"/>
      <c r="J90" s="10"/>
      <c r="K90" s="11"/>
      <c r="L90" s="11"/>
      <c r="M90" s="11"/>
      <c r="N90" s="10"/>
      <c r="O90" s="70"/>
      <c r="P90" s="11"/>
      <c r="Q90" s="57"/>
      <c r="R90" s="69"/>
      <c r="S90" s="3"/>
    </row>
    <row r="91" spans="1:19" ht="26.4" x14ac:dyDescent="0.25">
      <c r="A91" s="59">
        <v>66</v>
      </c>
      <c r="B91" s="33" t="s">
        <v>167</v>
      </c>
      <c r="C91" s="26">
        <v>43998</v>
      </c>
      <c r="D91" s="26">
        <v>44025</v>
      </c>
      <c r="E91" s="56" t="s">
        <v>168</v>
      </c>
      <c r="F91" s="16" t="s">
        <v>105</v>
      </c>
      <c r="G91" s="23">
        <v>0</v>
      </c>
      <c r="H91" s="35" t="s">
        <v>169</v>
      </c>
      <c r="I91" s="57"/>
      <c r="J91" s="10"/>
      <c r="K91" s="11"/>
      <c r="L91" s="11"/>
      <c r="M91" s="11"/>
      <c r="N91" s="10"/>
      <c r="O91" s="70"/>
      <c r="P91" s="11"/>
      <c r="Q91" s="57"/>
      <c r="R91" s="69"/>
      <c r="S91" s="3"/>
    </row>
    <row r="92" spans="1:19" ht="26.4" x14ac:dyDescent="0.25">
      <c r="A92" s="59">
        <v>67</v>
      </c>
      <c r="B92" s="33" t="s">
        <v>170</v>
      </c>
      <c r="C92" s="27">
        <v>44025</v>
      </c>
      <c r="D92" s="27">
        <v>44025</v>
      </c>
      <c r="E92" s="56" t="s">
        <v>171</v>
      </c>
      <c r="F92" s="16" t="s">
        <v>105</v>
      </c>
      <c r="G92" s="23">
        <v>0</v>
      </c>
      <c r="H92" s="35"/>
      <c r="I92" s="57"/>
      <c r="J92" s="10"/>
      <c r="K92" s="11"/>
      <c r="L92" s="11"/>
      <c r="M92" s="11"/>
      <c r="N92" s="10"/>
      <c r="O92" s="70"/>
      <c r="P92" s="10"/>
      <c r="Q92" s="57"/>
      <c r="R92" s="69"/>
      <c r="S92" s="3"/>
    </row>
    <row r="93" spans="1:19" ht="26.4" x14ac:dyDescent="0.25">
      <c r="A93" s="59">
        <v>68</v>
      </c>
      <c r="B93" s="33" t="s">
        <v>172</v>
      </c>
      <c r="C93" s="27">
        <v>44029</v>
      </c>
      <c r="D93" s="27">
        <v>44029</v>
      </c>
      <c r="E93" s="56" t="s">
        <v>171</v>
      </c>
      <c r="F93" s="16" t="s">
        <v>105</v>
      </c>
      <c r="G93" s="23">
        <v>0</v>
      </c>
      <c r="H93" s="35"/>
      <c r="I93" s="57"/>
      <c r="J93" s="11"/>
      <c r="K93" s="11"/>
      <c r="L93" s="11"/>
      <c r="M93" s="11"/>
      <c r="N93" s="11"/>
      <c r="O93" s="13"/>
      <c r="P93" s="13"/>
      <c r="Q93" s="57"/>
      <c r="R93" s="69"/>
      <c r="S93" s="3"/>
    </row>
    <row r="94" spans="1:19" ht="15.6" x14ac:dyDescent="0.3">
      <c r="A94" s="97"/>
      <c r="B94" s="97"/>
      <c r="C94" s="97"/>
      <c r="D94" s="97"/>
      <c r="E94" s="139" t="s">
        <v>173</v>
      </c>
      <c r="F94" s="140"/>
      <c r="G94" s="98">
        <f ca="1">AVERAGE(G87,G69,G45,G32)</f>
        <v>8.4821428571428575E-2</v>
      </c>
      <c r="H94" s="97"/>
      <c r="I94" s="97" t="s">
        <v>174</v>
      </c>
      <c r="J94" s="99">
        <f t="shared" ref="J94:R94" si="0">SUM(J87,J69,J45,J32)</f>
        <v>50</v>
      </c>
      <c r="K94" s="99">
        <f t="shared" si="0"/>
        <v>5</v>
      </c>
      <c r="L94" s="99">
        <f t="shared" si="0"/>
        <v>5</v>
      </c>
      <c r="M94" s="99">
        <f t="shared" si="0"/>
        <v>3</v>
      </c>
      <c r="N94" s="99">
        <f t="shared" si="0"/>
        <v>195</v>
      </c>
      <c r="O94" s="99">
        <f t="shared" si="0"/>
        <v>51</v>
      </c>
      <c r="P94" s="99">
        <f t="shared" si="0"/>
        <v>0</v>
      </c>
      <c r="Q94" s="99">
        <f t="shared" si="0"/>
        <v>1</v>
      </c>
      <c r="R94" s="99">
        <f t="shared" si="0"/>
        <v>2</v>
      </c>
      <c r="S94" s="99">
        <f>SUM(J94:R94)</f>
        <v>312</v>
      </c>
    </row>
  </sheetData>
  <mergeCells count="10">
    <mergeCell ref="A45:F45"/>
    <mergeCell ref="A69:F69"/>
    <mergeCell ref="A87:E87"/>
    <mergeCell ref="E94:F94"/>
    <mergeCell ref="D1:E1"/>
    <mergeCell ref="E3:G3"/>
    <mergeCell ref="J5:R5"/>
    <mergeCell ref="A7:F7"/>
    <mergeCell ref="A12:F12"/>
    <mergeCell ref="A32:F32"/>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'Maitrise documentaire'!$A$3:$A$7</xm:f>
          </x14:formula1>
          <xm:sqref>F34:F43 F8:F11 F14:F31 F71:F85 F89:F93 F47:F67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A3" sqref="A3"/>
    </sheetView>
  </sheetViews>
  <sheetFormatPr baseColWidth="10" defaultColWidth="10.88671875" defaultRowHeight="13.2" x14ac:dyDescent="0.25"/>
  <cols>
    <col min="1" max="1" width="25.6640625" style="106" bestFit="1" customWidth="1"/>
    <col min="2" max="2" width="237.33203125" style="106" bestFit="1" customWidth="1"/>
    <col min="3" max="16384" width="10.88671875" style="106"/>
  </cols>
  <sheetData>
    <row r="1" spans="1:2" x14ac:dyDescent="0.25">
      <c r="A1" s="118" t="s">
        <v>175</v>
      </c>
      <c r="B1" s="118" t="s">
        <v>176</v>
      </c>
    </row>
    <row r="2" spans="1:2" x14ac:dyDescent="0.25">
      <c r="A2" s="118"/>
      <c r="B2" s="118"/>
    </row>
    <row r="3" spans="1:2" ht="79.2" x14ac:dyDescent="0.25">
      <c r="A3" s="122" t="s">
        <v>177</v>
      </c>
      <c r="B3" s="121" t="s">
        <v>178</v>
      </c>
    </row>
    <row r="4" spans="1:2" x14ac:dyDescent="0.25">
      <c r="A4" s="118"/>
      <c r="B4" s="118"/>
    </row>
    <row r="5" spans="1:2" ht="145.19999999999999" x14ac:dyDescent="0.25">
      <c r="A5" s="119" t="s">
        <v>179</v>
      </c>
      <c r="B5" s="120" t="s">
        <v>180</v>
      </c>
    </row>
    <row r="6" spans="1:2" x14ac:dyDescent="0.25">
      <c r="A6" s="118"/>
      <c r="B6" s="118"/>
    </row>
    <row r="7" spans="1:2" ht="121.2" x14ac:dyDescent="0.3">
      <c r="A7" s="119" t="s">
        <v>181</v>
      </c>
      <c r="B7" s="121" t="s">
        <v>182</v>
      </c>
    </row>
    <row r="8" spans="1:2" x14ac:dyDescent="0.25">
      <c r="A8" s="118"/>
      <c r="B8" s="118"/>
    </row>
    <row r="9" spans="1:2" x14ac:dyDescent="0.25">
      <c r="A9" s="118" t="s">
        <v>183</v>
      </c>
      <c r="B9" s="118" t="s">
        <v>184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5"/>
  <sheetViews>
    <sheetView workbookViewId="0">
      <selection activeCell="E13" sqref="E13"/>
    </sheetView>
  </sheetViews>
  <sheetFormatPr baseColWidth="10" defaultColWidth="11.44140625" defaultRowHeight="14.4" x14ac:dyDescent="0.3"/>
  <cols>
    <col min="2" max="2" width="27.44140625" customWidth="1"/>
    <col min="3" max="3" width="14.6640625" bestFit="1" customWidth="1"/>
    <col min="4" max="4" width="10.6640625" customWidth="1"/>
  </cols>
  <sheetData>
    <row r="3" spans="2:4" ht="36" x14ac:dyDescent="0.3">
      <c r="B3" s="107" t="s">
        <v>185</v>
      </c>
      <c r="C3" s="108" t="s">
        <v>186</v>
      </c>
      <c r="D3" s="109" t="s">
        <v>187</v>
      </c>
    </row>
    <row r="4" spans="2:4" x14ac:dyDescent="0.3">
      <c r="B4" s="150" t="s">
        <v>188</v>
      </c>
      <c r="C4" s="152" t="s">
        <v>189</v>
      </c>
      <c r="D4" s="154">
        <f>SUM([1]Planning_WBS_RACI!J90)</f>
        <v>50</v>
      </c>
    </row>
    <row r="5" spans="2:4" ht="15" thickBot="1" x14ac:dyDescent="0.35">
      <c r="B5" s="151"/>
      <c r="C5" s="153"/>
      <c r="D5" s="155"/>
    </row>
    <row r="6" spans="2:4" ht="15" thickBot="1" x14ac:dyDescent="0.35">
      <c r="B6" s="110" t="s">
        <v>28</v>
      </c>
      <c r="C6" s="111"/>
      <c r="D6" s="112">
        <f>SUM([1]Planning_WBS_RACI!Q90)</f>
        <v>1</v>
      </c>
    </row>
    <row r="7" spans="2:4" ht="15" thickBot="1" x14ac:dyDescent="0.35">
      <c r="B7" s="110" t="s">
        <v>26</v>
      </c>
      <c r="C7" s="114" t="s">
        <v>190</v>
      </c>
      <c r="D7" s="112">
        <f>SUM([1]Planning_WBS_RACI!O90)</f>
        <v>51</v>
      </c>
    </row>
    <row r="8" spans="2:4" ht="15" thickBot="1" x14ac:dyDescent="0.35">
      <c r="B8" s="113" t="s">
        <v>22</v>
      </c>
      <c r="C8" s="114" t="s">
        <v>190</v>
      </c>
      <c r="D8" s="112">
        <f>SUM([1]Planning_WBS_RACI!K90)</f>
        <v>5</v>
      </c>
    </row>
    <row r="9" spans="2:4" ht="15" thickBot="1" x14ac:dyDescent="0.35">
      <c r="B9" s="113" t="s">
        <v>191</v>
      </c>
      <c r="C9" s="114" t="s">
        <v>190</v>
      </c>
      <c r="D9" s="112">
        <f>SUM([1]Planning_WBS_RACI!R90)</f>
        <v>2</v>
      </c>
    </row>
    <row r="10" spans="2:4" ht="15" thickBot="1" x14ac:dyDescent="0.35">
      <c r="B10" s="111" t="s">
        <v>192</v>
      </c>
      <c r="C10" s="111" t="s">
        <v>193</v>
      </c>
      <c r="D10" s="112">
        <f>SUM([1]Planning_WBS_RACI!L90)</f>
        <v>5</v>
      </c>
    </row>
    <row r="11" spans="2:4" ht="15" thickBot="1" x14ac:dyDescent="0.35">
      <c r="B11" s="111" t="s">
        <v>24</v>
      </c>
      <c r="C11" s="111" t="s">
        <v>193</v>
      </c>
      <c r="D11" s="112">
        <f>SUM([1]Planning_WBS_RACI!M90)</f>
        <v>3</v>
      </c>
    </row>
    <row r="12" spans="2:4" ht="15" thickBot="1" x14ac:dyDescent="0.35">
      <c r="B12" s="111" t="s">
        <v>194</v>
      </c>
      <c r="C12" s="111" t="s">
        <v>195</v>
      </c>
      <c r="D12" s="112">
        <f>SUM([1]Planning_WBS_RACI!N90)</f>
        <v>195</v>
      </c>
    </row>
    <row r="13" spans="2:4" ht="15" thickBot="1" x14ac:dyDescent="0.35">
      <c r="B13" s="111" t="s">
        <v>196</v>
      </c>
      <c r="C13" s="111" t="s">
        <v>197</v>
      </c>
      <c r="D13" s="112" t="s">
        <v>198</v>
      </c>
    </row>
    <row r="14" spans="2:4" ht="15" thickBot="1" x14ac:dyDescent="0.35">
      <c r="B14" s="111" t="s">
        <v>199</v>
      </c>
      <c r="C14" s="111" t="s">
        <v>200</v>
      </c>
      <c r="D14" s="112" t="s">
        <v>198</v>
      </c>
    </row>
    <row r="15" spans="2:4" ht="15" thickBot="1" x14ac:dyDescent="0.35">
      <c r="B15" s="115" t="s">
        <v>201</v>
      </c>
      <c r="C15" s="116"/>
      <c r="D15" s="115">
        <f>SUM(D4:D12)</f>
        <v>312</v>
      </c>
    </row>
  </sheetData>
  <mergeCells count="3">
    <mergeCell ref="B4:B5"/>
    <mergeCell ref="C4:C5"/>
    <mergeCell ref="D4:D5"/>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3"/>
  <sheetViews>
    <sheetView workbookViewId="0">
      <selection activeCell="F19" sqref="F19"/>
    </sheetView>
  </sheetViews>
  <sheetFormatPr baseColWidth="10" defaultColWidth="11.44140625" defaultRowHeight="14.4" x14ac:dyDescent="0.3"/>
  <cols>
    <col min="3" max="3" width="24.88671875" bestFit="1" customWidth="1"/>
    <col min="5" max="5" width="25.109375" bestFit="1" customWidth="1"/>
    <col min="6" max="6" width="39" bestFit="1" customWidth="1"/>
  </cols>
  <sheetData>
    <row r="2" spans="1:6" x14ac:dyDescent="0.3">
      <c r="A2" s="123" t="s">
        <v>15</v>
      </c>
    </row>
    <row r="3" spans="1:6" x14ac:dyDescent="0.3">
      <c r="A3" s="124" t="s">
        <v>105</v>
      </c>
    </row>
    <row r="4" spans="1:6" x14ac:dyDescent="0.3">
      <c r="A4" s="124" t="s">
        <v>86</v>
      </c>
    </row>
    <row r="5" spans="1:6" x14ac:dyDescent="0.3">
      <c r="A5" s="124" t="s">
        <v>72</v>
      </c>
    </row>
    <row r="6" spans="1:6" x14ac:dyDescent="0.3">
      <c r="A6" s="124" t="s">
        <v>33</v>
      </c>
    </row>
    <row r="7" spans="1:6" x14ac:dyDescent="0.3">
      <c r="A7" s="124" t="s">
        <v>202</v>
      </c>
    </row>
    <row r="9" spans="1:6" ht="15.6" x14ac:dyDescent="0.3">
      <c r="C9" s="125" t="s">
        <v>203</v>
      </c>
    </row>
    <row r="10" spans="1:6" ht="15" thickBot="1" x14ac:dyDescent="0.35"/>
    <row r="11" spans="1:6" x14ac:dyDescent="0.3">
      <c r="C11" s="126" t="s">
        <v>204</v>
      </c>
      <c r="D11" s="127" t="s">
        <v>205</v>
      </c>
      <c r="E11" s="127" t="s">
        <v>206</v>
      </c>
      <c r="F11" s="127" t="s">
        <v>207</v>
      </c>
    </row>
    <row r="12" spans="1:6" x14ac:dyDescent="0.3">
      <c r="C12" s="128" t="s">
        <v>208</v>
      </c>
      <c r="D12" s="129">
        <v>43801</v>
      </c>
      <c r="E12" s="128" t="s">
        <v>209</v>
      </c>
      <c r="F12" s="128" t="s">
        <v>210</v>
      </c>
    </row>
    <row r="13" spans="1:6" x14ac:dyDescent="0.3">
      <c r="C13" s="124" t="s">
        <v>211</v>
      </c>
      <c r="D13" s="130">
        <v>43815</v>
      </c>
      <c r="E13" s="124" t="s">
        <v>212</v>
      </c>
      <c r="F13" s="124" t="s">
        <v>213</v>
      </c>
    </row>
    <row r="14" spans="1:6" x14ac:dyDescent="0.3">
      <c r="C14" s="124" t="s">
        <v>214</v>
      </c>
      <c r="D14" s="130">
        <v>43815</v>
      </c>
      <c r="E14" s="124" t="s">
        <v>215</v>
      </c>
      <c r="F14" s="124" t="s">
        <v>216</v>
      </c>
    </row>
    <row r="15" spans="1:6" ht="28.8" x14ac:dyDescent="0.3">
      <c r="C15" s="124" t="s">
        <v>217</v>
      </c>
      <c r="D15" s="130">
        <v>43815</v>
      </c>
      <c r="E15" s="124" t="s">
        <v>209</v>
      </c>
      <c r="F15" s="131" t="s">
        <v>218</v>
      </c>
    </row>
    <row r="16" spans="1:6" x14ac:dyDescent="0.3">
      <c r="C16" s="124"/>
      <c r="D16" s="124"/>
      <c r="E16" s="124"/>
      <c r="F16" s="124"/>
    </row>
    <row r="17" spans="3:6" x14ac:dyDescent="0.3">
      <c r="C17" s="124"/>
      <c r="D17" s="124"/>
      <c r="E17" s="124"/>
      <c r="F17" s="124"/>
    </row>
    <row r="18" spans="3:6" x14ac:dyDescent="0.3">
      <c r="C18" s="124"/>
      <c r="D18" s="124"/>
      <c r="E18" s="124"/>
      <c r="F18" s="124"/>
    </row>
    <row r="19" spans="3:6" x14ac:dyDescent="0.3">
      <c r="C19" s="124"/>
      <c r="D19" s="124"/>
      <c r="E19" s="124"/>
      <c r="F19" s="124"/>
    </row>
    <row r="20" spans="3:6" x14ac:dyDescent="0.3">
      <c r="C20" s="124"/>
      <c r="D20" s="124"/>
      <c r="E20" s="124"/>
      <c r="F20" s="124"/>
    </row>
    <row r="21" spans="3:6" x14ac:dyDescent="0.3">
      <c r="C21" s="124"/>
      <c r="D21" s="124"/>
      <c r="E21" s="124"/>
      <c r="F21" s="124"/>
    </row>
    <row r="22" spans="3:6" x14ac:dyDescent="0.3">
      <c r="C22" s="124"/>
      <c r="D22" s="124"/>
      <c r="E22" s="124"/>
      <c r="F22" s="124"/>
    </row>
    <row r="23" spans="3:6" x14ac:dyDescent="0.3">
      <c r="C23" s="124"/>
      <c r="D23" s="124"/>
      <c r="E23" s="124"/>
      <c r="F23" s="124"/>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s C'you" ma:contentTypeID="0x01010003105059DC6740CD949057862E120DEC0007C7450CA411DA499E4083AA9A63E7BC" ma:contentTypeVersion="8" ma:contentTypeDescription="Créer un document." ma:contentTypeScope="" ma:versionID="83e1ac4f8349356b0de46b2d7c3ed0fb">
  <xsd:schema xmlns:xsd="http://www.w3.org/2001/XMLSchema" xmlns:xs="http://www.w3.org/2001/XMLSchema" xmlns:p="http://schemas.microsoft.com/office/2006/metadata/properties" xmlns:ns2="ac4f67a9-1b93-41d7-ae26-e9a8a5750ebd" xmlns:ns3="2a9e3281-7c56-46d1-b64b-b0d40eb22922" targetNamespace="http://schemas.microsoft.com/office/2006/metadata/properties" ma:root="true" ma:fieldsID="192fb51a06a76381d35bc5a0423bea5c" ns2:_="" ns3:_="">
    <xsd:import namespace="ac4f67a9-1b93-41d7-ae26-e9a8a5750ebd"/>
    <xsd:import namespace="2a9e3281-7c56-46d1-b64b-b0d40eb22922"/>
    <xsd:element name="properties">
      <xsd:complexType>
        <xsd:sequence>
          <xsd:element name="documentManagement">
            <xsd:complexType>
              <xsd:all>
                <xsd:element ref="ns2:Discipline" minOccurs="0"/>
                <xsd:element ref="ns2:Activit_x00e9_s" minOccurs="0"/>
                <xsd:element ref="ns2:Cat_x00e9_gorie" minOccurs="0"/>
                <xsd:element ref="ns2:Regroupement" minOccurs="0"/>
                <xsd:element ref="ns2:Etat"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c4f67a9-1b93-41d7-ae26-e9a8a5750ebd" elementFormDefault="qualified">
    <xsd:import namespace="http://schemas.microsoft.com/office/2006/documentManagement/types"/>
    <xsd:import namespace="http://schemas.microsoft.com/office/infopath/2007/PartnerControls"/>
    <xsd:element name="Discipline" ma:index="8" nillable="true" ma:displayName="Discipline" ma:format="Dropdown" ma:internalName="Discipline">
      <xsd:simpleType>
        <xsd:restriction base="dms:Choice">
          <xsd:enumeration value="1-Gestion de projet"/>
          <xsd:enumeration value="2-Gestion de la soustraitance"/>
          <xsd:enumeration value="3-Métier"/>
          <xsd:enumeration value="4-Exigences"/>
          <xsd:enumeration value="5-Analyse et conception"/>
          <xsd:enumeration value="6-Construction"/>
          <xsd:enumeration value="7-Tests"/>
          <xsd:enumeration value="8-Déploiement"/>
          <xsd:enumeration value="9-Gest-Config"/>
        </xsd:restriction>
      </xsd:simpleType>
    </xsd:element>
    <xsd:element name="Activit_x00e9_s" ma:index="9" nillable="true" ma:displayName="Activités" ma:format="Dropdown" ma:internalName="Activit_x00e9_s">
      <xsd:simpleType>
        <xsd:restriction base="dms:Choice">
          <xsd:enumeration value="1-Plans et suivis"/>
          <xsd:enumeration value="1-Estimation"/>
          <xsd:enumeration value="1-changements"/>
          <xsd:enumeration value="1-Coproj"/>
          <xsd:enumeration value="1-Copil"/>
          <xsd:enumeration value="1-Autres comités"/>
          <xsd:enumeration value="1-Cellules Transverses"/>
          <xsd:enumeration value="1-IC Init"/>
          <xsd:enumeration value="1-IC Valid"/>
          <xsd:enumeration value="1-IC End"/>
          <xsd:enumeration value="1-Expert Review et Casa"/>
          <xsd:enumeration value="1-Suivi budgétaire"/>
          <xsd:enumeration value="1-Organisation projet"/>
          <xsd:enumeration value="2-Appel d'offres"/>
          <xsd:enumeration value="2-Contrat"/>
          <xsd:enumeration value="2-Réunions"/>
          <xsd:enumeration value="2-Livraisons"/>
          <xsd:enumeration value="2-Réception"/>
          <xsd:enumeration value="2-Fiches achats"/>
          <xsd:enumeration value="2-Suivi du sous-traitant"/>
          <xsd:enumeration value="3-Besoin"/>
          <xsd:enumeration value="4-Fonctionnel"/>
          <xsd:enumeration value="4-Technique"/>
          <xsd:enumeration value="5-Fonctionnel"/>
          <xsd:enumeration value="5-Technique"/>
          <xsd:enumeration value="6-Construction"/>
          <xsd:enumeration value="6-Tests Unitaires"/>
          <xsd:enumeration value="6-Tests d'Assemblage"/>
          <xsd:enumeration value="6-Tests d'Intégration"/>
          <xsd:enumeration value="7-Tests Systèmes"/>
          <xsd:enumeration value="7-Recette Technique et Fonctionnelle"/>
          <xsd:enumeration value="7-Recette de Production"/>
          <xsd:enumeration value="8-Intégration"/>
          <xsd:enumeration value="8-Recette"/>
          <xsd:enumeration value="8-Pré Prod"/>
          <xsd:enumeration value="8-Prod"/>
          <xsd:enumeration value="8-Conduite du Changement"/>
          <xsd:enumeration value="9-Gestion de conf."/>
        </xsd:restriction>
      </xsd:simpleType>
    </xsd:element>
    <xsd:element name="Cat_x00e9_gorie" ma:index="10" nillable="true" ma:displayName="Catégorie" ma:format="Dropdown" ma:internalName="Cat_x00e9_gorie">
      <xsd:simpleType>
        <xsd:restriction base="dms:Choice">
          <xsd:enumeration value="Fonctionnel"/>
          <xsd:enumeration value="Utilisateur"/>
          <xsd:enumeration value="Projet"/>
          <xsd:enumeration value="Exploitation"/>
          <xsd:enumeration value="Technique"/>
          <xsd:enumeration value="Technico Fonctionnel"/>
        </xsd:restriction>
      </xsd:simpleType>
    </xsd:element>
    <xsd:element name="Regroupement" ma:index="11" nillable="true" ma:displayName="Regroupement" ma:internalName="Regroupement">
      <xsd:simpleType>
        <xsd:restriction base="dms:Text">
          <xsd:maxLength value="255"/>
        </xsd:restriction>
      </xsd:simpleType>
    </xsd:element>
    <xsd:element name="Etat" ma:index="12" nillable="true" ma:displayName="Etat" ma:format="Dropdown" ma:internalName="Etat">
      <xsd:simpleType>
        <xsd:restriction base="dms:Choice">
          <xsd:enumeration value="Importé"/>
          <xsd:enumeration value="Modifié"/>
          <xsd:enumeration value="Validé"/>
          <xsd:enumeration value="Livré"/>
          <xsd:enumeration value="Abandonné"/>
        </xsd:restriction>
      </xsd:simpleType>
    </xsd:element>
  </xsd:schema>
  <xsd:schema xmlns:xsd="http://www.w3.org/2001/XMLSchema" xmlns:xs="http://www.w3.org/2001/XMLSchema" xmlns:dms="http://schemas.microsoft.com/office/2006/documentManagement/types" xmlns:pc="http://schemas.microsoft.com/office/infopath/2007/PartnerControls" targetNamespace="2a9e3281-7c56-46d1-b64b-b0d40eb22922"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Etat xmlns="ac4f67a9-1b93-41d7-ae26-e9a8a5750ebd">Validé</Etat>
    <Discipline xmlns="ac4f67a9-1b93-41d7-ae26-e9a8a5750ebd">1-Gestion de projet</Discipline>
    <Regroupement xmlns="ac4f67a9-1b93-41d7-ae26-e9a8a5750ebd" xsi:nil="true"/>
    <Cat_x00e9_gorie xmlns="ac4f67a9-1b93-41d7-ae26-e9a8a5750ebd">Projet</Cat_x00e9_gorie>
    <Activit_x00e9_s xmlns="ac4f67a9-1b93-41d7-ae26-e9a8a5750ebd">1-Plans et suivis</Activit_x00e9_s>
  </documentManagement>
</p:properties>
</file>

<file path=customXml/itemProps1.xml><?xml version="1.0" encoding="utf-8"?>
<ds:datastoreItem xmlns:ds="http://schemas.openxmlformats.org/officeDocument/2006/customXml" ds:itemID="{C933DF47-F1EB-4492-B816-3C34F861DFB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c4f67a9-1b93-41d7-ae26-e9a8a5750ebd"/>
    <ds:schemaRef ds:uri="2a9e3281-7c56-46d1-b64b-b0d40eb2292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2EBACEA-2888-474A-95C4-59A5424A07DA}">
  <ds:schemaRefs>
    <ds:schemaRef ds:uri="http://schemas.microsoft.com/sharepoint/v3/contenttype/forms"/>
  </ds:schemaRefs>
</ds:datastoreItem>
</file>

<file path=customXml/itemProps3.xml><?xml version="1.0" encoding="utf-8"?>
<ds:datastoreItem xmlns:ds="http://schemas.openxmlformats.org/officeDocument/2006/customXml" ds:itemID="{E2B1CE83-7457-4727-A3EC-366643DBC451}">
  <ds:schemaRefs>
    <ds:schemaRef ds:uri="ac4f67a9-1b93-41d7-ae26-e9a8a5750ebd"/>
    <ds:schemaRef ds:uri="http://purl.org/dc/elements/1.1/"/>
    <ds:schemaRef ds:uri="http://schemas.microsoft.com/office/2006/metadata/properties"/>
    <ds:schemaRef ds:uri="2a9e3281-7c56-46d1-b64b-b0d40eb22922"/>
    <ds:schemaRef ds:uri="http://purl.org/dc/terms/"/>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Planning_Activité_RACI_Charges</vt:lpstr>
      <vt:lpstr>Planning_Activité_RACI_C8070</vt:lpstr>
      <vt:lpstr>Description du projet</vt:lpstr>
      <vt:lpstr>Budget estimé</vt:lpstr>
      <vt:lpstr>Maitrise documentaire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C8071 - Planning Détaillé Activités RACI</dc:title>
  <dc:subject/>
  <dc:creator/>
  <cp:keywords/>
  <dc:description/>
  <cp:lastModifiedBy/>
  <cp:revision/>
  <dcterms:created xsi:type="dcterms:W3CDTF">2015-06-05T18:19:34Z</dcterms:created>
  <dcterms:modified xsi:type="dcterms:W3CDTF">2019-12-23T16:47:04Z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0x01010003105059DC6740CD949057862E120DEC0007C7450CA411DA499E4083AA9A63E7BC</vt:lpwstr>
  </property>
</Properties>
</file>