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360" windowHeight="6180"/>
  </bookViews>
  <sheets>
    <sheet name="Planning_Activité_RACI_Charges" sheetId="1" r:id="rId1"/>
    <sheet name="Description du projet" sheetId="3" r:id="rId2"/>
    <sheet name="Budget estimé" sheetId="4" r:id="rId3"/>
    <sheet name="Maitrise documentaire" sheetId="2" r:id="rId4"/>
  </sheets>
  <externalReferences>
    <externalReference r:id="rId5"/>
  </externalReferences>
  <definedNames>
    <definedName name="_xlnm._FilterDatabase" localSheetId="0" hidden="1">Planning_Activité_RACI_Charges!$A$6:$Y$6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H12" i="1" l="1"/>
  <c r="D4" i="4" l="1"/>
  <c r="L127" i="1"/>
  <c r="M127" i="1"/>
  <c r="N127" i="1"/>
  <c r="O127" i="1"/>
  <c r="P127" i="1"/>
  <c r="D7" i="4" s="1"/>
  <c r="Q127" i="1"/>
  <c r="R127" i="1"/>
  <c r="D6" i="4" s="1"/>
  <c r="S127" i="1"/>
  <c r="T127" i="1"/>
  <c r="U127" i="1"/>
  <c r="V127" i="1"/>
  <c r="W127" i="1"/>
  <c r="X127" i="1"/>
  <c r="Y115" i="1" l="1"/>
  <c r="Y81" i="1"/>
  <c r="Y36" i="1"/>
  <c r="Y52" i="1"/>
  <c r="Y12" i="1"/>
  <c r="Y127" i="1" l="1"/>
  <c r="D12" i="4"/>
  <c r="D11" i="4"/>
  <c r="D10" i="4"/>
  <c r="D9" i="4"/>
  <c r="D8" i="4"/>
  <c r="D15" i="4" l="1"/>
  <c r="H115" i="1" l="1"/>
  <c r="H81" i="1"/>
  <c r="H36" i="1"/>
  <c r="H7" i="1" l="1"/>
  <c r="H52" i="1"/>
  <c r="H127" i="1"/>
</calcChain>
</file>

<file path=xl/sharedStrings.xml><?xml version="1.0" encoding="utf-8"?>
<sst xmlns="http://schemas.openxmlformats.org/spreadsheetml/2006/main" count="434" uniqueCount="247">
  <si>
    <t>Début</t>
  </si>
  <si>
    <t>Fin</t>
  </si>
  <si>
    <t xml:space="preserve">Thème </t>
  </si>
  <si>
    <t>Commetaires</t>
  </si>
  <si>
    <t>Acteurs</t>
  </si>
  <si>
    <t>R: Réalise</t>
  </si>
  <si>
    <t>C: Contribue</t>
  </si>
  <si>
    <t>I: Informé</t>
  </si>
  <si>
    <t>SOD</t>
  </si>
  <si>
    <t>ESB</t>
  </si>
  <si>
    <t>Phase Avant Projet</t>
  </si>
  <si>
    <t>Phase Préparation</t>
  </si>
  <si>
    <t>Phase Construction</t>
  </si>
  <si>
    <t>Phase Elaboration</t>
  </si>
  <si>
    <t>CP</t>
  </si>
  <si>
    <t>Sponsor</t>
  </si>
  <si>
    <t>Statut</t>
  </si>
  <si>
    <t>Avancement</t>
  </si>
  <si>
    <t>A planifier</t>
  </si>
  <si>
    <t>A faire</t>
  </si>
  <si>
    <t>En cours</t>
  </si>
  <si>
    <t>Annulée</t>
  </si>
  <si>
    <t>Clôturée</t>
  </si>
  <si>
    <t>Préparr la note d'initialisation</t>
  </si>
  <si>
    <t>Préparer le dossier économique</t>
  </si>
  <si>
    <t>Présenter le projet en IC INIT</t>
  </si>
  <si>
    <t>S'inscrire à l'IC INIT</t>
  </si>
  <si>
    <t>IPS - BPM</t>
  </si>
  <si>
    <t>Livrable</t>
  </si>
  <si>
    <t>Note d'INIT</t>
  </si>
  <si>
    <t>Dossier économique</t>
  </si>
  <si>
    <t>Liste des exigences</t>
  </si>
  <si>
    <t>Liste des rapport, webservices et flux</t>
  </si>
  <si>
    <t>Analyser l'architecture actuel et cible</t>
  </si>
  <si>
    <t>Etudier l'impact des exigences sur l'architecture</t>
  </si>
  <si>
    <t>Etudier l'impact des exigences sur la sécurité</t>
  </si>
  <si>
    <t>Planning activités et plan des coùts</t>
  </si>
  <si>
    <t>GAD</t>
  </si>
  <si>
    <t>FISA</t>
  </si>
  <si>
    <t xml:space="preserve">Schéma d'architecture </t>
  </si>
  <si>
    <t>Passer le PCR</t>
  </si>
  <si>
    <t>Passer Expert Review</t>
  </si>
  <si>
    <t>Passer CASA</t>
  </si>
  <si>
    <t xml:space="preserve"> Préprarer le dossier économique et présenter le projet en IC VALID</t>
  </si>
  <si>
    <t>SAT&amp;S</t>
  </si>
  <si>
    <t>Stratégie de migration</t>
  </si>
  <si>
    <t>Constituer l'EDB d'estimation projet IPS</t>
  </si>
  <si>
    <t>Fournir l'estimation projet IPS</t>
  </si>
  <si>
    <t>PMP dont RACI</t>
  </si>
  <si>
    <t>Notification</t>
  </si>
  <si>
    <t>EDB d'estimation projet IPS</t>
  </si>
  <si>
    <t>Formulaire d'estimation IPS</t>
  </si>
  <si>
    <t>Finalisation de la stratégie/procédure de migration</t>
  </si>
  <si>
    <t>Serveurs de chaque environnement</t>
  </si>
  <si>
    <t>Procédure de migration</t>
  </si>
  <si>
    <t>Flux SQL*NET &amp; HTTPS</t>
  </si>
  <si>
    <t>Identification et évaluation des risques</t>
  </si>
  <si>
    <t>Finalisation de la procédure de migration (Raodmap)</t>
  </si>
  <si>
    <t>Produire le PV de recette</t>
  </si>
  <si>
    <t>Référence</t>
  </si>
  <si>
    <t>Nom de l'activité</t>
  </si>
  <si>
    <t>Phase Transition / Recette</t>
  </si>
  <si>
    <t>Phase Transition / Déploiement</t>
  </si>
  <si>
    <t>Réaliser le transfert en maintenance</t>
  </si>
  <si>
    <t>Passer en IC END</t>
  </si>
  <si>
    <t xml:space="preserve">COPIL Bilan </t>
  </si>
  <si>
    <t>TRANSDEP - 2 - Assurer la période de garantie</t>
  </si>
  <si>
    <t>TRANSDEP - 3 - Gérer le transfert en maintenance</t>
  </si>
  <si>
    <t>TRANSDEP - 1 -  Metre en service la solution</t>
  </si>
  <si>
    <t>TRANSDEP - 4 - Clôture   du projet</t>
  </si>
  <si>
    <t>0- AP - Etudes Préliminaire</t>
  </si>
  <si>
    <t>1- PREP - 1- Identification des besoins et des exigences</t>
  </si>
  <si>
    <t>1- PREP - 2- Identification et choix de la solution</t>
  </si>
  <si>
    <t>1- PREP - 3- Déclinaison et organisation</t>
  </si>
  <si>
    <t>2- ELAB - 1 - Préparer le déploiement de la solution</t>
  </si>
  <si>
    <t>3- CONST- 1 - Construire la solution</t>
  </si>
  <si>
    <t>3- CONST - 2 - Réaliser les tests de vérification</t>
  </si>
  <si>
    <t>3- CONST - 3 - Livrer la solution pour la prépro</t>
  </si>
  <si>
    <t>4- TRANSREC - 1 - Exécuer la recette</t>
  </si>
  <si>
    <t>Validation du Planning et du plan Budget</t>
  </si>
  <si>
    <t>Architecte</t>
  </si>
  <si>
    <t>Sécurité</t>
  </si>
  <si>
    <t>Projet:</t>
  </si>
  <si>
    <t>Auteur :</t>
  </si>
  <si>
    <t>Tarik MOUNTASSIR (CP)</t>
  </si>
  <si>
    <t>A:Assume/ valide</t>
  </si>
  <si>
    <t>Création de la stratégie de migration</t>
  </si>
  <si>
    <t>Jalon</t>
  </si>
  <si>
    <t>Début Prépration</t>
  </si>
  <si>
    <t>Fin Préparation</t>
  </si>
  <si>
    <t>Début Elaboration</t>
  </si>
  <si>
    <t>Gérer les impacts Architectures</t>
  </si>
  <si>
    <t>Fin Elaboration</t>
  </si>
  <si>
    <t>Début Construction</t>
  </si>
  <si>
    <t>Début Transition / Recette</t>
  </si>
  <si>
    <t>RAQ</t>
  </si>
  <si>
    <t>Carthographie des risques</t>
  </si>
  <si>
    <t>Fin Transition / Recette</t>
  </si>
  <si>
    <t>Corriger et tester les anomalies</t>
  </si>
  <si>
    <t>Début Transition / Déploiement</t>
  </si>
  <si>
    <t>Charges :</t>
  </si>
  <si>
    <t>Taux d'avancement projet</t>
  </si>
  <si>
    <t>Total Charges  Autres phases:</t>
  </si>
  <si>
    <t>Total Charges</t>
  </si>
  <si>
    <t>Instances Oracles</t>
  </si>
  <si>
    <t>Rapports tibco</t>
  </si>
  <si>
    <t>Ouverture des flux  et MAJ VIP</t>
  </si>
  <si>
    <t>2 - ELAB - 2 - Finaliser le référentiel des exigences</t>
  </si>
  <si>
    <t>2- ELAB - 3 - Préparer les tests</t>
  </si>
  <si>
    <t>Etablir le PV de test et livrer la solution pour la recette</t>
  </si>
  <si>
    <t>Livraison des serveurs recette</t>
  </si>
  <si>
    <t>Livraison des serveurs Préprod /préprod</t>
  </si>
  <si>
    <t>4- TRANSREC -2 - Finaliser les Prérequis MEP</t>
  </si>
  <si>
    <t>4- TRANSREC - 3 - Mise en pré-production</t>
  </si>
  <si>
    <t>PV de recette</t>
  </si>
  <si>
    <t>4- TRANSREC - 3 - Préparer la MEP</t>
  </si>
  <si>
    <t>PV de test</t>
  </si>
  <si>
    <t>Environnement de recette</t>
  </si>
  <si>
    <t>Il faut au moins 1 mois après IC VALID
Pour avoir les machines</t>
  </si>
  <si>
    <t>A compléter pendant l'installation de 
l'environnement d'Intégration</t>
  </si>
  <si>
    <t>Gérer les impacts sécurité</t>
  </si>
  <si>
    <t>Fin construction</t>
  </si>
  <si>
    <t>Descriptif</t>
  </si>
  <si>
    <t>Descriptif détaillé</t>
  </si>
  <si>
    <t>Bénéfice</t>
  </si>
  <si>
    <t>Périmetre</t>
  </si>
  <si>
    <t>Dépondance avec autre projet</t>
  </si>
  <si>
    <t>Equipe</t>
  </si>
  <si>
    <t>Nom / Entité / Service (si identifié)</t>
  </si>
  <si>
    <t>Charge (j.h.)</t>
  </si>
  <si>
    <t>Patrimoine ESB</t>
  </si>
  <si>
    <t>DSI/STS/E&amp;H/ESB</t>
  </si>
  <si>
    <t>DSI</t>
  </si>
  <si>
    <t>Architecture</t>
  </si>
  <si>
    <t>CORP</t>
  </si>
  <si>
    <t>IPS, Sécurisation Production</t>
  </si>
  <si>
    <t>IPS/BP2I</t>
  </si>
  <si>
    <t>Expert externe – Consultant Tibco</t>
  </si>
  <si>
    <t>Externe - Tibco</t>
  </si>
  <si>
    <t>-</t>
  </si>
  <si>
    <t>Contingence (8%)</t>
  </si>
  <si>
    <t xml:space="preserve">TOTAL </t>
  </si>
  <si>
    <t>DBA (SOT)</t>
  </si>
  <si>
    <t>Versions du document</t>
  </si>
  <si>
    <t>Version</t>
  </si>
  <si>
    <t>Date</t>
  </si>
  <si>
    <t>Responsable</t>
  </si>
  <si>
    <t>Nature des modifications</t>
  </si>
  <si>
    <t>0.1</t>
  </si>
  <si>
    <t>T.MOUNTASSIR</t>
  </si>
  <si>
    <t>Initiation du document</t>
  </si>
  <si>
    <t xml:space="preserve">DSI/STS </t>
  </si>
  <si>
    <t>SOT (DBA)</t>
  </si>
  <si>
    <t>C8070 - MDV Migration ESB - Chantier global</t>
  </si>
  <si>
    <t>CdT</t>
  </si>
  <si>
    <t>Epargne</t>
  </si>
  <si>
    <t>Prévoyance</t>
  </si>
  <si>
    <t>Digital</t>
  </si>
  <si>
    <t>Décisionnel</t>
  </si>
  <si>
    <t>Formaliser l'organisation du projet (PMP)</t>
  </si>
  <si>
    <t>DI</t>
  </si>
  <si>
    <t>Analyse des impacts (protocole sécurité, rebuild, évolutions techniques) sur les WB/Librairies du Framework</t>
  </si>
  <si>
    <t>Identifier les impacts ARA ou utilisation nouvelle toolchain</t>
  </si>
  <si>
    <t>Téléchargement du binaire (Oracle, BWPM, BW, Admin, EMS et autres composants  )</t>
  </si>
  <si>
    <t>Utilisation des postes de DEV actuels
pour cette tâche il reste à donner les plein droits aux postes pour effectuer
des opérations d'installation du Tibco designer</t>
  </si>
  <si>
    <t>0.2</t>
  </si>
  <si>
    <t>G.KOUASSI &amp; T.MOUNTASSIR</t>
  </si>
  <si>
    <t>Phase préparation &amp; Elaboration</t>
  </si>
  <si>
    <t>Etudier l'impact sur les patrimoines applicatifs</t>
  </si>
  <si>
    <t>Ateliers de travail avec les patrimoine</t>
  </si>
  <si>
    <t>Etape A: Etude des exigences des socles</t>
  </si>
  <si>
    <t>Etablir la liste des rapports, services, flux, données à migrer (par patrimoine/par container)  (Carthographie)</t>
  </si>
  <si>
    <t>Etape C: Cadrage Organisationnel</t>
  </si>
  <si>
    <t>Etape A: Identification des exigences des socles</t>
  </si>
  <si>
    <t>Etape C: Organisation</t>
  </si>
  <si>
    <t>Etablir la liste des exigences socles et services</t>
  </si>
  <si>
    <t>Etape B: Identification des exigences des services</t>
  </si>
  <si>
    <t>Livraison des serveurs ( Au moins l'environnement d'intégration)</t>
  </si>
  <si>
    <t>Etape B: Etude des exigences des services</t>
  </si>
  <si>
    <t>Spécification des adaptations des flux/services et des scripts du Framework</t>
  </si>
  <si>
    <t>Spécifications détaillés</t>
  </si>
  <si>
    <t>Installation serveur EMS (Déroulement DI EMS sur serveur AIX)</t>
  </si>
  <si>
    <t>Installation des serveurs sur Bus Internet (Déroulement DI)</t>
  </si>
  <si>
    <t>Installation des serveurs sur Bus Intranet (Déroulement DI)</t>
  </si>
  <si>
    <t>Installation serveurs BusinessWorks sur le Bus Extranet (Déroulement DI)</t>
  </si>
  <si>
    <t>Tests unitaires et d'intégrations de la version cible</t>
  </si>
  <si>
    <t>Etape B: Migration des services</t>
  </si>
  <si>
    <t>Réalisation des adapations des servcies/flux concernés</t>
  </si>
  <si>
    <t>Adaptation des templates</t>
  </si>
  <si>
    <t>Etape C: Préparation de la recette</t>
  </si>
  <si>
    <t>Migration et livraison d’un lot de WS de tests</t>
  </si>
  <si>
    <t>Migration ou MAJ toolchain</t>
  </si>
  <si>
    <t>Migration et livraison des WS existants par lot (par patrimoine/par container)</t>
  </si>
  <si>
    <t>Réalisation des tests de validation en intégration</t>
  </si>
  <si>
    <t>Ouverture des flux  et MAJ VIP des WS existants pour pointer vers les nouveaux serveurs</t>
  </si>
  <si>
    <t>Création d'instances et users/schémas BDD oracle 19c</t>
  </si>
  <si>
    <t xml:space="preserve">Migration des schémas Tibco vers la nouvelle BDD Oracle 19c </t>
  </si>
  <si>
    <t>Migration des schémas Tibco vers la nouvelle BDD Oracle 19c du serveur recette</t>
  </si>
  <si>
    <t>MAJ des DI &amp; DE &amp; procédure d'upgrade</t>
  </si>
  <si>
    <t>Livraison du plan de tests</t>
  </si>
  <si>
    <t>Exécuter la Recette - déroulement des DI/procédure d'upgrade</t>
  </si>
  <si>
    <t>Etape B: Migration des services en intégration</t>
  </si>
  <si>
    <t>Etape A: Mise en place des solces en intégration</t>
  </si>
  <si>
    <t>Etape A: Installation des socles</t>
  </si>
  <si>
    <t>Etape B: Migration des services en recette</t>
  </si>
  <si>
    <t>Création des instances oracle 19c</t>
  </si>
  <si>
    <t>Etape C: Qualification en Préprod</t>
  </si>
  <si>
    <t>Etape D: Préparation de la MEP</t>
  </si>
  <si>
    <t>Installation du socle sur l'environnement Préprod (déroulement des DI selon la procédure d'upgrade)</t>
  </si>
  <si>
    <t>Migration des services/opération par patrimoine et par container en Préprod</t>
  </si>
  <si>
    <t>Livrer les binaires sur  l'environnement de production</t>
  </si>
  <si>
    <t>Etape A: Mise en production des socles</t>
  </si>
  <si>
    <t>Etape C: Finalisation du transfert en Run</t>
  </si>
  <si>
    <t>Corriger les anomalies solces</t>
  </si>
  <si>
    <t>Corriger les anomalies services</t>
  </si>
  <si>
    <t>L'ensemble des DI &amp; DE &amp; Procédure d'upgrade</t>
  </si>
  <si>
    <t>Finalisation de la stratégie de recette</t>
  </si>
  <si>
    <t>Formaliser la stratégie de recette</t>
  </si>
  <si>
    <t>Stratégie de recette</t>
  </si>
  <si>
    <t>Planning Détaillé_ Activités_RACI_Charges</t>
  </si>
  <si>
    <t>Tests de performance</t>
  </si>
  <si>
    <t>Rédaction des DI &amp; DE (BWPM, BW, Admin, EMS, BDD)</t>
  </si>
  <si>
    <t>1.0</t>
  </si>
  <si>
    <t>Détails phases ELAB CONST TRANSREC TRANSDEP  par étapes</t>
  </si>
  <si>
    <t>1.1</t>
  </si>
  <si>
    <t>MAJ dates Début-Fin des activité, charges et Jalons</t>
  </si>
  <si>
    <t>Validation du périmètre de la migration(socles, services et toolchain)</t>
  </si>
  <si>
    <t>MAJ des scripts d’A/R applicatifs</t>
  </si>
  <si>
    <t>CdT/patrimoine</t>
  </si>
  <si>
    <t>Mise à disposition d'un poste de développement BW 5.11 et 5.14</t>
  </si>
  <si>
    <t>Produire le PV de recette des socles</t>
  </si>
  <si>
    <t>Migration des services/opération par patrimoine et par container en recette</t>
  </si>
  <si>
    <t>Migration des schémas Tibco vers la nouvelle BDD Oracle 19c du serveur Préprod</t>
  </si>
  <si>
    <t>Livrer les services/flux/scripts en production</t>
  </si>
  <si>
    <t>Passage en PréCAB Lot 1 - Socles</t>
  </si>
  <si>
    <t>Passage en PréCAB Lot 2 - services</t>
  </si>
  <si>
    <t>COPIL GoNoGo Lot 1 - Socles</t>
  </si>
  <si>
    <t>CAB Lot 2 - services</t>
  </si>
  <si>
    <t>COPIL GoNoGo - Lot 2 - services</t>
  </si>
  <si>
    <t>MEP Lot 1 - Socles</t>
  </si>
  <si>
    <t>MEP Lot 2 - Services</t>
  </si>
  <si>
    <t xml:space="preserve">Mise à disposition de la BDD Oracle 19c (par environnement) par les DBA </t>
  </si>
  <si>
    <t>Test de non regression en recette</t>
  </si>
  <si>
    <t xml:space="preserve">Tests de validation </t>
  </si>
  <si>
    <t>t RA patrimoine sur les tests de validation</t>
  </si>
  <si>
    <t>SOD sur la validation de la migration</t>
  </si>
  <si>
    <t>CAB lot 1 - Socles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</si>
</sst>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Times New Roman"/>
      <family val="1"/>
    </font>
    <font>
      <b/>
      <sz val="12"/>
      <color theme="0"/>
      <name val="Times New Roman"/>
      <family val="1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27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9" fontId="9" fillId="7" borderId="3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14" fontId="10" fillId="8" borderId="1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2" borderId="1" xfId="0" applyFont="1" applyFill="1" applyBorder="1"/>
    <xf numFmtId="0" fontId="8" fillId="5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1" fillId="8" borderId="2" xfId="0" applyFon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/>
    <xf numFmtId="14" fontId="10" fillId="8" borderId="2" xfId="0" applyNumberFormat="1" applyFont="1" applyFill="1" applyBorder="1" applyAlignment="1">
      <alignment horizontal="center"/>
    </xf>
    <xf numFmtId="9" fontId="9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/>
    <xf numFmtId="0" fontId="8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7" borderId="0" xfId="0" applyFont="1" applyFill="1" applyBorder="1" applyAlignment="1"/>
    <xf numFmtId="0" fontId="9" fillId="7" borderId="5" xfId="0" applyFont="1" applyFill="1" applyBorder="1" applyAlignment="1"/>
    <xf numFmtId="0" fontId="9" fillId="7" borderId="8" xfId="0" applyFont="1" applyFill="1" applyBorder="1" applyAlignment="1"/>
    <xf numFmtId="0" fontId="9" fillId="7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8" fillId="6" borderId="2" xfId="0" applyFont="1" applyFill="1" applyBorder="1"/>
    <xf numFmtId="0" fontId="8" fillId="0" borderId="2" xfId="0" applyFont="1" applyBorder="1" applyAlignment="1">
      <alignment horizontal="center"/>
    </xf>
    <xf numFmtId="0" fontId="9" fillId="7" borderId="2" xfId="0" applyFont="1" applyFill="1" applyBorder="1" applyAlignment="1"/>
    <xf numFmtId="0" fontId="8" fillId="6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center"/>
    </xf>
    <xf numFmtId="9" fontId="9" fillId="9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/>
    <xf numFmtId="0" fontId="9" fillId="9" borderId="4" xfId="0" applyFont="1" applyFill="1" applyBorder="1" applyAlignment="1"/>
    <xf numFmtId="0" fontId="9" fillId="9" borderId="1" xfId="0" applyFont="1" applyFill="1" applyBorder="1" applyAlignment="1"/>
    <xf numFmtId="0" fontId="9" fillId="9" borderId="2" xfId="0" applyFont="1" applyFill="1" applyBorder="1" applyAlignment="1"/>
    <xf numFmtId="0" fontId="11" fillId="9" borderId="3" xfId="0" applyFont="1" applyFill="1" applyBorder="1" applyAlignment="1">
      <alignment horizontal="center" wrapText="1"/>
    </xf>
    <xf numFmtId="0" fontId="11" fillId="9" borderId="3" xfId="0" applyFont="1" applyFill="1" applyBorder="1" applyAlignment="1">
      <alignment horizontal="center" vertical="center"/>
    </xf>
    <xf numFmtId="0" fontId="11" fillId="9" borderId="1" xfId="0" applyFont="1" applyFill="1" applyBorder="1"/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/>
    <xf numFmtId="0" fontId="10" fillId="9" borderId="2" xfId="0" applyFont="1" applyFill="1" applyBorder="1" applyAlignment="1"/>
    <xf numFmtId="0" fontId="10" fillId="9" borderId="0" xfId="0" applyFont="1" applyFill="1" applyBorder="1" applyAlignment="1">
      <alignment horizontal="center"/>
    </xf>
    <xf numFmtId="9" fontId="10" fillId="9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10" fillId="9" borderId="7" xfId="0" applyFont="1" applyFill="1" applyBorder="1" applyAlignment="1"/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3" fillId="0" borderId="0" xfId="1"/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 readingOrder="1"/>
    </xf>
    <xf numFmtId="0" fontId="1" fillId="10" borderId="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 readingOrder="1"/>
    </xf>
    <xf numFmtId="0" fontId="17" fillId="0" borderId="11" xfId="0" applyFont="1" applyBorder="1" applyAlignment="1">
      <alignment horizontal="left" vertical="center" wrapText="1" readingOrder="1"/>
    </xf>
    <xf numFmtId="0" fontId="17" fillId="0" borderId="11" xfId="0" applyFont="1" applyBorder="1" applyAlignment="1">
      <alignment horizontal="center" vertical="center" wrapText="1" readingOrder="1"/>
    </xf>
    <xf numFmtId="0" fontId="18" fillId="0" borderId="11" xfId="0" applyFont="1" applyBorder="1" applyAlignment="1">
      <alignment horizontal="justify" vertical="center" wrapText="1" readingOrder="1"/>
    </xf>
    <xf numFmtId="0" fontId="18" fillId="0" borderId="11" xfId="0" applyFont="1" applyBorder="1" applyAlignment="1">
      <alignment horizontal="left" vertical="center" wrapText="1" readingOrder="1"/>
    </xf>
    <xf numFmtId="0" fontId="16" fillId="11" borderId="11" xfId="0" applyFont="1" applyFill="1" applyBorder="1" applyAlignment="1">
      <alignment horizontal="center" vertical="center" wrapText="1" readingOrder="1"/>
    </xf>
    <xf numFmtId="0" fontId="17" fillId="11" borderId="11" xfId="0" applyFont="1" applyFill="1" applyBorder="1" applyAlignment="1">
      <alignment horizontal="center" vertical="center" wrapText="1" readingOrder="1"/>
    </xf>
    <xf numFmtId="9" fontId="8" fillId="9" borderId="1" xfId="0" applyNumberFormat="1" applyFont="1" applyFill="1" applyBorder="1" applyAlignment="1">
      <alignment horizontal="center" wrapText="1"/>
    </xf>
    <xf numFmtId="0" fontId="9" fillId="7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3" fillId="0" borderId="1" xfId="1" applyBorder="1"/>
    <xf numFmtId="0" fontId="13" fillId="0" borderId="1" xfId="1" applyBorder="1" applyAlignment="1">
      <alignment vertical="top"/>
    </xf>
    <xf numFmtId="0" fontId="14" fillId="0" borderId="1" xfId="1" applyFont="1" applyBorder="1" applyAlignment="1">
      <alignment wrapText="1"/>
    </xf>
    <xf numFmtId="0" fontId="13" fillId="0" borderId="1" xfId="1" applyBorder="1" applyAlignment="1">
      <alignment wrapText="1"/>
    </xf>
    <xf numFmtId="0" fontId="13" fillId="0" borderId="1" xfId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0" fontId="19" fillId="0" borderId="0" xfId="0" applyFont="1" applyAlignment="1">
      <alignment vertical="center"/>
    </xf>
    <xf numFmtId="0" fontId="20" fillId="12" borderId="12" xfId="0" applyFont="1" applyFill="1" applyBorder="1" applyAlignment="1">
      <alignment vertical="center" wrapText="1"/>
    </xf>
    <xf numFmtId="0" fontId="20" fillId="12" borderId="13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14" fontId="20" fillId="0" borderId="1" xfId="0" applyNumberFormat="1" applyFont="1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0" xfId="0" applyFont="1" applyAlignment="1">
      <alignment horizontal="right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8" fillId="9" borderId="1" xfId="0" applyFont="1" applyFill="1" applyBorder="1"/>
    <xf numFmtId="0" fontId="2" fillId="9" borderId="0" xfId="0" applyFont="1" applyFill="1"/>
    <xf numFmtId="0" fontId="2" fillId="9" borderId="1" xfId="0" applyFont="1" applyFill="1" applyBorder="1"/>
    <xf numFmtId="0" fontId="8" fillId="9" borderId="0" xfId="0" applyFont="1" applyFill="1" applyBorder="1"/>
    <xf numFmtId="0" fontId="8" fillId="9" borderId="7" xfId="0" applyFont="1" applyFill="1" applyBorder="1"/>
    <xf numFmtId="0" fontId="8" fillId="9" borderId="2" xfId="0" applyFont="1" applyFill="1" applyBorder="1"/>
    <xf numFmtId="0" fontId="9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left" vertical="center" wrapText="1"/>
    </xf>
    <xf numFmtId="9" fontId="8" fillId="9" borderId="1" xfId="0" applyNumberFormat="1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/>
    </xf>
    <xf numFmtId="14" fontId="10" fillId="8" borderId="15" xfId="0" applyNumberFormat="1" applyFont="1" applyFill="1" applyBorder="1" applyAlignment="1">
      <alignment horizontal="center"/>
    </xf>
    <xf numFmtId="14" fontId="10" fillId="8" borderId="14" xfId="0" applyNumberFormat="1" applyFont="1" applyFill="1" applyBorder="1" applyAlignment="1">
      <alignment horizontal="center"/>
    </xf>
    <xf numFmtId="0" fontId="10" fillId="9" borderId="14" xfId="0" applyFont="1" applyFill="1" applyBorder="1" applyAlignment="1"/>
    <xf numFmtId="0" fontId="10" fillId="9" borderId="15" xfId="0" applyFont="1" applyFill="1" applyBorder="1" applyAlignment="1"/>
    <xf numFmtId="0" fontId="2" fillId="0" borderId="14" xfId="0" applyFon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6" borderId="6" xfId="0" applyFont="1" applyFill="1" applyBorder="1"/>
    <xf numFmtId="0" fontId="2" fillId="0" borderId="6" xfId="0" applyFont="1" applyBorder="1"/>
    <xf numFmtId="0" fontId="8" fillId="9" borderId="8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8" fillId="6" borderId="16" xfId="0" applyFont="1" applyFill="1" applyBorder="1"/>
    <xf numFmtId="0" fontId="8" fillId="0" borderId="1" xfId="0" applyFont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 wrapText="1"/>
    </xf>
    <xf numFmtId="14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9" borderId="1" xfId="0" applyFont="1" applyFill="1" applyBorder="1" applyAlignment="1">
      <alignment vertical="center" wrapText="1"/>
    </xf>
    <xf numFmtId="0" fontId="8" fillId="9" borderId="6" xfId="0" applyFont="1" applyFill="1" applyBorder="1" applyAlignment="1">
      <alignment horizontal="center" vertical="center"/>
    </xf>
    <xf numFmtId="14" fontId="8" fillId="9" borderId="6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8" fillId="9" borderId="16" xfId="0" applyFont="1" applyFill="1" applyBorder="1" applyAlignment="1">
      <alignment vertical="center"/>
    </xf>
    <xf numFmtId="0" fontId="2" fillId="9" borderId="6" xfId="0" applyFont="1" applyFill="1" applyBorder="1"/>
    <xf numFmtId="0" fontId="7" fillId="9" borderId="3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wrapText="1"/>
    </xf>
    <xf numFmtId="9" fontId="9" fillId="9" borderId="3" xfId="0" applyNumberFormat="1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22" fillId="7" borderId="2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/>
    </xf>
    <xf numFmtId="14" fontId="10" fillId="9" borderId="1" xfId="0" applyNumberFormat="1" applyFont="1" applyFill="1" applyBorder="1" applyAlignment="1">
      <alignment horizontal="center"/>
    </xf>
    <xf numFmtId="14" fontId="8" fillId="9" borderId="2" xfId="0" applyNumberFormat="1" applyFont="1" applyFill="1" applyBorder="1" applyAlignment="1">
      <alignment horizontal="center" vertical="center"/>
    </xf>
    <xf numFmtId="14" fontId="8" fillId="9" borderId="3" xfId="0" applyNumberFormat="1" applyFont="1" applyFill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/>
    </xf>
    <xf numFmtId="14" fontId="10" fillId="9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23" fillId="9" borderId="2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10" fillId="9" borderId="2" xfId="0" applyNumberFormat="1" applyFont="1" applyFill="1" applyBorder="1" applyAlignment="1">
      <alignment horizontal="center" wrapText="1"/>
    </xf>
    <xf numFmtId="14" fontId="10" fillId="9" borderId="4" xfId="0" applyNumberFormat="1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 readingOrder="1"/>
    </xf>
    <xf numFmtId="0" fontId="16" fillId="0" borderId="10" xfId="0" applyFont="1" applyBorder="1" applyAlignment="1">
      <alignment horizontal="left" vertical="center" wrapText="1" readingOrder="1"/>
    </xf>
    <xf numFmtId="0" fontId="17" fillId="0" borderId="9" xfId="0" applyFont="1" applyBorder="1" applyAlignment="1">
      <alignment horizontal="left" vertical="center" wrapText="1" readingOrder="1"/>
    </xf>
    <xf numFmtId="0" fontId="17" fillId="0" borderId="10" xfId="0" applyFont="1" applyBorder="1" applyAlignment="1">
      <alignment horizontal="left" vertical="center" wrapText="1" readingOrder="1"/>
    </xf>
    <xf numFmtId="0" fontId="17" fillId="0" borderId="9" xfId="0" applyFont="1" applyBorder="1" applyAlignment="1">
      <alignment horizontal="center" vertical="center" wrapText="1" readingOrder="1"/>
    </xf>
    <xf numFmtId="0" fontId="17" fillId="0" borderId="10" xfId="0" applyFont="1" applyBorder="1" applyAlignment="1">
      <alignment horizontal="center" vertical="center" wrapText="1" readingOrder="1"/>
    </xf>
    <xf numFmtId="20" fontId="10" fillId="9" borderId="2" xfId="0" applyNumberFormat="1" applyFont="1" applyFill="1" applyBorder="1" applyAlignment="1">
      <alignment horizontal="left" vertical="center"/>
    </xf>
    <xf numFmtId="20" fontId="10" fillId="9" borderId="4" xfId="0" applyNumberFormat="1" applyFont="1" applyFill="1" applyBorder="1" applyAlignment="1">
      <alignment horizontal="left" vertical="center"/>
    </xf>
    <xf numFmtId="9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9" fontId="11" fillId="9" borderId="3" xfId="0" applyNumberFormat="1" applyFont="1" applyFill="1" applyBorder="1" applyAlignment="1">
      <alignment horizontal="center" vertical="center"/>
    </xf>
    <xf numFmtId="9" fontId="8" fillId="9" borderId="0" xfId="0" applyNumberFormat="1" applyFont="1" applyFill="1" applyBorder="1" applyAlignment="1">
      <alignment horizontal="center" vertical="center"/>
    </xf>
    <xf numFmtId="9" fontId="11" fillId="9" borderId="1" xfId="0" applyNumberFormat="1" applyFont="1" applyFill="1" applyBorder="1" applyAlignment="1">
      <alignment horizontal="center" vertical="center"/>
    </xf>
    <xf numFmtId="9" fontId="11" fillId="9" borderId="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9" fontId="8" fillId="9" borderId="6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4" fontId="8" fillId="8" borderId="6" xfId="0" applyNumberFormat="1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area/C8071/C8071%20-%20Migration%20Windows%20et%20Spotfire/01-Transverses/02-Organiser%20le%20projet/C8071%20-%20Planning%20D&#233;taill&#233;_%20Activit&#233;s_RACI%20V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_WBS_RACI"/>
      <sheetName val="Description du projet"/>
      <sheetName val="Budget estimé"/>
      <sheetName val="Feuil2"/>
    </sheetNames>
    <sheetDataSet>
      <sheetData sheetId="0">
        <row r="90">
          <cell r="K90">
            <v>5</v>
          </cell>
          <cell r="L90">
            <v>5</v>
          </cell>
          <cell r="M90">
            <v>3</v>
          </cell>
          <cell r="N90">
            <v>195</v>
          </cell>
          <cell r="R90">
            <v>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abSelected="1" zoomScaleNormal="100" workbookViewId="0">
      <pane xSplit="8" ySplit="6" topLeftCell="K116" activePane="bottomRight" state="frozen"/>
      <selection pane="topRight" activeCell="K1" sqref="K1"/>
      <selection pane="bottomLeft" activeCell="A6" sqref="A6"/>
      <selection pane="bottomRight" activeCell="K127" sqref="K127"/>
    </sheetView>
  </sheetViews>
  <sheetFormatPr baseColWidth="10" defaultColWidth="9.1796875" defaultRowHeight="14" x14ac:dyDescent="0.3"/>
  <cols>
    <col min="1" max="2" width="9.1796875" style="1"/>
    <col min="3" max="3" width="34.90625" style="2" customWidth="1"/>
    <col min="4" max="5" width="10.08984375" style="5" bestFit="1" customWidth="1"/>
    <col min="6" max="6" width="38.54296875" style="1" customWidth="1"/>
    <col min="7" max="8" width="13.1796875" style="5" customWidth="1"/>
    <col min="9" max="9" width="22.54296875" style="5" customWidth="1"/>
    <col min="10" max="10" width="30.7265625" style="1" customWidth="1"/>
    <col min="11" max="11" width="9.1796875" style="1"/>
    <col min="12" max="12" width="7.54296875" style="1" customWidth="1"/>
    <col min="13" max="13" width="9.453125" style="1" customWidth="1"/>
    <col min="14" max="14" width="8.81640625" style="1" customWidth="1"/>
    <col min="15" max="15" width="10.1796875" style="1" customWidth="1"/>
    <col min="16" max="16" width="3.90625" style="1" customWidth="1"/>
    <col min="17" max="24" width="9.1796875" style="1"/>
    <col min="25" max="25" width="11" style="1" bestFit="1" customWidth="1"/>
    <col min="26" max="16384" width="9.1796875" style="1"/>
  </cols>
  <sheetData>
    <row r="1" spans="1:25" x14ac:dyDescent="0.3">
      <c r="D1" s="125" t="s">
        <v>82</v>
      </c>
      <c r="E1" s="233" t="s">
        <v>153</v>
      </c>
      <c r="F1" s="233"/>
      <c r="I1" s="12" t="s">
        <v>83</v>
      </c>
      <c r="J1" s="1" t="s">
        <v>84</v>
      </c>
    </row>
    <row r="3" spans="1:25" ht="17.5" x14ac:dyDescent="0.3">
      <c r="F3" s="234" t="s">
        <v>219</v>
      </c>
      <c r="G3" s="234"/>
      <c r="H3" s="234"/>
    </row>
    <row r="4" spans="1:25" ht="23" x14ac:dyDescent="0.3">
      <c r="K4" s="6" t="s">
        <v>5</v>
      </c>
      <c r="L4" s="7" t="s">
        <v>85</v>
      </c>
      <c r="M4" s="8" t="s">
        <v>6</v>
      </c>
      <c r="N4" s="9" t="s">
        <v>7</v>
      </c>
      <c r="O4" s="70" t="s">
        <v>87</v>
      </c>
    </row>
    <row r="5" spans="1:25" s="4" customFormat="1" ht="14.5" customHeight="1" x14ac:dyDescent="0.3">
      <c r="A5" s="15" t="s">
        <v>59</v>
      </c>
      <c r="B5" s="235" t="s">
        <v>60</v>
      </c>
      <c r="C5" s="236"/>
      <c r="D5" s="16" t="s">
        <v>0</v>
      </c>
      <c r="E5" s="16" t="s">
        <v>1</v>
      </c>
      <c r="F5" s="16" t="s">
        <v>2</v>
      </c>
      <c r="G5" s="16" t="s">
        <v>16</v>
      </c>
      <c r="H5" s="215" t="s">
        <v>17</v>
      </c>
      <c r="I5" s="16" t="s">
        <v>28</v>
      </c>
      <c r="J5" s="16" t="s">
        <v>3</v>
      </c>
      <c r="K5" s="221" t="s">
        <v>4</v>
      </c>
      <c r="L5" s="221"/>
      <c r="M5" s="221"/>
      <c r="N5" s="221"/>
      <c r="O5" s="221"/>
      <c r="P5" s="221"/>
      <c r="Q5" s="221"/>
      <c r="R5" s="221"/>
      <c r="S5" s="222"/>
      <c r="T5" s="110"/>
      <c r="U5" s="110"/>
      <c r="V5" s="110"/>
      <c r="W5" s="110"/>
      <c r="X5" s="110"/>
      <c r="Y5" s="18" t="s">
        <v>103</v>
      </c>
    </row>
    <row r="6" spans="1:25" x14ac:dyDescent="0.3">
      <c r="A6" s="17"/>
      <c r="B6" s="237"/>
      <c r="C6" s="238"/>
      <c r="D6" s="16"/>
      <c r="E6" s="16"/>
      <c r="F6" s="18"/>
      <c r="G6" s="16"/>
      <c r="H6" s="215"/>
      <c r="I6" s="16"/>
      <c r="J6" s="18"/>
      <c r="K6" s="18" t="s">
        <v>9</v>
      </c>
      <c r="L6" s="18" t="s">
        <v>8</v>
      </c>
      <c r="M6" s="18" t="s">
        <v>80</v>
      </c>
      <c r="N6" s="18" t="s">
        <v>81</v>
      </c>
      <c r="O6" s="18" t="s">
        <v>27</v>
      </c>
      <c r="P6" s="18" t="s">
        <v>14</v>
      </c>
      <c r="Q6" s="18" t="s">
        <v>15</v>
      </c>
      <c r="R6" s="18" t="s">
        <v>95</v>
      </c>
      <c r="S6" s="61" t="s">
        <v>142</v>
      </c>
      <c r="T6" s="61" t="s">
        <v>154</v>
      </c>
      <c r="U6" s="61" t="s">
        <v>155</v>
      </c>
      <c r="V6" s="61" t="s">
        <v>156</v>
      </c>
      <c r="W6" s="61" t="s">
        <v>157</v>
      </c>
      <c r="X6" s="61" t="s">
        <v>158</v>
      </c>
      <c r="Y6" s="61"/>
    </row>
    <row r="7" spans="1:25" ht="21" customHeight="1" x14ac:dyDescent="0.3">
      <c r="A7" s="218" t="s">
        <v>10</v>
      </c>
      <c r="B7" s="219"/>
      <c r="C7" s="219"/>
      <c r="D7" s="219"/>
      <c r="E7" s="219"/>
      <c r="F7" s="219"/>
      <c r="G7" s="219"/>
      <c r="H7" s="19">
        <f>AVERAGE(H8:H11)</f>
        <v>1</v>
      </c>
      <c r="I7" s="20"/>
      <c r="J7" s="21"/>
      <c r="K7" s="58"/>
      <c r="L7" s="58"/>
      <c r="M7" s="58"/>
      <c r="N7" s="58"/>
      <c r="O7" s="58"/>
      <c r="P7" s="58"/>
      <c r="Q7" s="59"/>
      <c r="R7" s="57"/>
      <c r="S7" s="57"/>
      <c r="T7" s="57"/>
      <c r="U7" s="57"/>
      <c r="V7" s="57"/>
      <c r="W7" s="57"/>
      <c r="X7" s="57"/>
      <c r="Y7" s="57"/>
    </row>
    <row r="8" spans="1:25" ht="14.5" customHeight="1" x14ac:dyDescent="0.3">
      <c r="A8" s="17">
        <v>1</v>
      </c>
      <c r="B8" s="239" t="s">
        <v>23</v>
      </c>
      <c r="C8" s="240"/>
      <c r="D8" s="25">
        <v>43647</v>
      </c>
      <c r="E8" s="25">
        <v>43735</v>
      </c>
      <c r="F8" s="22" t="s">
        <v>70</v>
      </c>
      <c r="G8" s="17" t="s">
        <v>22</v>
      </c>
      <c r="H8" s="264">
        <v>1</v>
      </c>
      <c r="I8" s="17" t="s">
        <v>29</v>
      </c>
      <c r="J8" s="22"/>
      <c r="K8" s="22"/>
      <c r="L8" s="22"/>
      <c r="M8" s="22"/>
      <c r="N8" s="22"/>
      <c r="O8" s="22"/>
      <c r="P8" s="22"/>
      <c r="Q8" s="23"/>
      <c r="R8" s="23"/>
      <c r="S8" s="62"/>
      <c r="T8" s="62"/>
      <c r="U8" s="62"/>
      <c r="V8" s="62"/>
      <c r="W8" s="62"/>
      <c r="X8" s="62"/>
      <c r="Y8" s="3"/>
    </row>
    <row r="9" spans="1:25" ht="14.5" customHeight="1" x14ac:dyDescent="0.3">
      <c r="A9" s="17">
        <v>2</v>
      </c>
      <c r="B9" s="239" t="s">
        <v>24</v>
      </c>
      <c r="C9" s="240"/>
      <c r="D9" s="25">
        <v>43647</v>
      </c>
      <c r="E9" s="25">
        <v>43735</v>
      </c>
      <c r="F9" s="22" t="s">
        <v>70</v>
      </c>
      <c r="G9" s="17" t="s">
        <v>22</v>
      </c>
      <c r="H9" s="264">
        <v>1</v>
      </c>
      <c r="I9" s="24" t="s">
        <v>30</v>
      </c>
      <c r="J9" s="22"/>
      <c r="K9" s="22"/>
      <c r="L9" s="22"/>
      <c r="M9" s="22"/>
      <c r="N9" s="22"/>
      <c r="O9" s="22"/>
      <c r="P9" s="22"/>
      <c r="Q9" s="23"/>
      <c r="R9" s="23"/>
      <c r="S9" s="62"/>
      <c r="T9" s="62"/>
      <c r="U9" s="62"/>
      <c r="V9" s="62"/>
      <c r="W9" s="62"/>
      <c r="X9" s="62"/>
      <c r="Y9" s="3"/>
    </row>
    <row r="10" spans="1:25" ht="14.5" customHeight="1" x14ac:dyDescent="0.3">
      <c r="A10" s="17">
        <v>3</v>
      </c>
      <c r="B10" s="239" t="s">
        <v>26</v>
      </c>
      <c r="C10" s="240"/>
      <c r="D10" s="25">
        <v>43647</v>
      </c>
      <c r="E10" s="25">
        <v>43735</v>
      </c>
      <c r="F10" s="22" t="s">
        <v>70</v>
      </c>
      <c r="G10" s="17" t="s">
        <v>22</v>
      </c>
      <c r="H10" s="264">
        <v>1</v>
      </c>
      <c r="I10" s="17"/>
      <c r="J10" s="22"/>
      <c r="K10" s="22"/>
      <c r="L10" s="22"/>
      <c r="M10" s="22"/>
      <c r="N10" s="22"/>
      <c r="O10" s="22"/>
      <c r="P10" s="22"/>
      <c r="Q10" s="23"/>
      <c r="R10" s="23"/>
      <c r="S10" s="62"/>
      <c r="T10" s="62"/>
      <c r="U10" s="62"/>
      <c r="V10" s="62"/>
      <c r="W10" s="62"/>
      <c r="X10" s="62"/>
      <c r="Y10" s="3"/>
    </row>
    <row r="11" spans="1:25" ht="14.5" customHeight="1" x14ac:dyDescent="0.3">
      <c r="A11" s="17">
        <v>4</v>
      </c>
      <c r="B11" s="239" t="s">
        <v>25</v>
      </c>
      <c r="C11" s="240"/>
      <c r="D11" s="25">
        <v>43735</v>
      </c>
      <c r="E11" s="26">
        <v>43735</v>
      </c>
      <c r="F11" s="22" t="s">
        <v>70</v>
      </c>
      <c r="G11" s="17" t="s">
        <v>22</v>
      </c>
      <c r="H11" s="264">
        <v>1</v>
      </c>
      <c r="I11" s="17" t="s">
        <v>49</v>
      </c>
      <c r="J11" s="22"/>
      <c r="K11" s="22"/>
      <c r="L11" s="22"/>
      <c r="M11" s="22"/>
      <c r="N11" s="22"/>
      <c r="O11" s="22"/>
      <c r="P11" s="22"/>
      <c r="Q11" s="23"/>
      <c r="R11" s="23"/>
      <c r="S11" s="62"/>
      <c r="T11" s="62"/>
      <c r="U11" s="62"/>
      <c r="V11" s="62"/>
      <c r="W11" s="62"/>
      <c r="X11" s="62"/>
      <c r="Y11" s="3"/>
    </row>
    <row r="12" spans="1:25" ht="20.5" customHeight="1" x14ac:dyDescent="0.3">
      <c r="A12" s="218" t="s">
        <v>11</v>
      </c>
      <c r="B12" s="219"/>
      <c r="C12" s="219"/>
      <c r="D12" s="219"/>
      <c r="E12" s="219"/>
      <c r="F12" s="219"/>
      <c r="G12" s="219"/>
      <c r="H12" s="19">
        <f>AVERAGE(H15:H34)</f>
        <v>0.22777777777777775</v>
      </c>
      <c r="I12" s="20"/>
      <c r="J12" s="27" t="s">
        <v>100</v>
      </c>
      <c r="K12" s="27">
        <v>48</v>
      </c>
      <c r="L12" s="27">
        <v>0</v>
      </c>
      <c r="M12" s="27">
        <v>9.5</v>
      </c>
      <c r="N12" s="27">
        <v>10</v>
      </c>
      <c r="O12" s="27">
        <v>48</v>
      </c>
      <c r="P12" s="27">
        <v>28</v>
      </c>
      <c r="Q12" s="27">
        <v>0</v>
      </c>
      <c r="R12" s="27">
        <v>0</v>
      </c>
      <c r="S12" s="60">
        <v>0</v>
      </c>
      <c r="T12" s="109">
        <v>1</v>
      </c>
      <c r="U12" s="109">
        <v>1</v>
      </c>
      <c r="V12" s="109">
        <v>1</v>
      </c>
      <c r="W12" s="109">
        <v>1</v>
      </c>
      <c r="X12" s="109">
        <v>1</v>
      </c>
      <c r="Y12" s="14">
        <f>SUM(K12:X12)</f>
        <v>148.5</v>
      </c>
    </row>
    <row r="13" spans="1:25" ht="15.75" customHeight="1" x14ac:dyDescent="0.3">
      <c r="A13" s="28"/>
      <c r="B13" s="223" t="s">
        <v>88</v>
      </c>
      <c r="C13" s="224"/>
      <c r="D13" s="30">
        <v>43738</v>
      </c>
      <c r="E13" s="30">
        <v>43738</v>
      </c>
      <c r="F13" s="71"/>
      <c r="G13" s="71"/>
      <c r="H13" s="72"/>
      <c r="I13" s="73"/>
      <c r="J13" s="74"/>
      <c r="K13" s="74"/>
      <c r="L13" s="74"/>
      <c r="M13" s="74"/>
      <c r="N13" s="74"/>
      <c r="O13" s="74"/>
      <c r="P13" s="74"/>
      <c r="Q13" s="75"/>
      <c r="R13" s="76"/>
      <c r="S13" s="77"/>
      <c r="T13" s="77"/>
      <c r="U13" s="77"/>
      <c r="V13" s="77"/>
      <c r="W13" s="77"/>
      <c r="X13" s="77"/>
      <c r="Y13" s="3"/>
    </row>
    <row r="14" spans="1:25" s="147" customFormat="1" ht="24" customHeight="1" x14ac:dyDescent="0.3">
      <c r="A14" s="152"/>
      <c r="B14" s="241" t="s">
        <v>173</v>
      </c>
      <c r="C14" s="242"/>
      <c r="D14" s="247"/>
      <c r="E14" s="248"/>
      <c r="F14" s="207"/>
      <c r="G14" s="207"/>
      <c r="H14" s="208"/>
      <c r="I14" s="209"/>
      <c r="J14" s="74"/>
      <c r="K14" s="74"/>
      <c r="L14" s="74"/>
      <c r="M14" s="74"/>
      <c r="N14" s="74"/>
      <c r="O14" s="74"/>
      <c r="P14" s="74"/>
      <c r="Q14" s="75"/>
      <c r="R14" s="76"/>
      <c r="S14" s="77"/>
      <c r="T14" s="77"/>
      <c r="U14" s="77"/>
      <c r="V14" s="77"/>
      <c r="W14" s="77"/>
      <c r="X14" s="77"/>
      <c r="Y14" s="148"/>
    </row>
    <row r="15" spans="1:25" x14ac:dyDescent="0.3">
      <c r="A15" s="17">
        <v>5</v>
      </c>
      <c r="B15" s="127"/>
      <c r="C15" s="31" t="s">
        <v>33</v>
      </c>
      <c r="D15" s="25">
        <v>43735</v>
      </c>
      <c r="E15" s="25">
        <v>43860</v>
      </c>
      <c r="F15" s="24" t="s">
        <v>72</v>
      </c>
      <c r="G15" s="17" t="s">
        <v>20</v>
      </c>
      <c r="H15" s="264">
        <v>0.2</v>
      </c>
      <c r="I15" s="38" t="s">
        <v>39</v>
      </c>
      <c r="J15" s="22"/>
      <c r="K15" s="40"/>
      <c r="L15" s="43"/>
      <c r="M15" s="40"/>
      <c r="N15" s="40"/>
      <c r="O15" s="40"/>
      <c r="P15" s="37"/>
      <c r="Q15" s="39"/>
      <c r="R15" s="22"/>
      <c r="S15" s="63"/>
      <c r="T15" s="63"/>
      <c r="U15" s="63"/>
      <c r="V15" s="63"/>
      <c r="W15" s="63"/>
      <c r="X15" s="63"/>
      <c r="Y15" s="3"/>
    </row>
    <row r="16" spans="1:25" ht="26" x14ac:dyDescent="0.3">
      <c r="A16" s="17">
        <v>6</v>
      </c>
      <c r="B16" s="127"/>
      <c r="C16" s="31" t="s">
        <v>34</v>
      </c>
      <c r="D16" s="25">
        <v>43735</v>
      </c>
      <c r="E16" s="25">
        <v>43860</v>
      </c>
      <c r="F16" s="24" t="s">
        <v>72</v>
      </c>
      <c r="G16" s="17" t="s">
        <v>20</v>
      </c>
      <c r="H16" s="264">
        <v>0.2</v>
      </c>
      <c r="I16" s="33" t="s">
        <v>37</v>
      </c>
      <c r="J16" s="22"/>
      <c r="K16" s="40"/>
      <c r="L16" s="39"/>
      <c r="M16" s="41"/>
      <c r="N16" s="40"/>
      <c r="O16" s="40"/>
      <c r="P16" s="37"/>
      <c r="Q16" s="39"/>
      <c r="R16" s="22"/>
      <c r="S16" s="63"/>
      <c r="T16" s="63"/>
      <c r="U16" s="63"/>
      <c r="V16" s="63"/>
      <c r="W16" s="63"/>
      <c r="X16" s="63"/>
      <c r="Y16" s="3"/>
    </row>
    <row r="17" spans="1:25" x14ac:dyDescent="0.3">
      <c r="A17" s="17">
        <v>7</v>
      </c>
      <c r="B17" s="127"/>
      <c r="C17" s="31" t="s">
        <v>35</v>
      </c>
      <c r="D17" s="25">
        <v>43735</v>
      </c>
      <c r="E17" s="25">
        <v>43860</v>
      </c>
      <c r="F17" s="24" t="s">
        <v>72</v>
      </c>
      <c r="G17" s="17" t="s">
        <v>20</v>
      </c>
      <c r="H17" s="264">
        <v>1</v>
      </c>
      <c r="I17" s="33" t="s">
        <v>38</v>
      </c>
      <c r="J17" s="22"/>
      <c r="K17" s="40"/>
      <c r="L17" s="39"/>
      <c r="M17" s="39"/>
      <c r="N17" s="39"/>
      <c r="O17" s="40"/>
      <c r="P17" s="37"/>
      <c r="Q17" s="39"/>
      <c r="R17" s="22"/>
      <c r="S17" s="63"/>
      <c r="T17" s="63"/>
      <c r="U17" s="63"/>
      <c r="V17" s="63"/>
      <c r="W17" s="63"/>
      <c r="X17" s="63"/>
      <c r="Y17" s="3"/>
    </row>
    <row r="18" spans="1:25" x14ac:dyDescent="0.3">
      <c r="A18" s="17">
        <v>8</v>
      </c>
      <c r="B18" s="127"/>
      <c r="C18" s="31" t="s">
        <v>46</v>
      </c>
      <c r="D18" s="25">
        <v>43860</v>
      </c>
      <c r="E18" s="25">
        <v>43866</v>
      </c>
      <c r="F18" s="24" t="s">
        <v>73</v>
      </c>
      <c r="G18" s="17" t="s">
        <v>20</v>
      </c>
      <c r="H18" s="264">
        <v>0</v>
      </c>
      <c r="I18" s="33" t="s">
        <v>50</v>
      </c>
      <c r="J18" s="22"/>
      <c r="K18" s="34"/>
      <c r="L18" s="39"/>
      <c r="M18" s="39"/>
      <c r="N18" s="39"/>
      <c r="O18" s="39"/>
      <c r="P18" s="37"/>
      <c r="Q18" s="39"/>
      <c r="R18" s="22"/>
      <c r="S18" s="63"/>
      <c r="T18" s="63"/>
      <c r="U18" s="63"/>
      <c r="V18" s="63"/>
      <c r="W18" s="63"/>
      <c r="X18" s="63"/>
      <c r="Y18" s="3"/>
    </row>
    <row r="19" spans="1:25" x14ac:dyDescent="0.3">
      <c r="A19" s="17">
        <v>9</v>
      </c>
      <c r="B19" s="127"/>
      <c r="C19" s="31" t="s">
        <v>47</v>
      </c>
      <c r="D19" s="25">
        <v>43866</v>
      </c>
      <c r="E19" s="25">
        <v>43874</v>
      </c>
      <c r="F19" s="24" t="s">
        <v>73</v>
      </c>
      <c r="G19" s="17" t="s">
        <v>20</v>
      </c>
      <c r="H19" s="264">
        <v>0</v>
      </c>
      <c r="I19" s="33" t="s">
        <v>51</v>
      </c>
      <c r="J19" s="22"/>
      <c r="K19" s="39"/>
      <c r="L19" s="39"/>
      <c r="M19" s="39"/>
      <c r="N19" s="39"/>
      <c r="O19" s="34"/>
      <c r="P19" s="37"/>
      <c r="Q19" s="39"/>
      <c r="R19" s="22"/>
      <c r="S19" s="63"/>
      <c r="T19" s="63"/>
      <c r="U19" s="63"/>
      <c r="V19" s="63"/>
      <c r="W19" s="63"/>
      <c r="X19" s="63"/>
      <c r="Y19" s="3"/>
    </row>
    <row r="20" spans="1:25" ht="24" customHeight="1" x14ac:dyDescent="0.3">
      <c r="A20" s="17"/>
      <c r="B20" s="225" t="s">
        <v>176</v>
      </c>
      <c r="C20" s="226"/>
      <c r="D20" s="245"/>
      <c r="E20" s="246"/>
      <c r="F20" s="32"/>
      <c r="G20" s="24"/>
      <c r="H20" s="265"/>
      <c r="I20" s="38"/>
      <c r="J20" s="22"/>
      <c r="K20" s="40"/>
      <c r="L20" s="43"/>
      <c r="M20" s="126"/>
      <c r="N20" s="40"/>
      <c r="O20" s="40"/>
      <c r="P20" s="37"/>
      <c r="Q20" s="39"/>
      <c r="R20" s="22"/>
      <c r="S20" s="63"/>
      <c r="T20" s="63"/>
      <c r="U20" s="63"/>
      <c r="V20" s="63"/>
      <c r="W20" s="63"/>
      <c r="X20" s="63"/>
      <c r="Y20" s="3"/>
    </row>
    <row r="21" spans="1:25" ht="50.25" customHeight="1" x14ac:dyDescent="0.3">
      <c r="A21" s="17">
        <v>10</v>
      </c>
      <c r="B21" s="127"/>
      <c r="C21" s="31" t="s">
        <v>171</v>
      </c>
      <c r="D21" s="25">
        <v>43763</v>
      </c>
      <c r="E21" s="25">
        <v>43910</v>
      </c>
      <c r="F21" s="24" t="s">
        <v>71</v>
      </c>
      <c r="G21" s="17" t="s">
        <v>20</v>
      </c>
      <c r="H21" s="264">
        <v>0.2</v>
      </c>
      <c r="I21" s="38" t="s">
        <v>32</v>
      </c>
      <c r="J21" s="22"/>
      <c r="K21" s="34"/>
      <c r="L21" s="35"/>
      <c r="M21" s="35"/>
      <c r="N21" s="35"/>
      <c r="O21" s="35"/>
      <c r="P21" s="39"/>
      <c r="Q21" s="39"/>
      <c r="R21" s="22"/>
      <c r="S21" s="63"/>
      <c r="T21" s="63"/>
      <c r="U21" s="63"/>
      <c r="V21" s="63"/>
      <c r="W21" s="63"/>
      <c r="X21" s="63"/>
      <c r="Y21" s="3"/>
    </row>
    <row r="22" spans="1:25" ht="18" customHeight="1" x14ac:dyDescent="0.3">
      <c r="A22" s="17"/>
      <c r="B22" s="127"/>
      <c r="C22" s="31" t="s">
        <v>168</v>
      </c>
      <c r="D22" s="25">
        <v>43735</v>
      </c>
      <c r="E22" s="25">
        <v>43920</v>
      </c>
      <c r="F22" s="24" t="s">
        <v>72</v>
      </c>
      <c r="G22" s="17" t="s">
        <v>20</v>
      </c>
      <c r="H22" s="264">
        <v>0</v>
      </c>
      <c r="I22" s="38"/>
      <c r="J22" s="154" t="s">
        <v>169</v>
      </c>
      <c r="K22" s="40"/>
      <c r="L22" s="43"/>
      <c r="M22" s="126"/>
      <c r="N22" s="40"/>
      <c r="O22" s="40"/>
      <c r="P22" s="37"/>
      <c r="Q22" s="39"/>
      <c r="R22" s="22"/>
      <c r="S22" s="63"/>
      <c r="T22" s="63"/>
      <c r="U22" s="63"/>
      <c r="V22" s="63"/>
      <c r="W22" s="63"/>
      <c r="X22" s="63"/>
      <c r="Y22" s="3"/>
    </row>
    <row r="23" spans="1:25" ht="27" customHeight="1" x14ac:dyDescent="0.3">
      <c r="A23" s="17"/>
      <c r="B23" s="225" t="s">
        <v>174</v>
      </c>
      <c r="C23" s="226"/>
      <c r="D23" s="251"/>
      <c r="E23" s="252"/>
      <c r="F23" s="252"/>
      <c r="G23" s="252"/>
      <c r="H23" s="252"/>
      <c r="I23" s="253"/>
      <c r="J23" s="22"/>
      <c r="K23" s="39"/>
      <c r="L23" s="39"/>
      <c r="M23" s="39"/>
      <c r="N23" s="39"/>
      <c r="O23" s="34"/>
      <c r="P23" s="37"/>
      <c r="Q23" s="39"/>
      <c r="R23" s="22"/>
      <c r="S23" s="63"/>
      <c r="T23" s="63"/>
      <c r="U23" s="63"/>
      <c r="V23" s="63"/>
      <c r="W23" s="63"/>
      <c r="X23" s="63"/>
      <c r="Y23" s="3"/>
    </row>
    <row r="24" spans="1:25" ht="26.5" customHeight="1" x14ac:dyDescent="0.3">
      <c r="A24" s="17">
        <v>11</v>
      </c>
      <c r="B24" s="127"/>
      <c r="C24" s="31" t="s">
        <v>175</v>
      </c>
      <c r="D24" s="25">
        <v>43735</v>
      </c>
      <c r="E24" s="25">
        <v>43910</v>
      </c>
      <c r="F24" s="24" t="s">
        <v>71</v>
      </c>
      <c r="G24" s="17" t="s">
        <v>20</v>
      </c>
      <c r="H24" s="264">
        <v>0.5</v>
      </c>
      <c r="I24" s="33" t="s">
        <v>31</v>
      </c>
      <c r="J24" s="22"/>
      <c r="K24" s="34"/>
      <c r="L24" s="35"/>
      <c r="M24" s="36"/>
      <c r="N24" s="35"/>
      <c r="O24" s="36"/>
      <c r="P24" s="37"/>
      <c r="Q24" s="39"/>
      <c r="R24" s="22"/>
      <c r="S24" s="63"/>
      <c r="T24" s="63"/>
      <c r="U24" s="63"/>
      <c r="V24" s="63"/>
      <c r="W24" s="63"/>
      <c r="X24" s="63"/>
      <c r="Y24" s="3"/>
    </row>
    <row r="25" spans="1:25" ht="26" x14ac:dyDescent="0.3">
      <c r="A25" s="17">
        <v>12</v>
      </c>
      <c r="B25" s="127"/>
      <c r="C25" s="31" t="s">
        <v>226</v>
      </c>
      <c r="D25" s="25">
        <v>43735</v>
      </c>
      <c r="E25" s="25">
        <v>43910</v>
      </c>
      <c r="F25" s="24" t="s">
        <v>71</v>
      </c>
      <c r="G25" s="17" t="s">
        <v>20</v>
      </c>
      <c r="H25" s="264">
        <v>0.5</v>
      </c>
      <c r="I25" s="38" t="s">
        <v>32</v>
      </c>
      <c r="J25" s="22"/>
      <c r="K25" s="34"/>
      <c r="L25" s="40"/>
      <c r="M25" s="40"/>
      <c r="N25" s="40"/>
      <c r="O25" s="40"/>
      <c r="P25" s="37"/>
      <c r="Q25" s="6"/>
      <c r="R25" s="22"/>
      <c r="S25" s="63"/>
      <c r="T25" s="63"/>
      <c r="U25" s="63"/>
      <c r="V25" s="63"/>
      <c r="W25" s="63"/>
      <c r="X25" s="63"/>
      <c r="Y25" s="3"/>
    </row>
    <row r="26" spans="1:25" ht="26" x14ac:dyDescent="0.3">
      <c r="A26" s="17">
        <v>13</v>
      </c>
      <c r="B26" s="127"/>
      <c r="C26" s="31" t="s">
        <v>86</v>
      </c>
      <c r="D26" s="25">
        <v>43763</v>
      </c>
      <c r="E26" s="25">
        <v>43910</v>
      </c>
      <c r="F26" s="24" t="s">
        <v>71</v>
      </c>
      <c r="G26" s="17" t="s">
        <v>20</v>
      </c>
      <c r="H26" s="264">
        <v>0.1</v>
      </c>
      <c r="I26" s="38" t="s">
        <v>45</v>
      </c>
      <c r="J26" s="22"/>
      <c r="K26" s="41"/>
      <c r="L26" s="35"/>
      <c r="M26" s="35"/>
      <c r="N26" s="35"/>
      <c r="O26" s="35"/>
      <c r="P26" s="42"/>
      <c r="Q26" s="9"/>
      <c r="R26" s="22"/>
      <c r="S26" s="63"/>
      <c r="T26" s="63"/>
      <c r="U26" s="63"/>
      <c r="V26" s="63"/>
      <c r="W26" s="63"/>
      <c r="X26" s="63"/>
      <c r="Y26" s="3"/>
    </row>
    <row r="27" spans="1:25" ht="26" x14ac:dyDescent="0.3">
      <c r="A27" s="17">
        <v>14</v>
      </c>
      <c r="B27" s="127"/>
      <c r="C27" s="31" t="s">
        <v>79</v>
      </c>
      <c r="D27" s="25">
        <v>43815</v>
      </c>
      <c r="E27" s="25">
        <v>43910</v>
      </c>
      <c r="F27" s="24" t="s">
        <v>71</v>
      </c>
      <c r="G27" s="17" t="s">
        <v>20</v>
      </c>
      <c r="H27" s="264">
        <v>0.5</v>
      </c>
      <c r="I27" s="38" t="s">
        <v>36</v>
      </c>
      <c r="J27" s="22"/>
      <c r="K27" s="34"/>
      <c r="L27" s="40"/>
      <c r="M27" s="40"/>
      <c r="N27" s="40"/>
      <c r="O27" s="40"/>
      <c r="P27" s="37"/>
      <c r="Q27" s="6"/>
      <c r="R27" s="22"/>
      <c r="S27" s="63"/>
      <c r="T27" s="63"/>
      <c r="U27" s="63"/>
      <c r="V27" s="63"/>
      <c r="W27" s="63"/>
      <c r="X27" s="63"/>
      <c r="Y27" s="3"/>
    </row>
    <row r="28" spans="1:25" x14ac:dyDescent="0.3">
      <c r="A28" s="17">
        <v>15</v>
      </c>
      <c r="B28" s="127"/>
      <c r="C28" s="31" t="s">
        <v>40</v>
      </c>
      <c r="D28" s="26">
        <v>43847</v>
      </c>
      <c r="E28" s="26">
        <v>43847</v>
      </c>
      <c r="F28" s="24" t="s">
        <v>73</v>
      </c>
      <c r="G28" s="17" t="s">
        <v>20</v>
      </c>
      <c r="H28" s="264">
        <v>0</v>
      </c>
      <c r="I28" s="33" t="s">
        <v>44</v>
      </c>
      <c r="J28" s="22"/>
      <c r="K28" s="39"/>
      <c r="L28" s="39"/>
      <c r="M28" s="39"/>
      <c r="N28" s="39"/>
      <c r="O28" s="41"/>
      <c r="P28" s="39"/>
      <c r="Q28" s="39"/>
      <c r="R28" s="22"/>
      <c r="S28" s="63"/>
      <c r="T28" s="63"/>
      <c r="U28" s="63"/>
      <c r="V28" s="63"/>
      <c r="W28" s="63"/>
      <c r="X28" s="63"/>
      <c r="Y28" s="3"/>
    </row>
    <row r="29" spans="1:25" x14ac:dyDescent="0.3">
      <c r="A29" s="17">
        <v>16</v>
      </c>
      <c r="B29" s="127"/>
      <c r="C29" s="31" t="s">
        <v>41</v>
      </c>
      <c r="D29" s="26">
        <v>43759</v>
      </c>
      <c r="E29" s="26">
        <v>43760</v>
      </c>
      <c r="F29" s="24" t="s">
        <v>73</v>
      </c>
      <c r="G29" s="17" t="s">
        <v>20</v>
      </c>
      <c r="H29" s="264">
        <v>0</v>
      </c>
      <c r="I29" s="33"/>
      <c r="J29" s="22"/>
      <c r="K29" s="40"/>
      <c r="L29" s="39"/>
      <c r="M29" s="34"/>
      <c r="N29" s="34"/>
      <c r="O29" s="40"/>
      <c r="P29" s="37"/>
      <c r="Q29" s="39"/>
      <c r="R29" s="22"/>
      <c r="S29" s="63"/>
      <c r="T29" s="63"/>
      <c r="U29" s="63"/>
      <c r="V29" s="63"/>
      <c r="W29" s="63"/>
      <c r="X29" s="63"/>
      <c r="Y29" s="3"/>
    </row>
    <row r="30" spans="1:25" x14ac:dyDescent="0.3">
      <c r="A30" s="17">
        <v>17</v>
      </c>
      <c r="B30" s="127"/>
      <c r="C30" s="31" t="s">
        <v>42</v>
      </c>
      <c r="D30" s="26">
        <v>43860</v>
      </c>
      <c r="E30" s="26">
        <v>43860</v>
      </c>
      <c r="F30" s="24" t="s">
        <v>73</v>
      </c>
      <c r="G30" s="17" t="s">
        <v>20</v>
      </c>
      <c r="H30" s="264">
        <v>0</v>
      </c>
      <c r="I30" s="33" t="s">
        <v>49</v>
      </c>
      <c r="J30" s="22"/>
      <c r="K30" s="40"/>
      <c r="L30" s="39"/>
      <c r="M30" s="34"/>
      <c r="N30" s="34"/>
      <c r="O30" s="39"/>
      <c r="P30" s="37"/>
      <c r="Q30" s="39"/>
      <c r="R30" s="22"/>
      <c r="S30" s="63"/>
      <c r="T30" s="63"/>
      <c r="U30" s="63"/>
      <c r="V30" s="63"/>
      <c r="W30" s="63"/>
      <c r="X30" s="63"/>
      <c r="Y30" s="3"/>
    </row>
    <row r="31" spans="1:25" ht="26" x14ac:dyDescent="0.3">
      <c r="A31" s="17">
        <v>18</v>
      </c>
      <c r="B31" s="127"/>
      <c r="C31" s="31" t="s">
        <v>56</v>
      </c>
      <c r="D31" s="25">
        <v>43735</v>
      </c>
      <c r="E31" s="25">
        <v>43910</v>
      </c>
      <c r="F31" s="24" t="s">
        <v>71</v>
      </c>
      <c r="G31" s="17" t="s">
        <v>20</v>
      </c>
      <c r="H31" s="264">
        <v>0.5</v>
      </c>
      <c r="I31" s="17" t="s">
        <v>96</v>
      </c>
      <c r="J31" s="22"/>
      <c r="K31" s="40"/>
      <c r="L31" s="40"/>
      <c r="M31" s="40"/>
      <c r="N31" s="40"/>
      <c r="O31" s="40"/>
      <c r="P31" s="34"/>
      <c r="Q31" s="39"/>
      <c r="R31" s="22"/>
      <c r="S31" s="63"/>
      <c r="T31" s="63"/>
      <c r="U31" s="63"/>
      <c r="V31" s="63"/>
      <c r="W31" s="63"/>
      <c r="X31" s="63"/>
      <c r="Y31" s="3"/>
    </row>
    <row r="32" spans="1:25" x14ac:dyDescent="0.3">
      <c r="A32" s="17">
        <v>19</v>
      </c>
      <c r="B32" s="127"/>
      <c r="C32" s="31" t="s">
        <v>217</v>
      </c>
      <c r="D32" s="25">
        <v>43801</v>
      </c>
      <c r="E32" s="25">
        <v>43910</v>
      </c>
      <c r="F32" s="24" t="s">
        <v>73</v>
      </c>
      <c r="G32" s="17" t="s">
        <v>20</v>
      </c>
      <c r="H32" s="264">
        <v>0.2</v>
      </c>
      <c r="I32" s="33" t="s">
        <v>218</v>
      </c>
      <c r="J32" s="44"/>
      <c r="K32" s="34"/>
      <c r="L32" s="39"/>
      <c r="M32" s="39"/>
      <c r="N32" s="39"/>
      <c r="O32" s="39"/>
      <c r="P32" s="37"/>
      <c r="Q32" s="39"/>
      <c r="R32" s="22"/>
      <c r="S32" s="63"/>
      <c r="T32" s="63"/>
      <c r="U32" s="63"/>
      <c r="V32" s="63"/>
      <c r="W32" s="63"/>
      <c r="X32" s="63"/>
      <c r="Y32" s="3"/>
    </row>
    <row r="33" spans="1:25" x14ac:dyDescent="0.3">
      <c r="A33" s="17">
        <v>20</v>
      </c>
      <c r="B33" s="127"/>
      <c r="C33" s="31" t="s">
        <v>159</v>
      </c>
      <c r="D33" s="25">
        <v>43801</v>
      </c>
      <c r="E33" s="25">
        <v>43910</v>
      </c>
      <c r="F33" s="24" t="s">
        <v>73</v>
      </c>
      <c r="G33" s="17" t="s">
        <v>20</v>
      </c>
      <c r="H33" s="264">
        <v>0.2</v>
      </c>
      <c r="I33" s="33" t="s">
        <v>48</v>
      </c>
      <c r="J33" s="44"/>
      <c r="K33" s="39"/>
      <c r="L33" s="39"/>
      <c r="M33" s="39"/>
      <c r="N33" s="39"/>
      <c r="O33" s="39"/>
      <c r="P33" s="6"/>
      <c r="Q33" s="39"/>
      <c r="R33" s="22"/>
      <c r="S33" s="63"/>
      <c r="T33" s="63"/>
      <c r="U33" s="63"/>
      <c r="V33" s="63"/>
      <c r="W33" s="63"/>
      <c r="X33" s="63"/>
      <c r="Y33" s="3"/>
    </row>
    <row r="34" spans="1:25" ht="27.5" customHeight="1" x14ac:dyDescent="0.3">
      <c r="A34" s="17">
        <v>21</v>
      </c>
      <c r="B34" s="127"/>
      <c r="C34" s="31" t="s">
        <v>43</v>
      </c>
      <c r="D34" s="25">
        <v>43801</v>
      </c>
      <c r="E34" s="26">
        <v>43910</v>
      </c>
      <c r="F34" s="24" t="s">
        <v>73</v>
      </c>
      <c r="G34" s="17" t="s">
        <v>20</v>
      </c>
      <c r="H34" s="264">
        <v>0</v>
      </c>
      <c r="I34" s="33" t="s">
        <v>30</v>
      </c>
      <c r="J34" s="44"/>
      <c r="K34" s="39"/>
      <c r="L34" s="39"/>
      <c r="M34" s="39"/>
      <c r="N34" s="39"/>
      <c r="O34" s="39"/>
      <c r="P34" s="13"/>
      <c r="Q34" s="8"/>
      <c r="R34" s="22"/>
      <c r="S34" s="63"/>
      <c r="T34" s="63"/>
      <c r="U34" s="63"/>
      <c r="V34" s="63"/>
      <c r="W34" s="63"/>
      <c r="X34" s="63"/>
      <c r="Y34" s="3"/>
    </row>
    <row r="35" spans="1:25" ht="13.25" customHeight="1" x14ac:dyDescent="0.3">
      <c r="A35" s="45"/>
      <c r="B35" s="223" t="s">
        <v>89</v>
      </c>
      <c r="C35" s="224"/>
      <c r="D35" s="46">
        <v>43910</v>
      </c>
      <c r="E35" s="46">
        <v>43910</v>
      </c>
      <c r="F35" s="78"/>
      <c r="G35" s="79"/>
      <c r="H35" s="266"/>
      <c r="I35" s="79"/>
      <c r="J35" s="80"/>
      <c r="K35" s="81"/>
      <c r="L35" s="81"/>
      <c r="M35" s="81"/>
      <c r="N35" s="81"/>
      <c r="O35" s="81"/>
      <c r="P35" s="80"/>
      <c r="Q35" s="81"/>
      <c r="R35" s="81"/>
      <c r="S35" s="82"/>
      <c r="T35" s="82"/>
      <c r="U35" s="82"/>
      <c r="V35" s="82"/>
      <c r="W35" s="82"/>
      <c r="X35" s="82"/>
      <c r="Y35" s="3"/>
    </row>
    <row r="36" spans="1:25" ht="22.5" customHeight="1" x14ac:dyDescent="0.3">
      <c r="A36" s="218" t="s">
        <v>13</v>
      </c>
      <c r="B36" s="219"/>
      <c r="C36" s="219"/>
      <c r="D36" s="219"/>
      <c r="E36" s="219"/>
      <c r="F36" s="219"/>
      <c r="G36" s="219"/>
      <c r="H36" s="19">
        <f>AVERAGE(H39:H49)</f>
        <v>2.5000000000000001E-2</v>
      </c>
      <c r="I36" s="20"/>
      <c r="J36" s="27" t="s">
        <v>100</v>
      </c>
      <c r="K36" s="27">
        <v>40</v>
      </c>
      <c r="L36" s="27">
        <v>3</v>
      </c>
      <c r="M36" s="27"/>
      <c r="N36" s="27"/>
      <c r="O36" s="27"/>
      <c r="P36" s="27"/>
      <c r="Q36" s="27"/>
      <c r="R36" s="27"/>
      <c r="S36" s="60"/>
      <c r="T36" s="109"/>
      <c r="U36" s="109"/>
      <c r="V36" s="109"/>
      <c r="W36" s="109"/>
      <c r="X36" s="109"/>
      <c r="Y36" s="27">
        <f>SUM(K36:X36)</f>
        <v>43</v>
      </c>
    </row>
    <row r="37" spans="1:25" ht="14.5" customHeight="1" x14ac:dyDescent="0.3">
      <c r="A37" s="29"/>
      <c r="B37" s="223" t="s">
        <v>90</v>
      </c>
      <c r="C37" s="224"/>
      <c r="D37" s="30">
        <v>43913</v>
      </c>
      <c r="E37" s="30">
        <v>43913</v>
      </c>
      <c r="F37" s="83"/>
      <c r="G37" s="83"/>
      <c r="H37" s="84"/>
      <c r="I37" s="85"/>
      <c r="J37" s="86"/>
      <c r="K37" s="86"/>
      <c r="L37" s="86"/>
      <c r="M37" s="86"/>
      <c r="N37" s="86"/>
      <c r="O37" s="86"/>
      <c r="P37" s="86"/>
      <c r="Q37" s="86"/>
      <c r="R37" s="86"/>
      <c r="S37" s="87"/>
      <c r="T37" s="87"/>
      <c r="U37" s="87"/>
      <c r="V37" s="87"/>
      <c r="W37" s="87"/>
      <c r="X37" s="87"/>
      <c r="Y37" s="3"/>
    </row>
    <row r="38" spans="1:25" ht="27" customHeight="1" x14ac:dyDescent="0.3">
      <c r="A38" s="83"/>
      <c r="B38" s="225" t="s">
        <v>170</v>
      </c>
      <c r="C38" s="226"/>
      <c r="D38" s="231"/>
      <c r="E38" s="232"/>
      <c r="F38" s="83"/>
      <c r="G38" s="83"/>
      <c r="H38" s="84"/>
      <c r="I38" s="130"/>
      <c r="J38" s="86"/>
      <c r="K38" s="86"/>
      <c r="L38" s="86"/>
      <c r="M38" s="86"/>
      <c r="N38" s="86"/>
      <c r="O38" s="86"/>
      <c r="P38" s="86"/>
      <c r="Q38" s="86"/>
      <c r="R38" s="86"/>
      <c r="S38" s="87"/>
      <c r="T38" s="87"/>
      <c r="U38" s="87"/>
      <c r="V38" s="87"/>
      <c r="W38" s="87"/>
      <c r="X38" s="87"/>
      <c r="Y38" s="3"/>
    </row>
    <row r="39" spans="1:25" ht="32" customHeight="1" x14ac:dyDescent="0.3">
      <c r="A39" s="17">
        <v>22</v>
      </c>
      <c r="B39" s="127"/>
      <c r="C39" s="31" t="s">
        <v>221</v>
      </c>
      <c r="D39" s="25">
        <v>43913</v>
      </c>
      <c r="E39" s="25">
        <v>43966</v>
      </c>
      <c r="F39" s="24" t="s">
        <v>74</v>
      </c>
      <c r="G39" s="17" t="s">
        <v>20</v>
      </c>
      <c r="H39" s="157">
        <v>0.2</v>
      </c>
      <c r="I39" s="33" t="s">
        <v>160</v>
      </c>
      <c r="J39" s="108" t="s">
        <v>119</v>
      </c>
      <c r="K39" s="13"/>
      <c r="L39" s="11"/>
      <c r="M39" s="11"/>
      <c r="N39" s="11"/>
      <c r="O39" s="11"/>
      <c r="P39" s="68"/>
      <c r="Q39" s="11"/>
      <c r="R39" s="23"/>
      <c r="S39" s="62"/>
      <c r="T39" s="62"/>
      <c r="U39" s="62"/>
      <c r="V39" s="62"/>
      <c r="W39" s="62"/>
      <c r="X39" s="62"/>
      <c r="Y39" s="3"/>
    </row>
    <row r="40" spans="1:25" ht="26" x14ac:dyDescent="0.3">
      <c r="A40" s="17">
        <v>23</v>
      </c>
      <c r="B40" s="127"/>
      <c r="C40" s="31" t="s">
        <v>91</v>
      </c>
      <c r="D40" s="25">
        <v>43913</v>
      </c>
      <c r="E40" s="25">
        <v>43966</v>
      </c>
      <c r="F40" s="24" t="s">
        <v>74</v>
      </c>
      <c r="G40" s="17" t="s">
        <v>19</v>
      </c>
      <c r="H40" s="264">
        <v>0</v>
      </c>
      <c r="I40" s="33"/>
      <c r="J40" s="22"/>
      <c r="K40" s="35"/>
      <c r="L40" s="35"/>
      <c r="M40" s="43"/>
      <c r="N40" s="35"/>
      <c r="O40" s="35"/>
      <c r="P40" s="68"/>
      <c r="Q40" s="35"/>
      <c r="R40" s="23"/>
      <c r="S40" s="62"/>
      <c r="T40" s="62"/>
      <c r="U40" s="62"/>
      <c r="V40" s="62"/>
      <c r="W40" s="62"/>
      <c r="X40" s="62"/>
      <c r="Y40" s="3"/>
    </row>
    <row r="41" spans="1:25" ht="26" x14ac:dyDescent="0.3">
      <c r="A41" s="17">
        <v>24</v>
      </c>
      <c r="B41" s="127"/>
      <c r="C41" s="31" t="s">
        <v>120</v>
      </c>
      <c r="D41" s="25">
        <v>43913</v>
      </c>
      <c r="E41" s="25">
        <v>43966</v>
      </c>
      <c r="F41" s="24" t="s">
        <v>74</v>
      </c>
      <c r="G41" s="17" t="s">
        <v>19</v>
      </c>
      <c r="H41" s="264">
        <v>0</v>
      </c>
      <c r="I41" s="33"/>
      <c r="J41" s="22"/>
      <c r="K41" s="35"/>
      <c r="L41" s="35"/>
      <c r="M41" s="35"/>
      <c r="N41" s="43"/>
      <c r="O41" s="35"/>
      <c r="P41" s="68"/>
      <c r="Q41" s="35"/>
      <c r="R41" s="23"/>
      <c r="S41" s="62"/>
      <c r="T41" s="62"/>
      <c r="U41" s="62"/>
      <c r="V41" s="62"/>
      <c r="W41" s="62"/>
      <c r="X41" s="62"/>
      <c r="Y41" s="3"/>
    </row>
    <row r="42" spans="1:25" s="147" customFormat="1" ht="26.5" customHeight="1" x14ac:dyDescent="0.3">
      <c r="A42" s="95"/>
      <c r="B42" s="225" t="s">
        <v>178</v>
      </c>
      <c r="C42" s="226"/>
      <c r="D42" s="229"/>
      <c r="E42" s="230"/>
      <c r="F42" s="144"/>
      <c r="G42" s="141"/>
      <c r="H42" s="267"/>
      <c r="I42" s="141"/>
      <c r="J42" s="142"/>
      <c r="K42" s="143"/>
      <c r="L42" s="143"/>
      <c r="M42" s="143"/>
      <c r="N42" s="143"/>
      <c r="O42" s="143"/>
      <c r="P42" s="144"/>
      <c r="Q42" s="145"/>
      <c r="R42" s="146"/>
      <c r="Y42" s="148"/>
    </row>
    <row r="43" spans="1:25" ht="39" x14ac:dyDescent="0.3">
      <c r="A43" s="17">
        <v>25</v>
      </c>
      <c r="B43" s="127"/>
      <c r="C43" s="31" t="s">
        <v>161</v>
      </c>
      <c r="D43" s="25">
        <v>43913</v>
      </c>
      <c r="E43" s="25">
        <v>43966</v>
      </c>
      <c r="F43" s="24" t="s">
        <v>107</v>
      </c>
      <c r="G43" s="81" t="s">
        <v>19</v>
      </c>
      <c r="H43" s="268">
        <v>0</v>
      </c>
      <c r="I43" s="82" t="s">
        <v>180</v>
      </c>
      <c r="J43" s="96"/>
      <c r="K43" s="13"/>
      <c r="L43" s="11"/>
      <c r="M43" s="11"/>
      <c r="N43" s="11"/>
      <c r="O43" s="11"/>
      <c r="P43" s="68"/>
      <c r="Q43" s="11"/>
      <c r="R43" s="23"/>
      <c r="S43" s="62"/>
      <c r="T43" s="62"/>
      <c r="U43" s="62"/>
      <c r="V43" s="62"/>
      <c r="W43" s="62"/>
      <c r="X43" s="62"/>
      <c r="Y43" s="3"/>
    </row>
    <row r="44" spans="1:25" ht="26" x14ac:dyDescent="0.3">
      <c r="A44" s="17">
        <v>26</v>
      </c>
      <c r="B44" s="127"/>
      <c r="C44" s="31" t="s">
        <v>179</v>
      </c>
      <c r="D44" s="25"/>
      <c r="E44" s="25"/>
      <c r="F44" s="24" t="s">
        <v>107</v>
      </c>
      <c r="G44" s="81" t="s">
        <v>19</v>
      </c>
      <c r="H44" s="268"/>
      <c r="I44" s="82" t="s">
        <v>180</v>
      </c>
      <c r="J44" s="96"/>
      <c r="K44" s="13"/>
      <c r="L44" s="11"/>
      <c r="M44" s="11"/>
      <c r="N44" s="11"/>
      <c r="O44" s="11"/>
      <c r="P44" s="68"/>
      <c r="Q44" s="11"/>
      <c r="R44" s="23"/>
      <c r="S44" s="62"/>
      <c r="T44" s="62"/>
      <c r="U44" s="62"/>
      <c r="V44" s="62"/>
      <c r="W44" s="62"/>
      <c r="X44" s="62"/>
      <c r="Y44" s="3"/>
    </row>
    <row r="45" spans="1:25" ht="26" x14ac:dyDescent="0.3">
      <c r="A45" s="17">
        <v>27</v>
      </c>
      <c r="B45" s="127"/>
      <c r="C45" s="31" t="s">
        <v>162</v>
      </c>
      <c r="D45" s="25">
        <v>43913</v>
      </c>
      <c r="E45" s="25">
        <v>43966</v>
      </c>
      <c r="F45" s="24" t="s">
        <v>74</v>
      </c>
      <c r="G45" s="81" t="s">
        <v>19</v>
      </c>
      <c r="H45" s="268">
        <v>0</v>
      </c>
      <c r="I45" s="82" t="s">
        <v>180</v>
      </c>
      <c r="J45" s="96"/>
      <c r="K45" s="43"/>
      <c r="L45" s="35"/>
      <c r="M45" s="35"/>
      <c r="N45" s="35"/>
      <c r="O45" s="35"/>
      <c r="P45" s="68"/>
      <c r="Q45" s="35"/>
      <c r="R45" s="23"/>
      <c r="S45" s="62"/>
      <c r="T45" s="62"/>
      <c r="U45" s="62"/>
      <c r="V45" s="62"/>
      <c r="W45" s="62"/>
      <c r="X45" s="62"/>
      <c r="Y45" s="3"/>
    </row>
    <row r="46" spans="1:25" s="147" customFormat="1" ht="29" customHeight="1" x14ac:dyDescent="0.3">
      <c r="A46" s="95"/>
      <c r="B46" s="225" t="s">
        <v>172</v>
      </c>
      <c r="C46" s="226"/>
      <c r="D46" s="229"/>
      <c r="E46" s="230"/>
      <c r="F46" s="144"/>
      <c r="G46" s="139"/>
      <c r="H46" s="269"/>
      <c r="I46" s="139"/>
      <c r="J46" s="140"/>
      <c r="K46" s="141"/>
      <c r="L46" s="149"/>
      <c r="M46" s="149"/>
      <c r="N46" s="149"/>
      <c r="O46" s="149"/>
      <c r="P46" s="144"/>
      <c r="Q46" s="150"/>
      <c r="R46" s="146"/>
      <c r="S46" s="151"/>
      <c r="T46" s="151"/>
      <c r="U46" s="151"/>
      <c r="V46" s="151"/>
      <c r="W46" s="151"/>
      <c r="X46" s="151"/>
      <c r="Y46" s="148"/>
    </row>
    <row r="47" spans="1:25" ht="26" x14ac:dyDescent="0.3">
      <c r="A47" s="17">
        <v>28</v>
      </c>
      <c r="B47" s="127"/>
      <c r="C47" s="31" t="s">
        <v>52</v>
      </c>
      <c r="D47" s="25">
        <v>43913</v>
      </c>
      <c r="E47" s="25">
        <v>43966</v>
      </c>
      <c r="F47" s="24" t="s">
        <v>74</v>
      </c>
      <c r="G47" s="17" t="s">
        <v>19</v>
      </c>
      <c r="H47" s="264">
        <v>0</v>
      </c>
      <c r="I47" s="33" t="s">
        <v>54</v>
      </c>
      <c r="J47" s="32" t="s">
        <v>118</v>
      </c>
      <c r="K47" s="43"/>
      <c r="L47" s="35"/>
      <c r="M47" s="35"/>
      <c r="N47" s="35"/>
      <c r="O47" s="35"/>
      <c r="P47" s="68"/>
      <c r="Q47" s="35"/>
      <c r="R47" s="3"/>
      <c r="S47" s="3"/>
      <c r="T47" s="3"/>
      <c r="U47" s="3"/>
      <c r="V47" s="3"/>
      <c r="W47" s="3"/>
      <c r="X47" s="3"/>
      <c r="Y47" s="3"/>
    </row>
    <row r="48" spans="1:25" x14ac:dyDescent="0.3">
      <c r="A48" s="17">
        <v>29</v>
      </c>
      <c r="B48" s="127"/>
      <c r="C48" s="31" t="s">
        <v>216</v>
      </c>
      <c r="D48" s="25">
        <v>43913</v>
      </c>
      <c r="E48" s="25">
        <v>43966</v>
      </c>
      <c r="F48" s="24" t="s">
        <v>108</v>
      </c>
      <c r="G48" s="17" t="s">
        <v>19</v>
      </c>
      <c r="H48" s="264">
        <v>0</v>
      </c>
      <c r="I48" s="33" t="s">
        <v>218</v>
      </c>
      <c r="J48" s="22"/>
      <c r="K48" s="43"/>
      <c r="L48" s="35"/>
      <c r="M48" s="35"/>
      <c r="N48" s="35"/>
      <c r="O48" s="35"/>
      <c r="P48" s="68"/>
      <c r="Q48" s="35"/>
      <c r="R48" s="3"/>
      <c r="S48" s="3"/>
      <c r="T48" s="3"/>
      <c r="U48" s="3"/>
      <c r="V48" s="3"/>
      <c r="W48" s="3"/>
      <c r="X48" s="3"/>
      <c r="Y48" s="3"/>
    </row>
    <row r="49" spans="1:25" ht="26" x14ac:dyDescent="0.3">
      <c r="A49" s="17">
        <v>30</v>
      </c>
      <c r="B49" s="127"/>
      <c r="C49" s="31" t="s">
        <v>177</v>
      </c>
      <c r="D49" s="25">
        <v>43913</v>
      </c>
      <c r="E49" s="25">
        <v>43966</v>
      </c>
      <c r="F49" s="24" t="s">
        <v>74</v>
      </c>
      <c r="G49" s="17" t="s">
        <v>18</v>
      </c>
      <c r="H49" s="264">
        <v>0</v>
      </c>
      <c r="I49" s="38" t="s">
        <v>53</v>
      </c>
      <c r="J49" s="24" t="s">
        <v>118</v>
      </c>
      <c r="K49" s="35"/>
      <c r="L49" s="35"/>
      <c r="M49" s="35"/>
      <c r="N49" s="35"/>
      <c r="O49" s="13"/>
      <c r="P49" s="68"/>
      <c r="Q49" s="35"/>
      <c r="R49" s="23"/>
      <c r="S49" s="62"/>
      <c r="T49" s="62"/>
      <c r="U49" s="62"/>
      <c r="V49" s="62"/>
      <c r="W49" s="62"/>
      <c r="X49" s="62"/>
      <c r="Y49" s="3"/>
    </row>
    <row r="50" spans="1:25" ht="26" x14ac:dyDescent="0.3">
      <c r="A50" s="17">
        <v>31</v>
      </c>
      <c r="B50" s="127"/>
      <c r="C50" s="31" t="s">
        <v>106</v>
      </c>
      <c r="D50" s="25">
        <v>43913</v>
      </c>
      <c r="E50" s="25">
        <v>43973</v>
      </c>
      <c r="F50" s="24" t="s">
        <v>74</v>
      </c>
      <c r="G50" s="17" t="s">
        <v>18</v>
      </c>
      <c r="H50" s="264">
        <v>0</v>
      </c>
      <c r="I50" s="33" t="s">
        <v>55</v>
      </c>
      <c r="J50" s="22"/>
      <c r="K50" s="10"/>
      <c r="L50" s="10"/>
      <c r="M50" s="11"/>
      <c r="N50" s="11"/>
      <c r="O50" s="13"/>
      <c r="P50" s="68"/>
      <c r="Q50" s="11"/>
      <c r="R50" s="23"/>
      <c r="Y50" s="3"/>
    </row>
    <row r="51" spans="1:25" x14ac:dyDescent="0.3">
      <c r="A51" s="29"/>
      <c r="B51" s="29"/>
      <c r="C51" s="29" t="s">
        <v>92</v>
      </c>
      <c r="D51" s="48">
        <v>43973</v>
      </c>
      <c r="E51" s="48">
        <v>43973</v>
      </c>
      <c r="F51" s="88"/>
      <c r="G51" s="88"/>
      <c r="H51" s="89"/>
      <c r="I51" s="90"/>
      <c r="J51" s="91"/>
      <c r="K51" s="91"/>
      <c r="L51" s="91"/>
      <c r="M51" s="91"/>
      <c r="N51" s="91"/>
      <c r="O51" s="91"/>
      <c r="P51" s="91"/>
      <c r="Q51" s="92"/>
      <c r="R51" s="86"/>
      <c r="S51" s="87"/>
      <c r="T51" s="87"/>
      <c r="U51" s="87"/>
      <c r="V51" s="87"/>
      <c r="W51" s="87"/>
      <c r="X51" s="87"/>
      <c r="Y51" s="3"/>
    </row>
    <row r="52" spans="1:25" ht="19.5" customHeight="1" x14ac:dyDescent="0.3">
      <c r="A52" s="218" t="s">
        <v>12</v>
      </c>
      <c r="B52" s="219"/>
      <c r="C52" s="219"/>
      <c r="D52" s="219"/>
      <c r="E52" s="219"/>
      <c r="F52" s="220"/>
      <c r="G52" s="220"/>
      <c r="H52" s="49">
        <f ca="1">AVERAGE(H50:H73)</f>
        <v>0.125</v>
      </c>
      <c r="I52" s="50"/>
      <c r="J52" s="27" t="s">
        <v>100</v>
      </c>
      <c r="K52" s="51">
        <v>225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47">
        <v>0</v>
      </c>
      <c r="S52" s="64">
        <v>0</v>
      </c>
      <c r="T52" s="64"/>
      <c r="U52" s="64"/>
      <c r="V52" s="64"/>
      <c r="W52" s="64"/>
      <c r="X52" s="64"/>
      <c r="Y52" s="27">
        <f>SUM(K52:X52)</f>
        <v>225</v>
      </c>
    </row>
    <row r="53" spans="1:25" x14ac:dyDescent="0.3">
      <c r="A53" s="158"/>
      <c r="B53" s="158"/>
      <c r="C53" s="158" t="s">
        <v>93</v>
      </c>
      <c r="D53" s="159">
        <v>43976</v>
      </c>
      <c r="E53" s="160">
        <v>43976</v>
      </c>
      <c r="F53" s="88"/>
      <c r="G53" s="88"/>
      <c r="H53" s="89"/>
      <c r="I53" s="90"/>
      <c r="J53" s="91"/>
      <c r="K53" s="91"/>
      <c r="L53" s="91"/>
      <c r="M53" s="91"/>
      <c r="N53" s="91"/>
      <c r="O53" s="91"/>
      <c r="P53" s="91"/>
      <c r="Q53" s="92"/>
      <c r="R53" s="161"/>
      <c r="S53" s="162"/>
      <c r="T53" s="162"/>
      <c r="U53" s="162"/>
      <c r="V53" s="162"/>
      <c r="W53" s="162"/>
      <c r="X53" s="162"/>
      <c r="Y53" s="163"/>
    </row>
    <row r="54" spans="1:25" s="148" customFormat="1" ht="31" customHeight="1" x14ac:dyDescent="0.3">
      <c r="A54" s="83"/>
      <c r="B54" s="227" t="s">
        <v>202</v>
      </c>
      <c r="C54" s="227"/>
      <c r="D54" s="228"/>
      <c r="E54" s="228"/>
      <c r="F54" s="83"/>
      <c r="G54" s="83"/>
      <c r="H54" s="84"/>
      <c r="I54" s="85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</row>
    <row r="55" spans="1:25" s="3" customFormat="1" ht="26" x14ac:dyDescent="0.3">
      <c r="A55" s="17">
        <v>32</v>
      </c>
      <c r="B55" s="17"/>
      <c r="C55" s="179" t="s">
        <v>195</v>
      </c>
      <c r="D55" s="25">
        <v>43976</v>
      </c>
      <c r="E55" s="25">
        <v>43994</v>
      </c>
      <c r="F55" s="24" t="s">
        <v>75</v>
      </c>
      <c r="G55" s="17" t="s">
        <v>18</v>
      </c>
      <c r="H55" s="264">
        <v>0</v>
      </c>
      <c r="I55" s="17" t="s">
        <v>104</v>
      </c>
      <c r="J55" s="22"/>
      <c r="K55" s="10"/>
      <c r="L55" s="10"/>
      <c r="M55" s="11"/>
      <c r="N55" s="11"/>
      <c r="O55" s="13"/>
      <c r="P55" s="68"/>
      <c r="Q55" s="11"/>
      <c r="R55" s="23"/>
      <c r="S55" s="13"/>
      <c r="T55" s="180"/>
      <c r="U55" s="180"/>
      <c r="V55" s="180"/>
      <c r="W55" s="180"/>
      <c r="X55" s="180"/>
    </row>
    <row r="56" spans="1:25" s="3" customFormat="1" ht="26" x14ac:dyDescent="0.3">
      <c r="A56" s="17">
        <v>33</v>
      </c>
      <c r="B56" s="17"/>
      <c r="C56" s="179" t="s">
        <v>196</v>
      </c>
      <c r="D56" s="25">
        <v>43976</v>
      </c>
      <c r="E56" s="25">
        <v>43994</v>
      </c>
      <c r="F56" s="24" t="s">
        <v>75</v>
      </c>
      <c r="G56" s="17" t="s">
        <v>18</v>
      </c>
      <c r="H56" s="264">
        <v>0</v>
      </c>
      <c r="I56" s="17"/>
      <c r="J56" s="22"/>
      <c r="K56" s="10"/>
      <c r="L56" s="10"/>
      <c r="M56" s="11"/>
      <c r="N56" s="11"/>
      <c r="O56" s="13"/>
      <c r="P56" s="68"/>
      <c r="Q56" s="11"/>
      <c r="R56" s="23"/>
      <c r="S56" s="13"/>
      <c r="T56" s="180"/>
      <c r="U56" s="180"/>
      <c r="V56" s="180"/>
      <c r="W56" s="180"/>
      <c r="X56" s="180"/>
    </row>
    <row r="57" spans="1:25" ht="26" x14ac:dyDescent="0.3">
      <c r="A57" s="17">
        <v>34</v>
      </c>
      <c r="B57" s="165"/>
      <c r="C57" s="174" t="s">
        <v>163</v>
      </c>
      <c r="D57" s="166">
        <v>43976</v>
      </c>
      <c r="E57" s="25">
        <v>43994</v>
      </c>
      <c r="F57" s="175" t="s">
        <v>75</v>
      </c>
      <c r="G57" s="17" t="s">
        <v>20</v>
      </c>
      <c r="H57" s="270">
        <v>0.9</v>
      </c>
      <c r="I57" s="176"/>
      <c r="J57" s="168"/>
      <c r="K57" s="177"/>
      <c r="L57" s="170"/>
      <c r="M57" s="170"/>
      <c r="N57" s="170"/>
      <c r="O57" s="170"/>
      <c r="P57" s="171"/>
      <c r="Q57" s="170"/>
      <c r="R57" s="172"/>
      <c r="S57" s="178"/>
      <c r="T57" s="178"/>
      <c r="U57" s="178"/>
      <c r="V57" s="178"/>
      <c r="W57" s="178"/>
      <c r="X57" s="178"/>
      <c r="Y57" s="173"/>
    </row>
    <row r="58" spans="1:25" ht="65" x14ac:dyDescent="0.3">
      <c r="A58" s="17">
        <v>35</v>
      </c>
      <c r="B58" s="127"/>
      <c r="C58" s="156" t="s">
        <v>229</v>
      </c>
      <c r="D58" s="25">
        <v>43976</v>
      </c>
      <c r="E58" s="25">
        <v>43994</v>
      </c>
      <c r="F58" s="24" t="s">
        <v>75</v>
      </c>
      <c r="G58" s="17" t="s">
        <v>18</v>
      </c>
      <c r="H58" s="157">
        <v>0</v>
      </c>
      <c r="I58" s="33"/>
      <c r="J58" s="38" t="s">
        <v>164</v>
      </c>
      <c r="K58" s="13"/>
      <c r="L58" s="11"/>
      <c r="M58" s="11"/>
      <c r="N58" s="11"/>
      <c r="O58" s="11"/>
      <c r="P58" s="68"/>
      <c r="Q58" s="11"/>
      <c r="R58" s="23"/>
      <c r="S58" s="62"/>
      <c r="T58" s="62"/>
      <c r="U58" s="62"/>
      <c r="V58" s="62"/>
      <c r="W58" s="62"/>
      <c r="X58" s="62"/>
      <c r="Y58" s="3"/>
    </row>
    <row r="59" spans="1:25" ht="26" x14ac:dyDescent="0.3">
      <c r="A59" s="17">
        <v>36</v>
      </c>
      <c r="B59" s="127"/>
      <c r="C59" s="156" t="s">
        <v>181</v>
      </c>
      <c r="D59" s="25">
        <v>43997</v>
      </c>
      <c r="E59" s="25">
        <v>44029</v>
      </c>
      <c r="F59" s="24" t="s">
        <v>75</v>
      </c>
      <c r="G59" s="17" t="s">
        <v>18</v>
      </c>
      <c r="H59" s="264">
        <v>0</v>
      </c>
      <c r="I59" s="33"/>
      <c r="J59" s="22"/>
      <c r="K59" s="13"/>
      <c r="L59" s="11"/>
      <c r="M59" s="11"/>
      <c r="N59" s="11"/>
      <c r="O59" s="11"/>
      <c r="P59" s="68"/>
      <c r="Q59" s="11"/>
      <c r="R59" s="23"/>
      <c r="S59" s="62"/>
      <c r="T59" s="62"/>
      <c r="U59" s="62"/>
      <c r="V59" s="62"/>
      <c r="W59" s="62"/>
      <c r="X59" s="62"/>
      <c r="Y59" s="3"/>
    </row>
    <row r="60" spans="1:25" ht="26" x14ac:dyDescent="0.3">
      <c r="A60" s="17">
        <v>37</v>
      </c>
      <c r="B60" s="127"/>
      <c r="C60" s="156" t="s">
        <v>182</v>
      </c>
      <c r="D60" s="25">
        <v>43997</v>
      </c>
      <c r="E60" s="25">
        <v>44029</v>
      </c>
      <c r="F60" s="24" t="s">
        <v>75</v>
      </c>
      <c r="G60" s="17" t="s">
        <v>18</v>
      </c>
      <c r="H60" s="264">
        <v>0</v>
      </c>
      <c r="I60" s="33"/>
      <c r="J60" s="22"/>
      <c r="K60" s="13"/>
      <c r="L60" s="11"/>
      <c r="M60" s="11"/>
      <c r="N60" s="11"/>
      <c r="O60" s="11"/>
      <c r="P60" s="68"/>
      <c r="Q60" s="11"/>
      <c r="R60" s="23"/>
      <c r="S60" s="13"/>
      <c r="T60" s="13"/>
      <c r="U60" s="13"/>
      <c r="V60" s="13"/>
      <c r="W60" s="13"/>
      <c r="X60" s="13"/>
      <c r="Y60" s="3"/>
    </row>
    <row r="61" spans="1:25" ht="26" x14ac:dyDescent="0.3">
      <c r="A61" s="17">
        <v>38</v>
      </c>
      <c r="B61" s="127"/>
      <c r="C61" s="156" t="s">
        <v>183</v>
      </c>
      <c r="D61" s="25">
        <v>43997</v>
      </c>
      <c r="E61" s="25">
        <v>44029</v>
      </c>
      <c r="F61" s="24" t="s">
        <v>75</v>
      </c>
      <c r="G61" s="17" t="s">
        <v>18</v>
      </c>
      <c r="H61" s="264">
        <v>0</v>
      </c>
      <c r="I61" s="33"/>
      <c r="J61" s="22"/>
      <c r="K61" s="13"/>
      <c r="L61" s="11"/>
      <c r="M61" s="11"/>
      <c r="N61" s="11"/>
      <c r="O61" s="11"/>
      <c r="P61" s="68"/>
      <c r="Q61" s="11"/>
      <c r="R61" s="23"/>
      <c r="S61" s="13"/>
      <c r="T61" s="13"/>
      <c r="U61" s="13"/>
      <c r="V61" s="13"/>
      <c r="W61" s="13"/>
      <c r="X61" s="13"/>
      <c r="Y61" s="3"/>
    </row>
    <row r="62" spans="1:25" ht="26" x14ac:dyDescent="0.3">
      <c r="A62" s="17">
        <v>39</v>
      </c>
      <c r="B62" s="127"/>
      <c r="C62" s="156" t="s">
        <v>184</v>
      </c>
      <c r="D62" s="25">
        <v>43997</v>
      </c>
      <c r="E62" s="25">
        <v>44029</v>
      </c>
      <c r="F62" s="24" t="s">
        <v>75</v>
      </c>
      <c r="G62" s="17" t="s">
        <v>18</v>
      </c>
      <c r="H62" s="264">
        <v>0</v>
      </c>
      <c r="I62" s="33" t="s">
        <v>105</v>
      </c>
      <c r="J62" s="22"/>
      <c r="K62" s="13"/>
      <c r="L62" s="11"/>
      <c r="M62" s="11"/>
      <c r="N62" s="11"/>
      <c r="O62" s="11"/>
      <c r="P62" s="68"/>
      <c r="Q62" s="11"/>
      <c r="R62" s="23"/>
      <c r="S62" s="62"/>
      <c r="T62" s="62"/>
      <c r="U62" s="62"/>
      <c r="V62" s="62"/>
      <c r="W62" s="62"/>
      <c r="X62" s="62"/>
      <c r="Y62" s="3"/>
    </row>
    <row r="63" spans="1:25" x14ac:dyDescent="0.3">
      <c r="A63" s="17">
        <v>40</v>
      </c>
      <c r="B63" s="127"/>
      <c r="C63" s="31" t="s">
        <v>188</v>
      </c>
      <c r="D63" s="25">
        <v>43997</v>
      </c>
      <c r="E63" s="25">
        <v>44029</v>
      </c>
      <c r="F63" s="24" t="s">
        <v>75</v>
      </c>
      <c r="G63" s="17" t="s">
        <v>18</v>
      </c>
      <c r="H63" s="264">
        <v>0</v>
      </c>
      <c r="I63" s="38"/>
      <c r="J63" s="22"/>
      <c r="K63" s="13"/>
      <c r="L63" s="11"/>
      <c r="M63" s="11"/>
      <c r="N63" s="11"/>
      <c r="O63" s="11"/>
      <c r="P63" s="68"/>
      <c r="Q63" s="11"/>
      <c r="R63" s="23"/>
      <c r="S63" s="62"/>
      <c r="T63" s="62"/>
      <c r="U63" s="62"/>
      <c r="V63" s="62"/>
      <c r="W63" s="62"/>
      <c r="X63" s="62"/>
      <c r="Y63" s="3"/>
    </row>
    <row r="64" spans="1:25" x14ac:dyDescent="0.3">
      <c r="A64" s="17">
        <v>41</v>
      </c>
      <c r="B64" s="127"/>
      <c r="C64" s="31" t="s">
        <v>227</v>
      </c>
      <c r="D64" s="25">
        <v>43997</v>
      </c>
      <c r="E64" s="25">
        <v>44029</v>
      </c>
      <c r="F64" s="24" t="s">
        <v>75</v>
      </c>
      <c r="G64" s="17" t="s">
        <v>18</v>
      </c>
      <c r="H64" s="264"/>
      <c r="I64" s="38"/>
      <c r="J64" s="22"/>
      <c r="K64" s="13"/>
      <c r="L64" s="11"/>
      <c r="M64" s="11"/>
      <c r="N64" s="11"/>
      <c r="O64" s="11"/>
      <c r="P64" s="68"/>
      <c r="Q64" s="11"/>
      <c r="R64" s="23"/>
      <c r="S64" s="62"/>
      <c r="T64" s="62"/>
      <c r="U64" s="62"/>
      <c r="V64" s="62"/>
      <c r="W64" s="62"/>
      <c r="X64" s="62"/>
      <c r="Y64" s="3"/>
    </row>
    <row r="65" spans="1:25" ht="26" x14ac:dyDescent="0.3">
      <c r="A65" s="17">
        <v>42</v>
      </c>
      <c r="B65" s="127"/>
      <c r="C65" s="156" t="s">
        <v>185</v>
      </c>
      <c r="D65" s="25">
        <v>43997</v>
      </c>
      <c r="E65" s="25">
        <v>44029</v>
      </c>
      <c r="F65" s="24" t="s">
        <v>76</v>
      </c>
      <c r="G65" s="17" t="s">
        <v>18</v>
      </c>
      <c r="H65" s="264">
        <v>0</v>
      </c>
      <c r="I65" s="33"/>
      <c r="J65" s="44"/>
      <c r="K65" s="13"/>
      <c r="L65" s="11"/>
      <c r="M65" s="11"/>
      <c r="N65" s="11"/>
      <c r="O65" s="11"/>
      <c r="P65" s="68"/>
      <c r="Q65" s="11"/>
      <c r="R65" s="23"/>
      <c r="S65" s="62"/>
      <c r="T65" s="62"/>
      <c r="U65" s="62"/>
      <c r="V65" s="62"/>
      <c r="W65" s="62"/>
      <c r="X65" s="62"/>
      <c r="Y65" s="3"/>
    </row>
    <row r="66" spans="1:25" x14ac:dyDescent="0.3">
      <c r="A66" s="17">
        <v>43</v>
      </c>
      <c r="B66" s="153"/>
      <c r="C66" s="182" t="s">
        <v>190</v>
      </c>
      <c r="D66" s="25">
        <v>43997</v>
      </c>
      <c r="E66" s="25">
        <v>44043</v>
      </c>
      <c r="F66" s="24" t="s">
        <v>75</v>
      </c>
      <c r="G66" s="17" t="s">
        <v>18</v>
      </c>
      <c r="H66" s="264"/>
      <c r="I66" s="33"/>
      <c r="J66" s="44"/>
      <c r="K66" s="13"/>
      <c r="L66" s="11"/>
      <c r="M66" s="11"/>
      <c r="N66" s="11"/>
      <c r="O66" s="11"/>
      <c r="P66" s="68"/>
      <c r="Q66" s="11"/>
      <c r="R66" s="23"/>
      <c r="S66" s="62"/>
      <c r="T66" s="62"/>
      <c r="U66" s="62"/>
      <c r="V66" s="62"/>
      <c r="W66" s="62"/>
      <c r="X66" s="62"/>
      <c r="Y66" s="3"/>
    </row>
    <row r="67" spans="1:25" s="147" customFormat="1" ht="32.5" customHeight="1" x14ac:dyDescent="0.3">
      <c r="A67" s="95"/>
      <c r="B67" s="249" t="s">
        <v>201</v>
      </c>
      <c r="C67" s="250"/>
      <c r="D67" s="183"/>
      <c r="E67" s="183"/>
      <c r="F67" s="184"/>
      <c r="G67" s="95"/>
      <c r="H67" s="157"/>
      <c r="I67" s="185"/>
      <c r="J67" s="95"/>
      <c r="K67" s="180"/>
      <c r="L67" s="180"/>
      <c r="M67" s="180"/>
      <c r="N67" s="180"/>
      <c r="O67" s="180"/>
      <c r="P67" s="186"/>
      <c r="Q67" s="180"/>
      <c r="R67" s="146"/>
      <c r="S67" s="151"/>
      <c r="T67" s="151"/>
      <c r="U67" s="151"/>
      <c r="V67" s="151"/>
      <c r="W67" s="151"/>
      <c r="X67" s="151"/>
      <c r="Y67" s="148"/>
    </row>
    <row r="68" spans="1:25" ht="26" x14ac:dyDescent="0.3">
      <c r="A68" s="17">
        <v>44</v>
      </c>
      <c r="B68" s="181"/>
      <c r="C68" s="31" t="s">
        <v>187</v>
      </c>
      <c r="D68" s="25">
        <v>43997</v>
      </c>
      <c r="E68" s="25">
        <v>44134</v>
      </c>
      <c r="F68" s="24" t="s">
        <v>75</v>
      </c>
      <c r="G68" s="17" t="s">
        <v>18</v>
      </c>
      <c r="H68" s="264">
        <v>0</v>
      </c>
      <c r="I68" s="33"/>
      <c r="J68" s="17"/>
      <c r="K68" s="13"/>
      <c r="L68" s="11"/>
      <c r="M68" s="11"/>
      <c r="N68" s="11"/>
      <c r="O68" s="11"/>
      <c r="P68" s="68"/>
      <c r="Q68" s="11"/>
      <c r="R68" s="23"/>
      <c r="S68" s="62"/>
      <c r="T68" s="62"/>
      <c r="U68" s="62"/>
      <c r="V68" s="62"/>
      <c r="W68" s="62"/>
      <c r="X68" s="62"/>
      <c r="Y68" s="3"/>
    </row>
    <row r="69" spans="1:25" ht="26" x14ac:dyDescent="0.3">
      <c r="A69" s="17">
        <v>45</v>
      </c>
      <c r="B69" s="127"/>
      <c r="C69" s="31" t="s">
        <v>192</v>
      </c>
      <c r="D69" s="25">
        <v>43997</v>
      </c>
      <c r="E69" s="25">
        <v>44162</v>
      </c>
      <c r="F69" s="24" t="s">
        <v>75</v>
      </c>
      <c r="G69" s="17" t="s">
        <v>18</v>
      </c>
      <c r="H69" s="264">
        <v>0</v>
      </c>
      <c r="I69" s="33"/>
      <c r="J69" s="44"/>
      <c r="K69" s="13"/>
      <c r="L69" s="11"/>
      <c r="M69" s="11"/>
      <c r="N69" s="11"/>
      <c r="O69" s="11"/>
      <c r="P69" s="68"/>
      <c r="Q69" s="11"/>
      <c r="R69" s="23"/>
      <c r="S69" s="62"/>
      <c r="T69" s="62"/>
      <c r="U69" s="62"/>
      <c r="V69" s="62"/>
      <c r="W69" s="62"/>
      <c r="X69" s="62"/>
      <c r="Y69" s="3"/>
    </row>
    <row r="70" spans="1:25" ht="26" x14ac:dyDescent="0.3">
      <c r="A70" s="17">
        <v>46</v>
      </c>
      <c r="B70" s="127"/>
      <c r="C70" s="31" t="s">
        <v>193</v>
      </c>
      <c r="D70" s="25">
        <v>43997</v>
      </c>
      <c r="E70" s="25">
        <v>44176</v>
      </c>
      <c r="F70" s="24" t="s">
        <v>76</v>
      </c>
      <c r="G70" s="17" t="s">
        <v>18</v>
      </c>
      <c r="H70" s="264">
        <v>0</v>
      </c>
      <c r="I70" s="33" t="s">
        <v>116</v>
      </c>
      <c r="J70" s="44"/>
      <c r="K70" s="13"/>
      <c r="L70" s="11"/>
      <c r="M70" s="11"/>
      <c r="N70" s="11"/>
      <c r="O70" s="11"/>
      <c r="P70" s="68"/>
      <c r="Q70" s="11"/>
      <c r="R70" s="23"/>
      <c r="S70" s="62"/>
      <c r="T70" s="62"/>
      <c r="U70" s="62"/>
      <c r="V70" s="62"/>
      <c r="W70" s="62"/>
      <c r="X70" s="62"/>
      <c r="Y70" s="3"/>
    </row>
    <row r="71" spans="1:25" x14ac:dyDescent="0.3">
      <c r="A71" s="17">
        <v>47</v>
      </c>
      <c r="B71" s="127"/>
      <c r="C71" s="31" t="s">
        <v>191</v>
      </c>
      <c r="D71" s="25">
        <v>43997</v>
      </c>
      <c r="E71" s="25">
        <v>44176</v>
      </c>
      <c r="F71" s="24" t="s">
        <v>75</v>
      </c>
      <c r="G71" s="17" t="s">
        <v>18</v>
      </c>
      <c r="H71" s="264">
        <v>0</v>
      </c>
      <c r="I71" s="33"/>
      <c r="J71" s="44"/>
      <c r="K71" s="13"/>
      <c r="L71" s="11"/>
      <c r="M71" s="11"/>
      <c r="N71" s="11"/>
      <c r="O71" s="11"/>
      <c r="P71" s="68"/>
      <c r="Q71" s="11"/>
      <c r="R71" s="23"/>
      <c r="S71" s="62"/>
      <c r="T71" s="62"/>
      <c r="U71" s="62"/>
      <c r="V71" s="62"/>
      <c r="W71" s="62"/>
      <c r="X71" s="62"/>
      <c r="Y71" s="3"/>
    </row>
    <row r="72" spans="1:25" s="147" customFormat="1" ht="31" customHeight="1" x14ac:dyDescent="0.3">
      <c r="A72" s="95"/>
      <c r="B72" s="249" t="s">
        <v>189</v>
      </c>
      <c r="C72" s="250"/>
      <c r="D72" s="183"/>
      <c r="E72" s="183"/>
      <c r="F72" s="196"/>
      <c r="G72" s="95"/>
      <c r="H72" s="157"/>
      <c r="I72" s="185"/>
      <c r="J72" s="146"/>
      <c r="K72" s="180"/>
      <c r="L72" s="180"/>
      <c r="M72" s="180"/>
      <c r="N72" s="180"/>
      <c r="O72" s="180"/>
      <c r="P72" s="186"/>
      <c r="Q72" s="180"/>
      <c r="R72" s="146"/>
      <c r="S72" s="151"/>
      <c r="T72" s="151"/>
      <c r="U72" s="151"/>
      <c r="V72" s="151"/>
      <c r="W72" s="151"/>
      <c r="X72" s="151"/>
      <c r="Y72" s="148"/>
    </row>
    <row r="73" spans="1:25" ht="26" x14ac:dyDescent="0.3">
      <c r="A73" s="17">
        <v>48</v>
      </c>
      <c r="B73" s="127"/>
      <c r="C73" s="31" t="s">
        <v>109</v>
      </c>
      <c r="D73" s="25">
        <v>43997</v>
      </c>
      <c r="E73" s="25">
        <v>44176</v>
      </c>
      <c r="F73" s="24" t="s">
        <v>76</v>
      </c>
      <c r="G73" s="17" t="s">
        <v>18</v>
      </c>
      <c r="H73" s="264">
        <v>0</v>
      </c>
      <c r="I73" s="33" t="s">
        <v>116</v>
      </c>
      <c r="J73" s="44"/>
      <c r="K73" s="13"/>
      <c r="L73" s="11"/>
      <c r="M73" s="11"/>
      <c r="N73" s="11"/>
      <c r="O73" s="11"/>
      <c r="P73" s="68"/>
      <c r="Q73" s="11"/>
      <c r="R73" s="23"/>
      <c r="S73" s="62"/>
      <c r="T73" s="62"/>
      <c r="U73" s="62"/>
      <c r="V73" s="62"/>
      <c r="W73" s="62"/>
      <c r="X73" s="62"/>
      <c r="Y73" s="3"/>
    </row>
    <row r="74" spans="1:25" x14ac:dyDescent="0.3">
      <c r="A74" s="17">
        <v>49</v>
      </c>
      <c r="B74" s="127"/>
      <c r="C74" s="31" t="s">
        <v>198</v>
      </c>
      <c r="D74" s="25">
        <v>43998</v>
      </c>
      <c r="E74" s="25">
        <v>44189</v>
      </c>
      <c r="F74" s="53" t="s">
        <v>77</v>
      </c>
      <c r="G74" s="17" t="s">
        <v>18</v>
      </c>
      <c r="H74" s="264">
        <v>0</v>
      </c>
      <c r="I74" s="33"/>
      <c r="J74" s="44"/>
      <c r="K74" s="13"/>
      <c r="L74" s="11"/>
      <c r="M74" s="11"/>
      <c r="N74" s="11"/>
      <c r="O74" s="11"/>
      <c r="P74" s="68"/>
      <c r="Q74" s="11"/>
      <c r="R74" s="23"/>
      <c r="S74" s="62"/>
      <c r="T74" s="62"/>
      <c r="U74" s="62"/>
      <c r="V74" s="62"/>
      <c r="W74" s="62"/>
      <c r="X74" s="62"/>
      <c r="Y74" s="3"/>
    </row>
    <row r="75" spans="1:25" x14ac:dyDescent="0.3">
      <c r="A75" s="17">
        <v>50</v>
      </c>
      <c r="B75" s="127"/>
      <c r="C75" s="31" t="s">
        <v>199</v>
      </c>
      <c r="D75" s="25">
        <v>43997</v>
      </c>
      <c r="E75" s="25">
        <v>44189</v>
      </c>
      <c r="F75" s="24" t="s">
        <v>76</v>
      </c>
      <c r="G75" s="17" t="s">
        <v>18</v>
      </c>
      <c r="H75" s="264">
        <v>0</v>
      </c>
      <c r="I75" s="33" t="s">
        <v>228</v>
      </c>
      <c r="J75" s="44"/>
      <c r="K75" s="13"/>
      <c r="L75" s="11"/>
      <c r="M75" s="11"/>
      <c r="N75" s="11"/>
      <c r="O75" s="11"/>
      <c r="P75" s="68"/>
      <c r="Q75" s="11"/>
      <c r="R75" s="23"/>
      <c r="S75" s="62"/>
      <c r="T75" s="62"/>
      <c r="U75" s="62"/>
      <c r="V75" s="62"/>
      <c r="W75" s="62"/>
      <c r="X75" s="62"/>
      <c r="Y75" s="3"/>
    </row>
    <row r="76" spans="1:25" ht="14.5" customHeight="1" x14ac:dyDescent="0.3">
      <c r="A76" s="17">
        <v>51</v>
      </c>
      <c r="B76" s="127"/>
      <c r="C76" s="31" t="s">
        <v>110</v>
      </c>
      <c r="D76" s="25">
        <v>43998</v>
      </c>
      <c r="E76" s="25">
        <v>44189</v>
      </c>
      <c r="F76" s="53" t="s">
        <v>77</v>
      </c>
      <c r="G76" s="17" t="s">
        <v>18</v>
      </c>
      <c r="H76" s="264">
        <v>0</v>
      </c>
      <c r="I76" s="38" t="s">
        <v>117</v>
      </c>
      <c r="J76" s="22"/>
      <c r="K76" s="35"/>
      <c r="L76" s="35"/>
      <c r="M76" s="35"/>
      <c r="N76" s="35"/>
      <c r="O76" s="13"/>
      <c r="P76" s="68"/>
      <c r="Q76" s="35"/>
      <c r="R76" s="23"/>
      <c r="S76" s="62"/>
      <c r="T76" s="62"/>
      <c r="U76" s="62"/>
      <c r="V76" s="62"/>
      <c r="W76" s="62"/>
      <c r="X76" s="62"/>
      <c r="Y76" s="3"/>
    </row>
    <row r="77" spans="1:25" ht="44" customHeight="1" x14ac:dyDescent="0.3">
      <c r="A77" s="17">
        <v>52</v>
      </c>
      <c r="B77" s="127"/>
      <c r="C77" s="179" t="s">
        <v>194</v>
      </c>
      <c r="D77" s="25">
        <v>43997</v>
      </c>
      <c r="E77" s="25">
        <v>44189</v>
      </c>
      <c r="F77" s="24" t="s">
        <v>77</v>
      </c>
      <c r="G77" s="17" t="s">
        <v>18</v>
      </c>
      <c r="H77" s="264">
        <v>0</v>
      </c>
      <c r="I77" s="132"/>
      <c r="J77" s="133"/>
      <c r="K77" s="134"/>
      <c r="L77" s="135"/>
      <c r="M77" s="135"/>
      <c r="N77" s="135"/>
      <c r="O77" s="135"/>
      <c r="P77" s="137"/>
      <c r="Q77" s="138"/>
      <c r="R77" s="23"/>
      <c r="S77" s="187"/>
      <c r="T77" s="187"/>
      <c r="U77" s="187"/>
      <c r="V77" s="187"/>
      <c r="W77" s="187"/>
      <c r="X77" s="187"/>
      <c r="Y77" s="3"/>
    </row>
    <row r="78" spans="1:25" ht="26" x14ac:dyDescent="0.3">
      <c r="A78" s="17">
        <v>53</v>
      </c>
      <c r="B78" s="127"/>
      <c r="C78" s="156" t="s">
        <v>241</v>
      </c>
      <c r="D78" s="25">
        <v>43997</v>
      </c>
      <c r="E78" s="25">
        <v>44189</v>
      </c>
      <c r="F78" s="53" t="s">
        <v>77</v>
      </c>
      <c r="G78" s="17" t="s">
        <v>18</v>
      </c>
      <c r="H78" s="264">
        <v>0</v>
      </c>
      <c r="I78" s="33"/>
      <c r="J78" s="22"/>
      <c r="K78" s="10"/>
      <c r="L78" s="11"/>
      <c r="M78" s="11"/>
      <c r="N78" s="11"/>
      <c r="O78" s="11"/>
      <c r="P78" s="68"/>
      <c r="Q78" s="11"/>
      <c r="R78" s="23"/>
      <c r="S78" s="13"/>
      <c r="T78" s="13"/>
      <c r="U78" s="13"/>
      <c r="V78" s="13"/>
      <c r="W78" s="13"/>
      <c r="X78" s="13"/>
      <c r="Y78" s="3"/>
    </row>
    <row r="79" spans="1:25" ht="26" x14ac:dyDescent="0.3">
      <c r="A79" s="17">
        <v>54</v>
      </c>
      <c r="B79" s="127"/>
      <c r="C79" s="179" t="s">
        <v>197</v>
      </c>
      <c r="D79" s="25">
        <v>43998</v>
      </c>
      <c r="E79" s="25">
        <v>44189</v>
      </c>
      <c r="F79" s="24" t="s">
        <v>77</v>
      </c>
      <c r="G79" s="17" t="s">
        <v>18</v>
      </c>
      <c r="H79" s="264">
        <v>0</v>
      </c>
      <c r="I79" s="33"/>
      <c r="J79" s="22"/>
      <c r="K79" s="10"/>
      <c r="L79" s="11"/>
      <c r="M79" s="11"/>
      <c r="N79" s="11"/>
      <c r="O79" s="11"/>
      <c r="P79" s="68"/>
      <c r="Q79" s="11"/>
      <c r="R79" s="23"/>
      <c r="S79" s="13"/>
      <c r="T79" s="13"/>
      <c r="U79" s="13"/>
      <c r="V79" s="13"/>
      <c r="W79" s="13"/>
      <c r="X79" s="13"/>
      <c r="Y79" s="3"/>
    </row>
    <row r="80" spans="1:25" x14ac:dyDescent="0.3">
      <c r="A80" s="29"/>
      <c r="B80" s="29"/>
      <c r="C80" s="129" t="s">
        <v>121</v>
      </c>
      <c r="D80" s="48">
        <v>44189</v>
      </c>
      <c r="E80" s="30">
        <v>44189</v>
      </c>
      <c r="F80" s="88"/>
      <c r="G80" s="88"/>
      <c r="H80" s="89"/>
      <c r="I80" s="90"/>
      <c r="J80" s="91"/>
      <c r="K80" s="91"/>
      <c r="L80" s="91"/>
      <c r="M80" s="91"/>
      <c r="N80" s="91"/>
      <c r="O80" s="91"/>
      <c r="P80" s="91"/>
      <c r="Q80" s="92"/>
      <c r="R80" s="86"/>
      <c r="S80" s="87"/>
      <c r="T80" s="87"/>
      <c r="U80" s="87"/>
      <c r="V80" s="87"/>
      <c r="W80" s="87"/>
      <c r="X80" s="87"/>
      <c r="Y80" s="3"/>
    </row>
    <row r="81" spans="1:25" ht="23" customHeight="1" x14ac:dyDescent="0.3">
      <c r="A81" s="218" t="s">
        <v>61</v>
      </c>
      <c r="B81" s="219"/>
      <c r="C81" s="219"/>
      <c r="D81" s="219"/>
      <c r="E81" s="219"/>
      <c r="F81" s="219"/>
      <c r="G81" s="219"/>
      <c r="H81" s="19">
        <f>AVERAGE(H84:H109)</f>
        <v>0</v>
      </c>
      <c r="I81" s="20"/>
      <c r="J81" s="27" t="s">
        <v>100</v>
      </c>
      <c r="K81" s="47">
        <v>80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64">
        <v>0</v>
      </c>
      <c r="T81" s="64"/>
      <c r="U81" s="64"/>
      <c r="V81" s="64"/>
      <c r="W81" s="64"/>
      <c r="X81" s="64"/>
      <c r="Y81" s="27">
        <f>SUM(K81:X81)</f>
        <v>80</v>
      </c>
    </row>
    <row r="82" spans="1:25" x14ac:dyDescent="0.3">
      <c r="A82" s="29"/>
      <c r="B82" s="29"/>
      <c r="C82" s="29" t="s">
        <v>94</v>
      </c>
      <c r="D82" s="48">
        <v>44193</v>
      </c>
      <c r="E82" s="30">
        <v>44193</v>
      </c>
      <c r="F82" s="83"/>
      <c r="G82" s="83"/>
      <c r="H82" s="84"/>
      <c r="I82" s="85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3"/>
    </row>
    <row r="83" spans="1:25" s="147" customFormat="1" ht="28.5" customHeight="1" x14ac:dyDescent="0.3">
      <c r="A83" s="83"/>
      <c r="B83" s="262" t="s">
        <v>203</v>
      </c>
      <c r="C83" s="263"/>
      <c r="D83" s="155"/>
      <c r="E83" s="131"/>
      <c r="F83" s="83"/>
      <c r="G83" s="83"/>
      <c r="H83" s="84"/>
      <c r="I83" s="85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148"/>
    </row>
    <row r="84" spans="1:25" ht="26" x14ac:dyDescent="0.3">
      <c r="A84" s="17">
        <v>55</v>
      </c>
      <c r="B84" s="127"/>
      <c r="C84" s="31" t="s">
        <v>200</v>
      </c>
      <c r="D84" s="25">
        <v>44193</v>
      </c>
      <c r="E84" s="25">
        <v>44225</v>
      </c>
      <c r="F84" s="24" t="s">
        <v>78</v>
      </c>
      <c r="G84" s="17" t="s">
        <v>18</v>
      </c>
      <c r="H84" s="264">
        <v>0</v>
      </c>
      <c r="I84" s="33"/>
      <c r="J84" s="22"/>
      <c r="K84" s="10"/>
      <c r="L84" s="13"/>
      <c r="M84" s="11"/>
      <c r="N84" s="11"/>
      <c r="O84" s="11"/>
      <c r="P84" s="68"/>
      <c r="Q84" s="11"/>
      <c r="R84" s="23"/>
      <c r="S84" s="62"/>
      <c r="T84" s="62"/>
      <c r="U84" s="62"/>
      <c r="V84" s="62"/>
      <c r="W84" s="62"/>
      <c r="X84" s="62"/>
      <c r="Y84" s="3"/>
    </row>
    <row r="85" spans="1:25" x14ac:dyDescent="0.3">
      <c r="A85" s="17">
        <v>56</v>
      </c>
      <c r="B85" s="127"/>
      <c r="C85" s="31" t="s">
        <v>98</v>
      </c>
      <c r="D85" s="25">
        <v>44193</v>
      </c>
      <c r="E85" s="25">
        <v>44239</v>
      </c>
      <c r="F85" s="24" t="s">
        <v>78</v>
      </c>
      <c r="G85" s="17" t="s">
        <v>18</v>
      </c>
      <c r="H85" s="264">
        <v>0</v>
      </c>
      <c r="I85" s="33"/>
      <c r="J85" s="17"/>
      <c r="K85" s="13"/>
      <c r="L85" s="10"/>
      <c r="M85" s="11"/>
      <c r="N85" s="11"/>
      <c r="O85" s="11"/>
      <c r="P85" s="68"/>
      <c r="Q85" s="11"/>
      <c r="R85" s="52"/>
      <c r="S85" s="65"/>
      <c r="T85" s="65"/>
      <c r="U85" s="65"/>
      <c r="V85" s="65"/>
      <c r="W85" s="65"/>
      <c r="X85" s="65"/>
      <c r="Y85" s="3"/>
    </row>
    <row r="86" spans="1:25" ht="26" x14ac:dyDescent="0.3">
      <c r="A86" s="17">
        <v>57</v>
      </c>
      <c r="B86" s="127"/>
      <c r="C86" s="31" t="s">
        <v>57</v>
      </c>
      <c r="D86" s="25">
        <v>44193</v>
      </c>
      <c r="E86" s="25">
        <v>44253</v>
      </c>
      <c r="F86" s="24" t="s">
        <v>112</v>
      </c>
      <c r="G86" s="17" t="s">
        <v>18</v>
      </c>
      <c r="H86" s="264">
        <v>0</v>
      </c>
      <c r="I86" s="33"/>
      <c r="J86" s="17"/>
      <c r="K86" s="13"/>
      <c r="L86" s="10"/>
      <c r="M86" s="11"/>
      <c r="N86" s="11"/>
      <c r="O86" s="11"/>
      <c r="P86" s="68"/>
      <c r="Q86" s="11"/>
      <c r="R86" s="52"/>
      <c r="S86" s="65"/>
      <c r="T86" s="65"/>
      <c r="U86" s="65"/>
      <c r="V86" s="65"/>
      <c r="W86" s="65"/>
      <c r="X86" s="65"/>
      <c r="Y86" s="3"/>
    </row>
    <row r="87" spans="1:25" x14ac:dyDescent="0.3">
      <c r="A87" s="17">
        <v>58</v>
      </c>
      <c r="B87" s="127"/>
      <c r="C87" s="31" t="s">
        <v>230</v>
      </c>
      <c r="D87" s="25">
        <v>44193</v>
      </c>
      <c r="E87" s="25">
        <v>44253</v>
      </c>
      <c r="F87" s="24" t="s">
        <v>112</v>
      </c>
      <c r="G87" s="17" t="s">
        <v>18</v>
      </c>
      <c r="H87" s="264">
        <v>0</v>
      </c>
      <c r="I87" s="33" t="s">
        <v>114</v>
      </c>
      <c r="J87" s="17"/>
      <c r="K87" s="69"/>
      <c r="L87" s="13"/>
      <c r="M87" s="11"/>
      <c r="N87" s="11"/>
      <c r="O87" s="11"/>
      <c r="P87" s="68"/>
      <c r="Q87" s="11"/>
      <c r="R87" s="52"/>
      <c r="S87" s="65"/>
      <c r="T87" s="65"/>
      <c r="U87" s="65"/>
      <c r="V87" s="65"/>
      <c r="W87" s="65"/>
      <c r="X87" s="65"/>
      <c r="Y87" s="3"/>
    </row>
    <row r="88" spans="1:25" ht="29.5" customHeight="1" x14ac:dyDescent="0.3">
      <c r="A88" s="17"/>
      <c r="B88" s="243" t="s">
        <v>204</v>
      </c>
      <c r="C88" s="244"/>
      <c r="D88" s="25"/>
      <c r="E88" s="25"/>
      <c r="F88" s="24"/>
      <c r="G88" s="17"/>
      <c r="H88" s="264"/>
      <c r="I88" s="33"/>
      <c r="J88" s="17"/>
      <c r="K88" s="10"/>
      <c r="L88" s="13"/>
      <c r="M88" s="11"/>
      <c r="N88" s="11"/>
      <c r="O88" s="11"/>
      <c r="P88" s="68"/>
      <c r="Q88" s="11"/>
      <c r="R88" s="52"/>
      <c r="S88" s="65"/>
      <c r="T88" s="65"/>
      <c r="U88" s="65"/>
      <c r="V88" s="65"/>
      <c r="W88" s="65"/>
      <c r="X88" s="65"/>
      <c r="Y88" s="3"/>
    </row>
    <row r="89" spans="1:25" ht="29.5" customHeight="1" x14ac:dyDescent="0.3">
      <c r="A89" s="17">
        <v>59</v>
      </c>
      <c r="B89" s="191"/>
      <c r="C89" s="179" t="s">
        <v>231</v>
      </c>
      <c r="D89" s="25">
        <v>44228</v>
      </c>
      <c r="E89" s="25">
        <v>44267</v>
      </c>
      <c r="F89" s="24" t="s">
        <v>78</v>
      </c>
      <c r="G89" s="17"/>
      <c r="H89" s="264"/>
      <c r="I89" s="33"/>
      <c r="J89" s="17"/>
      <c r="K89" s="211"/>
      <c r="L89" s="13"/>
      <c r="M89" s="11"/>
      <c r="N89" s="11"/>
      <c r="O89" s="11"/>
      <c r="P89" s="68"/>
      <c r="Q89" s="11"/>
      <c r="R89" s="52"/>
      <c r="S89" s="65"/>
      <c r="T89" s="65"/>
      <c r="U89" s="65"/>
      <c r="V89" s="65"/>
      <c r="W89" s="65"/>
      <c r="X89" s="65"/>
      <c r="Y89" s="3"/>
    </row>
    <row r="90" spans="1:25" ht="29.5" customHeight="1" x14ac:dyDescent="0.3">
      <c r="A90" s="17">
        <v>60</v>
      </c>
      <c r="B90" s="191"/>
      <c r="C90" s="179" t="s">
        <v>243</v>
      </c>
      <c r="D90" s="25">
        <v>44228</v>
      </c>
      <c r="E90" s="25">
        <v>44275</v>
      </c>
      <c r="F90" s="24" t="s">
        <v>78</v>
      </c>
      <c r="G90" s="17"/>
      <c r="H90" s="264"/>
      <c r="I90" s="213"/>
      <c r="J90" s="17" t="s">
        <v>245</v>
      </c>
      <c r="K90" s="211"/>
      <c r="L90" s="13"/>
      <c r="M90" s="11"/>
      <c r="N90" s="11"/>
      <c r="O90" s="135"/>
      <c r="P90" s="68"/>
      <c r="Q90" s="11"/>
      <c r="R90" s="52"/>
      <c r="S90" s="212"/>
      <c r="T90" s="212"/>
      <c r="U90" s="212"/>
      <c r="V90" s="212"/>
      <c r="W90" s="212"/>
      <c r="X90" s="212"/>
      <c r="Y90" s="3"/>
    </row>
    <row r="91" spans="1:25" ht="29.5" customHeight="1" x14ac:dyDescent="0.3">
      <c r="A91" s="17">
        <v>61</v>
      </c>
      <c r="B91" s="191"/>
      <c r="C91" s="179" t="s">
        <v>242</v>
      </c>
      <c r="D91" s="25">
        <v>44228</v>
      </c>
      <c r="E91" s="25">
        <v>44286</v>
      </c>
      <c r="F91" s="24" t="s">
        <v>78</v>
      </c>
      <c r="G91" s="17"/>
      <c r="H91" s="264"/>
      <c r="I91" s="33"/>
      <c r="J91" s="24" t="s">
        <v>244</v>
      </c>
      <c r="K91" s="211"/>
      <c r="L91" s="13"/>
      <c r="M91" s="11"/>
      <c r="N91" s="11"/>
      <c r="O91" s="135"/>
      <c r="P91" s="68"/>
      <c r="Q91" s="11"/>
      <c r="R91" s="52"/>
      <c r="S91" s="212"/>
      <c r="T91" s="212"/>
      <c r="U91" s="212"/>
      <c r="V91" s="212"/>
      <c r="W91" s="212"/>
      <c r="X91" s="212"/>
      <c r="Y91" s="3"/>
    </row>
    <row r="92" spans="1:25" x14ac:dyDescent="0.3">
      <c r="A92" s="17">
        <v>62</v>
      </c>
      <c r="B92" s="127"/>
      <c r="C92" s="31" t="s">
        <v>98</v>
      </c>
      <c r="D92" s="25">
        <v>44228</v>
      </c>
      <c r="E92" s="25">
        <v>44295</v>
      </c>
      <c r="F92" s="24" t="s">
        <v>78</v>
      </c>
      <c r="G92" s="17"/>
      <c r="H92" s="264"/>
      <c r="I92" s="33"/>
      <c r="J92" s="22"/>
      <c r="K92" s="10"/>
      <c r="L92" s="10"/>
      <c r="M92" s="11"/>
      <c r="N92" s="11"/>
      <c r="O92" s="136"/>
      <c r="P92" s="68"/>
      <c r="Q92" s="11"/>
      <c r="R92" s="23"/>
      <c r="Y92" s="3"/>
    </row>
    <row r="93" spans="1:25" x14ac:dyDescent="0.3">
      <c r="A93" s="17">
        <v>63</v>
      </c>
      <c r="B93" s="127"/>
      <c r="C93" s="31" t="s">
        <v>58</v>
      </c>
      <c r="D93" s="25">
        <v>44228</v>
      </c>
      <c r="E93" s="25">
        <v>44295</v>
      </c>
      <c r="F93" s="24" t="s">
        <v>112</v>
      </c>
      <c r="G93" s="17" t="s">
        <v>18</v>
      </c>
      <c r="H93" s="264">
        <v>0</v>
      </c>
      <c r="I93" s="33" t="s">
        <v>114</v>
      </c>
      <c r="J93" s="17"/>
      <c r="K93" s="69"/>
      <c r="L93" s="13"/>
      <c r="M93" s="11"/>
      <c r="N93" s="11"/>
      <c r="O93" s="11"/>
      <c r="P93" s="68"/>
      <c r="Q93" s="11"/>
      <c r="R93" s="52"/>
      <c r="S93" s="65"/>
      <c r="T93" s="65"/>
      <c r="U93" s="65"/>
      <c r="V93" s="65"/>
      <c r="W93" s="65"/>
      <c r="X93" s="65"/>
      <c r="Y93" s="3"/>
    </row>
    <row r="94" spans="1:25" s="147" customFormat="1" ht="26.5" customHeight="1" x14ac:dyDescent="0.3">
      <c r="A94" s="95"/>
      <c r="B94" s="254" t="s">
        <v>206</v>
      </c>
      <c r="C94" s="255"/>
      <c r="D94" s="183"/>
      <c r="E94" s="183"/>
      <c r="F94" s="184"/>
      <c r="G94" s="95"/>
      <c r="H94" s="157"/>
      <c r="I94" s="185"/>
      <c r="J94" s="206"/>
      <c r="K94" s="180"/>
      <c r="L94" s="180"/>
      <c r="M94" s="180"/>
      <c r="N94" s="180"/>
      <c r="O94" s="180"/>
      <c r="P94" s="186"/>
      <c r="Q94" s="180"/>
      <c r="R94" s="146"/>
      <c r="S94" s="180"/>
      <c r="T94" s="180"/>
      <c r="U94" s="180"/>
      <c r="V94" s="180"/>
      <c r="W94" s="180"/>
      <c r="X94" s="180"/>
      <c r="Y94" s="148"/>
    </row>
    <row r="95" spans="1:25" ht="26" x14ac:dyDescent="0.3">
      <c r="A95" s="17">
        <v>64</v>
      </c>
      <c r="B95" s="127"/>
      <c r="C95" s="31" t="s">
        <v>111</v>
      </c>
      <c r="D95" s="25">
        <v>44193</v>
      </c>
      <c r="E95" s="25">
        <v>44295</v>
      </c>
      <c r="F95" s="24" t="s">
        <v>78</v>
      </c>
      <c r="G95" s="17" t="s">
        <v>18</v>
      </c>
      <c r="H95" s="264">
        <v>0</v>
      </c>
      <c r="I95" s="38" t="s">
        <v>53</v>
      </c>
      <c r="J95" s="22"/>
      <c r="K95" s="35"/>
      <c r="L95" s="35"/>
      <c r="M95" s="35"/>
      <c r="N95" s="35"/>
      <c r="O95" s="13"/>
      <c r="P95" s="68"/>
      <c r="Q95" s="35"/>
      <c r="R95" s="23"/>
      <c r="S95" s="62"/>
      <c r="T95" s="62"/>
      <c r="U95" s="62"/>
      <c r="V95" s="62"/>
      <c r="W95" s="62"/>
      <c r="X95" s="62"/>
      <c r="Y95" s="3"/>
    </row>
    <row r="96" spans="1:25" x14ac:dyDescent="0.3">
      <c r="A96" s="17">
        <v>65</v>
      </c>
      <c r="B96" s="127"/>
      <c r="C96" s="31" t="s">
        <v>106</v>
      </c>
      <c r="D96" s="25">
        <v>44193</v>
      </c>
      <c r="E96" s="25">
        <v>44295</v>
      </c>
      <c r="F96" s="24" t="s">
        <v>78</v>
      </c>
      <c r="G96" s="17" t="s">
        <v>18</v>
      </c>
      <c r="H96" s="264">
        <v>0</v>
      </c>
      <c r="I96" s="33" t="s">
        <v>55</v>
      </c>
      <c r="J96" s="22"/>
      <c r="K96" s="10"/>
      <c r="L96" s="10"/>
      <c r="M96" s="11"/>
      <c r="N96" s="11"/>
      <c r="O96" s="13"/>
      <c r="P96" s="68"/>
      <c r="Q96" s="11"/>
      <c r="R96" s="23"/>
      <c r="Y96" s="3"/>
    </row>
    <row r="97" spans="1:25" x14ac:dyDescent="0.3">
      <c r="A97" s="17">
        <v>66</v>
      </c>
      <c r="B97" s="127"/>
      <c r="C97" s="31" t="s">
        <v>205</v>
      </c>
      <c r="D97" s="25">
        <v>44193</v>
      </c>
      <c r="E97" s="25">
        <v>44295</v>
      </c>
      <c r="F97" s="24" t="s">
        <v>75</v>
      </c>
      <c r="G97" s="17" t="s">
        <v>18</v>
      </c>
      <c r="H97" s="264">
        <v>0</v>
      </c>
      <c r="I97" s="33" t="s">
        <v>104</v>
      </c>
      <c r="J97" s="22"/>
      <c r="K97" s="10"/>
      <c r="L97" s="10"/>
      <c r="M97" s="11"/>
      <c r="N97" s="11"/>
      <c r="O97" s="6"/>
      <c r="P97" s="68"/>
      <c r="Q97" s="11"/>
      <c r="R97" s="23"/>
      <c r="S97" s="6"/>
      <c r="T97" s="6"/>
      <c r="U97" s="6"/>
      <c r="V97" s="6"/>
      <c r="W97" s="6"/>
      <c r="X97" s="6"/>
      <c r="Y97" s="3"/>
    </row>
    <row r="98" spans="1:25" ht="26" x14ac:dyDescent="0.3">
      <c r="A98" s="17">
        <v>67</v>
      </c>
      <c r="B98" s="127"/>
      <c r="C98" s="156" t="s">
        <v>232</v>
      </c>
      <c r="D98" s="25">
        <v>44193</v>
      </c>
      <c r="E98" s="25">
        <v>44295</v>
      </c>
      <c r="F98" s="24" t="s">
        <v>75</v>
      </c>
      <c r="G98" s="17" t="s">
        <v>18</v>
      </c>
      <c r="H98" s="264">
        <v>0</v>
      </c>
      <c r="I98" s="33"/>
      <c r="J98" s="22"/>
      <c r="K98" s="10"/>
      <c r="L98" s="11"/>
      <c r="M98" s="11"/>
      <c r="N98" s="11"/>
      <c r="O98" s="11"/>
      <c r="P98" s="68"/>
      <c r="Q98" s="11"/>
      <c r="R98" s="23"/>
      <c r="S98" s="13"/>
      <c r="T98" s="13"/>
      <c r="U98" s="13"/>
      <c r="V98" s="13"/>
      <c r="W98" s="13"/>
      <c r="X98" s="13"/>
      <c r="Y98" s="3"/>
    </row>
    <row r="99" spans="1:25" x14ac:dyDescent="0.3">
      <c r="A99" s="17">
        <v>68</v>
      </c>
      <c r="B99" s="127"/>
      <c r="C99" s="31" t="s">
        <v>95</v>
      </c>
      <c r="D99" s="25">
        <v>44193</v>
      </c>
      <c r="E99" s="25">
        <v>44295</v>
      </c>
      <c r="F99" s="24" t="s">
        <v>112</v>
      </c>
      <c r="G99" s="17" t="s">
        <v>18</v>
      </c>
      <c r="H99" s="264">
        <v>0</v>
      </c>
      <c r="I99" s="33"/>
      <c r="J99" s="17"/>
      <c r="K99" s="69"/>
      <c r="L99" s="69"/>
      <c r="M99" s="11"/>
      <c r="N99" s="11"/>
      <c r="O99" s="11"/>
      <c r="P99" s="68"/>
      <c r="Q99" s="11"/>
      <c r="R99" s="13"/>
      <c r="S99" s="65"/>
      <c r="T99" s="65"/>
      <c r="U99" s="65"/>
      <c r="V99" s="65"/>
      <c r="W99" s="65"/>
      <c r="X99" s="65"/>
      <c r="Y99" s="3"/>
    </row>
    <row r="100" spans="1:25" ht="39" x14ac:dyDescent="0.3">
      <c r="A100" s="17">
        <v>69</v>
      </c>
      <c r="B100" s="153"/>
      <c r="C100" s="179" t="s">
        <v>208</v>
      </c>
      <c r="D100" s="25">
        <v>44308</v>
      </c>
      <c r="E100" s="25">
        <v>44309</v>
      </c>
      <c r="F100" s="24" t="s">
        <v>113</v>
      </c>
      <c r="G100" s="17" t="s">
        <v>18</v>
      </c>
      <c r="H100" s="264">
        <v>0</v>
      </c>
      <c r="I100" s="33"/>
      <c r="J100" s="33"/>
      <c r="K100" s="10"/>
      <c r="L100" s="69"/>
      <c r="M100" s="11"/>
      <c r="N100" s="11"/>
      <c r="O100" s="13"/>
      <c r="P100" s="68"/>
      <c r="Q100" s="11"/>
      <c r="R100" s="52"/>
      <c r="S100" s="65"/>
      <c r="T100" s="65"/>
      <c r="U100" s="65"/>
      <c r="V100" s="65"/>
      <c r="W100" s="65"/>
      <c r="X100" s="65"/>
      <c r="Y100" s="3"/>
    </row>
    <row r="101" spans="1:25" x14ac:dyDescent="0.3">
      <c r="A101" s="17">
        <v>70</v>
      </c>
      <c r="B101" s="153"/>
      <c r="C101" s="179" t="s">
        <v>98</v>
      </c>
      <c r="D101" s="25">
        <v>44308</v>
      </c>
      <c r="E101" s="25">
        <v>44314</v>
      </c>
      <c r="F101" s="24" t="s">
        <v>113</v>
      </c>
      <c r="G101" s="17" t="s">
        <v>18</v>
      </c>
      <c r="H101" s="264">
        <v>0</v>
      </c>
      <c r="I101" s="33"/>
      <c r="J101" s="33"/>
      <c r="K101" s="10"/>
      <c r="L101" s="69"/>
      <c r="M101" s="11"/>
      <c r="N101" s="11"/>
      <c r="O101" s="13"/>
      <c r="P101" s="68"/>
      <c r="Q101" s="11"/>
      <c r="R101" s="52"/>
      <c r="S101" s="65"/>
      <c r="T101" s="65"/>
      <c r="U101" s="65"/>
      <c r="V101" s="65"/>
      <c r="W101" s="65"/>
      <c r="X101" s="65"/>
      <c r="Y101" s="3"/>
    </row>
    <row r="102" spans="1:25" ht="26" x14ac:dyDescent="0.3">
      <c r="A102" s="17">
        <v>71</v>
      </c>
      <c r="B102" s="153"/>
      <c r="C102" s="179" t="s">
        <v>209</v>
      </c>
      <c r="D102" s="25">
        <v>44321</v>
      </c>
      <c r="E102" s="25">
        <v>44322</v>
      </c>
      <c r="F102" s="24" t="s">
        <v>113</v>
      </c>
      <c r="G102" s="17" t="s">
        <v>18</v>
      </c>
      <c r="H102" s="264">
        <v>0</v>
      </c>
      <c r="I102" s="33"/>
      <c r="J102" s="33"/>
      <c r="K102" s="10"/>
      <c r="L102" s="69"/>
      <c r="M102" s="11"/>
      <c r="N102" s="11"/>
      <c r="O102" s="13"/>
      <c r="P102" s="68"/>
      <c r="Q102" s="11"/>
      <c r="R102" s="52"/>
      <c r="S102" s="65"/>
      <c r="T102" s="65"/>
      <c r="U102" s="65"/>
      <c r="V102" s="65"/>
      <c r="W102" s="65"/>
      <c r="X102" s="65"/>
      <c r="Y102" s="3"/>
    </row>
    <row r="103" spans="1:25" x14ac:dyDescent="0.3">
      <c r="A103" s="17">
        <v>72</v>
      </c>
      <c r="B103" s="153"/>
      <c r="C103" s="179" t="s">
        <v>220</v>
      </c>
      <c r="D103" s="25">
        <v>44314</v>
      </c>
      <c r="E103" s="25">
        <v>44345</v>
      </c>
      <c r="F103" s="24" t="s">
        <v>112</v>
      </c>
      <c r="G103" s="17"/>
      <c r="H103" s="264"/>
      <c r="I103" s="33"/>
      <c r="J103" s="33"/>
      <c r="K103" s="10"/>
      <c r="L103" s="69"/>
      <c r="M103" s="11"/>
      <c r="N103" s="11"/>
      <c r="O103" s="13"/>
      <c r="P103" s="68"/>
      <c r="Q103" s="11"/>
      <c r="R103" s="52"/>
      <c r="S103" s="65"/>
      <c r="T103" s="65"/>
      <c r="U103" s="65"/>
      <c r="V103" s="65"/>
      <c r="W103" s="65"/>
      <c r="X103" s="65"/>
      <c r="Y103" s="3"/>
    </row>
    <row r="104" spans="1:25" x14ac:dyDescent="0.3">
      <c r="A104" s="17">
        <v>73</v>
      </c>
      <c r="B104" s="153"/>
      <c r="C104" s="179" t="s">
        <v>198</v>
      </c>
      <c r="D104" s="25">
        <v>44305</v>
      </c>
      <c r="E104" s="25">
        <v>44345</v>
      </c>
      <c r="F104" s="24" t="s">
        <v>115</v>
      </c>
      <c r="G104" s="17" t="s">
        <v>18</v>
      </c>
      <c r="H104" s="264">
        <v>0</v>
      </c>
      <c r="I104" s="33"/>
      <c r="J104" s="33"/>
      <c r="K104" s="10"/>
      <c r="L104" s="69"/>
      <c r="M104" s="11"/>
      <c r="N104" s="11"/>
      <c r="O104" s="13"/>
      <c r="P104" s="210"/>
      <c r="Q104" s="11"/>
      <c r="R104" s="52"/>
      <c r="S104" s="65"/>
      <c r="T104" s="65"/>
      <c r="U104" s="65"/>
      <c r="V104" s="65"/>
      <c r="W104" s="65"/>
      <c r="X104" s="65"/>
      <c r="Y104" s="3"/>
    </row>
    <row r="105" spans="1:25" s="147" customFormat="1" ht="27.5" customHeight="1" x14ac:dyDescent="0.3">
      <c r="A105" s="95"/>
      <c r="B105" s="243" t="s">
        <v>207</v>
      </c>
      <c r="C105" s="244"/>
      <c r="D105" s="183"/>
      <c r="E105" s="183"/>
      <c r="F105" s="186"/>
      <c r="G105" s="95"/>
      <c r="H105" s="264"/>
      <c r="I105" s="185"/>
      <c r="J105" s="185"/>
      <c r="K105" s="180"/>
      <c r="L105" s="188"/>
      <c r="M105" s="180"/>
      <c r="N105" s="180"/>
      <c r="O105" s="180"/>
      <c r="P105" s="186"/>
      <c r="Q105" s="180"/>
      <c r="R105" s="189"/>
      <c r="S105" s="190"/>
      <c r="T105" s="190"/>
      <c r="U105" s="190"/>
      <c r="V105" s="190"/>
      <c r="W105" s="190"/>
      <c r="X105" s="190"/>
      <c r="Y105" s="148"/>
    </row>
    <row r="106" spans="1:25" s="147" customFormat="1" ht="26" x14ac:dyDescent="0.3">
      <c r="A106" s="95">
        <v>74</v>
      </c>
      <c r="B106" s="191"/>
      <c r="C106" s="179" t="s">
        <v>210</v>
      </c>
      <c r="D106" s="183">
        <v>44295</v>
      </c>
      <c r="E106" s="183">
        <v>44307</v>
      </c>
      <c r="F106" s="24" t="s">
        <v>115</v>
      </c>
      <c r="G106" s="95" t="s">
        <v>18</v>
      </c>
      <c r="H106" s="264">
        <v>0</v>
      </c>
      <c r="I106" s="185"/>
      <c r="J106" s="185"/>
      <c r="K106" s="69"/>
      <c r="L106" s="11"/>
      <c r="M106" s="11"/>
      <c r="N106" s="69"/>
      <c r="O106" s="13"/>
      <c r="P106" s="210"/>
      <c r="Q106" s="11"/>
      <c r="R106" s="189"/>
      <c r="S106" s="190"/>
      <c r="T106" s="190"/>
      <c r="U106" s="190"/>
      <c r="V106" s="190"/>
      <c r="W106" s="190"/>
      <c r="X106" s="190"/>
      <c r="Y106" s="148"/>
    </row>
    <row r="107" spans="1:25" x14ac:dyDescent="0.3">
      <c r="A107" s="95">
        <v>75</v>
      </c>
      <c r="B107" s="127"/>
      <c r="C107" s="31" t="s">
        <v>234</v>
      </c>
      <c r="D107" s="26">
        <v>44301</v>
      </c>
      <c r="E107" s="26">
        <v>44301</v>
      </c>
      <c r="F107" s="24" t="s">
        <v>113</v>
      </c>
      <c r="G107" s="17" t="s">
        <v>18</v>
      </c>
      <c r="H107" s="264">
        <v>0</v>
      </c>
      <c r="I107" s="33"/>
      <c r="J107" s="33"/>
      <c r="K107" s="10"/>
      <c r="L107" s="69"/>
      <c r="M107" s="11"/>
      <c r="N107" s="11"/>
      <c r="O107" s="10"/>
      <c r="P107" s="13"/>
      <c r="Q107" s="11"/>
      <c r="R107" s="52"/>
      <c r="S107" s="65"/>
      <c r="T107" s="65"/>
      <c r="U107" s="65"/>
      <c r="V107" s="65"/>
      <c r="W107" s="65"/>
      <c r="X107" s="65"/>
      <c r="Y107" s="3"/>
    </row>
    <row r="108" spans="1:25" x14ac:dyDescent="0.3">
      <c r="A108" s="95">
        <v>76</v>
      </c>
      <c r="B108" s="127"/>
      <c r="C108" s="31" t="s">
        <v>246</v>
      </c>
      <c r="D108" s="26">
        <v>41757</v>
      </c>
      <c r="E108" s="26">
        <v>44314</v>
      </c>
      <c r="F108" s="24" t="s">
        <v>115</v>
      </c>
      <c r="G108" s="17" t="s">
        <v>18</v>
      </c>
      <c r="H108" s="264">
        <v>0</v>
      </c>
      <c r="I108" s="33"/>
      <c r="J108" s="67"/>
      <c r="K108" s="10"/>
      <c r="L108" s="69"/>
      <c r="M108" s="11"/>
      <c r="N108" s="11"/>
      <c r="O108" s="10"/>
      <c r="P108" s="13"/>
      <c r="Q108" s="11"/>
      <c r="R108" s="52"/>
      <c r="S108" s="65"/>
      <c r="T108" s="65"/>
      <c r="U108" s="65"/>
      <c r="V108" s="65"/>
      <c r="W108" s="65"/>
      <c r="X108" s="65"/>
      <c r="Y108" s="3"/>
    </row>
    <row r="109" spans="1:25" x14ac:dyDescent="0.3">
      <c r="A109" s="95">
        <v>77</v>
      </c>
      <c r="B109" s="127"/>
      <c r="C109" s="31" t="s">
        <v>236</v>
      </c>
      <c r="D109" s="26">
        <v>44316</v>
      </c>
      <c r="E109" s="26">
        <v>44316</v>
      </c>
      <c r="F109" s="24" t="s">
        <v>115</v>
      </c>
      <c r="G109" s="17" t="s">
        <v>18</v>
      </c>
      <c r="H109" s="264">
        <v>0</v>
      </c>
      <c r="I109" s="33"/>
      <c r="J109" s="67"/>
      <c r="K109" s="10"/>
      <c r="L109" s="69"/>
      <c r="M109" s="11"/>
      <c r="N109" s="11"/>
      <c r="O109" s="10"/>
      <c r="P109" s="68"/>
      <c r="Q109" s="10"/>
      <c r="R109" s="52"/>
      <c r="S109" s="65"/>
      <c r="T109" s="65"/>
      <c r="U109" s="65"/>
      <c r="V109" s="65"/>
      <c r="W109" s="65"/>
      <c r="X109" s="65"/>
      <c r="Y109" s="3"/>
    </row>
    <row r="110" spans="1:25" s="147" customFormat="1" x14ac:dyDescent="0.3">
      <c r="A110" s="95">
        <v>78</v>
      </c>
      <c r="B110" s="191"/>
      <c r="C110" s="179" t="s">
        <v>233</v>
      </c>
      <c r="D110" s="183">
        <v>44295</v>
      </c>
      <c r="E110" s="183">
        <v>44307</v>
      </c>
      <c r="F110" s="24" t="s">
        <v>115</v>
      </c>
      <c r="G110" s="95" t="s">
        <v>18</v>
      </c>
      <c r="H110" s="264">
        <v>0</v>
      </c>
      <c r="I110" s="185"/>
      <c r="J110" s="185"/>
      <c r="K110" s="69"/>
      <c r="L110" s="11"/>
      <c r="M110" s="11"/>
      <c r="N110" s="69"/>
      <c r="O110" s="13"/>
      <c r="P110" s="210"/>
      <c r="Q110" s="11"/>
      <c r="R110" s="189"/>
      <c r="S110" s="190"/>
      <c r="T110" s="190"/>
      <c r="U110" s="190"/>
      <c r="V110" s="190"/>
      <c r="W110" s="190"/>
      <c r="X110" s="190"/>
      <c r="Y110" s="148"/>
    </row>
    <row r="111" spans="1:25" x14ac:dyDescent="0.3">
      <c r="A111" s="95">
        <v>79</v>
      </c>
      <c r="B111" s="214"/>
      <c r="C111" s="31" t="s">
        <v>235</v>
      </c>
      <c r="D111" s="26">
        <v>44314</v>
      </c>
      <c r="E111" s="26">
        <v>44314</v>
      </c>
      <c r="F111" s="24" t="s">
        <v>113</v>
      </c>
      <c r="G111" s="17" t="s">
        <v>18</v>
      </c>
      <c r="H111" s="264">
        <v>0</v>
      </c>
      <c r="I111" s="213"/>
      <c r="J111" s="213"/>
      <c r="K111" s="10"/>
      <c r="L111" s="69"/>
      <c r="M111" s="11"/>
      <c r="N111" s="11"/>
      <c r="O111" s="10"/>
      <c r="P111" s="13"/>
      <c r="Q111" s="11"/>
      <c r="R111" s="52"/>
      <c r="S111" s="65"/>
      <c r="T111" s="65"/>
      <c r="U111" s="65"/>
      <c r="V111" s="65"/>
      <c r="W111" s="65"/>
      <c r="X111" s="65"/>
      <c r="Y111" s="3"/>
    </row>
    <row r="112" spans="1:25" x14ac:dyDescent="0.3">
      <c r="A112" s="95">
        <v>80</v>
      </c>
      <c r="B112" s="214"/>
      <c r="C112" s="31" t="s">
        <v>237</v>
      </c>
      <c r="D112" s="26">
        <v>44343</v>
      </c>
      <c r="E112" s="26">
        <v>44343</v>
      </c>
      <c r="F112" s="24" t="s">
        <v>115</v>
      </c>
      <c r="G112" s="17" t="s">
        <v>18</v>
      </c>
      <c r="H112" s="264">
        <v>0</v>
      </c>
      <c r="I112" s="213"/>
      <c r="J112" s="67"/>
      <c r="K112" s="10"/>
      <c r="L112" s="69"/>
      <c r="M112" s="11"/>
      <c r="N112" s="11"/>
      <c r="O112" s="10"/>
      <c r="P112" s="13"/>
      <c r="Q112" s="11"/>
      <c r="R112" s="52"/>
      <c r="S112" s="65"/>
      <c r="T112" s="65"/>
      <c r="U112" s="65"/>
      <c r="V112" s="65"/>
      <c r="W112" s="65"/>
      <c r="X112" s="65"/>
      <c r="Y112" s="3"/>
    </row>
    <row r="113" spans="1:25" x14ac:dyDescent="0.3">
      <c r="A113" s="95">
        <v>81</v>
      </c>
      <c r="B113" s="214"/>
      <c r="C113" s="31" t="s">
        <v>238</v>
      </c>
      <c r="D113" s="26">
        <v>44345</v>
      </c>
      <c r="E113" s="26">
        <v>44345</v>
      </c>
      <c r="F113" s="24" t="s">
        <v>115</v>
      </c>
      <c r="G113" s="17" t="s">
        <v>18</v>
      </c>
      <c r="H113" s="264">
        <v>0</v>
      </c>
      <c r="I113" s="213"/>
      <c r="J113" s="67"/>
      <c r="K113" s="10"/>
      <c r="L113" s="69"/>
      <c r="M113" s="11"/>
      <c r="N113" s="11"/>
      <c r="O113" s="10"/>
      <c r="P113" s="68"/>
      <c r="Q113" s="10"/>
      <c r="R113" s="52"/>
      <c r="S113" s="65"/>
      <c r="T113" s="65"/>
      <c r="U113" s="65"/>
      <c r="V113" s="65"/>
      <c r="W113" s="65"/>
      <c r="X113" s="65"/>
      <c r="Y113" s="3"/>
    </row>
    <row r="114" spans="1:25" x14ac:dyDescent="0.3">
      <c r="A114" s="29"/>
      <c r="B114" s="29"/>
      <c r="C114" s="29" t="s">
        <v>97</v>
      </c>
      <c r="D114" s="26">
        <v>44345</v>
      </c>
      <c r="E114" s="26">
        <v>44345</v>
      </c>
      <c r="F114" s="88"/>
      <c r="G114" s="88"/>
      <c r="H114" s="89"/>
      <c r="I114" s="90"/>
      <c r="J114" s="91"/>
      <c r="K114" s="86"/>
      <c r="L114" s="91"/>
      <c r="M114" s="91"/>
      <c r="N114" s="91"/>
      <c r="O114" s="91"/>
      <c r="P114" s="91"/>
      <c r="Q114" s="92"/>
      <c r="R114" s="86"/>
      <c r="S114" s="87"/>
      <c r="T114" s="87"/>
      <c r="U114" s="87"/>
      <c r="V114" s="87"/>
      <c r="W114" s="87"/>
      <c r="X114" s="87"/>
      <c r="Y114" s="3"/>
    </row>
    <row r="115" spans="1:25" ht="21.5" customHeight="1" x14ac:dyDescent="0.3">
      <c r="A115" s="218" t="s">
        <v>62</v>
      </c>
      <c r="B115" s="219"/>
      <c r="C115" s="219"/>
      <c r="D115" s="219"/>
      <c r="E115" s="219"/>
      <c r="F115" s="219"/>
      <c r="G115" s="20"/>
      <c r="H115" s="19">
        <f>AVERAGE(H118:H126)</f>
        <v>0</v>
      </c>
      <c r="I115" s="20"/>
      <c r="J115" s="27" t="s">
        <v>100</v>
      </c>
      <c r="K115" s="55">
        <v>23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v>0</v>
      </c>
      <c r="R115" s="55">
        <v>0</v>
      </c>
      <c r="S115" s="66">
        <v>0</v>
      </c>
      <c r="T115" s="66"/>
      <c r="U115" s="66"/>
      <c r="V115" s="66"/>
      <c r="W115" s="66"/>
      <c r="X115" s="66"/>
      <c r="Y115" s="27">
        <f>SUM(K115:X115)</f>
        <v>23</v>
      </c>
    </row>
    <row r="116" spans="1:25" x14ac:dyDescent="0.3">
      <c r="A116" s="158"/>
      <c r="B116" s="158"/>
      <c r="C116" s="158" t="s">
        <v>99</v>
      </c>
      <c r="D116" s="159"/>
      <c r="E116" s="159"/>
      <c r="F116" s="88"/>
      <c r="G116" s="88"/>
      <c r="H116" s="89"/>
      <c r="I116" s="90"/>
      <c r="J116" s="91"/>
      <c r="K116" s="91"/>
      <c r="L116" s="91"/>
      <c r="M116" s="91"/>
      <c r="N116" s="91"/>
      <c r="O116" s="91"/>
      <c r="P116" s="91"/>
      <c r="Q116" s="92"/>
      <c r="R116" s="161"/>
      <c r="S116" s="162"/>
      <c r="T116" s="162"/>
      <c r="U116" s="162"/>
      <c r="V116" s="162"/>
      <c r="W116" s="162"/>
      <c r="X116" s="162"/>
      <c r="Y116" s="163"/>
    </row>
    <row r="117" spans="1:25" s="148" customFormat="1" ht="27.5" customHeight="1" x14ac:dyDescent="0.3">
      <c r="A117" s="83"/>
      <c r="B117" s="243" t="s">
        <v>211</v>
      </c>
      <c r="C117" s="244"/>
      <c r="D117" s="131"/>
      <c r="E117" s="131"/>
      <c r="F117" s="83"/>
      <c r="G117" s="83"/>
      <c r="H117" s="84"/>
      <c r="I117" s="85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</row>
    <row r="118" spans="1:25" x14ac:dyDescent="0.3">
      <c r="A118" s="192">
        <v>82</v>
      </c>
      <c r="B118" s="193"/>
      <c r="C118" s="274" t="s">
        <v>239</v>
      </c>
      <c r="D118" s="273">
        <v>44325</v>
      </c>
      <c r="E118" s="273">
        <v>44325</v>
      </c>
      <c r="F118" s="175" t="s">
        <v>68</v>
      </c>
      <c r="G118" s="164" t="s">
        <v>18</v>
      </c>
      <c r="H118" s="270">
        <v>0</v>
      </c>
      <c r="I118" s="167"/>
      <c r="J118" s="194"/>
      <c r="K118" s="169"/>
      <c r="L118" s="170"/>
      <c r="M118" s="170"/>
      <c r="N118" s="170"/>
      <c r="O118" s="177"/>
      <c r="P118" s="171"/>
      <c r="Q118" s="170"/>
      <c r="R118" s="194"/>
      <c r="S118" s="195"/>
      <c r="T118" s="195"/>
      <c r="U118" s="195"/>
      <c r="V118" s="195"/>
      <c r="W118" s="195"/>
      <c r="X118" s="195"/>
      <c r="Y118" s="173"/>
    </row>
    <row r="119" spans="1:25" x14ac:dyDescent="0.3">
      <c r="A119" s="192">
        <v>83</v>
      </c>
      <c r="B119" s="128"/>
      <c r="C119" s="31" t="s">
        <v>213</v>
      </c>
      <c r="D119" s="166">
        <v>44326</v>
      </c>
      <c r="E119" s="25">
        <v>44336</v>
      </c>
      <c r="F119" s="24" t="s">
        <v>66</v>
      </c>
      <c r="G119" s="17" t="s">
        <v>18</v>
      </c>
      <c r="H119" s="264">
        <v>0</v>
      </c>
      <c r="I119" s="33"/>
      <c r="J119" s="54"/>
      <c r="K119" s="10"/>
      <c r="L119" s="11"/>
      <c r="M119" s="11"/>
      <c r="N119" s="11"/>
      <c r="O119" s="10"/>
      <c r="P119" s="68"/>
      <c r="Q119" s="11"/>
      <c r="R119" s="54"/>
      <c r="S119" s="67"/>
      <c r="T119" s="67"/>
      <c r="U119" s="67"/>
      <c r="V119" s="67"/>
      <c r="W119" s="67"/>
      <c r="X119" s="67"/>
      <c r="Y119" s="3"/>
    </row>
    <row r="120" spans="1:25" s="147" customFormat="1" ht="26" customHeight="1" x14ac:dyDescent="0.3">
      <c r="A120" s="197"/>
      <c r="B120" s="254" t="s">
        <v>186</v>
      </c>
      <c r="C120" s="255"/>
      <c r="D120" s="198"/>
      <c r="E120" s="198"/>
      <c r="F120" s="202"/>
      <c r="G120" s="197"/>
      <c r="H120" s="271"/>
      <c r="I120" s="199"/>
      <c r="J120" s="200"/>
      <c r="K120" s="201"/>
      <c r="L120" s="201"/>
      <c r="M120" s="201"/>
      <c r="N120" s="201"/>
      <c r="O120" s="201"/>
      <c r="P120" s="202"/>
      <c r="Q120" s="201"/>
      <c r="R120" s="200"/>
      <c r="S120" s="203"/>
      <c r="T120" s="203"/>
      <c r="U120" s="203"/>
      <c r="V120" s="203"/>
      <c r="W120" s="203"/>
      <c r="X120" s="203"/>
      <c r="Y120" s="204"/>
    </row>
    <row r="121" spans="1:25" s="147" customFormat="1" x14ac:dyDescent="0.3">
      <c r="A121" s="197">
        <v>84</v>
      </c>
      <c r="B121" s="205"/>
      <c r="C121" s="275" t="s">
        <v>240</v>
      </c>
      <c r="D121" s="273">
        <v>44353</v>
      </c>
      <c r="E121" s="273">
        <v>44353</v>
      </c>
      <c r="F121" s="175" t="s">
        <v>68</v>
      </c>
      <c r="G121" s="197" t="s">
        <v>18</v>
      </c>
      <c r="H121" s="271">
        <v>0</v>
      </c>
      <c r="I121" s="199"/>
      <c r="J121" s="200"/>
      <c r="K121" s="201"/>
      <c r="L121" s="201"/>
      <c r="M121" s="201"/>
      <c r="N121" s="201"/>
      <c r="O121" s="201"/>
      <c r="P121" s="202"/>
      <c r="Q121" s="201"/>
      <c r="R121" s="200"/>
      <c r="S121" s="203"/>
      <c r="T121" s="203"/>
      <c r="U121" s="203"/>
      <c r="V121" s="203"/>
      <c r="W121" s="203"/>
      <c r="X121" s="203"/>
      <c r="Y121" s="204"/>
    </row>
    <row r="122" spans="1:25" x14ac:dyDescent="0.3">
      <c r="A122" s="197">
        <v>85</v>
      </c>
      <c r="B122" s="128"/>
      <c r="C122" s="31" t="s">
        <v>214</v>
      </c>
      <c r="D122" s="198">
        <v>44353</v>
      </c>
      <c r="E122" s="25">
        <v>44365</v>
      </c>
      <c r="F122" s="24" t="s">
        <v>66</v>
      </c>
      <c r="G122" s="17" t="s">
        <v>18</v>
      </c>
      <c r="H122" s="264">
        <v>0</v>
      </c>
      <c r="I122" s="33"/>
      <c r="J122" s="54"/>
      <c r="K122" s="10"/>
      <c r="L122" s="11"/>
      <c r="M122" s="11"/>
      <c r="N122" s="11"/>
      <c r="O122" s="10"/>
      <c r="P122" s="68"/>
      <c r="Q122" s="11"/>
      <c r="R122" s="54"/>
      <c r="S122" s="67"/>
      <c r="T122" s="67"/>
      <c r="U122" s="67"/>
      <c r="V122" s="67"/>
      <c r="W122" s="67"/>
      <c r="X122" s="67"/>
      <c r="Y122" s="3"/>
    </row>
    <row r="123" spans="1:25" s="147" customFormat="1" ht="26" customHeight="1" x14ac:dyDescent="0.3">
      <c r="A123" s="95"/>
      <c r="B123" s="243" t="s">
        <v>212</v>
      </c>
      <c r="C123" s="244"/>
      <c r="D123" s="183"/>
      <c r="E123" s="183"/>
      <c r="F123" s="186"/>
      <c r="G123" s="95"/>
      <c r="H123" s="157"/>
      <c r="I123" s="185"/>
      <c r="J123" s="189"/>
      <c r="K123" s="180"/>
      <c r="L123" s="180"/>
      <c r="M123" s="180"/>
      <c r="N123" s="180"/>
      <c r="O123" s="180"/>
      <c r="P123" s="186"/>
      <c r="Q123" s="180"/>
      <c r="R123" s="189"/>
      <c r="S123" s="190"/>
      <c r="T123" s="190"/>
      <c r="U123" s="190"/>
      <c r="V123" s="190"/>
      <c r="W123" s="190"/>
      <c r="X123" s="190"/>
      <c r="Y123" s="148"/>
    </row>
    <row r="124" spans="1:25" ht="26" x14ac:dyDescent="0.3">
      <c r="A124" s="56">
        <v>86</v>
      </c>
      <c r="B124" s="128"/>
      <c r="C124" s="31" t="s">
        <v>63</v>
      </c>
      <c r="D124" s="25">
        <v>44342</v>
      </c>
      <c r="E124" s="25">
        <v>44382</v>
      </c>
      <c r="F124" s="24" t="s">
        <v>67</v>
      </c>
      <c r="G124" s="17" t="s">
        <v>18</v>
      </c>
      <c r="H124" s="264">
        <v>0</v>
      </c>
      <c r="I124" s="38" t="s">
        <v>215</v>
      </c>
      <c r="J124" s="54"/>
      <c r="K124" s="10"/>
      <c r="L124" s="11"/>
      <c r="M124" s="11"/>
      <c r="N124" s="11"/>
      <c r="O124" s="10"/>
      <c r="P124" s="68"/>
      <c r="Q124" s="11"/>
      <c r="R124" s="54"/>
      <c r="S124" s="67"/>
      <c r="T124" s="67"/>
      <c r="U124" s="67"/>
      <c r="V124" s="67"/>
      <c r="W124" s="67"/>
      <c r="X124" s="67"/>
      <c r="Y124" s="3"/>
    </row>
    <row r="125" spans="1:25" x14ac:dyDescent="0.3">
      <c r="A125" s="56">
        <v>87</v>
      </c>
      <c r="B125" s="128"/>
      <c r="C125" s="31" t="s">
        <v>65</v>
      </c>
      <c r="D125" s="26">
        <v>44382</v>
      </c>
      <c r="E125" s="26">
        <v>44382</v>
      </c>
      <c r="F125" s="24" t="s">
        <v>69</v>
      </c>
      <c r="G125" s="17" t="s">
        <v>18</v>
      </c>
      <c r="H125" s="264">
        <v>0</v>
      </c>
      <c r="I125" s="38"/>
      <c r="J125" s="54"/>
      <c r="K125" s="10"/>
      <c r="L125" s="11"/>
      <c r="M125" s="11"/>
      <c r="N125" s="11"/>
      <c r="O125" s="10"/>
      <c r="P125" s="68"/>
      <c r="Q125" s="10"/>
      <c r="R125" s="54"/>
      <c r="S125" s="67"/>
      <c r="T125" s="67"/>
      <c r="U125" s="67"/>
      <c r="V125" s="67"/>
      <c r="W125" s="67"/>
      <c r="X125" s="67"/>
      <c r="Y125" s="3"/>
    </row>
    <row r="126" spans="1:25" x14ac:dyDescent="0.3">
      <c r="A126" s="56">
        <v>88</v>
      </c>
      <c r="B126" s="128"/>
      <c r="C126" s="31" t="s">
        <v>64</v>
      </c>
      <c r="D126" s="26">
        <v>44393</v>
      </c>
      <c r="E126" s="26">
        <v>44393</v>
      </c>
      <c r="F126" s="24" t="s">
        <v>69</v>
      </c>
      <c r="G126" s="17" t="s">
        <v>18</v>
      </c>
      <c r="H126" s="264">
        <v>0</v>
      </c>
      <c r="I126" s="33"/>
      <c r="J126" s="54"/>
      <c r="K126" s="11"/>
      <c r="L126" s="11"/>
      <c r="M126" s="11"/>
      <c r="N126" s="11"/>
      <c r="O126" s="11"/>
      <c r="P126" s="13"/>
      <c r="Q126" s="13"/>
      <c r="R126" s="54"/>
      <c r="S126" s="67"/>
      <c r="T126" s="67"/>
      <c r="U126" s="67"/>
      <c r="V126" s="67"/>
      <c r="W126" s="67"/>
      <c r="X126" s="67"/>
      <c r="Y126" s="3"/>
    </row>
    <row r="127" spans="1:25" ht="15" x14ac:dyDescent="0.3">
      <c r="A127" s="93"/>
      <c r="B127" s="93"/>
      <c r="C127" s="93"/>
      <c r="D127" s="93"/>
      <c r="E127" s="93"/>
      <c r="F127" s="216" t="s">
        <v>101</v>
      </c>
      <c r="G127" s="217"/>
      <c r="H127" s="272">
        <f ca="1">AVERAGE(H115,H81,H52,H36)</f>
        <v>8.4821428571428575E-2</v>
      </c>
      <c r="I127" s="93"/>
      <c r="J127" s="93" t="s">
        <v>102</v>
      </c>
      <c r="K127" s="94">
        <f>SUM(K115,K81,K52,K36)</f>
        <v>368</v>
      </c>
      <c r="L127" s="94">
        <f>SUM(L115,L81,L52,L36,L12)</f>
        <v>3</v>
      </c>
      <c r="M127" s="94">
        <f>SUM(M115,M81,M52,M36,M12)</f>
        <v>9.5</v>
      </c>
      <c r="N127" s="94">
        <f>SUM(N115,N81,N52,N36,N12)</f>
        <v>10</v>
      </c>
      <c r="O127" s="94">
        <f>SUM(O115,O81,O52,O36,O12)</f>
        <v>48</v>
      </c>
      <c r="P127" s="94">
        <f>SUM(P115,P81,P52,P36,P12)</f>
        <v>28</v>
      </c>
      <c r="Q127" s="94">
        <f>SUM(Q115,Q81,Q52,Q36,Q12)</f>
        <v>0</v>
      </c>
      <c r="R127" s="94">
        <f>SUM(R115,R81,R52,R36,R12)</f>
        <v>0</v>
      </c>
      <c r="S127" s="94">
        <f>SUM(S115,S81,S52,S36,S12)</f>
        <v>0</v>
      </c>
      <c r="T127" s="94">
        <f>SUM(T115,T81,T52,T36,T12)</f>
        <v>1</v>
      </c>
      <c r="U127" s="94">
        <f>SUM(U115,U81,U52,U36,U12)</f>
        <v>1</v>
      </c>
      <c r="V127" s="94">
        <f>SUM(V115,V81,V52,V36,V12)</f>
        <v>1</v>
      </c>
      <c r="W127" s="94">
        <f>SUM(W115,W81,W52,W36,W12)</f>
        <v>1</v>
      </c>
      <c r="X127" s="94">
        <f>SUM(X115,X81,X52,X36,X12)</f>
        <v>1</v>
      </c>
      <c r="Y127" s="94">
        <f>SUM(Y115,Y81,Y52,Y36,Y12)</f>
        <v>519.5</v>
      </c>
    </row>
  </sheetData>
  <mergeCells count="42">
    <mergeCell ref="B94:C94"/>
    <mergeCell ref="B105:C105"/>
    <mergeCell ref="B117:C117"/>
    <mergeCell ref="B120:C120"/>
    <mergeCell ref="B123:C123"/>
    <mergeCell ref="B88:C88"/>
    <mergeCell ref="D20:E20"/>
    <mergeCell ref="D14:E14"/>
    <mergeCell ref="B67:C67"/>
    <mergeCell ref="B72:C72"/>
    <mergeCell ref="D23:I23"/>
    <mergeCell ref="E1:F1"/>
    <mergeCell ref="F3:H3"/>
    <mergeCell ref="A12:G12"/>
    <mergeCell ref="A7:G7"/>
    <mergeCell ref="A36:G36"/>
    <mergeCell ref="B5:C5"/>
    <mergeCell ref="B6:C6"/>
    <mergeCell ref="B8:C8"/>
    <mergeCell ref="B9:C9"/>
    <mergeCell ref="B10:C10"/>
    <mergeCell ref="B11:C11"/>
    <mergeCell ref="B14:C14"/>
    <mergeCell ref="B13:C13"/>
    <mergeCell ref="B35:C35"/>
    <mergeCell ref="B23:C23"/>
    <mergeCell ref="F127:G127"/>
    <mergeCell ref="A52:G52"/>
    <mergeCell ref="A81:G81"/>
    <mergeCell ref="A115:F115"/>
    <mergeCell ref="K5:S5"/>
    <mergeCell ref="B37:C37"/>
    <mergeCell ref="B38:C38"/>
    <mergeCell ref="B42:C42"/>
    <mergeCell ref="B46:C46"/>
    <mergeCell ref="B20:C20"/>
    <mergeCell ref="B54:C54"/>
    <mergeCell ref="D54:E54"/>
    <mergeCell ref="D46:E46"/>
    <mergeCell ref="D42:E42"/>
    <mergeCell ref="D38:E38"/>
    <mergeCell ref="B83:C8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'Maitrise documentaire'!$A$3:$A$7</xm:f>
          </x14:formula1>
          <xm:sqref>G8:G11 G24:G35 G118:G126 G15:G22 G55:G79 G84:G113 G39:G50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B1" workbookViewId="0">
      <selection activeCell="B1" sqref="B1:B3"/>
    </sheetView>
  </sheetViews>
  <sheetFormatPr baseColWidth="10" defaultRowHeight="12.5" x14ac:dyDescent="0.25"/>
  <cols>
    <col min="1" max="1" width="25.7265625" style="97" bestFit="1" customWidth="1"/>
    <col min="2" max="2" width="237.26953125" style="97" bestFit="1" customWidth="1"/>
    <col min="3" max="16384" width="10.90625" style="97"/>
  </cols>
  <sheetData>
    <row r="1" spans="1:2" x14ac:dyDescent="0.25">
      <c r="A1" s="111" t="s">
        <v>122</v>
      </c>
      <c r="B1" s="111"/>
    </row>
    <row r="2" spans="1:2" x14ac:dyDescent="0.25">
      <c r="A2" s="111"/>
      <c r="B2" s="111"/>
    </row>
    <row r="3" spans="1:2" x14ac:dyDescent="0.25">
      <c r="A3" s="115" t="s">
        <v>123</v>
      </c>
      <c r="B3" s="114"/>
    </row>
    <row r="4" spans="1:2" x14ac:dyDescent="0.25">
      <c r="A4" s="111"/>
      <c r="B4" s="111"/>
    </row>
    <row r="5" spans="1:2" x14ac:dyDescent="0.25">
      <c r="A5" s="112" t="s">
        <v>124</v>
      </c>
      <c r="B5" s="113"/>
    </row>
    <row r="6" spans="1:2" x14ac:dyDescent="0.25">
      <c r="A6" s="111"/>
      <c r="B6" s="111"/>
    </row>
    <row r="7" spans="1:2" x14ac:dyDescent="0.25">
      <c r="A7" s="112" t="s">
        <v>125</v>
      </c>
      <c r="B7" s="114"/>
    </row>
    <row r="8" spans="1:2" x14ac:dyDescent="0.25">
      <c r="A8" s="111"/>
      <c r="B8" s="111"/>
    </row>
    <row r="9" spans="1:2" x14ac:dyDescent="0.25">
      <c r="A9" s="111" t="s">
        <v>126</v>
      </c>
      <c r="B9" s="1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8" sqref="D8"/>
    </sheetView>
  </sheetViews>
  <sheetFormatPr baseColWidth="10" defaultRowHeight="14.5" x14ac:dyDescent="0.35"/>
  <cols>
    <col min="2" max="2" width="27.36328125" customWidth="1"/>
    <col min="3" max="3" width="14.7265625" bestFit="1" customWidth="1"/>
    <col min="4" max="4" width="10.7265625" customWidth="1"/>
  </cols>
  <sheetData>
    <row r="3" spans="2:4" ht="34.5" x14ac:dyDescent="0.35">
      <c r="B3" s="98" t="s">
        <v>127</v>
      </c>
      <c r="C3" s="99" t="s">
        <v>128</v>
      </c>
      <c r="D3" s="100" t="s">
        <v>129</v>
      </c>
    </row>
    <row r="4" spans="2:4" x14ac:dyDescent="0.35">
      <c r="B4" s="256" t="s">
        <v>130</v>
      </c>
      <c r="C4" s="258" t="s">
        <v>131</v>
      </c>
      <c r="D4" s="260">
        <f>SUM(Planning_Activité_RACI_Charges!K127)</f>
        <v>368</v>
      </c>
    </row>
    <row r="5" spans="2:4" ht="15" thickBot="1" x14ac:dyDescent="0.4">
      <c r="B5" s="257"/>
      <c r="C5" s="259"/>
      <c r="D5" s="261"/>
    </row>
    <row r="6" spans="2:4" ht="15" thickBot="1" x14ac:dyDescent="0.4">
      <c r="B6" s="101" t="s">
        <v>95</v>
      </c>
      <c r="C6" s="102"/>
      <c r="D6" s="103">
        <f>SUM(Planning_Activité_RACI_Charges!R127)</f>
        <v>0</v>
      </c>
    </row>
    <row r="7" spans="2:4" ht="15" thickBot="1" x14ac:dyDescent="0.4">
      <c r="B7" s="101" t="s">
        <v>14</v>
      </c>
      <c r="C7" s="105" t="s">
        <v>151</v>
      </c>
      <c r="D7" s="103">
        <f>SUM(Planning_Activité_RACI_Charges!P127)</f>
        <v>28</v>
      </c>
    </row>
    <row r="8" spans="2:4" ht="15" thickBot="1" x14ac:dyDescent="0.4">
      <c r="B8" s="104" t="s">
        <v>8</v>
      </c>
      <c r="C8" s="105" t="s">
        <v>151</v>
      </c>
      <c r="D8" s="103">
        <f>SUM([1]Planning_WBS_RACI!K90)</f>
        <v>5</v>
      </c>
    </row>
    <row r="9" spans="2:4" ht="15" thickBot="1" x14ac:dyDescent="0.4">
      <c r="B9" s="104" t="s">
        <v>152</v>
      </c>
      <c r="C9" s="105" t="s">
        <v>151</v>
      </c>
      <c r="D9" s="103">
        <f>SUM([1]Planning_WBS_RACI!R90)</f>
        <v>2</v>
      </c>
    </row>
    <row r="10" spans="2:4" ht="15" thickBot="1" x14ac:dyDescent="0.4">
      <c r="B10" s="102" t="s">
        <v>133</v>
      </c>
      <c r="C10" s="102" t="s">
        <v>134</v>
      </c>
      <c r="D10" s="103">
        <f>SUM([1]Planning_WBS_RACI!L90)</f>
        <v>5</v>
      </c>
    </row>
    <row r="11" spans="2:4" ht="15" thickBot="1" x14ac:dyDescent="0.4">
      <c r="B11" s="102" t="s">
        <v>81</v>
      </c>
      <c r="C11" s="102" t="s">
        <v>134</v>
      </c>
      <c r="D11" s="103">
        <f>SUM([1]Planning_WBS_RACI!M90)</f>
        <v>3</v>
      </c>
    </row>
    <row r="12" spans="2:4" ht="15" thickBot="1" x14ac:dyDescent="0.4">
      <c r="B12" s="102" t="s">
        <v>135</v>
      </c>
      <c r="C12" s="102" t="s">
        <v>136</v>
      </c>
      <c r="D12" s="103">
        <f>SUM([1]Planning_WBS_RACI!N90)</f>
        <v>195</v>
      </c>
    </row>
    <row r="13" spans="2:4" ht="15" thickBot="1" x14ac:dyDescent="0.4">
      <c r="B13" s="102" t="s">
        <v>137</v>
      </c>
      <c r="C13" s="102" t="s">
        <v>138</v>
      </c>
      <c r="D13" s="103" t="s">
        <v>139</v>
      </c>
    </row>
    <row r="14" spans="2:4" ht="15" thickBot="1" x14ac:dyDescent="0.4">
      <c r="B14" s="102" t="s">
        <v>140</v>
      </c>
      <c r="C14" s="102" t="s">
        <v>132</v>
      </c>
      <c r="D14" s="103" t="s">
        <v>139</v>
      </c>
    </row>
    <row r="15" spans="2:4" ht="15" thickBot="1" x14ac:dyDescent="0.4">
      <c r="B15" s="106" t="s">
        <v>141</v>
      </c>
      <c r="C15" s="107"/>
      <c r="D15" s="106">
        <f>SUM(D4:D12)</f>
        <v>606</v>
      </c>
    </row>
  </sheetData>
  <mergeCells count="3">
    <mergeCell ref="B4:B5"/>
    <mergeCell ref="C4:C5"/>
    <mergeCell ref="D4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F18" sqref="F17:F18"/>
    </sheetView>
  </sheetViews>
  <sheetFormatPr baseColWidth="10" defaultRowHeight="14.5" x14ac:dyDescent="0.35"/>
  <cols>
    <col min="3" max="3" width="24.81640625" bestFit="1" customWidth="1"/>
    <col min="5" max="5" width="25.08984375" bestFit="1" customWidth="1"/>
    <col min="6" max="6" width="39" bestFit="1" customWidth="1"/>
  </cols>
  <sheetData>
    <row r="2" spans="1:6" x14ac:dyDescent="0.35">
      <c r="A2" s="116" t="s">
        <v>16</v>
      </c>
    </row>
    <row r="3" spans="1:6" x14ac:dyDescent="0.35">
      <c r="A3" s="117" t="s">
        <v>18</v>
      </c>
    </row>
    <row r="4" spans="1:6" x14ac:dyDescent="0.35">
      <c r="A4" s="117" t="s">
        <v>19</v>
      </c>
    </row>
    <row r="5" spans="1:6" x14ac:dyDescent="0.35">
      <c r="A5" s="117" t="s">
        <v>20</v>
      </c>
    </row>
    <row r="6" spans="1:6" x14ac:dyDescent="0.35">
      <c r="A6" s="117" t="s">
        <v>22</v>
      </c>
    </row>
    <row r="7" spans="1:6" x14ac:dyDescent="0.35">
      <c r="A7" s="117" t="s">
        <v>21</v>
      </c>
    </row>
    <row r="9" spans="1:6" ht="15.5" x14ac:dyDescent="0.35">
      <c r="C9" s="118" t="s">
        <v>143</v>
      </c>
    </row>
    <row r="10" spans="1:6" ht="15" thickBot="1" x14ac:dyDescent="0.4"/>
    <row r="11" spans="1:6" x14ac:dyDescent="0.35">
      <c r="C11" s="119" t="s">
        <v>144</v>
      </c>
      <c r="D11" s="120" t="s">
        <v>145</v>
      </c>
      <c r="E11" s="120" t="s">
        <v>146</v>
      </c>
      <c r="F11" s="120" t="s">
        <v>147</v>
      </c>
    </row>
    <row r="12" spans="1:6" x14ac:dyDescent="0.35">
      <c r="C12" s="121" t="s">
        <v>148</v>
      </c>
      <c r="D12" s="122">
        <v>43819</v>
      </c>
      <c r="E12" s="121" t="s">
        <v>149</v>
      </c>
      <c r="F12" s="121" t="s">
        <v>150</v>
      </c>
    </row>
    <row r="13" spans="1:6" x14ac:dyDescent="0.35">
      <c r="C13" s="117" t="s">
        <v>165</v>
      </c>
      <c r="D13" s="123">
        <v>43822</v>
      </c>
      <c r="E13" s="117" t="s">
        <v>166</v>
      </c>
      <c r="F13" s="117" t="s">
        <v>167</v>
      </c>
    </row>
    <row r="14" spans="1:6" ht="29" x14ac:dyDescent="0.35">
      <c r="C14" s="117" t="s">
        <v>222</v>
      </c>
      <c r="D14" s="123">
        <v>43826</v>
      </c>
      <c r="E14" s="117" t="s">
        <v>149</v>
      </c>
      <c r="F14" s="124" t="s">
        <v>223</v>
      </c>
    </row>
    <row r="15" spans="1:6" ht="29" x14ac:dyDescent="0.35">
      <c r="C15" s="117" t="s">
        <v>224</v>
      </c>
      <c r="D15" s="123">
        <v>43836</v>
      </c>
      <c r="E15" s="117" t="s">
        <v>166</v>
      </c>
      <c r="F15" s="124" t="s">
        <v>225</v>
      </c>
    </row>
    <row r="16" spans="1:6" x14ac:dyDescent="0.35">
      <c r="C16" s="117"/>
      <c r="D16" s="117"/>
      <c r="E16" s="117"/>
      <c r="F16" s="117"/>
    </row>
    <row r="17" spans="3:6" x14ac:dyDescent="0.35">
      <c r="C17" s="117"/>
      <c r="D17" s="117"/>
      <c r="E17" s="117"/>
      <c r="F17" s="117"/>
    </row>
    <row r="18" spans="3:6" x14ac:dyDescent="0.35">
      <c r="C18" s="117"/>
      <c r="D18" s="117"/>
      <c r="E18" s="117"/>
      <c r="F18" s="117"/>
    </row>
    <row r="19" spans="3:6" x14ac:dyDescent="0.35">
      <c r="C19" s="117"/>
      <c r="D19" s="117"/>
      <c r="E19" s="117"/>
      <c r="F19" s="117"/>
    </row>
    <row r="20" spans="3:6" x14ac:dyDescent="0.35">
      <c r="C20" s="117"/>
      <c r="D20" s="117"/>
      <c r="E20" s="117"/>
      <c r="F20" s="117"/>
    </row>
    <row r="21" spans="3:6" x14ac:dyDescent="0.35">
      <c r="C21" s="117"/>
      <c r="D21" s="117"/>
      <c r="E21" s="117"/>
      <c r="F21" s="117"/>
    </row>
    <row r="22" spans="3:6" x14ac:dyDescent="0.35">
      <c r="C22" s="117"/>
      <c r="D22" s="117"/>
      <c r="E22" s="117"/>
      <c r="F22" s="117"/>
    </row>
    <row r="23" spans="3:6" x14ac:dyDescent="0.35">
      <c r="C23" s="117"/>
      <c r="D23" s="117"/>
      <c r="E23" s="117"/>
      <c r="F23" s="11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tat xmlns="ac4f67a9-1b93-41d7-ae26-e9a8a5750ebd">Validé</Etat>
    <Discipline xmlns="ac4f67a9-1b93-41d7-ae26-e9a8a5750ebd">1-Gestion de projet</Discipline>
    <Regroupement xmlns="ac4f67a9-1b93-41d7-ae26-e9a8a5750ebd" xsi:nil="true"/>
    <Cat_x00e9_gorie xmlns="ac4f67a9-1b93-41d7-ae26-e9a8a5750ebd">Projet</Cat_x00e9_gorie>
    <Activit_x00e9_s xmlns="ac4f67a9-1b93-41d7-ae26-e9a8a5750ebd">1-Plans et suivis</Activit_x00e9_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s C'you" ma:contentTypeID="0x01010003105059DC6740CD949057862E120DEC0007C7450CA411DA499E4083AA9A63E7BC" ma:contentTypeVersion="8" ma:contentTypeDescription="Créer un document." ma:contentTypeScope="" ma:versionID="83e1ac4f8349356b0de46b2d7c3ed0fb">
  <xsd:schema xmlns:xsd="http://www.w3.org/2001/XMLSchema" xmlns:xs="http://www.w3.org/2001/XMLSchema" xmlns:p="http://schemas.microsoft.com/office/2006/metadata/properties" xmlns:ns2="ac4f67a9-1b93-41d7-ae26-e9a8a5750ebd" xmlns:ns3="2a9e3281-7c56-46d1-b64b-b0d40eb22922" targetNamespace="http://schemas.microsoft.com/office/2006/metadata/properties" ma:root="true" ma:fieldsID="192fb51a06a76381d35bc5a0423bea5c" ns2:_="" ns3:_="">
    <xsd:import namespace="ac4f67a9-1b93-41d7-ae26-e9a8a5750ebd"/>
    <xsd:import namespace="2a9e3281-7c56-46d1-b64b-b0d40eb22922"/>
    <xsd:element name="properties">
      <xsd:complexType>
        <xsd:sequence>
          <xsd:element name="documentManagement">
            <xsd:complexType>
              <xsd:all>
                <xsd:element ref="ns2:Discipline" minOccurs="0"/>
                <xsd:element ref="ns2:Activit_x00e9_s" minOccurs="0"/>
                <xsd:element ref="ns2:Cat_x00e9_gorie" minOccurs="0"/>
                <xsd:element ref="ns2:Regroupement" minOccurs="0"/>
                <xsd:element ref="ns2:Etat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67a9-1b93-41d7-ae26-e9a8a5750ebd" elementFormDefault="qualified">
    <xsd:import namespace="http://schemas.microsoft.com/office/2006/documentManagement/types"/>
    <xsd:import namespace="http://schemas.microsoft.com/office/infopath/2007/PartnerControls"/>
    <xsd:element name="Discipline" ma:index="8" nillable="true" ma:displayName="Discipline" ma:format="Dropdown" ma:internalName="Discipline">
      <xsd:simpleType>
        <xsd:restriction base="dms:Choice">
          <xsd:enumeration value="1-Gestion de projet"/>
          <xsd:enumeration value="2-Gestion de la soustraitance"/>
          <xsd:enumeration value="3-Métier"/>
          <xsd:enumeration value="4-Exigences"/>
          <xsd:enumeration value="5-Analyse et conception"/>
          <xsd:enumeration value="6-Construction"/>
          <xsd:enumeration value="7-Tests"/>
          <xsd:enumeration value="8-Déploiement"/>
          <xsd:enumeration value="9-Gest-Config"/>
        </xsd:restriction>
      </xsd:simpleType>
    </xsd:element>
    <xsd:element name="Activit_x00e9_s" ma:index="9" nillable="true" ma:displayName="Activités" ma:format="Dropdown" ma:internalName="Activit_x00e9_s">
      <xsd:simpleType>
        <xsd:restriction base="dms:Choice">
          <xsd:enumeration value="1-Plans et suivis"/>
          <xsd:enumeration value="1-Estimation"/>
          <xsd:enumeration value="1-changements"/>
          <xsd:enumeration value="1-Coproj"/>
          <xsd:enumeration value="1-Copil"/>
          <xsd:enumeration value="1-Autres comités"/>
          <xsd:enumeration value="1-Cellules Transverses"/>
          <xsd:enumeration value="1-IC Init"/>
          <xsd:enumeration value="1-IC Valid"/>
          <xsd:enumeration value="1-IC End"/>
          <xsd:enumeration value="1-Expert Review et Casa"/>
          <xsd:enumeration value="1-Suivi budgétaire"/>
          <xsd:enumeration value="1-Organisation projet"/>
          <xsd:enumeration value="2-Appel d'offres"/>
          <xsd:enumeration value="2-Contrat"/>
          <xsd:enumeration value="2-Réunions"/>
          <xsd:enumeration value="2-Livraisons"/>
          <xsd:enumeration value="2-Réception"/>
          <xsd:enumeration value="2-Fiches achats"/>
          <xsd:enumeration value="2-Suivi du sous-traitant"/>
          <xsd:enumeration value="3-Besoin"/>
          <xsd:enumeration value="4-Fonctionnel"/>
          <xsd:enumeration value="4-Technique"/>
          <xsd:enumeration value="5-Fonctionnel"/>
          <xsd:enumeration value="5-Technique"/>
          <xsd:enumeration value="6-Construction"/>
          <xsd:enumeration value="6-Tests Unitaires"/>
          <xsd:enumeration value="6-Tests d'Assemblage"/>
          <xsd:enumeration value="6-Tests d'Intégration"/>
          <xsd:enumeration value="7-Tests Systèmes"/>
          <xsd:enumeration value="7-Recette Technique et Fonctionnelle"/>
          <xsd:enumeration value="7-Recette de Production"/>
          <xsd:enumeration value="8-Intégration"/>
          <xsd:enumeration value="8-Recette"/>
          <xsd:enumeration value="8-Pré Prod"/>
          <xsd:enumeration value="8-Prod"/>
          <xsd:enumeration value="8-Conduite du Changement"/>
          <xsd:enumeration value="9-Gestion de conf."/>
        </xsd:restriction>
      </xsd:simpleType>
    </xsd:element>
    <xsd:element name="Cat_x00e9_gorie" ma:index="10" nillable="true" ma:displayName="Catégorie" ma:format="Dropdown" ma:internalName="Cat_x00e9_gorie">
      <xsd:simpleType>
        <xsd:restriction base="dms:Choice">
          <xsd:enumeration value="Fonctionnel"/>
          <xsd:enumeration value="Utilisateur"/>
          <xsd:enumeration value="Projet"/>
          <xsd:enumeration value="Exploitation"/>
          <xsd:enumeration value="Technique"/>
          <xsd:enumeration value="Technico Fonctionnel"/>
        </xsd:restriction>
      </xsd:simpleType>
    </xsd:element>
    <xsd:element name="Regroupement" ma:index="11" nillable="true" ma:displayName="Regroupement" ma:internalName="Regroupement">
      <xsd:simpleType>
        <xsd:restriction base="dms:Text">
          <xsd:maxLength value="255"/>
        </xsd:restriction>
      </xsd:simpleType>
    </xsd:element>
    <xsd:element name="Etat" ma:index="12" nillable="true" ma:displayName="Etat" ma:format="Dropdown" ma:internalName="Etat">
      <xsd:simpleType>
        <xsd:restriction base="dms:Choice">
          <xsd:enumeration value="Importé"/>
          <xsd:enumeration value="Modifié"/>
          <xsd:enumeration value="Validé"/>
          <xsd:enumeration value="Livré"/>
          <xsd:enumeration value="Abandonné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e3281-7c56-46d1-b64b-b0d40eb229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EBACEA-2888-474A-95C4-59A5424A07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B1CE83-7457-4727-A3EC-366643DBC451}">
  <ds:schemaRefs>
    <ds:schemaRef ds:uri="http://schemas.microsoft.com/office/2006/documentManagement/types"/>
    <ds:schemaRef ds:uri="http://schemas.microsoft.com/office/infopath/2007/PartnerControls"/>
    <ds:schemaRef ds:uri="ac4f67a9-1b93-41d7-ae26-e9a8a5750ebd"/>
    <ds:schemaRef ds:uri="http://purl.org/dc/elements/1.1/"/>
    <ds:schemaRef ds:uri="http://schemas.microsoft.com/office/2006/metadata/properties"/>
    <ds:schemaRef ds:uri="2a9e3281-7c56-46d1-b64b-b0d40eb2292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33DF47-F1EB-4492-B816-3C34F861DF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67a9-1b93-41d7-ae26-e9a8a5750ebd"/>
    <ds:schemaRef ds:uri="2a9e3281-7c56-46d1-b64b-b0d40eb229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Planning_Activité_RACI_Charges</vt:lpstr>
      <vt:lpstr>Description du projet</vt:lpstr>
      <vt:lpstr>Budget estimé</vt:lpstr>
      <vt:lpstr>Maitrise documentaire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C8071 - Planning Détaillé Activités RACI</dc:title>
  <dc:creator/>
  <cp:lastModifiedBy/>
  <dcterms:created xsi:type="dcterms:W3CDTF">2015-06-05T18:19:34Z</dcterms:created>
  <dcterms:modified xsi:type="dcterms:W3CDTF">2020-01-07T15:50:41Z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0x01010003105059DC6740CD949057862E120DEC0007C7450CA411DA499E4083AA9A63E7BC</vt:lpwstr>
  </property>
</Properties>
</file>