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VizUMN\Projects\Project2\America-The-Beautiful\collection\"/>
    </mc:Choice>
  </mc:AlternateContent>
  <xr:revisionPtr revIDLastSave="0" documentId="13_ncr:1_{419135A8-BFD0-468B-A621-3109E56F6982}" xr6:coauthVersionLast="45" xr6:coauthVersionMax="45" xr10:uidLastSave="{00000000-0000-0000-0000-000000000000}"/>
  <bookViews>
    <workbookView xWindow="-110" yWindow="-110" windowWidth="19420" windowHeight="10420" activeTab="6" xr2:uid="{7597AB35-265E-40A9-92CA-DE789F625C3A}"/>
  </bookViews>
  <sheets>
    <sheet name="Clean" sheetId="1" r:id="rId1"/>
    <sheet name="Sheet2" sheetId="2" r:id="rId2"/>
    <sheet name="Sheet5" sheetId="5" r:id="rId3"/>
    <sheet name="Sheet6" sheetId="6" r:id="rId4"/>
    <sheet name="Sheet3" sheetId="3" r:id="rId5"/>
    <sheet name="CleanWill" sheetId="4" r:id="rId6"/>
    <sheet name="Park - State" sheetId="7" r:id="rId7"/>
    <sheet name="Climate Reg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2" i="7"/>
  <c r="G33" i="7"/>
  <c r="G43" i="7"/>
  <c r="G9" i="7"/>
  <c r="G8" i="7"/>
  <c r="G32" i="7"/>
  <c r="G26" i="7"/>
  <c r="G30" i="7"/>
  <c r="G28" i="7"/>
  <c r="G11" i="7"/>
  <c r="G16" i="7"/>
  <c r="G14" i="7"/>
  <c r="G40" i="7"/>
  <c r="G38" i="7"/>
  <c r="G58" i="7"/>
  <c r="G21" i="7"/>
  <c r="G6" i="7"/>
  <c r="G7" i="7"/>
  <c r="G60" i="7"/>
  <c r="G51" i="7"/>
  <c r="G54" i="7"/>
  <c r="G35" i="7"/>
  <c r="G20" i="7"/>
  <c r="G27" i="7"/>
  <c r="G19" i="7"/>
  <c r="G42" i="7"/>
  <c r="G10" i="7"/>
  <c r="G5" i="7"/>
  <c r="G4" i="7"/>
  <c r="G17" i="7"/>
  <c r="G39" i="7"/>
  <c r="G49" i="7"/>
  <c r="G15" i="7"/>
  <c r="G53" i="7"/>
  <c r="G55" i="7"/>
  <c r="G59" i="7"/>
  <c r="G56" i="7"/>
  <c r="G37" i="7"/>
  <c r="G23" i="7"/>
  <c r="G24" i="7"/>
  <c r="G46" i="7"/>
  <c r="G52" i="7"/>
  <c r="G2" i="7"/>
  <c r="G48" i="7"/>
  <c r="G18" i="7"/>
  <c r="G22" i="7"/>
  <c r="G36" i="7"/>
  <c r="G12" i="7"/>
  <c r="G31" i="7"/>
  <c r="G47" i="7"/>
  <c r="G3" i="7"/>
  <c r="G50" i="7"/>
  <c r="G13" i="7"/>
  <c r="G41" i="7"/>
  <c r="G34" i="7"/>
  <c r="G57" i="7"/>
  <c r="G45" i="7"/>
  <c r="G29" i="7"/>
  <c r="G25" i="7"/>
  <c r="G44" i="7"/>
  <c r="B2" i="6"/>
  <c r="B3" i="6"/>
  <c r="B4" i="6"/>
  <c r="B5" i="6"/>
  <c r="B6" i="6"/>
  <c r="B7" i="6"/>
  <c r="B8" i="6"/>
  <c r="B9" i="6"/>
  <c r="B10" i="6"/>
  <c r="B1" i="6"/>
  <c r="G2" i="5"/>
  <c r="D11" i="4"/>
  <c r="D17" i="4"/>
  <c r="D19" i="4"/>
  <c r="D3" i="4"/>
  <c r="D4" i="4"/>
  <c r="D6" i="4"/>
  <c r="D8" i="4"/>
  <c r="D10" i="4"/>
  <c r="D12" i="4"/>
  <c r="D14" i="4"/>
  <c r="D16" i="4"/>
  <c r="D18" i="4"/>
  <c r="D20" i="4"/>
  <c r="D22" i="4"/>
  <c r="D24" i="4"/>
  <c r="D2" i="4"/>
  <c r="C2" i="4"/>
  <c r="C4" i="4"/>
  <c r="C6" i="4"/>
  <c r="C8" i="4"/>
  <c r="C10" i="4"/>
  <c r="C12" i="4"/>
  <c r="C14" i="4"/>
  <c r="C16" i="4"/>
  <c r="C18" i="4"/>
  <c r="C20" i="4"/>
  <c r="C22" i="4"/>
  <c r="C24" i="4"/>
  <c r="C3" i="4"/>
  <c r="C5" i="4"/>
  <c r="D5" i="4" s="1"/>
  <c r="C7" i="4"/>
  <c r="D7" i="4" s="1"/>
  <c r="C9" i="4"/>
  <c r="D9" i="4" s="1"/>
  <c r="C11" i="4"/>
  <c r="C13" i="4"/>
  <c r="D13" i="4" s="1"/>
  <c r="C15" i="4"/>
  <c r="D15" i="4" s="1"/>
  <c r="C17" i="4"/>
  <c r="C19" i="4"/>
  <c r="C21" i="4"/>
  <c r="D21" i="4" s="1"/>
  <c r="C23" i="4"/>
  <c r="D23" i="4" s="1"/>
  <c r="C25" i="4"/>
  <c r="D25" i="4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5" i="3"/>
  <c r="H3" i="3"/>
  <c r="D3" i="2"/>
  <c r="D4" i="2"/>
  <c r="D5" i="2"/>
  <c r="D6" i="2"/>
  <c r="D7" i="2"/>
  <c r="D8" i="2"/>
  <c r="D9" i="2"/>
  <c r="D10" i="2"/>
  <c r="D11" i="2"/>
  <c r="D12" i="2"/>
  <c r="D13" i="2"/>
  <c r="D2" i="2"/>
  <c r="D27" i="1"/>
  <c r="D33" i="1"/>
  <c r="D43" i="1"/>
  <c r="D49" i="1"/>
  <c r="D59" i="1"/>
  <c r="D65" i="1"/>
  <c r="D69" i="1"/>
  <c r="D75" i="1"/>
  <c r="D81" i="1"/>
  <c r="D85" i="1"/>
  <c r="D91" i="1"/>
  <c r="D97" i="1"/>
  <c r="D101" i="1"/>
  <c r="D10" i="1"/>
  <c r="D26" i="1"/>
  <c r="D42" i="1"/>
  <c r="D58" i="1"/>
  <c r="D74" i="1"/>
  <c r="D90" i="1"/>
  <c r="C103" i="1"/>
  <c r="D103" i="1" s="1"/>
  <c r="C101" i="1"/>
  <c r="C99" i="1"/>
  <c r="D99" i="1" s="1"/>
  <c r="C97" i="1"/>
  <c r="C95" i="1"/>
  <c r="D95" i="1" s="1"/>
  <c r="C93" i="1"/>
  <c r="D93" i="1" s="1"/>
  <c r="C91" i="1"/>
  <c r="C89" i="1"/>
  <c r="D89" i="1" s="1"/>
  <c r="C87" i="1"/>
  <c r="D87" i="1" s="1"/>
  <c r="C85" i="1"/>
  <c r="C83" i="1"/>
  <c r="D83" i="1" s="1"/>
  <c r="C81" i="1"/>
  <c r="C79" i="1"/>
  <c r="D79" i="1" s="1"/>
  <c r="C77" i="1"/>
  <c r="D77" i="1" s="1"/>
  <c r="C75" i="1"/>
  <c r="C73" i="1"/>
  <c r="D73" i="1" s="1"/>
  <c r="C71" i="1"/>
  <c r="D71" i="1" s="1"/>
  <c r="C69" i="1"/>
  <c r="C67" i="1"/>
  <c r="D67" i="1" s="1"/>
  <c r="C65" i="1"/>
  <c r="C63" i="1"/>
  <c r="D63" i="1" s="1"/>
  <c r="C61" i="1"/>
  <c r="D61" i="1" s="1"/>
  <c r="C59" i="1"/>
  <c r="C57" i="1"/>
  <c r="D57" i="1" s="1"/>
  <c r="C55" i="1"/>
  <c r="D55" i="1" s="1"/>
  <c r="C53" i="1"/>
  <c r="D53" i="1" s="1"/>
  <c r="C51" i="1"/>
  <c r="D51" i="1" s="1"/>
  <c r="C49" i="1"/>
  <c r="C47" i="1"/>
  <c r="D47" i="1" s="1"/>
  <c r="C45" i="1"/>
  <c r="D45" i="1" s="1"/>
  <c r="C43" i="1"/>
  <c r="C41" i="1"/>
  <c r="D41" i="1" s="1"/>
  <c r="C39" i="1"/>
  <c r="D39" i="1" s="1"/>
  <c r="C37" i="1"/>
  <c r="D37" i="1" s="1"/>
  <c r="C35" i="1"/>
  <c r="D35" i="1" s="1"/>
  <c r="C33" i="1"/>
  <c r="C31" i="1"/>
  <c r="D31" i="1" s="1"/>
  <c r="C29" i="1"/>
  <c r="D29" i="1" s="1"/>
  <c r="C27" i="1"/>
  <c r="C25" i="1"/>
  <c r="D25" i="1" s="1"/>
  <c r="C23" i="1"/>
  <c r="D23" i="1" s="1"/>
  <c r="C21" i="1"/>
  <c r="D21" i="1" s="1"/>
  <c r="C19" i="1"/>
  <c r="D19" i="1" s="1"/>
  <c r="C17" i="1"/>
  <c r="D17" i="1" s="1"/>
  <c r="C15" i="1"/>
  <c r="D15" i="1" s="1"/>
  <c r="C13" i="1"/>
  <c r="D13" i="1" s="1"/>
  <c r="C11" i="1"/>
  <c r="D11" i="1" s="1"/>
  <c r="C9" i="1"/>
  <c r="D9" i="1" s="1"/>
  <c r="C7" i="1"/>
  <c r="D7" i="1" s="1"/>
  <c r="C5" i="1"/>
  <c r="D5" i="1" s="1"/>
  <c r="C3" i="1"/>
  <c r="D3" i="1" s="1"/>
  <c r="C4" i="1"/>
  <c r="D4" i="1" s="1"/>
  <c r="C6" i="1"/>
  <c r="D6" i="1" s="1"/>
  <c r="C8" i="1"/>
  <c r="D8" i="1" s="1"/>
  <c r="C10" i="1"/>
  <c r="C12" i="1"/>
  <c r="D12" i="1" s="1"/>
  <c r="C14" i="1"/>
  <c r="D14" i="1" s="1"/>
  <c r="C16" i="1"/>
  <c r="D16" i="1" s="1"/>
  <c r="C18" i="1"/>
  <c r="D18" i="1" s="1"/>
  <c r="C20" i="1"/>
  <c r="D20" i="1" s="1"/>
  <c r="C22" i="1"/>
  <c r="D22" i="1" s="1"/>
  <c r="C24" i="1"/>
  <c r="D24" i="1" s="1"/>
  <c r="C26" i="1"/>
  <c r="C28" i="1"/>
  <c r="D28" i="1" s="1"/>
  <c r="C30" i="1"/>
  <c r="D30" i="1" s="1"/>
  <c r="C32" i="1"/>
  <c r="D32" i="1" s="1"/>
  <c r="C34" i="1"/>
  <c r="D34" i="1" s="1"/>
  <c r="C36" i="1"/>
  <c r="D36" i="1" s="1"/>
  <c r="C38" i="1"/>
  <c r="D38" i="1" s="1"/>
  <c r="C40" i="1"/>
  <c r="D40" i="1" s="1"/>
  <c r="C42" i="1"/>
  <c r="C44" i="1"/>
  <c r="D44" i="1" s="1"/>
  <c r="C46" i="1"/>
  <c r="D46" i="1" s="1"/>
  <c r="C48" i="1"/>
  <c r="D48" i="1" s="1"/>
  <c r="C50" i="1"/>
  <c r="D50" i="1" s="1"/>
  <c r="C52" i="1"/>
  <c r="D52" i="1" s="1"/>
  <c r="C54" i="1"/>
  <c r="D54" i="1" s="1"/>
  <c r="C56" i="1"/>
  <c r="D56" i="1" s="1"/>
  <c r="C58" i="1"/>
  <c r="C60" i="1"/>
  <c r="D60" i="1" s="1"/>
  <c r="C62" i="1"/>
  <c r="D62" i="1" s="1"/>
  <c r="C64" i="1"/>
  <c r="D64" i="1" s="1"/>
  <c r="C66" i="1"/>
  <c r="D66" i="1" s="1"/>
  <c r="C68" i="1"/>
  <c r="D68" i="1" s="1"/>
  <c r="C70" i="1"/>
  <c r="D70" i="1" s="1"/>
  <c r="C72" i="1"/>
  <c r="D72" i="1" s="1"/>
  <c r="C74" i="1"/>
  <c r="C76" i="1"/>
  <c r="D76" i="1" s="1"/>
  <c r="C78" i="1"/>
  <c r="D78" i="1" s="1"/>
  <c r="C80" i="1"/>
  <c r="D80" i="1" s="1"/>
  <c r="C82" i="1"/>
  <c r="D82" i="1" s="1"/>
  <c r="C84" i="1"/>
  <c r="D84" i="1" s="1"/>
  <c r="C86" i="1"/>
  <c r="D86" i="1" s="1"/>
  <c r="C88" i="1"/>
  <c r="D88" i="1" s="1"/>
  <c r="C90" i="1"/>
  <c r="C92" i="1"/>
  <c r="D92" i="1" s="1"/>
  <c r="C94" i="1"/>
  <c r="D94" i="1" s="1"/>
  <c r="C96" i="1"/>
  <c r="D96" i="1" s="1"/>
  <c r="C98" i="1"/>
  <c r="D98" i="1" s="1"/>
  <c r="C100" i="1"/>
  <c r="D100" i="1" s="1"/>
  <c r="C102" i="1"/>
  <c r="D102" i="1" s="1"/>
  <c r="C2" i="1"/>
  <c r="D2" i="1" s="1"/>
</calcChain>
</file>

<file path=xl/sharedStrings.xml><?xml version="1.0" encoding="utf-8"?>
<sst xmlns="http://schemas.openxmlformats.org/spreadsheetml/2006/main" count="668" uniqueCount="324">
  <si>
    <t>BIBE.csv</t>
  </si>
  <si>
    <t>BLCA.csv</t>
  </si>
  <si>
    <t>CHIS.csv</t>
  </si>
  <si>
    <t>DENA.csv</t>
  </si>
  <si>
    <t>DRTO.CSV</t>
  </si>
  <si>
    <t>EVER.csv</t>
  </si>
  <si>
    <t>GAAR.csv</t>
  </si>
  <si>
    <t>GATE.csv</t>
  </si>
  <si>
    <t>GLAC.csv</t>
  </si>
  <si>
    <t>GLBA.csv</t>
  </si>
  <si>
    <t>GRBA.csv</t>
  </si>
  <si>
    <t>GRCA.csv</t>
  </si>
  <si>
    <t>GRSA.csv</t>
  </si>
  <si>
    <t>GRSM.csv</t>
  </si>
  <si>
    <t>GRTE.csv</t>
  </si>
  <si>
    <t>GUMO.csv</t>
  </si>
  <si>
    <t>HALE.csv</t>
  </si>
  <si>
    <t>HAVO.csv</t>
  </si>
  <si>
    <t>HOSP.csv</t>
  </si>
  <si>
    <t>INDU.csv</t>
  </si>
  <si>
    <t>ISRO.csv</t>
  </si>
  <si>
    <t>JOTR.csv</t>
  </si>
  <si>
    <t>KATM.csv</t>
  </si>
  <si>
    <t>KEFJ.csv</t>
  </si>
  <si>
    <t>KICA.csv</t>
  </si>
  <si>
    <t>KOVA.csv</t>
  </si>
  <si>
    <t>LACL.csv</t>
  </si>
  <si>
    <t>LAVO.csv</t>
  </si>
  <si>
    <t>MACA.csv</t>
  </si>
  <si>
    <t>MEVE.csv</t>
  </si>
  <si>
    <t>MORA.csv</t>
  </si>
  <si>
    <t>NOCA.csv</t>
  </si>
  <si>
    <t>NPSA.csv</t>
  </si>
  <si>
    <t>OLYM.csv</t>
  </si>
  <si>
    <t>PEFO.csv</t>
  </si>
  <si>
    <t>PINN.csv</t>
  </si>
  <si>
    <t>REDW.csv</t>
  </si>
  <si>
    <t>ROMO.csv</t>
  </si>
  <si>
    <t>SAGU.csv</t>
  </si>
  <si>
    <t>SEKI.csv</t>
  </si>
  <si>
    <t>SHEN.csv</t>
  </si>
  <si>
    <t>THRO.csv</t>
  </si>
  <si>
    <t>VIIS.csv</t>
  </si>
  <si>
    <t>VOYA.csv</t>
  </si>
  <si>
    <t>WHSA.csv</t>
  </si>
  <si>
    <t>WICA.csv</t>
  </si>
  <si>
    <t>WOTR.csv</t>
  </si>
  <si>
    <t>WRST.csv</t>
  </si>
  <si>
    <t>YELL.csv</t>
  </si>
  <si>
    <t>YOSE.csv</t>
  </si>
  <si>
    <t>ZION.csv</t>
  </si>
  <si>
    <t>File Name</t>
  </si>
  <si>
    <t>Park Code</t>
  </si>
  <si>
    <t>running number</t>
  </si>
  <si>
    <t>Copy &amp; Update Script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</si>
  <si>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</si>
  <si>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</si>
  <si>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</si>
  <si>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</si>
  <si>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</si>
  <si>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</si>
  <si>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</si>
  <si>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</si>
  <si>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</si>
  <si>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</si>
  <si>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</si>
  <si>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</si>
  <si>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ACAD</t>
  </si>
  <si>
    <t>ARCH</t>
  </si>
  <si>
    <t>BADL</t>
  </si>
  <si>
    <t>BIBE</t>
  </si>
  <si>
    <t>BISC</t>
  </si>
  <si>
    <t>BLCA</t>
  </si>
  <si>
    <t>BRCA</t>
  </si>
  <si>
    <t>CANY</t>
  </si>
  <si>
    <t>CARE</t>
  </si>
  <si>
    <t>CAVE</t>
  </si>
  <si>
    <t>CHIS</t>
  </si>
  <si>
    <t>CONG</t>
  </si>
  <si>
    <t>CRLA</t>
  </si>
  <si>
    <t>CUVA</t>
  </si>
  <si>
    <t>DENA</t>
  </si>
  <si>
    <t>DEVA</t>
  </si>
  <si>
    <t>DRTO</t>
  </si>
  <si>
    <t>EVER</t>
  </si>
  <si>
    <t>GAAR</t>
  </si>
  <si>
    <t>GLAC</t>
  </si>
  <si>
    <t>GLBA</t>
  </si>
  <si>
    <t>GRBA</t>
  </si>
  <si>
    <t>GRCA</t>
  </si>
  <si>
    <t>GRSA</t>
  </si>
  <si>
    <t>GRSM</t>
  </si>
  <si>
    <t>GRTE</t>
  </si>
  <si>
    <t>GUMO</t>
  </si>
  <si>
    <t>HALE</t>
  </si>
  <si>
    <t>HAVO</t>
  </si>
  <si>
    <t>HOSP</t>
  </si>
  <si>
    <t>INDU</t>
  </si>
  <si>
    <t>ISRO</t>
  </si>
  <si>
    <t>JEFF</t>
  </si>
  <si>
    <t>JOTR</t>
  </si>
  <si>
    <t>KATM</t>
  </si>
  <si>
    <t>KEFJ</t>
  </si>
  <si>
    <t>KOVA</t>
  </si>
  <si>
    <t>LACL</t>
  </si>
  <si>
    <t>LAVO</t>
  </si>
  <si>
    <t>MACA</t>
  </si>
  <si>
    <t>MEVE</t>
  </si>
  <si>
    <t>MORA</t>
  </si>
  <si>
    <t>NOCA</t>
  </si>
  <si>
    <t>NPSA</t>
  </si>
  <si>
    <t>OLYM</t>
  </si>
  <si>
    <t>PEFO</t>
  </si>
  <si>
    <t>PINN</t>
  </si>
  <si>
    <t>ROMO</t>
  </si>
  <si>
    <t>SAGU</t>
  </si>
  <si>
    <t>SHEN</t>
  </si>
  <si>
    <t>THRO</t>
  </si>
  <si>
    <t>VIIS</t>
  </si>
  <si>
    <t>VOYA</t>
  </si>
  <si>
    <t>WHSA</t>
  </si>
  <si>
    <t>WICA</t>
  </si>
  <si>
    <t>WOTR</t>
  </si>
  <si>
    <t>WRST</t>
  </si>
  <si>
    <t>YELL</t>
  </si>
  <si>
    <t>YOSE</t>
  </si>
  <si>
    <t>ZION</t>
  </si>
  <si>
    <t>visitor_count_analysis</t>
  </si>
  <si>
    <t>GATE</t>
  </si>
  <si>
    <t>KICA</t>
  </si>
  <si>
    <t>REDW</t>
  </si>
  <si>
    <t>SEKI</t>
  </si>
  <si>
    <t>import_weather_csv</t>
  </si>
  <si>
    <t>acad.csv</t>
  </si>
  <si>
    <t>arch.csv</t>
  </si>
  <si>
    <t>badl.csv</t>
  </si>
  <si>
    <t>bisc.csv</t>
  </si>
  <si>
    <t>brca.csv</t>
  </si>
  <si>
    <t>cany.csv</t>
  </si>
  <si>
    <t>care.csv</t>
  </si>
  <si>
    <t>cave.csv</t>
  </si>
  <si>
    <t>cong.csv</t>
  </si>
  <si>
    <t>crla.csv</t>
  </si>
  <si>
    <t>cuva.csv</t>
  </si>
  <si>
    <t>deva.csv</t>
  </si>
  <si>
    <t>Acadia National Park</t>
  </si>
  <si>
    <t>Arches National Park</t>
  </si>
  <si>
    <t>Badlands National Park</t>
  </si>
  <si>
    <t>Big Bend National Park</t>
  </si>
  <si>
    <t>Biscayne National Park</t>
  </si>
  <si>
    <t>Black Canyon Of The Gunnison National Park</t>
  </si>
  <si>
    <t>Bryce Canyon National Park</t>
  </si>
  <si>
    <t>Canyonlands National Park</t>
  </si>
  <si>
    <t>Capitol Reef National Park</t>
  </si>
  <si>
    <t>Carlsbad Caverns National Park</t>
  </si>
  <si>
    <t>Channel Islands National Park</t>
  </si>
  <si>
    <t>Congaree National Park</t>
  </si>
  <si>
    <t>Crater Lake National Park</t>
  </si>
  <si>
    <t>Cuyahoga Valley National Park</t>
  </si>
  <si>
    <t>Denali National Park &amp; Preserve</t>
  </si>
  <si>
    <t>Death Valley National Park</t>
  </si>
  <si>
    <t>Dry Tortugas National Park</t>
  </si>
  <si>
    <t>Everglades National Park</t>
  </si>
  <si>
    <t>Gates Of The Arctic National Park &amp; Preserve</t>
  </si>
  <si>
    <t>Glacier National Park</t>
  </si>
  <si>
    <t>Glacier Bay National Park &amp; Preserve</t>
  </si>
  <si>
    <t>Great Basin National Park</t>
  </si>
  <si>
    <t>Grand Canyon National Park</t>
  </si>
  <si>
    <t>Great Sand Dunes National Park &amp; Preserve</t>
  </si>
  <si>
    <t>Great Smoky Mountains National Park</t>
  </si>
  <si>
    <t>Grand Teton National Park</t>
  </si>
  <si>
    <t>Guadalupe Mountains National Park</t>
  </si>
  <si>
    <t>Haleakala National Park</t>
  </si>
  <si>
    <t>Hawaii Volcanoes National Park</t>
  </si>
  <si>
    <t>Hot Springs National Park</t>
  </si>
  <si>
    <t>Indiana Dunes National Lakeshore</t>
  </si>
  <si>
    <t>Isle Royale National Park</t>
  </si>
  <si>
    <t>Joshua Tree National Park</t>
  </si>
  <si>
    <t>Katmai National Park &amp; Preserve</t>
  </si>
  <si>
    <t>Kenai Fjords National Park</t>
  </si>
  <si>
    <t>Kobuk Valley National Park</t>
  </si>
  <si>
    <t>Lake Clark National Park &amp; Preserve</t>
  </si>
  <si>
    <t>Lassen Volcanic National Park</t>
  </si>
  <si>
    <t>Mammoth Cave National Park</t>
  </si>
  <si>
    <t>Mesa Verde National Park</t>
  </si>
  <si>
    <t>Mount Rainier National Park</t>
  </si>
  <si>
    <t>North Cascades National Park</t>
  </si>
  <si>
    <t>National Park of American Samoa</t>
  </si>
  <si>
    <t>Olympic National Park</t>
  </si>
  <si>
    <t>Petrified Forest National Park</t>
  </si>
  <si>
    <t>Pinnacles National Monument</t>
  </si>
  <si>
    <t>Rocky Mountain National Park</t>
  </si>
  <si>
    <t>Saguaro National Park</t>
  </si>
  <si>
    <t>Shenandoah National Park</t>
  </si>
  <si>
    <t>Theodore Roosevelt National Park</t>
  </si>
  <si>
    <t>Virgin Islands National Park</t>
  </si>
  <si>
    <t>Voyageurs National Park</t>
  </si>
  <si>
    <t>White Sands National Monument</t>
  </si>
  <si>
    <t>Wind Cave National Park</t>
  </si>
  <si>
    <t>Wolf Trap National Park for the Performing Arts</t>
  </si>
  <si>
    <t>Wrangell - St Elias National Park &amp; Preserve</t>
  </si>
  <si>
    <t>Yellowstone National Park</t>
  </si>
  <si>
    <t>Yosemite National Park</t>
  </si>
  <si>
    <t>Zion National Park</t>
  </si>
  <si>
    <t>Park_code</t>
  </si>
  <si>
    <t>Name</t>
  </si>
  <si>
    <t>,</t>
  </si>
  <si>
    <t>ME</t>
  </si>
  <si>
    <t>UT</t>
  </si>
  <si>
    <t>SD</t>
  </si>
  <si>
    <t>TX</t>
  </si>
  <si>
    <t>Lat Long</t>
  </si>
  <si>
    <t>State</t>
  </si>
  <si>
    <t>AS</t>
  </si>
  <si>
    <t>NM</t>
  </si>
  <si>
    <t>VI</t>
  </si>
  <si>
    <t>HI</t>
  </si>
  <si>
    <t>FL</t>
  </si>
  <si>
    <t>AZ</t>
  </si>
  <si>
    <t>SC</t>
  </si>
  <si>
    <t>CA</t>
  </si>
  <si>
    <t>AR</t>
  </si>
  <si>
    <t>NC</t>
  </si>
  <si>
    <t>KY</t>
  </si>
  <si>
    <t>CO</t>
  </si>
  <si>
    <t>VA</t>
  </si>
  <si>
    <t>NV</t>
  </si>
  <si>
    <t>OH</t>
  </si>
  <si>
    <t>IN</t>
  </si>
  <si>
    <t>OR</t>
  </si>
  <si>
    <t>WY</t>
  </si>
  <si>
    <t>RI</t>
  </si>
  <si>
    <t>WA</t>
  </si>
  <si>
    <t>ND</t>
  </si>
  <si>
    <t>MI</t>
  </si>
  <si>
    <t>MN</t>
  </si>
  <si>
    <t>MT</t>
  </si>
  <si>
    <t>AK</t>
  </si>
  <si>
    <t>Central</t>
  </si>
  <si>
    <t>Illinois</t>
  </si>
  <si>
    <t>IL</t>
  </si>
  <si>
    <t>Indiana</t>
  </si>
  <si>
    <t>Kentucky</t>
  </si>
  <si>
    <t>Missouri</t>
  </si>
  <si>
    <t>MO</t>
  </si>
  <si>
    <t>Ohio</t>
  </si>
  <si>
    <t>Tennessee</t>
  </si>
  <si>
    <t>TN</t>
  </si>
  <si>
    <t>West Virginia</t>
  </si>
  <si>
    <t>WV</t>
  </si>
  <si>
    <t>East North Central</t>
  </si>
  <si>
    <t>Iowa</t>
  </si>
  <si>
    <t>IA</t>
  </si>
  <si>
    <t>Michigan</t>
  </si>
  <si>
    <t>Minnesota</t>
  </si>
  <si>
    <t>Wisconsin</t>
  </si>
  <si>
    <t>WI</t>
  </si>
  <si>
    <t>Northeast</t>
  </si>
  <si>
    <t>Connecticut</t>
  </si>
  <si>
    <t>CT</t>
  </si>
  <si>
    <t>Delaware</t>
  </si>
  <si>
    <t>DE</t>
  </si>
  <si>
    <t>Maine</t>
  </si>
  <si>
    <t>Maryland</t>
  </si>
  <si>
    <t>MD</t>
  </si>
  <si>
    <t>Massachusetts</t>
  </si>
  <si>
    <t>MA</t>
  </si>
  <si>
    <t>New Hampshire</t>
  </si>
  <si>
    <t>NH</t>
  </si>
  <si>
    <t>New Jersey</t>
  </si>
  <si>
    <t>NJ</t>
  </si>
  <si>
    <t>New York</t>
  </si>
  <si>
    <t>NY</t>
  </si>
  <si>
    <t>Pennsylvania</t>
  </si>
  <si>
    <t>PA</t>
  </si>
  <si>
    <t>Rhode Island</t>
  </si>
  <si>
    <t>Vermont</t>
  </si>
  <si>
    <t>VT</t>
  </si>
  <si>
    <t>Northwest</t>
  </si>
  <si>
    <t>Idaho</t>
  </si>
  <si>
    <t>ID</t>
  </si>
  <si>
    <t>Oregon</t>
  </si>
  <si>
    <t>Washington</t>
  </si>
  <si>
    <t>South</t>
  </si>
  <si>
    <t>Arkansas</t>
  </si>
  <si>
    <t>Kansas</t>
  </si>
  <si>
    <t>KS</t>
  </si>
  <si>
    <t>Louisiana</t>
  </si>
  <si>
    <t>LA</t>
  </si>
  <si>
    <t>Mississippi</t>
  </si>
  <si>
    <t>MS</t>
  </si>
  <si>
    <t>Oklahoma</t>
  </si>
  <si>
    <t>OK</t>
  </si>
  <si>
    <t>Texas</t>
  </si>
  <si>
    <t>Southeast</t>
  </si>
  <si>
    <t>Alabama</t>
  </si>
  <si>
    <t>AL</t>
  </si>
  <si>
    <t>Florida</t>
  </si>
  <si>
    <t>Georgia</t>
  </si>
  <si>
    <t>GA</t>
  </si>
  <si>
    <t>North Carolina</t>
  </si>
  <si>
    <t>South Carolina</t>
  </si>
  <si>
    <t>Virginia</t>
  </si>
  <si>
    <t>Southwest</t>
  </si>
  <si>
    <t>Arizona</t>
  </si>
  <si>
    <t>Colorado</t>
  </si>
  <si>
    <t>New Mexico</t>
  </si>
  <si>
    <t>Utah</t>
  </si>
  <si>
    <t>West</t>
  </si>
  <si>
    <t>California</t>
  </si>
  <si>
    <t>Nevada</t>
  </si>
  <si>
    <t>West North Central</t>
  </si>
  <si>
    <t>Montana</t>
  </si>
  <si>
    <t>Nebraska</t>
  </si>
  <si>
    <t>NE</t>
  </si>
  <si>
    <t>North Dakota</t>
  </si>
  <si>
    <t>South Dakota</t>
  </si>
  <si>
    <t>Wyoming</t>
  </si>
  <si>
    <t>Climate Region</t>
  </si>
  <si>
    <t>State Code</t>
  </si>
  <si>
    <t>American Samoa</t>
  </si>
  <si>
    <t>Alaska</t>
  </si>
  <si>
    <t>Hawaii</t>
  </si>
  <si>
    <t>Virgin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</si>
</sst>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C8A2-36C5-49AE-B33B-DB41EB8884E6}">
  <dimension ref="A1:D103"/>
  <sheetViews>
    <sheetView zoomScale="73" zoomScaleNormal="90" workbookViewId="0">
      <selection activeCell="D3" sqref="A1:D3"/>
    </sheetView>
  </sheetViews>
  <sheetFormatPr defaultRowHeight="14.5" x14ac:dyDescent="0.35"/>
  <cols>
    <col min="1" max="1" width="14.453125" bestFit="1" customWidth="1"/>
    <col min="2" max="2" width="9.54296875" bestFit="1" customWidth="1"/>
    <col min="4" max="4" width="146.1796875" bestFit="1" customWidth="1"/>
  </cols>
  <sheetData>
    <row r="1" spans="1:4" x14ac:dyDescent="0.35">
      <c r="A1" t="s">
        <v>53</v>
      </c>
      <c r="B1" t="s">
        <v>51</v>
      </c>
      <c r="C1" t="s">
        <v>52</v>
      </c>
      <c r="D1" t="s">
        <v>54</v>
      </c>
    </row>
    <row r="2" spans="1:4" x14ac:dyDescent="0.35">
      <c r="A2">
        <v>1</v>
      </c>
      <c r="B2" t="s">
        <v>0</v>
      </c>
      <c r="C2" t="str">
        <f>LEFT(B2,4)</f>
        <v>BIBE</v>
      </c>
      <c r="D2" t="str">
        <f>"COPY import_weather_csv(monthhigh,low,rain) FROM 'C:\DataVizUMN\Projects\Project2\America-The-Beautiful\collection\Clean\" &amp; C2 &amp; ".csv' DELIMITER ',' CSV HEADER;"</f>
        <v>COPY import_weather_csv(monthhigh,low,rain) FROM 'C:\DataVizUMN\Projects\Project2\America-The-Beautiful\collection\Clean\BIBE.csv' DELIMITER ',' CSV HEADER;</v>
      </c>
    </row>
    <row r="3" spans="1:4" x14ac:dyDescent="0.35">
      <c r="A3">
        <v>1</v>
      </c>
      <c r="B3" t="s">
        <v>0</v>
      </c>
      <c r="C3" t="str">
        <f>LEFT(B3,4)</f>
        <v>BIBE</v>
      </c>
      <c r="D3" t="str">
        <f>"update public.import_weather_csv set park_code = '" &amp; C3 &amp; "' where park_code is null;"</f>
        <v>update public.import_weather_csv set park_code = 'BIBE' where park_code is null;</v>
      </c>
    </row>
    <row r="4" spans="1:4" x14ac:dyDescent="0.35">
      <c r="A4">
        <v>2</v>
      </c>
      <c r="B4" t="s">
        <v>1</v>
      </c>
      <c r="C4" t="str">
        <f>LEFT(B4,4)</f>
        <v>BLCA</v>
      </c>
      <c r="D4" t="str">
        <f>"COPY import_weather_csv(monthhigh,low,rain) FROM 'C:\DataVizUMN\Projects\Project2\America-The-Beautiful\collection\Clean\" &amp; C4 &amp; ".csv' DELIMITER ',' CSV HEADER;"</f>
        <v>COPY import_weather_csv(monthhigh,low,rain) FROM 'C:\DataVizUMN\Projects\Project2\America-The-Beautiful\collection\Clean\BLCA.csv' DELIMITER ',' CSV HEADER;</v>
      </c>
    </row>
    <row r="5" spans="1:4" x14ac:dyDescent="0.35">
      <c r="A5">
        <v>2</v>
      </c>
      <c r="B5" t="s">
        <v>1</v>
      </c>
      <c r="C5" t="str">
        <f>LEFT(B5,4)</f>
        <v>BLCA</v>
      </c>
      <c r="D5" t="str">
        <f>"update public.import_weather_csv set park_code = '" &amp; C5 &amp; "' where park_code is null;"</f>
        <v>update public.import_weather_csv set park_code = 'BLCA' where park_code is null;</v>
      </c>
    </row>
    <row r="6" spans="1:4" x14ac:dyDescent="0.35">
      <c r="A6">
        <v>3</v>
      </c>
      <c r="B6" t="s">
        <v>2</v>
      </c>
      <c r="C6" t="str">
        <f>LEFT(B6,4)</f>
        <v>CHIS</v>
      </c>
      <c r="D6" t="str">
        <f>"COPY import_weather_csv(monthhigh,low,rain) FROM 'C:\DataVizUMN\Projects\Project2\America-The-Beautiful\collection\Clean\" &amp; C6 &amp; ".csv' DELIMITER ',' CSV HEADER;"</f>
        <v>COPY import_weather_csv(monthhigh,low,rain) FROM 'C:\DataVizUMN\Projects\Project2\America-The-Beautiful\collection\Clean\CHIS.csv' DELIMITER ',' CSV HEADER;</v>
      </c>
    </row>
    <row r="7" spans="1:4" x14ac:dyDescent="0.35">
      <c r="A7">
        <v>3</v>
      </c>
      <c r="B7" t="s">
        <v>2</v>
      </c>
      <c r="C7" t="str">
        <f>LEFT(B7,4)</f>
        <v>CHIS</v>
      </c>
      <c r="D7" t="str">
        <f>"update public.import_weather_csv set park_code = '" &amp; C7 &amp; "' where park_code is null;"</f>
        <v>update public.import_weather_csv set park_code = 'CHIS' where park_code is null;</v>
      </c>
    </row>
    <row r="8" spans="1:4" x14ac:dyDescent="0.35">
      <c r="A8">
        <v>4</v>
      </c>
      <c r="B8" t="s">
        <v>3</v>
      </c>
      <c r="C8" t="str">
        <f>LEFT(B8,4)</f>
        <v>DENA</v>
      </c>
      <c r="D8" t="str">
        <f>"COPY import_weather_csv(monthhigh,low,rain) FROM 'C:\DataVizUMN\Projects\Project2\America-The-Beautiful\collection\Clean\" &amp; C8 &amp; ".csv' DELIMITER ',' CSV HEADER;"</f>
        <v>COPY import_weather_csv(monthhigh,low,rain) FROM 'C:\DataVizUMN\Projects\Project2\America-The-Beautiful\collection\Clean\DENA.csv' DELIMITER ',' CSV HEADER;</v>
      </c>
    </row>
    <row r="9" spans="1:4" x14ac:dyDescent="0.35">
      <c r="A9">
        <v>4</v>
      </c>
      <c r="B9" t="s">
        <v>3</v>
      </c>
      <c r="C9" t="str">
        <f>LEFT(B9,4)</f>
        <v>DENA</v>
      </c>
      <c r="D9" t="str">
        <f>"update public.import_weather_csv set park_code = '" &amp; C9 &amp; "' where park_code is null;"</f>
        <v>update public.import_weather_csv set park_code = 'DENA' where park_code is null;</v>
      </c>
    </row>
    <row r="10" spans="1:4" x14ac:dyDescent="0.35">
      <c r="A10">
        <v>5</v>
      </c>
      <c r="B10" t="s">
        <v>4</v>
      </c>
      <c r="C10" t="str">
        <f>LEFT(B10,4)</f>
        <v>DRTO</v>
      </c>
      <c r="D10" t="str">
        <f>"COPY import_weather_csv(monthhigh,low,rain) FROM 'C:\DataVizUMN\Projects\Project2\America-The-Beautiful\collection\Clean\" &amp; C10 &amp; ".csv' DELIMITER ',' CSV HEADER;"</f>
        <v>COPY import_weather_csv(monthhigh,low,rain) FROM 'C:\DataVizUMN\Projects\Project2\America-The-Beautiful\collection\Clean\DRTO.csv' DELIMITER ',' CSV HEADER;</v>
      </c>
    </row>
    <row r="11" spans="1:4" x14ac:dyDescent="0.35">
      <c r="A11">
        <v>5</v>
      </c>
      <c r="B11" t="s">
        <v>4</v>
      </c>
      <c r="C11" t="str">
        <f>LEFT(B11,4)</f>
        <v>DRTO</v>
      </c>
      <c r="D11" t="str">
        <f>"update public.import_weather_csv set park_code = '" &amp; C11 &amp; "' where park_code is null;"</f>
        <v>update public.import_weather_csv set park_code = 'DRTO' where park_code is null;</v>
      </c>
    </row>
    <row r="12" spans="1:4" x14ac:dyDescent="0.35">
      <c r="A12">
        <v>6</v>
      </c>
      <c r="B12" t="s">
        <v>5</v>
      </c>
      <c r="C12" t="str">
        <f>LEFT(B12,4)</f>
        <v>EVER</v>
      </c>
      <c r="D12" t="str">
        <f>"COPY import_weather_csv(monthhigh,low,rain) FROM 'C:\DataVizUMN\Projects\Project2\America-The-Beautiful\collection\Clean\" &amp; C12 &amp; ".csv' DELIMITER ',' CSV HEADER;"</f>
        <v>COPY import_weather_csv(monthhigh,low,rain) FROM 'C:\DataVizUMN\Projects\Project2\America-The-Beautiful\collection\Clean\EVER.csv' DELIMITER ',' CSV HEADER;</v>
      </c>
    </row>
    <row r="13" spans="1:4" x14ac:dyDescent="0.35">
      <c r="A13">
        <v>6</v>
      </c>
      <c r="B13" t="s">
        <v>5</v>
      </c>
      <c r="C13" t="str">
        <f>LEFT(B13,4)</f>
        <v>EVER</v>
      </c>
      <c r="D13" t="str">
        <f>"update public.import_weather_csv set park_code = '" &amp; C13 &amp; "' where park_code is null;"</f>
        <v>update public.import_weather_csv set park_code = 'EVER' where park_code is null;</v>
      </c>
    </row>
    <row r="14" spans="1:4" x14ac:dyDescent="0.35">
      <c r="A14">
        <v>7</v>
      </c>
      <c r="B14" t="s">
        <v>6</v>
      </c>
      <c r="C14" t="str">
        <f>LEFT(B14,4)</f>
        <v>GAAR</v>
      </c>
      <c r="D14" t="str">
        <f>"COPY import_weather_csv(monthhigh,low,rain) FROM 'C:\DataVizUMN\Projects\Project2\America-The-Beautiful\collection\Clean\" &amp; C14 &amp; ".csv' DELIMITER ',' CSV HEADER;"</f>
        <v>COPY import_weather_csv(monthhigh,low,rain) FROM 'C:\DataVizUMN\Projects\Project2\America-The-Beautiful\collection\Clean\GAAR.csv' DELIMITER ',' CSV HEADER;</v>
      </c>
    </row>
    <row r="15" spans="1:4" x14ac:dyDescent="0.35">
      <c r="A15">
        <v>7</v>
      </c>
      <c r="B15" t="s">
        <v>6</v>
      </c>
      <c r="C15" t="str">
        <f>LEFT(B15,4)</f>
        <v>GAAR</v>
      </c>
      <c r="D15" t="str">
        <f>"update public.import_weather_csv set park_code = '" &amp; C15 &amp; "' where park_code is null;"</f>
        <v>update public.import_weather_csv set park_code = 'GAAR' where park_code is null;</v>
      </c>
    </row>
    <row r="16" spans="1:4" x14ac:dyDescent="0.35">
      <c r="A16">
        <v>8</v>
      </c>
      <c r="B16" t="s">
        <v>7</v>
      </c>
      <c r="C16" t="str">
        <f>LEFT(B16,4)</f>
        <v>GATE</v>
      </c>
      <c r="D16" t="str">
        <f>"COPY import_weather_csv(monthhigh,low,rain) FROM 'C:\DataVizUMN\Projects\Project2\America-The-Beautiful\collection\Clean\" &amp; C16 &amp; ".csv' DELIMITER ',' CSV HEADER;"</f>
        <v>COPY import_weather_csv(monthhigh,low,rain) FROM 'C:\DataVizUMN\Projects\Project2\America-The-Beautiful\collection\Clean\GATE.csv' DELIMITER ',' CSV HEADER;</v>
      </c>
    </row>
    <row r="17" spans="1:4" x14ac:dyDescent="0.35">
      <c r="A17">
        <v>8</v>
      </c>
      <c r="B17" t="s">
        <v>7</v>
      </c>
      <c r="C17" t="str">
        <f>LEFT(B17,4)</f>
        <v>GATE</v>
      </c>
      <c r="D17" t="str">
        <f>"update public.import_weather_csv set park_code = '" &amp; C17 &amp; "' where park_code is null;"</f>
        <v>update public.import_weather_csv set park_code = 'GATE' where park_code is null;</v>
      </c>
    </row>
    <row r="18" spans="1:4" x14ac:dyDescent="0.35">
      <c r="A18">
        <v>9</v>
      </c>
      <c r="B18" t="s">
        <v>8</v>
      </c>
      <c r="C18" t="str">
        <f>LEFT(B18,4)</f>
        <v>GLAC</v>
      </c>
      <c r="D18" t="str">
        <f>"COPY import_weather_csv(monthhigh,low,rain) FROM 'C:\DataVizUMN\Projects\Project2\America-The-Beautiful\collection\Clean\" &amp; C18 &amp; ".csv' DELIMITER ',' CSV HEADER;"</f>
        <v>COPY import_weather_csv(monthhigh,low,rain) FROM 'C:\DataVizUMN\Projects\Project2\America-The-Beautiful\collection\Clean\GLAC.csv' DELIMITER ',' CSV HEADER;</v>
      </c>
    </row>
    <row r="19" spans="1:4" x14ac:dyDescent="0.35">
      <c r="A19">
        <v>9</v>
      </c>
      <c r="B19" t="s">
        <v>8</v>
      </c>
      <c r="C19" t="str">
        <f>LEFT(B19,4)</f>
        <v>GLAC</v>
      </c>
      <c r="D19" t="str">
        <f>"update public.import_weather_csv set park_code = '" &amp; C19 &amp; "' where park_code is null;"</f>
        <v>update public.import_weather_csv set park_code = 'GLAC' where park_code is null;</v>
      </c>
    </row>
    <row r="20" spans="1:4" x14ac:dyDescent="0.35">
      <c r="A20">
        <v>10</v>
      </c>
      <c r="B20" t="s">
        <v>9</v>
      </c>
      <c r="C20" t="str">
        <f>LEFT(B20,4)</f>
        <v>GLBA</v>
      </c>
      <c r="D20" t="str">
        <f>"COPY import_weather_csv(monthhigh,low,rain) FROM 'C:\DataVizUMN\Projects\Project2\America-The-Beautiful\collection\Clean\" &amp; C20 &amp; ".csv' DELIMITER ',' CSV HEADER;"</f>
        <v>COPY import_weather_csv(monthhigh,low,rain) FROM 'C:\DataVizUMN\Projects\Project2\America-The-Beautiful\collection\Clean\GLBA.csv' DELIMITER ',' CSV HEADER;</v>
      </c>
    </row>
    <row r="21" spans="1:4" x14ac:dyDescent="0.35">
      <c r="A21">
        <v>10</v>
      </c>
      <c r="B21" t="s">
        <v>9</v>
      </c>
      <c r="C21" t="str">
        <f>LEFT(B21,4)</f>
        <v>GLBA</v>
      </c>
      <c r="D21" t="str">
        <f>"update public.import_weather_csv set park_code = '" &amp; C21 &amp; "' where park_code is null;"</f>
        <v>update public.import_weather_csv set park_code = 'GLBA' where park_code is null;</v>
      </c>
    </row>
    <row r="22" spans="1:4" x14ac:dyDescent="0.35">
      <c r="A22">
        <v>11</v>
      </c>
      <c r="B22" t="s">
        <v>10</v>
      </c>
      <c r="C22" t="str">
        <f>LEFT(B22,4)</f>
        <v>GRBA</v>
      </c>
      <c r="D22" t="str">
        <f>"COPY import_weather_csv(monthhigh,low,rain) FROM 'C:\DataVizUMN\Projects\Project2\America-The-Beautiful\collection\Clean\" &amp; C22 &amp; ".csv' DELIMITER ',' CSV HEADER;"</f>
        <v>COPY import_weather_csv(monthhigh,low,rain) FROM 'C:\DataVizUMN\Projects\Project2\America-The-Beautiful\collection\Clean\GRBA.csv' DELIMITER ',' CSV HEADER;</v>
      </c>
    </row>
    <row r="23" spans="1:4" x14ac:dyDescent="0.35">
      <c r="A23">
        <v>11</v>
      </c>
      <c r="B23" t="s">
        <v>10</v>
      </c>
      <c r="C23" t="str">
        <f>LEFT(B23,4)</f>
        <v>GRBA</v>
      </c>
      <c r="D23" t="str">
        <f>"update public.import_weather_csv set park_code = '" &amp; C23 &amp; "' where park_code is null;"</f>
        <v>update public.import_weather_csv set park_code = 'GRBA' where park_code is null;</v>
      </c>
    </row>
    <row r="24" spans="1:4" x14ac:dyDescent="0.35">
      <c r="A24">
        <v>12</v>
      </c>
      <c r="B24" t="s">
        <v>11</v>
      </c>
      <c r="C24" t="str">
        <f>LEFT(B24,4)</f>
        <v>GRCA</v>
      </c>
      <c r="D24" t="str">
        <f>"COPY import_weather_csv(monthhigh,low,rain) FROM 'C:\DataVizUMN\Projects\Project2\America-The-Beautiful\collection\Clean\" &amp; C24 &amp; ".csv' DELIMITER ',' CSV HEADER;"</f>
        <v>COPY import_weather_csv(monthhigh,low,rain) FROM 'C:\DataVizUMN\Projects\Project2\America-The-Beautiful\collection\Clean\GRCA.csv' DELIMITER ',' CSV HEADER;</v>
      </c>
    </row>
    <row r="25" spans="1:4" x14ac:dyDescent="0.35">
      <c r="A25">
        <v>12</v>
      </c>
      <c r="B25" t="s">
        <v>11</v>
      </c>
      <c r="C25" t="str">
        <f>LEFT(B25,4)</f>
        <v>GRCA</v>
      </c>
      <c r="D25" t="str">
        <f>"update public.import_weather_csv set park_code = '" &amp; C25 &amp; "' where park_code is null;"</f>
        <v>update public.import_weather_csv set park_code = 'GRCA' where park_code is null;</v>
      </c>
    </row>
    <row r="26" spans="1:4" x14ac:dyDescent="0.35">
      <c r="A26">
        <v>13</v>
      </c>
      <c r="B26" t="s">
        <v>12</v>
      </c>
      <c r="C26" t="str">
        <f>LEFT(B26,4)</f>
        <v>GRSA</v>
      </c>
      <c r="D26" t="str">
        <f>"COPY import_weather_csv(monthhigh,low,rain) FROM 'C:\DataVizUMN\Projects\Project2\America-The-Beautiful\collection\Clean\" &amp; C26 &amp; ".csv' DELIMITER ',' CSV HEADER;"</f>
        <v>COPY import_weather_csv(monthhigh,low,rain) FROM 'C:\DataVizUMN\Projects\Project2\America-The-Beautiful\collection\Clean\GRSA.csv' DELIMITER ',' CSV HEADER;</v>
      </c>
    </row>
    <row r="27" spans="1:4" x14ac:dyDescent="0.35">
      <c r="A27">
        <v>13</v>
      </c>
      <c r="B27" t="s">
        <v>12</v>
      </c>
      <c r="C27" t="str">
        <f>LEFT(B27,4)</f>
        <v>GRSA</v>
      </c>
      <c r="D27" t="str">
        <f>"update public.import_weather_csv set park_code = '" &amp; C27 &amp; "' where park_code is null;"</f>
        <v>update public.import_weather_csv set park_code = 'GRSA' where park_code is null;</v>
      </c>
    </row>
    <row r="28" spans="1:4" x14ac:dyDescent="0.35">
      <c r="A28">
        <v>14</v>
      </c>
      <c r="B28" t="s">
        <v>13</v>
      </c>
      <c r="C28" t="str">
        <f>LEFT(B28,4)</f>
        <v>GRSM</v>
      </c>
      <c r="D28" t="str">
        <f>"COPY import_weather_csv(monthhigh,low,rain) FROM 'C:\DataVizUMN\Projects\Project2\America-The-Beautiful\collection\Clean\" &amp; C28 &amp; ".csv' DELIMITER ',' CSV HEADER;"</f>
        <v>COPY import_weather_csv(monthhigh,low,rain) FROM 'C:\DataVizUMN\Projects\Project2\America-The-Beautiful\collection\Clean\GRSM.csv' DELIMITER ',' CSV HEADER;</v>
      </c>
    </row>
    <row r="29" spans="1:4" x14ac:dyDescent="0.35">
      <c r="A29">
        <v>14</v>
      </c>
      <c r="B29" t="s">
        <v>13</v>
      </c>
      <c r="C29" t="str">
        <f>LEFT(B29,4)</f>
        <v>GRSM</v>
      </c>
      <c r="D29" t="str">
        <f>"update public.import_weather_csv set park_code = '" &amp; C29 &amp; "' where park_code is null;"</f>
        <v>update public.import_weather_csv set park_code = 'GRSM' where park_code is null;</v>
      </c>
    </row>
    <row r="30" spans="1:4" x14ac:dyDescent="0.35">
      <c r="A30">
        <v>15</v>
      </c>
      <c r="B30" t="s">
        <v>14</v>
      </c>
      <c r="C30" t="str">
        <f>LEFT(B30,4)</f>
        <v>GRTE</v>
      </c>
      <c r="D30" t="str">
        <f>"COPY import_weather_csv(monthhigh,low,rain) FROM 'C:\DataVizUMN\Projects\Project2\America-The-Beautiful\collection\Clean\" &amp; C30 &amp; ".csv' DELIMITER ',' CSV HEADER;"</f>
        <v>COPY import_weather_csv(monthhigh,low,rain) FROM 'C:\DataVizUMN\Projects\Project2\America-The-Beautiful\collection\Clean\GRTE.csv' DELIMITER ',' CSV HEADER;</v>
      </c>
    </row>
    <row r="31" spans="1:4" x14ac:dyDescent="0.35">
      <c r="A31">
        <v>15</v>
      </c>
      <c r="B31" t="s">
        <v>14</v>
      </c>
      <c r="C31" t="str">
        <f>LEFT(B31,4)</f>
        <v>GRTE</v>
      </c>
      <c r="D31" t="str">
        <f>"update public.import_weather_csv set park_code = '" &amp; C31 &amp; "' where park_code is null;"</f>
        <v>update public.import_weather_csv set park_code = 'GRTE' where park_code is null;</v>
      </c>
    </row>
    <row r="32" spans="1:4" x14ac:dyDescent="0.35">
      <c r="A32">
        <v>16</v>
      </c>
      <c r="B32" t="s">
        <v>15</v>
      </c>
      <c r="C32" t="str">
        <f>LEFT(B32,4)</f>
        <v>GUMO</v>
      </c>
      <c r="D32" t="str">
        <f>"COPY import_weather_csv(monthhigh,low,rain) FROM 'C:\DataVizUMN\Projects\Project2\America-The-Beautiful\collection\Clean\" &amp; C32 &amp; ".csv' DELIMITER ',' CSV HEADER;"</f>
        <v>COPY import_weather_csv(monthhigh,low,rain) FROM 'C:\DataVizUMN\Projects\Project2\America-The-Beautiful\collection\Clean\GUMO.csv' DELIMITER ',' CSV HEADER;</v>
      </c>
    </row>
    <row r="33" spans="1:4" x14ac:dyDescent="0.35">
      <c r="A33">
        <v>16</v>
      </c>
      <c r="B33" t="s">
        <v>15</v>
      </c>
      <c r="C33" t="str">
        <f>LEFT(B33,4)</f>
        <v>GUMO</v>
      </c>
      <c r="D33" t="str">
        <f>"update public.import_weather_csv set park_code = '" &amp; C33 &amp; "' where park_code is null;"</f>
        <v>update public.import_weather_csv set park_code = 'GUMO' where park_code is null;</v>
      </c>
    </row>
    <row r="34" spans="1:4" x14ac:dyDescent="0.35">
      <c r="A34">
        <v>17</v>
      </c>
      <c r="B34" t="s">
        <v>16</v>
      </c>
      <c r="C34" t="str">
        <f>LEFT(B34,4)</f>
        <v>HALE</v>
      </c>
      <c r="D34" t="str">
        <f>"COPY import_weather_csv(monthhigh,low,rain) FROM 'C:\DataVizUMN\Projects\Project2\America-The-Beautiful\collection\Clean\" &amp; C34 &amp; ".csv' DELIMITER ',' CSV HEADER;"</f>
        <v>COPY import_weather_csv(monthhigh,low,rain) FROM 'C:\DataVizUMN\Projects\Project2\America-The-Beautiful\collection\Clean\HALE.csv' DELIMITER ',' CSV HEADER;</v>
      </c>
    </row>
    <row r="35" spans="1:4" x14ac:dyDescent="0.35">
      <c r="A35">
        <v>17</v>
      </c>
      <c r="B35" t="s">
        <v>16</v>
      </c>
      <c r="C35" t="str">
        <f>LEFT(B35,4)</f>
        <v>HALE</v>
      </c>
      <c r="D35" t="str">
        <f>"update public.import_weather_csv set park_code = '" &amp; C35 &amp; "' where park_code is null;"</f>
        <v>update public.import_weather_csv set park_code = 'HALE' where park_code is null;</v>
      </c>
    </row>
    <row r="36" spans="1:4" x14ac:dyDescent="0.35">
      <c r="A36">
        <v>18</v>
      </c>
      <c r="B36" t="s">
        <v>17</v>
      </c>
      <c r="C36" t="str">
        <f>LEFT(B36,4)</f>
        <v>HAVO</v>
      </c>
      <c r="D36" t="str">
        <f>"COPY import_weather_csv(monthhigh,low,rain) FROM 'C:\DataVizUMN\Projects\Project2\America-The-Beautiful\collection\Clean\" &amp; C36 &amp; ".csv' DELIMITER ',' CSV HEADER;"</f>
        <v>COPY import_weather_csv(monthhigh,low,rain) FROM 'C:\DataVizUMN\Projects\Project2\America-The-Beautiful\collection\Clean\HAVO.csv' DELIMITER ',' CSV HEADER;</v>
      </c>
    </row>
    <row r="37" spans="1:4" x14ac:dyDescent="0.35">
      <c r="A37">
        <v>18</v>
      </c>
      <c r="B37" t="s">
        <v>17</v>
      </c>
      <c r="C37" t="str">
        <f>LEFT(B37,4)</f>
        <v>HAVO</v>
      </c>
      <c r="D37" t="str">
        <f>"update public.import_weather_csv set park_code = '" &amp; C37 &amp; "' where park_code is null;"</f>
        <v>update public.import_weather_csv set park_code = 'HAVO' where park_code is null;</v>
      </c>
    </row>
    <row r="38" spans="1:4" x14ac:dyDescent="0.35">
      <c r="A38">
        <v>19</v>
      </c>
      <c r="B38" t="s">
        <v>18</v>
      </c>
      <c r="C38" t="str">
        <f>LEFT(B38,4)</f>
        <v>HOSP</v>
      </c>
      <c r="D38" t="str">
        <f>"COPY import_weather_csv(monthhigh,low,rain) FROM 'C:\DataVizUMN\Projects\Project2\America-The-Beautiful\collection\Clean\" &amp; C38 &amp; ".csv' DELIMITER ',' CSV HEADER;"</f>
        <v>COPY import_weather_csv(monthhigh,low,rain) FROM 'C:\DataVizUMN\Projects\Project2\America-The-Beautiful\collection\Clean\HOSP.csv' DELIMITER ',' CSV HEADER;</v>
      </c>
    </row>
    <row r="39" spans="1:4" x14ac:dyDescent="0.35">
      <c r="A39">
        <v>19</v>
      </c>
      <c r="B39" t="s">
        <v>18</v>
      </c>
      <c r="C39" t="str">
        <f>LEFT(B39,4)</f>
        <v>HOSP</v>
      </c>
      <c r="D39" t="str">
        <f>"update public.import_weather_csv set park_code = '" &amp; C39 &amp; "' where park_code is null;"</f>
        <v>update public.import_weather_csv set park_code = 'HOSP' where park_code is null;</v>
      </c>
    </row>
    <row r="40" spans="1:4" x14ac:dyDescent="0.35">
      <c r="A40">
        <v>20</v>
      </c>
      <c r="B40" t="s">
        <v>19</v>
      </c>
      <c r="C40" t="str">
        <f>LEFT(B40,4)</f>
        <v>INDU</v>
      </c>
      <c r="D40" t="str">
        <f>"COPY import_weather_csv(monthhigh,low,rain) FROM 'C:\DataVizUMN\Projects\Project2\America-The-Beautiful\collection\Clean\" &amp; C40 &amp; ".csv' DELIMITER ',' CSV HEADER;"</f>
        <v>COPY import_weather_csv(monthhigh,low,rain) FROM 'C:\DataVizUMN\Projects\Project2\America-The-Beautiful\collection\Clean\INDU.csv' DELIMITER ',' CSV HEADER;</v>
      </c>
    </row>
    <row r="41" spans="1:4" x14ac:dyDescent="0.35">
      <c r="A41">
        <v>20</v>
      </c>
      <c r="B41" t="s">
        <v>19</v>
      </c>
      <c r="C41" t="str">
        <f>LEFT(B41,4)</f>
        <v>INDU</v>
      </c>
      <c r="D41" t="str">
        <f>"update public.import_weather_csv set park_code = '" &amp; C41 &amp; "' where park_code is null;"</f>
        <v>update public.import_weather_csv set park_code = 'INDU' where park_code is null;</v>
      </c>
    </row>
    <row r="42" spans="1:4" x14ac:dyDescent="0.35">
      <c r="A42">
        <v>21</v>
      </c>
      <c r="B42" t="s">
        <v>20</v>
      </c>
      <c r="C42" t="str">
        <f>LEFT(B42,4)</f>
        <v>ISRO</v>
      </c>
      <c r="D42" t="str">
        <f>"COPY import_weather_csv(monthhigh,low,rain) FROM 'C:\DataVizUMN\Projects\Project2\America-The-Beautiful\collection\Clean\" &amp; C42 &amp; ".csv' DELIMITER ',' CSV HEADER;"</f>
        <v>COPY import_weather_csv(monthhigh,low,rain) FROM 'C:\DataVizUMN\Projects\Project2\America-The-Beautiful\collection\Clean\ISRO.csv' DELIMITER ',' CSV HEADER;</v>
      </c>
    </row>
    <row r="43" spans="1:4" x14ac:dyDescent="0.35">
      <c r="A43">
        <v>21</v>
      </c>
      <c r="B43" t="s">
        <v>20</v>
      </c>
      <c r="C43" t="str">
        <f>LEFT(B43,4)</f>
        <v>ISRO</v>
      </c>
      <c r="D43" t="str">
        <f>"update public.import_weather_csv set park_code = '" &amp; C43 &amp; "' where park_code is null;"</f>
        <v>update public.import_weather_csv set park_code = 'ISRO' where park_code is null;</v>
      </c>
    </row>
    <row r="44" spans="1:4" x14ac:dyDescent="0.35">
      <c r="A44">
        <v>22</v>
      </c>
      <c r="B44" t="s">
        <v>21</v>
      </c>
      <c r="C44" t="str">
        <f>LEFT(B44,4)</f>
        <v>JOTR</v>
      </c>
      <c r="D44" t="str">
        <f>"COPY import_weather_csv(monthhigh,low,rain) FROM 'C:\DataVizUMN\Projects\Project2\America-The-Beautiful\collection\Clean\" &amp; C44 &amp; ".csv' DELIMITER ',' CSV HEADER;"</f>
        <v>COPY import_weather_csv(monthhigh,low,rain) FROM 'C:\DataVizUMN\Projects\Project2\America-The-Beautiful\collection\Clean\JOTR.csv' DELIMITER ',' CSV HEADER;</v>
      </c>
    </row>
    <row r="45" spans="1:4" x14ac:dyDescent="0.35">
      <c r="A45">
        <v>22</v>
      </c>
      <c r="B45" t="s">
        <v>21</v>
      </c>
      <c r="C45" t="str">
        <f>LEFT(B45,4)</f>
        <v>JOTR</v>
      </c>
      <c r="D45" t="str">
        <f>"update public.import_weather_csv set park_code = '" &amp; C45 &amp; "' where park_code is null;"</f>
        <v>update public.import_weather_csv set park_code = 'JOTR' where park_code is null;</v>
      </c>
    </row>
    <row r="46" spans="1:4" x14ac:dyDescent="0.35">
      <c r="A46">
        <v>23</v>
      </c>
      <c r="B46" t="s">
        <v>22</v>
      </c>
      <c r="C46" t="str">
        <f>LEFT(B46,4)</f>
        <v>KATM</v>
      </c>
      <c r="D46" t="str">
        <f>"COPY import_weather_csv(monthhigh,low,rain) FROM 'C:\DataVizUMN\Projects\Project2\America-The-Beautiful\collection\Clean\" &amp; C46 &amp; ".csv' DELIMITER ',' CSV HEADER;"</f>
        <v>COPY import_weather_csv(monthhigh,low,rain) FROM 'C:\DataVizUMN\Projects\Project2\America-The-Beautiful\collection\Clean\KATM.csv' DELIMITER ',' CSV HEADER;</v>
      </c>
    </row>
    <row r="47" spans="1:4" x14ac:dyDescent="0.35">
      <c r="A47">
        <v>23</v>
      </c>
      <c r="B47" t="s">
        <v>22</v>
      </c>
      <c r="C47" t="str">
        <f>LEFT(B47,4)</f>
        <v>KATM</v>
      </c>
      <c r="D47" t="str">
        <f>"update public.import_weather_csv set park_code = '" &amp; C47 &amp; "' where park_code is null;"</f>
        <v>update public.import_weather_csv set park_code = 'KATM' where park_code is null;</v>
      </c>
    </row>
    <row r="48" spans="1:4" x14ac:dyDescent="0.35">
      <c r="A48">
        <v>24</v>
      </c>
      <c r="B48" t="s">
        <v>23</v>
      </c>
      <c r="C48" t="str">
        <f>LEFT(B48,4)</f>
        <v>KEFJ</v>
      </c>
      <c r="D48" t="str">
        <f>"COPY import_weather_csv(monthhigh,low,rain) FROM 'C:\DataVizUMN\Projects\Project2\America-The-Beautiful\collection\Clean\" &amp; C48 &amp; ".csv' DELIMITER ',' CSV HEADER;"</f>
        <v>COPY import_weather_csv(monthhigh,low,rain) FROM 'C:\DataVizUMN\Projects\Project2\America-The-Beautiful\collection\Clean\KEFJ.csv' DELIMITER ',' CSV HEADER;</v>
      </c>
    </row>
    <row r="49" spans="1:4" x14ac:dyDescent="0.35">
      <c r="A49">
        <v>24</v>
      </c>
      <c r="B49" t="s">
        <v>23</v>
      </c>
      <c r="C49" t="str">
        <f>LEFT(B49,4)</f>
        <v>KEFJ</v>
      </c>
      <c r="D49" t="str">
        <f>"update public.import_weather_csv set park_code = '" &amp; C49 &amp; "' where park_code is null;"</f>
        <v>update public.import_weather_csv set park_code = 'KEFJ' where park_code is null;</v>
      </c>
    </row>
    <row r="50" spans="1:4" x14ac:dyDescent="0.35">
      <c r="A50">
        <v>25</v>
      </c>
      <c r="B50" t="s">
        <v>24</v>
      </c>
      <c r="C50" t="str">
        <f>LEFT(B50,4)</f>
        <v>KICA</v>
      </c>
      <c r="D50" t="str">
        <f>"COPY import_weather_csv(monthhigh,low,rain) FROM 'C:\DataVizUMN\Projects\Project2\America-The-Beautiful\collection\Clean\" &amp; C50 &amp; ".csv' DELIMITER ',' CSV HEADER;"</f>
        <v>COPY import_weather_csv(monthhigh,low,rain) FROM 'C:\DataVizUMN\Projects\Project2\America-The-Beautiful\collection\Clean\KICA.csv' DELIMITER ',' CSV HEADER;</v>
      </c>
    </row>
    <row r="51" spans="1:4" x14ac:dyDescent="0.35">
      <c r="A51">
        <v>25</v>
      </c>
      <c r="B51" t="s">
        <v>24</v>
      </c>
      <c r="C51" t="str">
        <f>LEFT(B51,4)</f>
        <v>KICA</v>
      </c>
      <c r="D51" t="str">
        <f>"update public.import_weather_csv set park_code = '" &amp; C51 &amp; "' where park_code is null;"</f>
        <v>update public.import_weather_csv set park_code = 'KICA' where park_code is null;</v>
      </c>
    </row>
    <row r="52" spans="1:4" x14ac:dyDescent="0.35">
      <c r="A52">
        <v>26</v>
      </c>
      <c r="B52" t="s">
        <v>25</v>
      </c>
      <c r="C52" t="str">
        <f>LEFT(B52,4)</f>
        <v>KOVA</v>
      </c>
      <c r="D52" t="str">
        <f>"COPY import_weather_csv(monthhigh,low,rain) FROM 'C:\DataVizUMN\Projects\Project2\America-The-Beautiful\collection\Clean\" &amp; C52 &amp; ".csv' DELIMITER ',' CSV HEADER;"</f>
        <v>COPY import_weather_csv(monthhigh,low,rain) FROM 'C:\DataVizUMN\Projects\Project2\America-The-Beautiful\collection\Clean\KOVA.csv' DELIMITER ',' CSV HEADER;</v>
      </c>
    </row>
    <row r="53" spans="1:4" x14ac:dyDescent="0.35">
      <c r="A53">
        <v>26</v>
      </c>
      <c r="B53" t="s">
        <v>25</v>
      </c>
      <c r="C53" t="str">
        <f>LEFT(B53,4)</f>
        <v>KOVA</v>
      </c>
      <c r="D53" t="str">
        <f>"update public.import_weather_csv set park_code = '" &amp; C53 &amp; "' where park_code is null;"</f>
        <v>update public.import_weather_csv set park_code = 'KOVA' where park_code is null;</v>
      </c>
    </row>
    <row r="54" spans="1:4" x14ac:dyDescent="0.35">
      <c r="A54">
        <v>27</v>
      </c>
      <c r="B54" t="s">
        <v>26</v>
      </c>
      <c r="C54" t="str">
        <f>LEFT(B54,4)</f>
        <v>LACL</v>
      </c>
      <c r="D54" t="str">
        <f>"COPY import_weather_csv(monthhigh,low,rain) FROM 'C:\DataVizUMN\Projects\Project2\America-The-Beautiful\collection\Clean\" &amp; C54 &amp; ".csv' DELIMITER ',' CSV HEADER;"</f>
        <v>COPY import_weather_csv(monthhigh,low,rain) FROM 'C:\DataVizUMN\Projects\Project2\America-The-Beautiful\collection\Clean\LACL.csv' DELIMITER ',' CSV HEADER;</v>
      </c>
    </row>
    <row r="55" spans="1:4" x14ac:dyDescent="0.35">
      <c r="A55">
        <v>27</v>
      </c>
      <c r="B55" t="s">
        <v>26</v>
      </c>
      <c r="C55" t="str">
        <f>LEFT(B55,4)</f>
        <v>LACL</v>
      </c>
      <c r="D55" t="str">
        <f>"update public.import_weather_csv set park_code = '" &amp; C55 &amp; "' where park_code is null;"</f>
        <v>update public.import_weather_csv set park_code = 'LACL' where park_code is null;</v>
      </c>
    </row>
    <row r="56" spans="1:4" x14ac:dyDescent="0.35">
      <c r="A56">
        <v>28</v>
      </c>
      <c r="B56" t="s">
        <v>27</v>
      </c>
      <c r="C56" t="str">
        <f>LEFT(B56,4)</f>
        <v>LAVO</v>
      </c>
      <c r="D56" t="str">
        <f>"COPY import_weather_csv(monthhigh,low,rain) FROM 'C:\DataVizUMN\Projects\Project2\America-The-Beautiful\collection\Clean\" &amp; C56 &amp; ".csv' DELIMITER ',' CSV HEADER;"</f>
        <v>COPY import_weather_csv(monthhigh,low,rain) FROM 'C:\DataVizUMN\Projects\Project2\America-The-Beautiful\collection\Clean\LAVO.csv' DELIMITER ',' CSV HEADER;</v>
      </c>
    </row>
    <row r="57" spans="1:4" x14ac:dyDescent="0.35">
      <c r="A57">
        <v>28</v>
      </c>
      <c r="B57" t="s">
        <v>27</v>
      </c>
      <c r="C57" t="str">
        <f>LEFT(B57,4)</f>
        <v>LAVO</v>
      </c>
      <c r="D57" t="str">
        <f>"update public.import_weather_csv set park_code = '" &amp; C57 &amp; "' where park_code is null;"</f>
        <v>update public.import_weather_csv set park_code = 'LAVO' where park_code is null;</v>
      </c>
    </row>
    <row r="58" spans="1:4" x14ac:dyDescent="0.35">
      <c r="A58">
        <v>29</v>
      </c>
      <c r="B58" t="s">
        <v>28</v>
      </c>
      <c r="C58" t="str">
        <f>LEFT(B58,4)</f>
        <v>MACA</v>
      </c>
      <c r="D58" t="str">
        <f>"COPY import_weather_csv(monthhigh,low,rain) FROM 'C:\DataVizUMN\Projects\Project2\America-The-Beautiful\collection\Clean\" &amp; C58 &amp; ".csv' DELIMITER ',' CSV HEADER;"</f>
        <v>COPY import_weather_csv(monthhigh,low,rain) FROM 'C:\DataVizUMN\Projects\Project2\America-The-Beautiful\collection\Clean\MACA.csv' DELIMITER ',' CSV HEADER;</v>
      </c>
    </row>
    <row r="59" spans="1:4" x14ac:dyDescent="0.35">
      <c r="A59">
        <v>29</v>
      </c>
      <c r="B59" t="s">
        <v>28</v>
      </c>
      <c r="C59" t="str">
        <f>LEFT(B59,4)</f>
        <v>MACA</v>
      </c>
      <c r="D59" t="str">
        <f>"update public.import_weather_csv set park_code = '" &amp; C59 &amp; "' where park_code is null;"</f>
        <v>update public.import_weather_csv set park_code = 'MACA' where park_code is null;</v>
      </c>
    </row>
    <row r="60" spans="1:4" x14ac:dyDescent="0.35">
      <c r="A60">
        <v>30</v>
      </c>
      <c r="B60" t="s">
        <v>29</v>
      </c>
      <c r="C60" t="str">
        <f>LEFT(B60,4)</f>
        <v>MEVE</v>
      </c>
      <c r="D60" t="str">
        <f>"COPY import_weather_csv(monthhigh,low,rain) FROM 'C:\DataVizUMN\Projects\Project2\America-The-Beautiful\collection\Clean\" &amp; C60 &amp; ".csv' DELIMITER ',' CSV HEADER;"</f>
        <v>COPY import_weather_csv(monthhigh,low,rain) FROM 'C:\DataVizUMN\Projects\Project2\America-The-Beautiful\collection\Clean\MEVE.csv' DELIMITER ',' CSV HEADER;</v>
      </c>
    </row>
    <row r="61" spans="1:4" x14ac:dyDescent="0.35">
      <c r="A61">
        <v>30</v>
      </c>
      <c r="B61" t="s">
        <v>29</v>
      </c>
      <c r="C61" t="str">
        <f>LEFT(B61,4)</f>
        <v>MEVE</v>
      </c>
      <c r="D61" t="str">
        <f>"update public.import_weather_csv set park_code = '" &amp; C61 &amp; "' where park_code is null;"</f>
        <v>update public.import_weather_csv set park_code = 'MEVE' where park_code is null;</v>
      </c>
    </row>
    <row r="62" spans="1:4" x14ac:dyDescent="0.35">
      <c r="A62">
        <v>31</v>
      </c>
      <c r="B62" t="s">
        <v>30</v>
      </c>
      <c r="C62" t="str">
        <f>LEFT(B62,4)</f>
        <v>MORA</v>
      </c>
      <c r="D62" t="str">
        <f>"COPY import_weather_csv(monthhigh,low,rain) FROM 'C:\DataVizUMN\Projects\Project2\America-The-Beautiful\collection\Clean\" &amp; C62 &amp; ".csv' DELIMITER ',' CSV HEADER;"</f>
        <v>COPY import_weather_csv(monthhigh,low,rain) FROM 'C:\DataVizUMN\Projects\Project2\America-The-Beautiful\collection\Clean\MORA.csv' DELIMITER ',' CSV HEADER;</v>
      </c>
    </row>
    <row r="63" spans="1:4" x14ac:dyDescent="0.35">
      <c r="A63">
        <v>31</v>
      </c>
      <c r="B63" t="s">
        <v>30</v>
      </c>
      <c r="C63" t="str">
        <f>LEFT(B63,4)</f>
        <v>MORA</v>
      </c>
      <c r="D63" t="str">
        <f>"update public.import_weather_csv set park_code = '" &amp; C63 &amp; "' where park_code is null;"</f>
        <v>update public.import_weather_csv set park_code = 'MORA' where park_code is null;</v>
      </c>
    </row>
    <row r="64" spans="1:4" x14ac:dyDescent="0.35">
      <c r="A64">
        <v>32</v>
      </c>
      <c r="B64" t="s">
        <v>31</v>
      </c>
      <c r="C64" t="str">
        <f>LEFT(B64,4)</f>
        <v>NOCA</v>
      </c>
      <c r="D64" t="str">
        <f>"COPY import_weather_csv(monthhigh,low,rain) FROM 'C:\DataVizUMN\Projects\Project2\America-The-Beautiful\collection\Clean\" &amp; C64 &amp; ".csv' DELIMITER ',' CSV HEADER;"</f>
        <v>COPY import_weather_csv(monthhigh,low,rain) FROM 'C:\DataVizUMN\Projects\Project2\America-The-Beautiful\collection\Clean\NOCA.csv' DELIMITER ',' CSV HEADER;</v>
      </c>
    </row>
    <row r="65" spans="1:4" x14ac:dyDescent="0.35">
      <c r="A65">
        <v>32</v>
      </c>
      <c r="B65" t="s">
        <v>31</v>
      </c>
      <c r="C65" t="str">
        <f>LEFT(B65,4)</f>
        <v>NOCA</v>
      </c>
      <c r="D65" t="str">
        <f>"update public.import_weather_csv set park_code = '" &amp; C65 &amp; "' where park_code is null;"</f>
        <v>update public.import_weather_csv set park_code = 'NOCA' where park_code is null;</v>
      </c>
    </row>
    <row r="66" spans="1:4" x14ac:dyDescent="0.35">
      <c r="A66">
        <v>33</v>
      </c>
      <c r="B66" t="s">
        <v>32</v>
      </c>
      <c r="C66" t="str">
        <f>LEFT(B66,4)</f>
        <v>NPSA</v>
      </c>
      <c r="D66" t="str">
        <f>"COPY import_weather_csv(monthhigh,low,rain) FROM 'C:\DataVizUMN\Projects\Project2\America-The-Beautiful\collection\Clean\" &amp; C66 &amp; ".csv' DELIMITER ',' CSV HEADER;"</f>
        <v>COPY import_weather_csv(monthhigh,low,rain) FROM 'C:\DataVizUMN\Projects\Project2\America-The-Beautiful\collection\Clean\NPSA.csv' DELIMITER ',' CSV HEADER;</v>
      </c>
    </row>
    <row r="67" spans="1:4" x14ac:dyDescent="0.35">
      <c r="A67">
        <v>33</v>
      </c>
      <c r="B67" t="s">
        <v>32</v>
      </c>
      <c r="C67" t="str">
        <f>LEFT(B67,4)</f>
        <v>NPSA</v>
      </c>
      <c r="D67" t="str">
        <f>"update public.import_weather_csv set park_code = '" &amp; C67 &amp; "' where park_code is null;"</f>
        <v>update public.import_weather_csv set park_code = 'NPSA' where park_code is null;</v>
      </c>
    </row>
    <row r="68" spans="1:4" x14ac:dyDescent="0.35">
      <c r="A68">
        <v>34</v>
      </c>
      <c r="B68" t="s">
        <v>33</v>
      </c>
      <c r="C68" t="str">
        <f>LEFT(B68,4)</f>
        <v>OLYM</v>
      </c>
      <c r="D68" t="str">
        <f>"COPY import_weather_csv(monthhigh,low,rain) FROM 'C:\DataVizUMN\Projects\Project2\America-The-Beautiful\collection\Clean\" &amp; C68 &amp; ".csv' DELIMITER ',' CSV HEADER;"</f>
        <v>COPY import_weather_csv(monthhigh,low,rain) FROM 'C:\DataVizUMN\Projects\Project2\America-The-Beautiful\collection\Clean\OLYM.csv' DELIMITER ',' CSV HEADER;</v>
      </c>
    </row>
    <row r="69" spans="1:4" x14ac:dyDescent="0.35">
      <c r="A69">
        <v>34</v>
      </c>
      <c r="B69" t="s">
        <v>33</v>
      </c>
      <c r="C69" t="str">
        <f>LEFT(B69,4)</f>
        <v>OLYM</v>
      </c>
      <c r="D69" t="str">
        <f>"update public.import_weather_csv set park_code = '" &amp; C69 &amp; "' where park_code is null;"</f>
        <v>update public.import_weather_csv set park_code = 'OLYM' where park_code is null;</v>
      </c>
    </row>
    <row r="70" spans="1:4" x14ac:dyDescent="0.35">
      <c r="A70">
        <v>35</v>
      </c>
      <c r="B70" t="s">
        <v>34</v>
      </c>
      <c r="C70" t="str">
        <f>LEFT(B70,4)</f>
        <v>PEFO</v>
      </c>
      <c r="D70" t="str">
        <f>"COPY import_weather_csv(monthhigh,low,rain) FROM 'C:\DataVizUMN\Projects\Project2\America-The-Beautiful\collection\Clean\" &amp; C70 &amp; ".csv' DELIMITER ',' CSV HEADER;"</f>
        <v>COPY import_weather_csv(monthhigh,low,rain) FROM 'C:\DataVizUMN\Projects\Project2\America-The-Beautiful\collection\Clean\PEFO.csv' DELIMITER ',' CSV HEADER;</v>
      </c>
    </row>
    <row r="71" spans="1:4" x14ac:dyDescent="0.35">
      <c r="A71">
        <v>35</v>
      </c>
      <c r="B71" t="s">
        <v>34</v>
      </c>
      <c r="C71" t="str">
        <f>LEFT(B71,4)</f>
        <v>PEFO</v>
      </c>
      <c r="D71" t="str">
        <f>"update public.import_weather_csv set park_code = '" &amp; C71 &amp; "' where park_code is null;"</f>
        <v>update public.import_weather_csv set park_code = 'PEFO' where park_code is null;</v>
      </c>
    </row>
    <row r="72" spans="1:4" x14ac:dyDescent="0.35">
      <c r="A72">
        <v>36</v>
      </c>
      <c r="B72" t="s">
        <v>35</v>
      </c>
      <c r="C72" t="str">
        <f>LEFT(B72,4)</f>
        <v>PINN</v>
      </c>
      <c r="D72" t="str">
        <f>"COPY import_weather_csv(monthhigh,low,rain) FROM 'C:\DataVizUMN\Projects\Project2\America-The-Beautiful\collection\Clean\" &amp; C72 &amp; ".csv' DELIMITER ',' CSV HEADER;"</f>
        <v>COPY import_weather_csv(monthhigh,low,rain) FROM 'C:\DataVizUMN\Projects\Project2\America-The-Beautiful\collection\Clean\PINN.csv' DELIMITER ',' CSV HEADER;</v>
      </c>
    </row>
    <row r="73" spans="1:4" x14ac:dyDescent="0.35">
      <c r="A73">
        <v>36</v>
      </c>
      <c r="B73" t="s">
        <v>35</v>
      </c>
      <c r="C73" t="str">
        <f>LEFT(B73,4)</f>
        <v>PINN</v>
      </c>
      <c r="D73" t="str">
        <f>"update public.import_weather_csv set park_code = '" &amp; C73 &amp; "' where park_code is null;"</f>
        <v>update public.import_weather_csv set park_code = 'PINN' where park_code is null;</v>
      </c>
    </row>
    <row r="74" spans="1:4" x14ac:dyDescent="0.35">
      <c r="A74">
        <v>37</v>
      </c>
      <c r="B74" t="s">
        <v>36</v>
      </c>
      <c r="C74" t="str">
        <f>LEFT(B74,4)</f>
        <v>REDW</v>
      </c>
      <c r="D74" t="str">
        <f>"COPY import_weather_csv(monthhigh,low,rain) FROM 'C:\DataVizUMN\Projects\Project2\America-The-Beautiful\collection\Clean\" &amp; C74 &amp; ".csv' DELIMITER ',' CSV HEADER;"</f>
        <v>COPY import_weather_csv(monthhigh,low,rain) FROM 'C:\DataVizUMN\Projects\Project2\America-The-Beautiful\collection\Clean\REDW.csv' DELIMITER ',' CSV HEADER;</v>
      </c>
    </row>
    <row r="75" spans="1:4" x14ac:dyDescent="0.35">
      <c r="A75">
        <v>37</v>
      </c>
      <c r="B75" t="s">
        <v>36</v>
      </c>
      <c r="C75" t="str">
        <f>LEFT(B75,4)</f>
        <v>REDW</v>
      </c>
      <c r="D75" t="str">
        <f>"update public.import_weather_csv set park_code = '" &amp; C75 &amp; "' where park_code is null;"</f>
        <v>update public.import_weather_csv set park_code = 'REDW' where park_code is null;</v>
      </c>
    </row>
    <row r="76" spans="1:4" x14ac:dyDescent="0.35">
      <c r="A76">
        <v>38</v>
      </c>
      <c r="B76" t="s">
        <v>37</v>
      </c>
      <c r="C76" t="str">
        <f>LEFT(B76,4)</f>
        <v>ROMO</v>
      </c>
      <c r="D76" t="str">
        <f>"COPY import_weather_csv(monthhigh,low,rain) FROM 'C:\DataVizUMN\Projects\Project2\America-The-Beautiful\collection\Clean\" &amp; C76 &amp; ".csv' DELIMITER ',' CSV HEADER;"</f>
        <v>COPY import_weather_csv(monthhigh,low,rain) FROM 'C:\DataVizUMN\Projects\Project2\America-The-Beautiful\collection\Clean\ROMO.csv' DELIMITER ',' CSV HEADER;</v>
      </c>
    </row>
    <row r="77" spans="1:4" x14ac:dyDescent="0.35">
      <c r="A77">
        <v>38</v>
      </c>
      <c r="B77" t="s">
        <v>37</v>
      </c>
      <c r="C77" t="str">
        <f>LEFT(B77,4)</f>
        <v>ROMO</v>
      </c>
      <c r="D77" t="str">
        <f>"update public.import_weather_csv set park_code = '" &amp; C77 &amp; "' where park_code is null;"</f>
        <v>update public.import_weather_csv set park_code = 'ROMO' where park_code is null;</v>
      </c>
    </row>
    <row r="78" spans="1:4" x14ac:dyDescent="0.35">
      <c r="A78">
        <v>39</v>
      </c>
      <c r="B78" t="s">
        <v>38</v>
      </c>
      <c r="C78" t="str">
        <f>LEFT(B78,4)</f>
        <v>SAGU</v>
      </c>
      <c r="D78" t="str">
        <f>"COPY import_weather_csv(monthhigh,low,rain) FROM 'C:\DataVizUMN\Projects\Project2\America-The-Beautiful\collection\Clean\" &amp; C78 &amp; ".csv' DELIMITER ',' CSV HEADER;"</f>
        <v>COPY import_weather_csv(monthhigh,low,rain) FROM 'C:\DataVizUMN\Projects\Project2\America-The-Beautiful\collection\Clean\SAGU.csv' DELIMITER ',' CSV HEADER;</v>
      </c>
    </row>
    <row r="79" spans="1:4" x14ac:dyDescent="0.35">
      <c r="A79">
        <v>39</v>
      </c>
      <c r="B79" t="s">
        <v>38</v>
      </c>
      <c r="C79" t="str">
        <f>LEFT(B79,4)</f>
        <v>SAGU</v>
      </c>
      <c r="D79" t="str">
        <f>"update public.import_weather_csv set park_code = '" &amp; C79 &amp; "' where park_code is null;"</f>
        <v>update public.import_weather_csv set park_code = 'SAGU' where park_code is null;</v>
      </c>
    </row>
    <row r="80" spans="1:4" x14ac:dyDescent="0.35">
      <c r="A80">
        <v>40</v>
      </c>
      <c r="B80" t="s">
        <v>39</v>
      </c>
      <c r="C80" t="str">
        <f>LEFT(B80,4)</f>
        <v>SEKI</v>
      </c>
      <c r="D80" t="str">
        <f>"COPY import_weather_csv(monthhigh,low,rain) FROM 'C:\DataVizUMN\Projects\Project2\America-The-Beautiful\collection\Clean\" &amp; C80 &amp; ".csv' DELIMITER ',' CSV HEADER;"</f>
        <v>COPY import_weather_csv(monthhigh,low,rain) FROM 'C:\DataVizUMN\Projects\Project2\America-The-Beautiful\collection\Clean\SEKI.csv' DELIMITER ',' CSV HEADER;</v>
      </c>
    </row>
    <row r="81" spans="1:4" x14ac:dyDescent="0.35">
      <c r="A81">
        <v>40</v>
      </c>
      <c r="B81" t="s">
        <v>39</v>
      </c>
      <c r="C81" t="str">
        <f>LEFT(B81,4)</f>
        <v>SEKI</v>
      </c>
      <c r="D81" t="str">
        <f>"update public.import_weather_csv set park_code = '" &amp; C81 &amp; "' where park_code is null;"</f>
        <v>update public.import_weather_csv set park_code = 'SEKI' where park_code is null;</v>
      </c>
    </row>
    <row r="82" spans="1:4" x14ac:dyDescent="0.35">
      <c r="A82">
        <v>41</v>
      </c>
      <c r="B82" t="s">
        <v>40</v>
      </c>
      <c r="C82" t="str">
        <f>LEFT(B82,4)</f>
        <v>SHEN</v>
      </c>
      <c r="D82" t="str">
        <f>"COPY import_weather_csv(monthhigh,low,rain) FROM 'C:\DataVizUMN\Projects\Project2\America-The-Beautiful\collection\Clean\" &amp; C82 &amp; ".csv' DELIMITER ',' CSV HEADER;"</f>
        <v>COPY import_weather_csv(monthhigh,low,rain) FROM 'C:\DataVizUMN\Projects\Project2\America-The-Beautiful\collection\Clean\SHEN.csv' DELIMITER ',' CSV HEADER;</v>
      </c>
    </row>
    <row r="83" spans="1:4" x14ac:dyDescent="0.35">
      <c r="A83">
        <v>41</v>
      </c>
      <c r="B83" t="s">
        <v>40</v>
      </c>
      <c r="C83" t="str">
        <f>LEFT(B83,4)</f>
        <v>SHEN</v>
      </c>
      <c r="D83" t="str">
        <f>"update public.import_weather_csv set park_code = '" &amp; C83 &amp; "' where park_code is null;"</f>
        <v>update public.import_weather_csv set park_code = 'SHEN' where park_code is null;</v>
      </c>
    </row>
    <row r="84" spans="1:4" x14ac:dyDescent="0.35">
      <c r="A84">
        <v>42</v>
      </c>
      <c r="B84" t="s">
        <v>41</v>
      </c>
      <c r="C84" t="str">
        <f>LEFT(B84,4)</f>
        <v>THRO</v>
      </c>
      <c r="D84" t="str">
        <f>"COPY import_weather_csv(monthhigh,low,rain) FROM 'C:\DataVizUMN\Projects\Project2\America-The-Beautiful\collection\Clean\" &amp; C84 &amp; ".csv' DELIMITER ',' CSV HEADER;"</f>
        <v>COPY import_weather_csv(monthhigh,low,rain) FROM 'C:\DataVizUMN\Projects\Project2\America-The-Beautiful\collection\Clean\THRO.csv' DELIMITER ',' CSV HEADER;</v>
      </c>
    </row>
    <row r="85" spans="1:4" x14ac:dyDescent="0.35">
      <c r="A85">
        <v>42</v>
      </c>
      <c r="B85" t="s">
        <v>41</v>
      </c>
      <c r="C85" t="str">
        <f>LEFT(B85,4)</f>
        <v>THRO</v>
      </c>
      <c r="D85" t="str">
        <f>"update public.import_weather_csv set park_code = '" &amp; C85 &amp; "' where park_code is null;"</f>
        <v>update public.import_weather_csv set park_code = 'THRO' where park_code is null;</v>
      </c>
    </row>
    <row r="86" spans="1:4" x14ac:dyDescent="0.35">
      <c r="A86">
        <v>43</v>
      </c>
      <c r="B86" t="s">
        <v>42</v>
      </c>
      <c r="C86" t="str">
        <f>LEFT(B86,4)</f>
        <v>VIIS</v>
      </c>
      <c r="D86" t="str">
        <f>"COPY import_weather_csv(monthhigh,low,rain) FROM 'C:\DataVizUMN\Projects\Project2\America-The-Beautiful\collection\Clean\" &amp; C86 &amp; ".csv' DELIMITER ',' CSV HEADER;"</f>
        <v>COPY import_weather_csv(monthhigh,low,rain) FROM 'C:\DataVizUMN\Projects\Project2\America-The-Beautiful\collection\Clean\VIIS.csv' DELIMITER ',' CSV HEADER;</v>
      </c>
    </row>
    <row r="87" spans="1:4" x14ac:dyDescent="0.35">
      <c r="A87">
        <v>43</v>
      </c>
      <c r="B87" t="s">
        <v>42</v>
      </c>
      <c r="C87" t="str">
        <f>LEFT(B87,4)</f>
        <v>VIIS</v>
      </c>
      <c r="D87" t="str">
        <f>"update public.import_weather_csv set park_code = '" &amp; C87 &amp; "' where park_code is null;"</f>
        <v>update public.import_weather_csv set park_code = 'VIIS' where park_code is null;</v>
      </c>
    </row>
    <row r="88" spans="1:4" x14ac:dyDescent="0.35">
      <c r="A88">
        <v>44</v>
      </c>
      <c r="B88" t="s">
        <v>43</v>
      </c>
      <c r="C88" t="str">
        <f>LEFT(B88,4)</f>
        <v>VOYA</v>
      </c>
      <c r="D88" t="str">
        <f>"COPY import_weather_csv(monthhigh,low,rain) FROM 'C:\DataVizUMN\Projects\Project2\America-The-Beautiful\collection\Clean\" &amp; C88 &amp; ".csv' DELIMITER ',' CSV HEADER;"</f>
        <v>COPY import_weather_csv(monthhigh,low,rain) FROM 'C:\DataVizUMN\Projects\Project2\America-The-Beautiful\collection\Clean\VOYA.csv' DELIMITER ',' CSV HEADER;</v>
      </c>
    </row>
    <row r="89" spans="1:4" x14ac:dyDescent="0.35">
      <c r="A89">
        <v>44</v>
      </c>
      <c r="B89" t="s">
        <v>43</v>
      </c>
      <c r="C89" t="str">
        <f>LEFT(B89,4)</f>
        <v>VOYA</v>
      </c>
      <c r="D89" t="str">
        <f>"update public.import_weather_csv set park_code = '" &amp; C89 &amp; "' where park_code is null;"</f>
        <v>update public.import_weather_csv set park_code = 'VOYA' where park_code is null;</v>
      </c>
    </row>
    <row r="90" spans="1:4" x14ac:dyDescent="0.35">
      <c r="A90">
        <v>45</v>
      </c>
      <c r="B90" t="s">
        <v>44</v>
      </c>
      <c r="C90" t="str">
        <f>LEFT(B90,4)</f>
        <v>WHSA</v>
      </c>
      <c r="D90" t="str">
        <f>"COPY import_weather_csv(monthhigh,low,rain) FROM 'C:\DataVizUMN\Projects\Project2\America-The-Beautiful\collection\Clean\" &amp; C90 &amp; ".csv' DELIMITER ',' CSV HEADER;"</f>
        <v>COPY import_weather_csv(monthhigh,low,rain) FROM 'C:\DataVizUMN\Projects\Project2\America-The-Beautiful\collection\Clean\WHSA.csv' DELIMITER ',' CSV HEADER;</v>
      </c>
    </row>
    <row r="91" spans="1:4" x14ac:dyDescent="0.35">
      <c r="A91">
        <v>45</v>
      </c>
      <c r="B91" t="s">
        <v>44</v>
      </c>
      <c r="C91" t="str">
        <f>LEFT(B91,4)</f>
        <v>WHSA</v>
      </c>
      <c r="D91" t="str">
        <f>"update public.import_weather_csv set park_code = '" &amp; C91 &amp; "' where park_code is null;"</f>
        <v>update public.import_weather_csv set park_code = 'WHSA' where park_code is null;</v>
      </c>
    </row>
    <row r="92" spans="1:4" x14ac:dyDescent="0.35">
      <c r="A92">
        <v>46</v>
      </c>
      <c r="B92" t="s">
        <v>45</v>
      </c>
      <c r="C92" t="str">
        <f>LEFT(B92,4)</f>
        <v>WICA</v>
      </c>
      <c r="D92" t="str">
        <f>"COPY import_weather_csv(monthhigh,low,rain) FROM 'C:\DataVizUMN\Projects\Project2\America-The-Beautiful\collection\Clean\" &amp; C92 &amp; ".csv' DELIMITER ',' CSV HEADER;"</f>
        <v>COPY import_weather_csv(monthhigh,low,rain) FROM 'C:\DataVizUMN\Projects\Project2\America-The-Beautiful\collection\Clean\WICA.csv' DELIMITER ',' CSV HEADER;</v>
      </c>
    </row>
    <row r="93" spans="1:4" x14ac:dyDescent="0.35">
      <c r="A93">
        <v>46</v>
      </c>
      <c r="B93" t="s">
        <v>45</v>
      </c>
      <c r="C93" t="str">
        <f>LEFT(B93,4)</f>
        <v>WICA</v>
      </c>
      <c r="D93" t="str">
        <f>"update public.import_weather_csv set park_code = '" &amp; C93 &amp; "' where park_code is null;"</f>
        <v>update public.import_weather_csv set park_code = 'WICA' where park_code is null;</v>
      </c>
    </row>
    <row r="94" spans="1:4" x14ac:dyDescent="0.35">
      <c r="A94">
        <v>47</v>
      </c>
      <c r="B94" t="s">
        <v>46</v>
      </c>
      <c r="C94" t="str">
        <f>LEFT(B94,4)</f>
        <v>WOTR</v>
      </c>
      <c r="D94" t="str">
        <f>"COPY import_weather_csv(monthhigh,low,rain) FROM 'C:\DataVizUMN\Projects\Project2\America-The-Beautiful\collection\Clean\" &amp; C94 &amp; ".csv' DELIMITER ',' CSV HEADER;"</f>
        <v>COPY import_weather_csv(monthhigh,low,rain) FROM 'C:\DataVizUMN\Projects\Project2\America-The-Beautiful\collection\Clean\WOTR.csv' DELIMITER ',' CSV HEADER;</v>
      </c>
    </row>
    <row r="95" spans="1:4" x14ac:dyDescent="0.35">
      <c r="A95">
        <v>47</v>
      </c>
      <c r="B95" t="s">
        <v>46</v>
      </c>
      <c r="C95" t="str">
        <f>LEFT(B95,4)</f>
        <v>WOTR</v>
      </c>
      <c r="D95" t="str">
        <f>"update public.import_weather_csv set park_code = '" &amp; C95 &amp; "' where park_code is null;"</f>
        <v>update public.import_weather_csv set park_code = 'WOTR' where park_code is null;</v>
      </c>
    </row>
    <row r="96" spans="1:4" x14ac:dyDescent="0.35">
      <c r="A96">
        <v>48</v>
      </c>
      <c r="B96" t="s">
        <v>47</v>
      </c>
      <c r="C96" t="str">
        <f>LEFT(B96,4)</f>
        <v>WRST</v>
      </c>
      <c r="D96" t="str">
        <f>"COPY import_weather_csv(monthhigh,low,rain) FROM 'C:\DataVizUMN\Projects\Project2\America-The-Beautiful\collection\Clean\" &amp; C96 &amp; ".csv' DELIMITER ',' CSV HEADER;"</f>
        <v>COPY import_weather_csv(monthhigh,low,rain) FROM 'C:\DataVizUMN\Projects\Project2\America-The-Beautiful\collection\Clean\WRST.csv' DELIMITER ',' CSV HEADER;</v>
      </c>
    </row>
    <row r="97" spans="1:4" x14ac:dyDescent="0.35">
      <c r="A97">
        <v>48</v>
      </c>
      <c r="B97" t="s">
        <v>47</v>
      </c>
      <c r="C97" t="str">
        <f>LEFT(B97,4)</f>
        <v>WRST</v>
      </c>
      <c r="D97" t="str">
        <f>"update public.import_weather_csv set park_code = '" &amp; C97 &amp; "' where park_code is null;"</f>
        <v>update public.import_weather_csv set park_code = 'WRST' where park_code is null;</v>
      </c>
    </row>
    <row r="98" spans="1:4" x14ac:dyDescent="0.35">
      <c r="A98">
        <v>49</v>
      </c>
      <c r="B98" t="s">
        <v>48</v>
      </c>
      <c r="C98" t="str">
        <f>LEFT(B98,4)</f>
        <v>YELL</v>
      </c>
      <c r="D98" t="str">
        <f>"COPY import_weather_csv(monthhigh,low,rain) FROM 'C:\DataVizUMN\Projects\Project2\America-The-Beautiful\collection\Clean\" &amp; C98 &amp; ".csv' DELIMITER ',' CSV HEADER;"</f>
        <v>COPY import_weather_csv(monthhigh,low,rain) FROM 'C:\DataVizUMN\Projects\Project2\America-The-Beautiful\collection\Clean\YELL.csv' DELIMITER ',' CSV HEADER;</v>
      </c>
    </row>
    <row r="99" spans="1:4" x14ac:dyDescent="0.35">
      <c r="A99">
        <v>49</v>
      </c>
      <c r="B99" t="s">
        <v>48</v>
      </c>
      <c r="C99" t="str">
        <f>LEFT(B99,4)</f>
        <v>YELL</v>
      </c>
      <c r="D99" t="str">
        <f>"update public.import_weather_csv set park_code = '" &amp; C99 &amp; "' where park_code is null;"</f>
        <v>update public.import_weather_csv set park_code = 'YELL' where park_code is null;</v>
      </c>
    </row>
    <row r="100" spans="1:4" x14ac:dyDescent="0.35">
      <c r="A100">
        <v>50</v>
      </c>
      <c r="B100" t="s">
        <v>49</v>
      </c>
      <c r="C100" t="str">
        <f>LEFT(B100,4)</f>
        <v>YOSE</v>
      </c>
      <c r="D100" t="str">
        <f>"COPY import_weather_csv(monthhigh,low,rain) FROM 'C:\DataVizUMN\Projects\Project2\America-The-Beautiful\collection\Clean\" &amp; C100 &amp; ".csv' DELIMITER ',' CSV HEADER;"</f>
        <v>COPY import_weather_csv(monthhigh,low,rain) FROM 'C:\DataVizUMN\Projects\Project2\America-The-Beautiful\collection\Clean\YOSE.csv' DELIMITER ',' CSV HEADER;</v>
      </c>
    </row>
    <row r="101" spans="1:4" x14ac:dyDescent="0.35">
      <c r="A101">
        <v>50</v>
      </c>
      <c r="B101" t="s">
        <v>49</v>
      </c>
      <c r="C101" t="str">
        <f>LEFT(B101,4)</f>
        <v>YOSE</v>
      </c>
      <c r="D101" t="str">
        <f>"update public.import_weather_csv set park_code = '" &amp; C101 &amp; "' where park_code is null;"</f>
        <v>update public.import_weather_csv set park_code = 'YOSE' where park_code is null;</v>
      </c>
    </row>
    <row r="102" spans="1:4" x14ac:dyDescent="0.35">
      <c r="A102">
        <v>51</v>
      </c>
      <c r="B102" t="s">
        <v>50</v>
      </c>
      <c r="C102" t="str">
        <f>LEFT(B102,4)</f>
        <v>ZION</v>
      </c>
      <c r="D102" t="str">
        <f>"COPY import_weather_csv(monthhigh,low,rain) FROM 'C:\DataVizUMN\Projects\Project2\America-The-Beautiful\collection\Clean\" &amp; C102 &amp; ".csv' DELIMITER ',' CSV HEADER;"</f>
        <v>COPY import_weather_csv(monthhigh,low,rain) FROM 'C:\DataVizUMN\Projects\Project2\America-The-Beautiful\collection\Clean\ZION.csv' DELIMITER ',' CSV HEADER;</v>
      </c>
    </row>
    <row r="103" spans="1:4" x14ac:dyDescent="0.35">
      <c r="A103">
        <v>51</v>
      </c>
      <c r="B103" t="s">
        <v>50</v>
      </c>
      <c r="C103" t="str">
        <f>LEFT(B103,4)</f>
        <v>ZION</v>
      </c>
      <c r="D103" t="str">
        <f>"update public.import_weather_csv set park_code = '" &amp; C103 &amp; "' where park_code is null;"</f>
        <v>update public.import_weather_csv set park_code = 'ZION' where park_code is null;</v>
      </c>
    </row>
  </sheetData>
  <sortState ref="A2:D103">
    <sortCondition ref="A2:A103"/>
    <sortCondition ref="C2:C1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3D9A-8393-4883-9507-E8DFF6489101}">
  <dimension ref="B2:D13"/>
  <sheetViews>
    <sheetView workbookViewId="0">
      <selection activeCell="D18" sqref="D18"/>
    </sheetView>
  </sheetViews>
  <sheetFormatPr defaultRowHeight="14.5" x14ac:dyDescent="0.35"/>
  <sheetData>
    <row r="2" spans="2:4" x14ac:dyDescent="0.35">
      <c r="B2" t="s">
        <v>55</v>
      </c>
      <c r="C2" s="1">
        <v>1</v>
      </c>
      <c r="D2" t="str">
        <f>"update  public.import_weather_csv set high = replace(monthhigh,'" &amp; B2 &amp; "',''), month = '" &amp; C2 &amp; "' where monthhigh like '" &amp; B2 &amp; "%';"</f>
        <v>update  public.import_weather_csv set high = replace(monthhigh,'January',''), month = '1' where monthhigh like 'January%';</v>
      </c>
    </row>
    <row r="3" spans="2:4" x14ac:dyDescent="0.35">
      <c r="B3" t="s">
        <v>56</v>
      </c>
      <c r="C3" s="1">
        <v>2</v>
      </c>
      <c r="D3" t="str">
        <f t="shared" ref="D3:D13" si="0">"update  public.import_weather_csv set high = replace(monthhigh,'" &amp; B3 &amp; "',''), month = '" &amp; C3 &amp; "' where monthhigh like '" &amp; B3 &amp; "%';"</f>
        <v>update  public.import_weather_csv set high = replace(monthhigh,'February',''), month = '2' where monthhigh like 'February%';</v>
      </c>
    </row>
    <row r="4" spans="2:4" x14ac:dyDescent="0.35">
      <c r="B4" t="s">
        <v>57</v>
      </c>
      <c r="C4" s="1">
        <v>3</v>
      </c>
      <c r="D4" t="str">
        <f t="shared" si="0"/>
        <v>update  public.import_weather_csv set high = replace(monthhigh,'March',''), month = '3' where monthhigh like 'March%';</v>
      </c>
    </row>
    <row r="5" spans="2:4" x14ac:dyDescent="0.35">
      <c r="B5" t="s">
        <v>58</v>
      </c>
      <c r="C5" s="1">
        <v>4</v>
      </c>
      <c r="D5" t="str">
        <f t="shared" si="0"/>
        <v>update  public.import_weather_csv set high = replace(monthhigh,'April',''), month = '4' where monthhigh like 'April%';</v>
      </c>
    </row>
    <row r="6" spans="2:4" x14ac:dyDescent="0.35">
      <c r="B6" t="s">
        <v>59</v>
      </c>
      <c r="C6" s="1">
        <v>5</v>
      </c>
      <c r="D6" t="str">
        <f t="shared" si="0"/>
        <v>update  public.import_weather_csv set high = replace(monthhigh,'May',''), month = '5' where monthhigh like 'May%';</v>
      </c>
    </row>
    <row r="7" spans="2:4" x14ac:dyDescent="0.35">
      <c r="B7" t="s">
        <v>60</v>
      </c>
      <c r="C7" s="1">
        <v>6</v>
      </c>
      <c r="D7" t="str">
        <f t="shared" si="0"/>
        <v>update  public.import_weather_csv set high = replace(monthhigh,'June',''), month = '6' where monthhigh like 'June%';</v>
      </c>
    </row>
    <row r="8" spans="2:4" x14ac:dyDescent="0.35">
      <c r="B8" t="s">
        <v>61</v>
      </c>
      <c r="C8" s="1">
        <v>7</v>
      </c>
      <c r="D8" t="str">
        <f t="shared" si="0"/>
        <v>update  public.import_weather_csv set high = replace(monthhigh,'July',''), month = '7' where monthhigh like 'July%';</v>
      </c>
    </row>
    <row r="9" spans="2:4" x14ac:dyDescent="0.35">
      <c r="B9" t="s">
        <v>62</v>
      </c>
      <c r="C9" s="1">
        <v>8</v>
      </c>
      <c r="D9" t="str">
        <f t="shared" si="0"/>
        <v>update  public.import_weather_csv set high = replace(monthhigh,'August',''), month = '8' where monthhigh like 'August%';</v>
      </c>
    </row>
    <row r="10" spans="2:4" x14ac:dyDescent="0.35">
      <c r="B10" t="s">
        <v>63</v>
      </c>
      <c r="C10" s="1">
        <v>9</v>
      </c>
      <c r="D10" t="str">
        <f t="shared" si="0"/>
        <v>update  public.import_weather_csv set high = replace(monthhigh,'September',''), month = '9' where monthhigh like 'September%';</v>
      </c>
    </row>
    <row r="11" spans="2:4" x14ac:dyDescent="0.35">
      <c r="B11" t="s">
        <v>64</v>
      </c>
      <c r="C11" s="1">
        <v>10</v>
      </c>
      <c r="D11" t="str">
        <f t="shared" si="0"/>
        <v>update  public.import_weather_csv set high = replace(monthhigh,'October',''), month = '10' where monthhigh like 'October%';</v>
      </c>
    </row>
    <row r="12" spans="2:4" x14ac:dyDescent="0.35">
      <c r="B12" t="s">
        <v>65</v>
      </c>
      <c r="C12" s="1">
        <v>11</v>
      </c>
      <c r="D12" t="str">
        <f t="shared" si="0"/>
        <v>update  public.import_weather_csv set high = replace(monthhigh,'November',''), month = '11' where monthhigh like 'November%';</v>
      </c>
    </row>
    <row r="13" spans="2:4" x14ac:dyDescent="0.35">
      <c r="B13" t="s">
        <v>66</v>
      </c>
      <c r="C13" s="1">
        <v>12</v>
      </c>
      <c r="D13" t="str">
        <f t="shared" si="0"/>
        <v>update  public.import_weather_csv set high = replace(monthhigh,'December',''), month = '12' where monthhigh like 'December%';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959B-12C4-4B01-B678-7D27D2113CE3}">
  <dimension ref="F2:G2"/>
  <sheetViews>
    <sheetView workbookViewId="0">
      <selection activeCell="G3" sqref="G3"/>
    </sheetView>
  </sheetViews>
  <sheetFormatPr defaultRowHeight="14.5" x14ac:dyDescent="0.35"/>
  <sheetData>
    <row r="2" spans="6:7" x14ac:dyDescent="0.35">
      <c r="F2">
        <v>708</v>
      </c>
      <c r="G2">
        <f>F2/12</f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D2121-FB16-4749-BA85-22830306488C}">
  <dimension ref="A1:B10"/>
  <sheetViews>
    <sheetView workbookViewId="0">
      <selection activeCell="B1" sqref="B1:B10"/>
    </sheetView>
  </sheetViews>
  <sheetFormatPr defaultRowHeight="14.5" x14ac:dyDescent="0.35"/>
  <sheetData>
    <row r="1" spans="1:2" x14ac:dyDescent="0.35">
      <c r="A1" t="s">
        <v>91</v>
      </c>
      <c r="B1" t="str">
        <f>"'" &amp; TRIM(A1) &amp; "',"</f>
        <v>'GRSM',</v>
      </c>
    </row>
    <row r="2" spans="1:2" x14ac:dyDescent="0.35">
      <c r="A2" t="s">
        <v>89</v>
      </c>
      <c r="B2" t="str">
        <f t="shared" ref="B2:B10" si="0">"'" &amp; TRIM(A2) &amp; "',"</f>
        <v>'GRCA',</v>
      </c>
    </row>
    <row r="3" spans="1:2" x14ac:dyDescent="0.35">
      <c r="A3" t="s">
        <v>125</v>
      </c>
      <c r="B3" t="str">
        <f t="shared" si="0"/>
        <v>'YOSE',</v>
      </c>
    </row>
    <row r="4" spans="1:2" x14ac:dyDescent="0.35">
      <c r="A4" t="s">
        <v>114</v>
      </c>
      <c r="B4" t="str">
        <f t="shared" si="0"/>
        <v>'ROMO',</v>
      </c>
    </row>
    <row r="5" spans="1:2" x14ac:dyDescent="0.35">
      <c r="A5" t="s">
        <v>124</v>
      </c>
      <c r="B5" t="str">
        <f t="shared" si="0"/>
        <v>'YELL',</v>
      </c>
    </row>
    <row r="6" spans="1:2" x14ac:dyDescent="0.35">
      <c r="A6" t="s">
        <v>126</v>
      </c>
      <c r="B6" t="str">
        <f t="shared" si="0"/>
        <v>'ZION',</v>
      </c>
    </row>
    <row r="7" spans="1:2" x14ac:dyDescent="0.35">
      <c r="A7" t="s">
        <v>111</v>
      </c>
      <c r="B7" t="str">
        <f t="shared" si="0"/>
        <v>'OLYM',</v>
      </c>
    </row>
    <row r="8" spans="1:2" x14ac:dyDescent="0.35">
      <c r="A8" t="s">
        <v>92</v>
      </c>
      <c r="B8" t="str">
        <f t="shared" si="0"/>
        <v>'GRTE',</v>
      </c>
    </row>
    <row r="9" spans="1:2" x14ac:dyDescent="0.35">
      <c r="A9" t="s">
        <v>67</v>
      </c>
      <c r="B9" t="str">
        <f t="shared" si="0"/>
        <v>'ACAD',</v>
      </c>
    </row>
    <row r="10" spans="1:2" x14ac:dyDescent="0.35">
      <c r="A10" t="s">
        <v>86</v>
      </c>
      <c r="B10" t="str">
        <f t="shared" si="0"/>
        <v>'GLAC',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16A6-BE93-48E0-96AF-3BB4192BEAEE}">
  <dimension ref="A3:H64"/>
  <sheetViews>
    <sheetView workbookViewId="0">
      <selection activeCell="F6" sqref="F6"/>
    </sheetView>
  </sheetViews>
  <sheetFormatPr defaultRowHeight="14.5" x14ac:dyDescent="0.35"/>
  <cols>
    <col min="1" max="1" width="19.36328125" bestFit="1" customWidth="1"/>
    <col min="2" max="3" width="19.36328125" customWidth="1"/>
    <col min="4" max="4" width="18.08984375" bestFit="1" customWidth="1"/>
  </cols>
  <sheetData>
    <row r="3" spans="1:8" x14ac:dyDescent="0.35">
      <c r="F3">
        <v>564</v>
      </c>
      <c r="G3">
        <v>12</v>
      </c>
      <c r="H3">
        <f>F3/G3</f>
        <v>47</v>
      </c>
    </row>
    <row r="4" spans="1:8" x14ac:dyDescent="0.35">
      <c r="A4" t="s">
        <v>127</v>
      </c>
      <c r="D4" t="s">
        <v>132</v>
      </c>
    </row>
    <row r="5" spans="1:8" x14ac:dyDescent="0.35">
      <c r="A5" t="s">
        <v>67</v>
      </c>
      <c r="B5" t="e">
        <f>VLOOKUP(A5,D$4:D$55,1,FALSE)</f>
        <v>#N/A</v>
      </c>
      <c r="D5" t="s">
        <v>70</v>
      </c>
      <c r="E5" t="str">
        <f>VLOOKUP(D5,A$5:A$64,1,FALSE)</f>
        <v>BIBE</v>
      </c>
    </row>
    <row r="6" spans="1:8" x14ac:dyDescent="0.35">
      <c r="A6" t="s">
        <v>68</v>
      </c>
      <c r="B6" t="e">
        <f t="shared" ref="B6:B64" si="0">VLOOKUP(A6,D$4:D$55,1,FALSE)</f>
        <v>#N/A</v>
      </c>
      <c r="D6" t="s">
        <v>72</v>
      </c>
      <c r="E6" t="str">
        <f t="shared" ref="E6:E55" si="1">VLOOKUP(D6,A$5:A$64,1,FALSE)</f>
        <v>BLCA</v>
      </c>
    </row>
    <row r="7" spans="1:8" x14ac:dyDescent="0.35">
      <c r="A7" t="s">
        <v>69</v>
      </c>
      <c r="B7" t="e">
        <f t="shared" si="0"/>
        <v>#N/A</v>
      </c>
      <c r="D7" t="s">
        <v>77</v>
      </c>
      <c r="E7" t="str">
        <f t="shared" si="1"/>
        <v>CHIS</v>
      </c>
    </row>
    <row r="8" spans="1:8" x14ac:dyDescent="0.35">
      <c r="A8" t="s">
        <v>70</v>
      </c>
      <c r="B8" t="str">
        <f t="shared" si="0"/>
        <v>BIBE</v>
      </c>
      <c r="D8" t="s">
        <v>81</v>
      </c>
      <c r="E8" t="str">
        <f t="shared" si="1"/>
        <v>DENA</v>
      </c>
    </row>
    <row r="9" spans="1:8" x14ac:dyDescent="0.35">
      <c r="A9" t="s">
        <v>71</v>
      </c>
      <c r="B9" t="e">
        <f t="shared" si="0"/>
        <v>#N/A</v>
      </c>
      <c r="D9" t="s">
        <v>83</v>
      </c>
      <c r="E9" t="str">
        <f t="shared" si="1"/>
        <v>DRTO</v>
      </c>
    </row>
    <row r="10" spans="1:8" x14ac:dyDescent="0.35">
      <c r="A10" t="s">
        <v>72</v>
      </c>
      <c r="B10" t="str">
        <f t="shared" si="0"/>
        <v>BLCA</v>
      </c>
      <c r="D10" t="s">
        <v>84</v>
      </c>
      <c r="E10" t="str">
        <f t="shared" si="1"/>
        <v>EVER</v>
      </c>
    </row>
    <row r="11" spans="1:8" x14ac:dyDescent="0.35">
      <c r="A11" t="s">
        <v>73</v>
      </c>
      <c r="B11" t="e">
        <f t="shared" si="0"/>
        <v>#N/A</v>
      </c>
      <c r="D11" t="s">
        <v>85</v>
      </c>
      <c r="E11" t="str">
        <f t="shared" si="1"/>
        <v>GAAR</v>
      </c>
    </row>
    <row r="12" spans="1:8" x14ac:dyDescent="0.35">
      <c r="A12" t="s">
        <v>74</v>
      </c>
      <c r="B12" t="e">
        <f t="shared" si="0"/>
        <v>#N/A</v>
      </c>
      <c r="D12" t="s">
        <v>128</v>
      </c>
      <c r="E12" t="e">
        <f t="shared" si="1"/>
        <v>#N/A</v>
      </c>
    </row>
    <row r="13" spans="1:8" x14ac:dyDescent="0.35">
      <c r="A13" t="s">
        <v>75</v>
      </c>
      <c r="B13" t="e">
        <f t="shared" si="0"/>
        <v>#N/A</v>
      </c>
      <c r="D13" t="s">
        <v>86</v>
      </c>
      <c r="E13" t="str">
        <f t="shared" si="1"/>
        <v>GLAC</v>
      </c>
    </row>
    <row r="14" spans="1:8" x14ac:dyDescent="0.35">
      <c r="A14" t="s">
        <v>76</v>
      </c>
      <c r="B14" t="e">
        <f t="shared" si="0"/>
        <v>#N/A</v>
      </c>
      <c r="D14" t="s">
        <v>87</v>
      </c>
      <c r="E14" t="str">
        <f t="shared" si="1"/>
        <v>GLBA</v>
      </c>
    </row>
    <row r="15" spans="1:8" x14ac:dyDescent="0.35">
      <c r="A15" t="s">
        <v>77</v>
      </c>
      <c r="B15" t="str">
        <f t="shared" si="0"/>
        <v>CHIS</v>
      </c>
      <c r="D15" t="s">
        <v>88</v>
      </c>
      <c r="E15" t="str">
        <f t="shared" si="1"/>
        <v>GRBA</v>
      </c>
    </row>
    <row r="16" spans="1:8" x14ac:dyDescent="0.35">
      <c r="A16" t="s">
        <v>78</v>
      </c>
      <c r="B16" t="e">
        <f t="shared" si="0"/>
        <v>#N/A</v>
      </c>
      <c r="D16" t="s">
        <v>89</v>
      </c>
      <c r="E16" t="str">
        <f t="shared" si="1"/>
        <v>GRCA</v>
      </c>
    </row>
    <row r="17" spans="1:5" x14ac:dyDescent="0.35">
      <c r="A17" t="s">
        <v>79</v>
      </c>
      <c r="B17" t="e">
        <f t="shared" si="0"/>
        <v>#N/A</v>
      </c>
      <c r="D17" t="s">
        <v>90</v>
      </c>
      <c r="E17" t="str">
        <f t="shared" si="1"/>
        <v>GRSA</v>
      </c>
    </row>
    <row r="18" spans="1:5" x14ac:dyDescent="0.35">
      <c r="A18" t="s">
        <v>80</v>
      </c>
      <c r="B18" t="e">
        <f t="shared" si="0"/>
        <v>#N/A</v>
      </c>
      <c r="D18" t="s">
        <v>91</v>
      </c>
      <c r="E18" t="str">
        <f t="shared" si="1"/>
        <v>GRSM</v>
      </c>
    </row>
    <row r="19" spans="1:5" x14ac:dyDescent="0.35">
      <c r="A19" t="s">
        <v>81</v>
      </c>
      <c r="B19" t="str">
        <f t="shared" si="0"/>
        <v>DENA</v>
      </c>
      <c r="D19" t="s">
        <v>92</v>
      </c>
      <c r="E19" t="str">
        <f t="shared" si="1"/>
        <v>GRTE</v>
      </c>
    </row>
    <row r="20" spans="1:5" x14ac:dyDescent="0.35">
      <c r="A20" t="s">
        <v>82</v>
      </c>
      <c r="B20" t="e">
        <f t="shared" si="0"/>
        <v>#N/A</v>
      </c>
      <c r="D20" t="s">
        <v>93</v>
      </c>
      <c r="E20" t="str">
        <f t="shared" si="1"/>
        <v>GUMO</v>
      </c>
    </row>
    <row r="21" spans="1:5" x14ac:dyDescent="0.35">
      <c r="A21" t="s">
        <v>83</v>
      </c>
      <c r="B21" t="str">
        <f t="shared" si="0"/>
        <v>DRTO</v>
      </c>
      <c r="D21" t="s">
        <v>94</v>
      </c>
      <c r="E21" t="str">
        <f t="shared" si="1"/>
        <v>HALE</v>
      </c>
    </row>
    <row r="22" spans="1:5" x14ac:dyDescent="0.35">
      <c r="A22" t="s">
        <v>84</v>
      </c>
      <c r="B22" t="str">
        <f t="shared" si="0"/>
        <v>EVER</v>
      </c>
      <c r="D22" t="s">
        <v>95</v>
      </c>
      <c r="E22" t="str">
        <f t="shared" si="1"/>
        <v>HAVO</v>
      </c>
    </row>
    <row r="23" spans="1:5" x14ac:dyDescent="0.35">
      <c r="A23" t="s">
        <v>85</v>
      </c>
      <c r="B23" t="str">
        <f t="shared" si="0"/>
        <v>GAAR</v>
      </c>
      <c r="D23" t="s">
        <v>96</v>
      </c>
      <c r="E23" t="str">
        <f t="shared" si="1"/>
        <v>HOSP</v>
      </c>
    </row>
    <row r="24" spans="1:5" x14ac:dyDescent="0.35">
      <c r="A24" t="s">
        <v>86</v>
      </c>
      <c r="B24" t="str">
        <f t="shared" si="0"/>
        <v>GLAC</v>
      </c>
      <c r="D24" t="s">
        <v>97</v>
      </c>
      <c r="E24" t="str">
        <f t="shared" si="1"/>
        <v>INDU</v>
      </c>
    </row>
    <row r="25" spans="1:5" x14ac:dyDescent="0.35">
      <c r="A25" t="s">
        <v>87</v>
      </c>
      <c r="B25" t="str">
        <f t="shared" si="0"/>
        <v>GLBA</v>
      </c>
      <c r="D25" t="s">
        <v>98</v>
      </c>
      <c r="E25" t="str">
        <f t="shared" si="1"/>
        <v>ISRO</v>
      </c>
    </row>
    <row r="26" spans="1:5" x14ac:dyDescent="0.35">
      <c r="A26" t="s">
        <v>88</v>
      </c>
      <c r="B26" t="str">
        <f t="shared" si="0"/>
        <v>GRBA</v>
      </c>
      <c r="D26" t="s">
        <v>100</v>
      </c>
      <c r="E26" t="str">
        <f t="shared" si="1"/>
        <v>JOTR</v>
      </c>
    </row>
    <row r="27" spans="1:5" x14ac:dyDescent="0.35">
      <c r="A27" t="s">
        <v>89</v>
      </c>
      <c r="B27" t="str">
        <f t="shared" si="0"/>
        <v>GRCA</v>
      </c>
      <c r="D27" t="s">
        <v>101</v>
      </c>
      <c r="E27" t="str">
        <f t="shared" si="1"/>
        <v>KATM</v>
      </c>
    </row>
    <row r="28" spans="1:5" x14ac:dyDescent="0.35">
      <c r="A28" t="s">
        <v>90</v>
      </c>
      <c r="B28" t="str">
        <f t="shared" si="0"/>
        <v>GRSA</v>
      </c>
      <c r="D28" t="s">
        <v>102</v>
      </c>
      <c r="E28" t="str">
        <f t="shared" si="1"/>
        <v>KEFJ</v>
      </c>
    </row>
    <row r="29" spans="1:5" x14ac:dyDescent="0.35">
      <c r="A29" t="s">
        <v>91</v>
      </c>
      <c r="B29" t="str">
        <f t="shared" si="0"/>
        <v>GRSM</v>
      </c>
      <c r="D29" t="s">
        <v>129</v>
      </c>
      <c r="E29" t="e">
        <f t="shared" si="1"/>
        <v>#N/A</v>
      </c>
    </row>
    <row r="30" spans="1:5" x14ac:dyDescent="0.35">
      <c r="A30" t="s">
        <v>92</v>
      </c>
      <c r="B30" t="str">
        <f t="shared" si="0"/>
        <v>GRTE</v>
      </c>
      <c r="D30" t="s">
        <v>103</v>
      </c>
      <c r="E30" t="str">
        <f t="shared" si="1"/>
        <v>KOVA</v>
      </c>
    </row>
    <row r="31" spans="1:5" x14ac:dyDescent="0.35">
      <c r="A31" t="s">
        <v>93</v>
      </c>
      <c r="B31" t="str">
        <f t="shared" si="0"/>
        <v>GUMO</v>
      </c>
      <c r="D31" t="s">
        <v>104</v>
      </c>
      <c r="E31" t="str">
        <f t="shared" si="1"/>
        <v>LACL</v>
      </c>
    </row>
    <row r="32" spans="1:5" x14ac:dyDescent="0.35">
      <c r="A32" t="s">
        <v>94</v>
      </c>
      <c r="B32" t="str">
        <f t="shared" si="0"/>
        <v>HALE</v>
      </c>
      <c r="D32" t="s">
        <v>105</v>
      </c>
      <c r="E32" t="str">
        <f t="shared" si="1"/>
        <v>LAVO</v>
      </c>
    </row>
    <row r="33" spans="1:5" x14ac:dyDescent="0.35">
      <c r="A33" t="s">
        <v>95</v>
      </c>
      <c r="B33" t="str">
        <f t="shared" si="0"/>
        <v>HAVO</v>
      </c>
      <c r="D33" t="s">
        <v>106</v>
      </c>
      <c r="E33" t="str">
        <f t="shared" si="1"/>
        <v>MACA</v>
      </c>
    </row>
    <row r="34" spans="1:5" x14ac:dyDescent="0.35">
      <c r="A34" t="s">
        <v>96</v>
      </c>
      <c r="B34" t="str">
        <f t="shared" si="0"/>
        <v>HOSP</v>
      </c>
      <c r="D34" t="s">
        <v>107</v>
      </c>
      <c r="E34" t="str">
        <f t="shared" si="1"/>
        <v>MEVE</v>
      </c>
    </row>
    <row r="35" spans="1:5" x14ac:dyDescent="0.35">
      <c r="A35" t="s">
        <v>97</v>
      </c>
      <c r="B35" t="str">
        <f t="shared" si="0"/>
        <v>INDU</v>
      </c>
      <c r="D35" t="s">
        <v>108</v>
      </c>
      <c r="E35" t="str">
        <f t="shared" si="1"/>
        <v>MORA</v>
      </c>
    </row>
    <row r="36" spans="1:5" x14ac:dyDescent="0.35">
      <c r="A36" t="s">
        <v>98</v>
      </c>
      <c r="B36" t="str">
        <f t="shared" si="0"/>
        <v>ISRO</v>
      </c>
      <c r="D36" t="s">
        <v>109</v>
      </c>
      <c r="E36" t="str">
        <f t="shared" si="1"/>
        <v>NOCA</v>
      </c>
    </row>
    <row r="37" spans="1:5" x14ac:dyDescent="0.35">
      <c r="A37" t="s">
        <v>99</v>
      </c>
      <c r="B37" t="e">
        <f t="shared" si="0"/>
        <v>#N/A</v>
      </c>
      <c r="D37" t="s">
        <v>110</v>
      </c>
      <c r="E37" t="str">
        <f t="shared" si="1"/>
        <v>NPSA</v>
      </c>
    </row>
    <row r="38" spans="1:5" x14ac:dyDescent="0.35">
      <c r="A38" t="s">
        <v>100</v>
      </c>
      <c r="B38" t="str">
        <f t="shared" si="0"/>
        <v>JOTR</v>
      </c>
      <c r="D38" t="s">
        <v>111</v>
      </c>
      <c r="E38" t="str">
        <f t="shared" si="1"/>
        <v>OLYM</v>
      </c>
    </row>
    <row r="39" spans="1:5" x14ac:dyDescent="0.35">
      <c r="A39" t="s">
        <v>101</v>
      </c>
      <c r="B39" t="str">
        <f t="shared" si="0"/>
        <v>KATM</v>
      </c>
      <c r="D39" t="s">
        <v>112</v>
      </c>
      <c r="E39" t="str">
        <f t="shared" si="1"/>
        <v>PEFO</v>
      </c>
    </row>
    <row r="40" spans="1:5" x14ac:dyDescent="0.35">
      <c r="A40" t="s">
        <v>102</v>
      </c>
      <c r="B40" t="str">
        <f t="shared" si="0"/>
        <v>KEFJ</v>
      </c>
      <c r="D40" t="s">
        <v>113</v>
      </c>
      <c r="E40" t="str">
        <f t="shared" si="1"/>
        <v>PINN</v>
      </c>
    </row>
    <row r="41" spans="1:5" x14ac:dyDescent="0.35">
      <c r="A41" t="s">
        <v>103</v>
      </c>
      <c r="B41" t="str">
        <f t="shared" si="0"/>
        <v>KOVA</v>
      </c>
      <c r="D41" t="s">
        <v>130</v>
      </c>
      <c r="E41" t="e">
        <f t="shared" si="1"/>
        <v>#N/A</v>
      </c>
    </row>
    <row r="42" spans="1:5" x14ac:dyDescent="0.35">
      <c r="A42" t="s">
        <v>104</v>
      </c>
      <c r="B42" t="str">
        <f t="shared" si="0"/>
        <v>LACL</v>
      </c>
      <c r="D42" t="s">
        <v>114</v>
      </c>
      <c r="E42" t="str">
        <f t="shared" si="1"/>
        <v>ROMO</v>
      </c>
    </row>
    <row r="43" spans="1:5" x14ac:dyDescent="0.35">
      <c r="A43" t="s">
        <v>105</v>
      </c>
      <c r="B43" t="str">
        <f t="shared" si="0"/>
        <v>LAVO</v>
      </c>
      <c r="D43" t="s">
        <v>115</v>
      </c>
      <c r="E43" t="str">
        <f t="shared" si="1"/>
        <v>SAGU</v>
      </c>
    </row>
    <row r="44" spans="1:5" x14ac:dyDescent="0.35">
      <c r="A44" t="s">
        <v>106</v>
      </c>
      <c r="B44" t="str">
        <f t="shared" si="0"/>
        <v>MACA</v>
      </c>
      <c r="D44" t="s">
        <v>131</v>
      </c>
      <c r="E44" t="e">
        <f t="shared" si="1"/>
        <v>#N/A</v>
      </c>
    </row>
    <row r="45" spans="1:5" x14ac:dyDescent="0.35">
      <c r="A45" t="s">
        <v>107</v>
      </c>
      <c r="B45" t="str">
        <f t="shared" si="0"/>
        <v>MEVE</v>
      </c>
      <c r="D45" t="s">
        <v>116</v>
      </c>
      <c r="E45" t="str">
        <f t="shared" si="1"/>
        <v>SHEN</v>
      </c>
    </row>
    <row r="46" spans="1:5" x14ac:dyDescent="0.35">
      <c r="A46" t="s">
        <v>108</v>
      </c>
      <c r="B46" t="str">
        <f t="shared" si="0"/>
        <v>MORA</v>
      </c>
      <c r="D46" t="s">
        <v>117</v>
      </c>
      <c r="E46" t="str">
        <f t="shared" si="1"/>
        <v>THRO</v>
      </c>
    </row>
    <row r="47" spans="1:5" x14ac:dyDescent="0.35">
      <c r="A47" t="s">
        <v>109</v>
      </c>
      <c r="B47" t="str">
        <f t="shared" si="0"/>
        <v>NOCA</v>
      </c>
      <c r="D47" t="s">
        <v>118</v>
      </c>
      <c r="E47" t="str">
        <f t="shared" si="1"/>
        <v>VIIS</v>
      </c>
    </row>
    <row r="48" spans="1:5" x14ac:dyDescent="0.35">
      <c r="A48" t="s">
        <v>110</v>
      </c>
      <c r="B48" t="str">
        <f t="shared" si="0"/>
        <v>NPSA</v>
      </c>
      <c r="D48" t="s">
        <v>119</v>
      </c>
      <c r="E48" t="str">
        <f t="shared" si="1"/>
        <v>VOYA</v>
      </c>
    </row>
    <row r="49" spans="1:5" x14ac:dyDescent="0.35">
      <c r="A49" t="s">
        <v>111</v>
      </c>
      <c r="B49" t="str">
        <f t="shared" si="0"/>
        <v>OLYM</v>
      </c>
      <c r="D49" t="s">
        <v>120</v>
      </c>
      <c r="E49" t="str">
        <f t="shared" si="1"/>
        <v>WHSA</v>
      </c>
    </row>
    <row r="50" spans="1:5" x14ac:dyDescent="0.35">
      <c r="A50" t="s">
        <v>112</v>
      </c>
      <c r="B50" t="str">
        <f t="shared" si="0"/>
        <v>PEFO</v>
      </c>
      <c r="D50" t="s">
        <v>121</v>
      </c>
      <c r="E50" t="str">
        <f t="shared" si="1"/>
        <v>WICA</v>
      </c>
    </row>
    <row r="51" spans="1:5" x14ac:dyDescent="0.35">
      <c r="A51" t="s">
        <v>113</v>
      </c>
      <c r="B51" t="str">
        <f t="shared" si="0"/>
        <v>PINN</v>
      </c>
      <c r="D51" t="s">
        <v>122</v>
      </c>
      <c r="E51" t="str">
        <f t="shared" si="1"/>
        <v>WOTR</v>
      </c>
    </row>
    <row r="52" spans="1:5" x14ac:dyDescent="0.35">
      <c r="A52" t="s">
        <v>114</v>
      </c>
      <c r="B52" t="str">
        <f t="shared" si="0"/>
        <v>ROMO</v>
      </c>
      <c r="D52" t="s">
        <v>123</v>
      </c>
      <c r="E52" t="str">
        <f t="shared" si="1"/>
        <v>WRST</v>
      </c>
    </row>
    <row r="53" spans="1:5" x14ac:dyDescent="0.35">
      <c r="A53" t="s">
        <v>115</v>
      </c>
      <c r="B53" t="str">
        <f t="shared" si="0"/>
        <v>SAGU</v>
      </c>
      <c r="D53" t="s">
        <v>124</v>
      </c>
      <c r="E53" t="str">
        <f t="shared" si="1"/>
        <v>YELL</v>
      </c>
    </row>
    <row r="54" spans="1:5" x14ac:dyDescent="0.35">
      <c r="A54" t="s">
        <v>116</v>
      </c>
      <c r="B54" t="str">
        <f t="shared" si="0"/>
        <v>SHEN</v>
      </c>
      <c r="D54" t="s">
        <v>125</v>
      </c>
      <c r="E54" t="str">
        <f t="shared" si="1"/>
        <v>YOSE</v>
      </c>
    </row>
    <row r="55" spans="1:5" x14ac:dyDescent="0.35">
      <c r="A55" t="s">
        <v>117</v>
      </c>
      <c r="B55" t="str">
        <f t="shared" si="0"/>
        <v>THRO</v>
      </c>
      <c r="D55" t="s">
        <v>126</v>
      </c>
      <c r="E55" t="str">
        <f t="shared" si="1"/>
        <v>ZION</v>
      </c>
    </row>
    <row r="56" spans="1:5" x14ac:dyDescent="0.35">
      <c r="A56" t="s">
        <v>118</v>
      </c>
      <c r="B56" t="str">
        <f t="shared" si="0"/>
        <v>VIIS</v>
      </c>
    </row>
    <row r="57" spans="1:5" x14ac:dyDescent="0.35">
      <c r="A57" t="s">
        <v>119</v>
      </c>
      <c r="B57" t="str">
        <f t="shared" si="0"/>
        <v>VOYA</v>
      </c>
    </row>
    <row r="58" spans="1:5" x14ac:dyDescent="0.35">
      <c r="A58" t="s">
        <v>120</v>
      </c>
      <c r="B58" t="str">
        <f t="shared" si="0"/>
        <v>WHSA</v>
      </c>
    </row>
    <row r="59" spans="1:5" x14ac:dyDescent="0.35">
      <c r="A59" t="s">
        <v>121</v>
      </c>
      <c r="B59" t="str">
        <f t="shared" si="0"/>
        <v>WICA</v>
      </c>
    </row>
    <row r="60" spans="1:5" x14ac:dyDescent="0.35">
      <c r="A60" t="s">
        <v>122</v>
      </c>
      <c r="B60" t="str">
        <f t="shared" si="0"/>
        <v>WOTR</v>
      </c>
    </row>
    <row r="61" spans="1:5" x14ac:dyDescent="0.35">
      <c r="A61" t="s">
        <v>123</v>
      </c>
      <c r="B61" t="str">
        <f t="shared" si="0"/>
        <v>WRST</v>
      </c>
    </row>
    <row r="62" spans="1:5" x14ac:dyDescent="0.35">
      <c r="A62" t="s">
        <v>124</v>
      </c>
      <c r="B62" t="str">
        <f t="shared" si="0"/>
        <v>YELL</v>
      </c>
    </row>
    <row r="63" spans="1:5" x14ac:dyDescent="0.35">
      <c r="A63" t="s">
        <v>125</v>
      </c>
      <c r="B63" t="str">
        <f t="shared" si="0"/>
        <v>YOSE</v>
      </c>
    </row>
    <row r="64" spans="1:5" x14ac:dyDescent="0.35">
      <c r="A64" t="s">
        <v>126</v>
      </c>
      <c r="B64" t="str">
        <f t="shared" si="0"/>
        <v>ZION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3E25-46B8-497F-A96B-B0C8B6AB9A07}">
  <dimension ref="A1:D25"/>
  <sheetViews>
    <sheetView topLeftCell="A6" workbookViewId="0">
      <selection activeCell="D2" sqref="D2:D25"/>
    </sheetView>
  </sheetViews>
  <sheetFormatPr defaultRowHeight="14.5" x14ac:dyDescent="0.35"/>
  <cols>
    <col min="1" max="1" width="14.453125" bestFit="1" customWidth="1"/>
  </cols>
  <sheetData>
    <row r="1" spans="1:4" x14ac:dyDescent="0.35">
      <c r="A1" t="s">
        <v>53</v>
      </c>
      <c r="B1" t="s">
        <v>51</v>
      </c>
      <c r="C1" t="s">
        <v>52</v>
      </c>
      <c r="D1" t="s">
        <v>54</v>
      </c>
    </row>
    <row r="2" spans="1:4" x14ac:dyDescent="0.35">
      <c r="A2">
        <v>1</v>
      </c>
      <c r="B2" t="s">
        <v>133</v>
      </c>
      <c r="C2" t="str">
        <f>UPPER(LEFT(B2,4))</f>
        <v>ACAD</v>
      </c>
      <c r="D2" t="str">
        <f>"COPY import_weather_csv_will(month,high,low,rain) FROM 'C:\DataVizUMN\Projects\Project2\America-The-Beautiful\collection\CleanWill\" &amp; B2 &amp; "' DELIMITER ',' CSV HEADER;"</f>
        <v>COPY import_weather_csv_will(month,high,low,rain) FROM 'C:\DataVizUMN\Projects\Project2\America-The-Beautiful\collection\CleanWill\acad.csv' DELIMITER ',' CSV HEADER;</v>
      </c>
    </row>
    <row r="3" spans="1:4" x14ac:dyDescent="0.35">
      <c r="A3">
        <v>1</v>
      </c>
      <c r="B3" t="s">
        <v>133</v>
      </c>
      <c r="C3" t="str">
        <f>UPPER(LEFT(B3,4))</f>
        <v>ACAD</v>
      </c>
      <c r="D3" t="str">
        <f>"update public.import_weather_csv_will set park_code = '" &amp; C3 &amp; "' where park_code is null;"</f>
        <v>update public.import_weather_csv_will set park_code = 'ACAD' where park_code is null;</v>
      </c>
    </row>
    <row r="4" spans="1:4" x14ac:dyDescent="0.35">
      <c r="A4">
        <v>2</v>
      </c>
      <c r="B4" t="s">
        <v>134</v>
      </c>
      <c r="C4" t="str">
        <f>UPPER(LEFT(B4,4))</f>
        <v>ARCH</v>
      </c>
      <c r="D4" t="str">
        <f>"COPY import_weather_csv_will(month,high,low,rain) FROM 'C:\DataVizUMN\Projects\Project2\America-The-Beautiful\collection\CleanWill\" &amp; B4 &amp; "' DELIMITER ',' CSV HEADER;"</f>
        <v>COPY import_weather_csv_will(month,high,low,rain) FROM 'C:\DataVizUMN\Projects\Project2\America-The-Beautiful\collection\CleanWill\arch.csv' DELIMITER ',' CSV HEADER;</v>
      </c>
    </row>
    <row r="5" spans="1:4" x14ac:dyDescent="0.35">
      <c r="A5">
        <v>2</v>
      </c>
      <c r="B5" t="s">
        <v>134</v>
      </c>
      <c r="C5" t="str">
        <f>UPPER(LEFT(B5,4))</f>
        <v>ARCH</v>
      </c>
      <c r="D5" t="str">
        <f>"update public.import_weather_csv_will set park_code = '" &amp; C5 &amp; "' where park_code is null;"</f>
        <v>update public.import_weather_csv_will set park_code = 'ARCH' where park_code is null;</v>
      </c>
    </row>
    <row r="6" spans="1:4" x14ac:dyDescent="0.35">
      <c r="A6">
        <v>3</v>
      </c>
      <c r="B6" t="s">
        <v>135</v>
      </c>
      <c r="C6" t="str">
        <f>UPPER(LEFT(B6,4))</f>
        <v>BADL</v>
      </c>
      <c r="D6" t="str">
        <f>"COPY import_weather_csv_will(month,high,low,rain) FROM 'C:\DataVizUMN\Projects\Project2\America-The-Beautiful\collection\CleanWill\" &amp; B6 &amp; "' DELIMITER ',' CSV HEADER;"</f>
        <v>COPY import_weather_csv_will(month,high,low,rain) FROM 'C:\DataVizUMN\Projects\Project2\America-The-Beautiful\collection\CleanWill\badl.csv' DELIMITER ',' CSV HEADER;</v>
      </c>
    </row>
    <row r="7" spans="1:4" x14ac:dyDescent="0.35">
      <c r="A7">
        <v>3</v>
      </c>
      <c r="B7" t="s">
        <v>135</v>
      </c>
      <c r="C7" t="str">
        <f>UPPER(LEFT(B7,4))</f>
        <v>BADL</v>
      </c>
      <c r="D7" t="str">
        <f>"update public.import_weather_csv_will set park_code = '" &amp; C7 &amp; "' where park_code is null;"</f>
        <v>update public.import_weather_csv_will set park_code = 'BADL' where park_code is null;</v>
      </c>
    </row>
    <row r="8" spans="1:4" x14ac:dyDescent="0.35">
      <c r="A8">
        <v>4</v>
      </c>
      <c r="B8" t="s">
        <v>136</v>
      </c>
      <c r="C8" t="str">
        <f>UPPER(LEFT(B8,4))</f>
        <v>BISC</v>
      </c>
      <c r="D8" t="str">
        <f>"COPY import_weather_csv_will(month,high,low,rain) FROM 'C:\DataVizUMN\Projects\Project2\America-The-Beautiful\collection\CleanWill\" &amp; B8 &amp; "' DELIMITER ',' CSV HEADER;"</f>
        <v>COPY import_weather_csv_will(month,high,low,rain) FROM 'C:\DataVizUMN\Projects\Project2\America-The-Beautiful\collection\CleanWill\bisc.csv' DELIMITER ',' CSV HEADER;</v>
      </c>
    </row>
    <row r="9" spans="1:4" x14ac:dyDescent="0.35">
      <c r="A9">
        <v>4</v>
      </c>
      <c r="B9" t="s">
        <v>136</v>
      </c>
      <c r="C9" t="str">
        <f>UPPER(LEFT(B9,4))</f>
        <v>BISC</v>
      </c>
      <c r="D9" t="str">
        <f>"update public.import_weather_csv_will set park_code = '" &amp; C9 &amp; "' where park_code is null;"</f>
        <v>update public.import_weather_csv_will set park_code = 'BISC' where park_code is null;</v>
      </c>
    </row>
    <row r="10" spans="1:4" x14ac:dyDescent="0.35">
      <c r="A10">
        <v>5</v>
      </c>
      <c r="B10" t="s">
        <v>137</v>
      </c>
      <c r="C10" t="str">
        <f>UPPER(LEFT(B10,4))</f>
        <v>BRCA</v>
      </c>
      <c r="D10" t="str">
        <f>"COPY import_weather_csv_will(month,high,low,rain) FROM 'C:\DataVizUMN\Projects\Project2\America-The-Beautiful\collection\CleanWill\" &amp; B10 &amp; "' DELIMITER ',' CSV HEADER;"</f>
        <v>COPY import_weather_csv_will(month,high,low,rain) FROM 'C:\DataVizUMN\Projects\Project2\America-The-Beautiful\collection\CleanWill\brca.csv' DELIMITER ',' CSV HEADER;</v>
      </c>
    </row>
    <row r="11" spans="1:4" x14ac:dyDescent="0.35">
      <c r="A11">
        <v>5</v>
      </c>
      <c r="B11" t="s">
        <v>137</v>
      </c>
      <c r="C11" t="str">
        <f>UPPER(LEFT(B11,4))</f>
        <v>BRCA</v>
      </c>
      <c r="D11" t="str">
        <f>"update public.import_weather_csv_will set park_code = '" &amp; C11 &amp; "' where park_code is null;"</f>
        <v>update public.import_weather_csv_will set park_code = 'BRCA' where park_code is null;</v>
      </c>
    </row>
    <row r="12" spans="1:4" x14ac:dyDescent="0.35">
      <c r="A12">
        <v>6</v>
      </c>
      <c r="B12" t="s">
        <v>138</v>
      </c>
      <c r="C12" t="str">
        <f>UPPER(LEFT(B12,4))</f>
        <v>CANY</v>
      </c>
      <c r="D12" t="str">
        <f>"COPY import_weather_csv_will(month,high,low,rain) FROM 'C:\DataVizUMN\Projects\Project2\America-The-Beautiful\collection\CleanWill\" &amp; B12 &amp; "' DELIMITER ',' CSV HEADER;"</f>
        <v>COPY import_weather_csv_will(month,high,low,rain) FROM 'C:\DataVizUMN\Projects\Project2\America-The-Beautiful\collection\CleanWill\cany.csv' DELIMITER ',' CSV HEADER;</v>
      </c>
    </row>
    <row r="13" spans="1:4" x14ac:dyDescent="0.35">
      <c r="A13">
        <v>6</v>
      </c>
      <c r="B13" t="s">
        <v>138</v>
      </c>
      <c r="C13" t="str">
        <f>UPPER(LEFT(B13,4))</f>
        <v>CANY</v>
      </c>
      <c r="D13" t="str">
        <f>"update public.import_weather_csv_will set park_code = '" &amp; C13 &amp; "' where park_code is null;"</f>
        <v>update public.import_weather_csv_will set park_code = 'CANY' where park_code is null;</v>
      </c>
    </row>
    <row r="14" spans="1:4" x14ac:dyDescent="0.35">
      <c r="A14">
        <v>7</v>
      </c>
      <c r="B14" t="s">
        <v>139</v>
      </c>
      <c r="C14" t="str">
        <f>UPPER(LEFT(B14,4))</f>
        <v>CARE</v>
      </c>
      <c r="D14" t="str">
        <f>"COPY import_weather_csv_will(month,high,low,rain) FROM 'C:\DataVizUMN\Projects\Project2\America-The-Beautiful\collection\CleanWill\" &amp; B14 &amp; "' DELIMITER ',' CSV HEADER;"</f>
        <v>COPY import_weather_csv_will(month,high,low,rain) FROM 'C:\DataVizUMN\Projects\Project2\America-The-Beautiful\collection\CleanWill\care.csv' DELIMITER ',' CSV HEADER;</v>
      </c>
    </row>
    <row r="15" spans="1:4" x14ac:dyDescent="0.35">
      <c r="A15">
        <v>7</v>
      </c>
      <c r="B15" t="s">
        <v>139</v>
      </c>
      <c r="C15" t="str">
        <f>UPPER(LEFT(B15,4))</f>
        <v>CARE</v>
      </c>
      <c r="D15" t="str">
        <f>"update public.import_weather_csv_will set park_code = '" &amp; C15 &amp; "' where park_code is null;"</f>
        <v>update public.import_weather_csv_will set park_code = 'CARE' where park_code is null;</v>
      </c>
    </row>
    <row r="16" spans="1:4" x14ac:dyDescent="0.35">
      <c r="A16">
        <v>8</v>
      </c>
      <c r="B16" t="s">
        <v>140</v>
      </c>
      <c r="C16" t="str">
        <f>UPPER(LEFT(B16,4))</f>
        <v>CAVE</v>
      </c>
      <c r="D16" t="str">
        <f>"COPY import_weather_csv_will(month,high,low,rain) FROM 'C:\DataVizUMN\Projects\Project2\America-The-Beautiful\collection\CleanWill\" &amp; B16 &amp; "' DELIMITER ',' CSV HEADER;"</f>
        <v>COPY import_weather_csv_will(month,high,low,rain) FROM 'C:\DataVizUMN\Projects\Project2\America-The-Beautiful\collection\CleanWill\cave.csv' DELIMITER ',' CSV HEADER;</v>
      </c>
    </row>
    <row r="17" spans="1:4" x14ac:dyDescent="0.35">
      <c r="A17">
        <v>8</v>
      </c>
      <c r="B17" t="s">
        <v>140</v>
      </c>
      <c r="C17" t="str">
        <f>UPPER(LEFT(B17,4))</f>
        <v>CAVE</v>
      </c>
      <c r="D17" t="str">
        <f>"update public.import_weather_csv_will set park_code = '" &amp; C17 &amp; "' where park_code is null;"</f>
        <v>update public.import_weather_csv_will set park_code = 'CAVE' where park_code is null;</v>
      </c>
    </row>
    <row r="18" spans="1:4" x14ac:dyDescent="0.35">
      <c r="A18">
        <v>9</v>
      </c>
      <c r="B18" t="s">
        <v>141</v>
      </c>
      <c r="C18" t="str">
        <f>UPPER(LEFT(B18,4))</f>
        <v>CONG</v>
      </c>
      <c r="D18" t="str">
        <f>"COPY import_weather_csv_will(month,high,low,rain) FROM 'C:\DataVizUMN\Projects\Project2\America-The-Beautiful\collection\CleanWill\" &amp; B18 &amp; "' DELIMITER ',' CSV HEADER;"</f>
        <v>COPY import_weather_csv_will(month,high,low,rain) FROM 'C:\DataVizUMN\Projects\Project2\America-The-Beautiful\collection\CleanWill\cong.csv' DELIMITER ',' CSV HEADER;</v>
      </c>
    </row>
    <row r="19" spans="1:4" x14ac:dyDescent="0.35">
      <c r="A19">
        <v>9</v>
      </c>
      <c r="B19" t="s">
        <v>141</v>
      </c>
      <c r="C19" t="str">
        <f>UPPER(LEFT(B19,4))</f>
        <v>CONG</v>
      </c>
      <c r="D19" t="str">
        <f>"update public.import_weather_csv_will set park_code = '" &amp; C19 &amp; "' where park_code is null;"</f>
        <v>update public.import_weather_csv_will set park_code = 'CONG' where park_code is null;</v>
      </c>
    </row>
    <row r="20" spans="1:4" x14ac:dyDescent="0.35">
      <c r="A20">
        <v>10</v>
      </c>
      <c r="B20" t="s">
        <v>142</v>
      </c>
      <c r="C20" t="str">
        <f>UPPER(LEFT(B20,4))</f>
        <v>CRLA</v>
      </c>
      <c r="D20" t="str">
        <f>"COPY import_weather_csv_will(month,high,low,rain) FROM 'C:\DataVizUMN\Projects\Project2\America-The-Beautiful\collection\CleanWill\" &amp; B20 &amp; "' DELIMITER ',' CSV HEADER;"</f>
        <v>COPY import_weather_csv_will(month,high,low,rain) FROM 'C:\DataVizUMN\Projects\Project2\America-The-Beautiful\collection\CleanWill\crla.csv' DELIMITER ',' CSV HEADER;</v>
      </c>
    </row>
    <row r="21" spans="1:4" x14ac:dyDescent="0.35">
      <c r="A21">
        <v>10</v>
      </c>
      <c r="B21" t="s">
        <v>142</v>
      </c>
      <c r="C21" t="str">
        <f>UPPER(LEFT(B21,4))</f>
        <v>CRLA</v>
      </c>
      <c r="D21" t="str">
        <f>"update public.import_weather_csv_will set park_code = '" &amp; C21 &amp; "' where park_code is null;"</f>
        <v>update public.import_weather_csv_will set park_code = 'CRLA' where park_code is null;</v>
      </c>
    </row>
    <row r="22" spans="1:4" x14ac:dyDescent="0.35">
      <c r="A22">
        <v>11</v>
      </c>
      <c r="B22" t="s">
        <v>143</v>
      </c>
      <c r="C22" t="str">
        <f>UPPER(LEFT(B22,4))</f>
        <v>CUVA</v>
      </c>
      <c r="D22" t="str">
        <f>"COPY import_weather_csv_will(month,high,low,rain) FROM 'C:\DataVizUMN\Projects\Project2\America-The-Beautiful\collection\CleanWill\" &amp; B22 &amp; "' DELIMITER ',' CSV HEADER;"</f>
        <v>COPY import_weather_csv_will(month,high,low,rain) FROM 'C:\DataVizUMN\Projects\Project2\America-The-Beautiful\collection\CleanWill\cuva.csv' DELIMITER ',' CSV HEADER;</v>
      </c>
    </row>
    <row r="23" spans="1:4" x14ac:dyDescent="0.35">
      <c r="A23">
        <v>11</v>
      </c>
      <c r="B23" t="s">
        <v>143</v>
      </c>
      <c r="C23" t="str">
        <f>UPPER(LEFT(B23,4))</f>
        <v>CUVA</v>
      </c>
      <c r="D23" t="str">
        <f>"update public.import_weather_csv_will set park_code = '" &amp; C23 &amp; "' where park_code is null;"</f>
        <v>update public.import_weather_csv_will set park_code = 'CUVA' where park_code is null;</v>
      </c>
    </row>
    <row r="24" spans="1:4" x14ac:dyDescent="0.35">
      <c r="A24">
        <v>12</v>
      </c>
      <c r="B24" t="s">
        <v>144</v>
      </c>
      <c r="C24" t="str">
        <f>UPPER(LEFT(B24,4))</f>
        <v>DEVA</v>
      </c>
      <c r="D24" t="str">
        <f>"COPY import_weather_csv_will(month,high,low,rain) FROM 'C:\DataVizUMN\Projects\Project2\America-The-Beautiful\collection\CleanWill\" &amp; B24 &amp; "' DELIMITER ',' CSV HEADER;"</f>
        <v>COPY import_weather_csv_will(month,high,low,rain) FROM 'C:\DataVizUMN\Projects\Project2\America-The-Beautiful\collection\CleanWill\deva.csv' DELIMITER ',' CSV HEADER;</v>
      </c>
    </row>
    <row r="25" spans="1:4" x14ac:dyDescent="0.35">
      <c r="A25">
        <v>12</v>
      </c>
      <c r="B25" t="s">
        <v>144</v>
      </c>
      <c r="C25" t="str">
        <f>UPPER(LEFT(B25,4))</f>
        <v>DEVA</v>
      </c>
      <c r="D25" t="str">
        <f>"update public.import_weather_csv_will set park_code = '" &amp; C25 &amp; "' where park_code is null;"</f>
        <v>update public.import_weather_csv_will set park_code = 'DEVA' where park_code is null;</v>
      </c>
    </row>
  </sheetData>
  <sortState ref="A2:D25">
    <sortCondition ref="A2:A25"/>
    <sortCondition ref="C2:C2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5822-E957-48FA-B74B-2514FCB3DC3A}">
  <dimension ref="A1:J60"/>
  <sheetViews>
    <sheetView tabSelected="1" topLeftCell="D1" zoomScale="80" zoomScaleNormal="80" workbookViewId="0">
      <selection activeCell="J2" sqref="J2:J60"/>
    </sheetView>
  </sheetViews>
  <sheetFormatPr defaultRowHeight="14.5" x14ac:dyDescent="0.35"/>
  <cols>
    <col min="1" max="1" width="9.453125" bestFit="1" customWidth="1"/>
    <col min="2" max="2" width="40.90625" bestFit="1" customWidth="1"/>
    <col min="3" max="3" width="12.453125" bestFit="1" customWidth="1"/>
    <col min="4" max="4" width="1.26953125" bestFit="1" customWidth="1"/>
    <col min="5" max="5" width="12.453125" bestFit="1" customWidth="1"/>
    <col min="7" max="7" width="33.54296875" bestFit="1" customWidth="1"/>
    <col min="8" max="9" width="14.90625" bestFit="1" customWidth="1"/>
    <col min="10" max="10" width="121.08984375" bestFit="1" customWidth="1"/>
  </cols>
  <sheetData>
    <row r="1" spans="1:10" x14ac:dyDescent="0.35">
      <c r="A1" t="s">
        <v>204</v>
      </c>
      <c r="B1" t="s">
        <v>205</v>
      </c>
      <c r="F1" t="s">
        <v>212</v>
      </c>
      <c r="G1" t="s">
        <v>211</v>
      </c>
    </row>
    <row r="2" spans="1:10" x14ac:dyDescent="0.35">
      <c r="A2" t="s">
        <v>110</v>
      </c>
      <c r="B2" t="s">
        <v>187</v>
      </c>
      <c r="C2">
        <v>-14.2397277326939</v>
      </c>
      <c r="D2" t="s">
        <v>206</v>
      </c>
      <c r="E2">
        <v>-169.45380760526999</v>
      </c>
      <c r="F2" t="s">
        <v>213</v>
      </c>
      <c r="G2" t="str">
        <f>C2 &amp; "," &amp; E2</f>
        <v>-14.2397277326939,-169.45380760527</v>
      </c>
      <c r="H2" t="str">
        <f>VLOOKUP(F2,'Climate Region'!$B$1:$D$53,2,FALSE)</f>
        <v>American Samoa</v>
      </c>
      <c r="I2" t="str">
        <f>VLOOKUP(F2,'Climate Region'!$B$1:$D$53,3,FALSE)</f>
        <v>American Samoa</v>
      </c>
      <c r="J2" t="str">
        <f>"update park_coordinates set state_abbr = '" &amp; TRIM(F2) &amp; "', state_name = '"&amp;TRIM(I2)&amp;"', climate_region = '"&amp;TRIM(H2)&amp;"' where park_code = '"&amp;TRIM(A2)&amp;"';"</f>
        <v>update park_coordinates set state_abbr = 'AS', state_name = 'American Samoa', climate_region = 'American Samoa' where park_code = 'NPSA';</v>
      </c>
    </row>
    <row r="3" spans="1:10" x14ac:dyDescent="0.35">
      <c r="A3" t="s">
        <v>118</v>
      </c>
      <c r="B3" t="s">
        <v>195</v>
      </c>
      <c r="C3">
        <v>18.3537986172337</v>
      </c>
      <c r="D3" t="s">
        <v>206</v>
      </c>
      <c r="E3">
        <v>-64.771110488996896</v>
      </c>
      <c r="F3" t="s">
        <v>215</v>
      </c>
      <c r="G3" t="str">
        <f>C3 &amp; "," &amp; E3</f>
        <v>18.3537986172337,-64.7711104889969</v>
      </c>
      <c r="H3" t="str">
        <f>VLOOKUP(F3,'Climate Region'!$B$1:$D$53,2,FALSE)</f>
        <v>Virgin Islands</v>
      </c>
      <c r="I3" t="str">
        <f>VLOOKUP(F3,'Climate Region'!$B$1:$D$53,3,FALSE)</f>
        <v>Virgin Islands</v>
      </c>
      <c r="J3" t="str">
        <f t="shared" ref="J3:J60" si="0">"update park_coordinates set state_abbr = '" &amp; TRIM(F3) &amp; "', state_name = '"&amp;TRIM(I3)&amp;"', climate_region = '"&amp;TRIM(H3)&amp;"' where park_code = '"&amp;TRIM(A3)&amp;"';"</f>
        <v>update park_coordinates set state_abbr = 'VI', state_name = 'Virgin Islands', climate_region = 'Virgin Islands' where park_code = 'VIIS';</v>
      </c>
    </row>
    <row r="4" spans="1:10" x14ac:dyDescent="0.35">
      <c r="A4" t="s">
        <v>95</v>
      </c>
      <c r="B4" t="s">
        <v>173</v>
      </c>
      <c r="C4">
        <v>19.3261421561552</v>
      </c>
      <c r="D4" t="s">
        <v>206</v>
      </c>
      <c r="E4">
        <v>-155.21182287193901</v>
      </c>
      <c r="F4" t="s">
        <v>216</v>
      </c>
      <c r="G4" t="str">
        <f>C4 &amp; "," &amp; E4</f>
        <v>19.3261421561552,-155.211822871939</v>
      </c>
      <c r="H4" t="str">
        <f>VLOOKUP(F4,'Climate Region'!$B$1:$D$53,2,FALSE)</f>
        <v>Hawaii</v>
      </c>
      <c r="I4" t="str">
        <f>VLOOKUP(F4,'Climate Region'!$B$1:$D$53,3,FALSE)</f>
        <v>Hawaii</v>
      </c>
      <c r="J4" t="str">
        <f t="shared" si="0"/>
        <v>update park_coordinates set state_abbr = 'HI', state_name = 'Hawaii', climate_region = 'Hawaii' where park_code = 'HAVO';</v>
      </c>
    </row>
    <row r="5" spans="1:10" x14ac:dyDescent="0.35">
      <c r="A5" t="s">
        <v>94</v>
      </c>
      <c r="B5" t="s">
        <v>172</v>
      </c>
      <c r="C5">
        <v>20.704512129332201</v>
      </c>
      <c r="D5" t="s">
        <v>206</v>
      </c>
      <c r="E5">
        <v>-156.147093143192</v>
      </c>
      <c r="F5" t="s">
        <v>216</v>
      </c>
      <c r="G5" t="str">
        <f>C5 &amp; "," &amp; E5</f>
        <v>20.7045121293322,-156.147093143192</v>
      </c>
      <c r="H5" t="str">
        <f>VLOOKUP(F5,'Climate Region'!$B$1:$D$53,2,FALSE)</f>
        <v>Hawaii</v>
      </c>
      <c r="I5" t="str">
        <f>VLOOKUP(F5,'Climate Region'!$B$1:$D$53,3,FALSE)</f>
        <v>Hawaii</v>
      </c>
      <c r="J5" t="str">
        <f t="shared" si="0"/>
        <v>update park_coordinates set state_abbr = 'HI', state_name = 'Hawaii', climate_region = 'Hawaii' where park_code = 'HALE';</v>
      </c>
    </row>
    <row r="6" spans="1:10" x14ac:dyDescent="0.35">
      <c r="A6" t="s">
        <v>83</v>
      </c>
      <c r="B6" t="s">
        <v>161</v>
      </c>
      <c r="C6">
        <v>24.654395618647602</v>
      </c>
      <c r="D6" t="s">
        <v>206</v>
      </c>
      <c r="E6">
        <v>-82.866554231555995</v>
      </c>
      <c r="F6" t="s">
        <v>217</v>
      </c>
      <c r="G6" t="str">
        <f>C6 &amp; "," &amp; E6</f>
        <v>24.6543956186476,-82.866554231556</v>
      </c>
      <c r="H6" t="str">
        <f>VLOOKUP(F6,'Climate Region'!$B$1:$D$53,2,FALSE)</f>
        <v>Southeast</v>
      </c>
      <c r="I6" t="str">
        <f>VLOOKUP(F6,'Climate Region'!$B$1:$D$53,3,FALSE)</f>
        <v>Florida</v>
      </c>
      <c r="J6" t="str">
        <f t="shared" si="0"/>
        <v>update park_coordinates set state_abbr = 'FL', state_name = 'Florida', climate_region = 'Southeast' where park_code = 'DRTO';</v>
      </c>
    </row>
    <row r="7" spans="1:10" x14ac:dyDescent="0.35">
      <c r="A7" t="s">
        <v>84</v>
      </c>
      <c r="B7" t="s">
        <v>162</v>
      </c>
      <c r="C7">
        <v>25.272256164048301</v>
      </c>
      <c r="D7" t="s">
        <v>206</v>
      </c>
      <c r="E7">
        <v>-80.953496386227897</v>
      </c>
      <c r="F7" t="s">
        <v>217</v>
      </c>
      <c r="G7" t="str">
        <f>C7 &amp; "," &amp; E7</f>
        <v>25.2722561640483,-80.9534963862279</v>
      </c>
      <c r="H7" t="str">
        <f>VLOOKUP(F7,'Climate Region'!$B$1:$D$53,2,FALSE)</f>
        <v>Southeast</v>
      </c>
      <c r="I7" t="str">
        <f>VLOOKUP(F7,'Climate Region'!$B$1:$D$53,3,FALSE)</f>
        <v>Florida</v>
      </c>
      <c r="J7" t="str">
        <f t="shared" si="0"/>
        <v>update park_coordinates set state_abbr = 'FL', state_name = 'Florida', climate_region = 'Southeast' where park_code = 'EVER';</v>
      </c>
    </row>
    <row r="8" spans="1:10" x14ac:dyDescent="0.35">
      <c r="A8" t="s">
        <v>71</v>
      </c>
      <c r="B8" t="s">
        <v>149</v>
      </c>
      <c r="C8">
        <v>25.4696892466471</v>
      </c>
      <c r="D8" t="s">
        <v>206</v>
      </c>
      <c r="E8">
        <v>-80.218301592694502</v>
      </c>
      <c r="F8" t="s">
        <v>217</v>
      </c>
      <c r="G8" t="str">
        <f>C8 &amp; "," &amp; E8</f>
        <v>25.4696892466471,-80.2183015926945</v>
      </c>
      <c r="H8" t="str">
        <f>VLOOKUP(F8,'Climate Region'!$B$1:$D$53,2,FALSE)</f>
        <v>Southeast</v>
      </c>
      <c r="I8" t="str">
        <f>VLOOKUP(F8,'Climate Region'!$B$1:$D$53,3,FALSE)</f>
        <v>Florida</v>
      </c>
      <c r="J8" t="str">
        <f t="shared" si="0"/>
        <v>update park_coordinates set state_abbr = 'FL', state_name = 'Florida', climate_region = 'Southeast' where park_code = 'BISC';</v>
      </c>
    </row>
    <row r="9" spans="1:10" x14ac:dyDescent="0.35">
      <c r="A9" t="s">
        <v>70</v>
      </c>
      <c r="B9" t="s">
        <v>148</v>
      </c>
      <c r="C9">
        <v>29.298177668897999</v>
      </c>
      <c r="D9" t="s">
        <v>206</v>
      </c>
      <c r="E9">
        <v>-103.22978967302301</v>
      </c>
      <c r="F9" t="s">
        <v>210</v>
      </c>
      <c r="G9" t="str">
        <f>C9 &amp; "," &amp; E9</f>
        <v>29.298177668898,-103.229789673023</v>
      </c>
      <c r="H9" t="str">
        <f>VLOOKUP(F9,'Climate Region'!$B$1:$D$53,2,FALSE)</f>
        <v>South</v>
      </c>
      <c r="I9" t="str">
        <f>VLOOKUP(F9,'Climate Region'!$B$1:$D$53,3,FALSE)</f>
        <v>Texas</v>
      </c>
      <c r="J9" t="str">
        <f t="shared" si="0"/>
        <v>update park_coordinates set state_abbr = 'TX', state_name = 'Texas', climate_region = 'South' where park_code = 'BIBE';</v>
      </c>
    </row>
    <row r="10" spans="1:10" x14ac:dyDescent="0.35">
      <c r="A10" t="s">
        <v>93</v>
      </c>
      <c r="B10" t="s">
        <v>171</v>
      </c>
      <c r="C10">
        <v>31.923384209391699</v>
      </c>
      <c r="D10" t="s">
        <v>206</v>
      </c>
      <c r="E10">
        <v>-104.884347170347</v>
      </c>
      <c r="F10" t="s">
        <v>210</v>
      </c>
      <c r="G10" t="str">
        <f>C10 &amp; "," &amp; E10</f>
        <v>31.9233842093917,-104.884347170347</v>
      </c>
      <c r="H10" t="str">
        <f>VLOOKUP(F10,'Climate Region'!$B$1:$D$53,2,FALSE)</f>
        <v>South</v>
      </c>
      <c r="I10" t="str">
        <f>VLOOKUP(F10,'Climate Region'!$B$1:$D$53,3,FALSE)</f>
        <v>Texas</v>
      </c>
      <c r="J10" t="str">
        <f t="shared" si="0"/>
        <v>update park_coordinates set state_abbr = 'TX', state_name = 'Texas', climate_region = 'South' where park_code = 'GUMO';</v>
      </c>
    </row>
    <row r="11" spans="1:10" x14ac:dyDescent="0.35">
      <c r="A11" t="s">
        <v>76</v>
      </c>
      <c r="B11" t="s">
        <v>154</v>
      </c>
      <c r="C11">
        <v>32.152342753991398</v>
      </c>
      <c r="D11" t="s">
        <v>206</v>
      </c>
      <c r="E11">
        <v>-104.527765634579</v>
      </c>
      <c r="F11" t="s">
        <v>214</v>
      </c>
      <c r="G11" t="str">
        <f>C11 &amp; "," &amp; E11</f>
        <v>32.1523427539914,-104.527765634579</v>
      </c>
      <c r="H11" t="str">
        <f>VLOOKUP(F11,'Climate Region'!$B$1:$D$53,2,FALSE)</f>
        <v>Southwest</v>
      </c>
      <c r="I11" t="str">
        <f>VLOOKUP(F11,'Climate Region'!$B$1:$D$53,3,FALSE)</f>
        <v>New Mexico</v>
      </c>
      <c r="J11" t="str">
        <f t="shared" si="0"/>
        <v>update park_coordinates set state_abbr = 'NM', state_name = 'New Mexico', climate_region = 'Southwest' where park_code = 'CAVE';</v>
      </c>
    </row>
    <row r="12" spans="1:10" x14ac:dyDescent="0.35">
      <c r="A12" t="s">
        <v>115</v>
      </c>
      <c r="B12" t="s">
        <v>192</v>
      </c>
      <c r="C12">
        <v>32.178836085393598</v>
      </c>
      <c r="D12" t="s">
        <v>206</v>
      </c>
      <c r="E12">
        <v>-110.608314061594</v>
      </c>
      <c r="F12" t="s">
        <v>218</v>
      </c>
      <c r="G12" t="str">
        <f>C12 &amp; "," &amp; E12</f>
        <v>32.1788360853936,-110.608314061594</v>
      </c>
      <c r="H12" t="str">
        <f>VLOOKUP(F12,'Climate Region'!$B$1:$D$53,2,FALSE)</f>
        <v>Southwest</v>
      </c>
      <c r="I12" t="str">
        <f>VLOOKUP(F12,'Climate Region'!$B$1:$D$53,3,FALSE)</f>
        <v>Arizona</v>
      </c>
      <c r="J12" t="str">
        <f t="shared" si="0"/>
        <v>update park_coordinates set state_abbr = 'AZ', state_name = 'Arizona', climate_region = 'Southwest' where park_code = 'SAGU';</v>
      </c>
    </row>
    <row r="13" spans="1:10" x14ac:dyDescent="0.35">
      <c r="A13" t="s">
        <v>120</v>
      </c>
      <c r="B13" t="s">
        <v>197</v>
      </c>
      <c r="C13">
        <v>32.779133376019203</v>
      </c>
      <c r="D13" t="s">
        <v>206</v>
      </c>
      <c r="E13">
        <v>-106.335072235936</v>
      </c>
      <c r="F13" t="s">
        <v>214</v>
      </c>
      <c r="G13" t="str">
        <f>C13 &amp; "," &amp; E13</f>
        <v>32.7791333760192,-106.335072235936</v>
      </c>
      <c r="H13" t="str">
        <f>VLOOKUP(F13,'Climate Region'!$B$1:$D$53,2,FALSE)</f>
        <v>Southwest</v>
      </c>
      <c r="I13" t="str">
        <f>VLOOKUP(F13,'Climate Region'!$B$1:$D$53,3,FALSE)</f>
        <v>New Mexico</v>
      </c>
      <c r="J13" t="str">
        <f t="shared" si="0"/>
        <v>update park_coordinates set state_abbr = 'NM', state_name = 'New Mexico', climate_region = 'Southwest' where park_code = 'WHSA';</v>
      </c>
    </row>
    <row r="14" spans="1:10" x14ac:dyDescent="0.35">
      <c r="A14" t="s">
        <v>78</v>
      </c>
      <c r="B14" t="s">
        <v>156</v>
      </c>
      <c r="C14">
        <v>33.806204314676499</v>
      </c>
      <c r="D14" t="s">
        <v>206</v>
      </c>
      <c r="E14">
        <v>-80.818352326164401</v>
      </c>
      <c r="F14" t="s">
        <v>219</v>
      </c>
      <c r="G14" t="str">
        <f>C14 &amp; "," &amp; E14</f>
        <v>33.8062043146765,-80.8183523261644</v>
      </c>
      <c r="H14" t="str">
        <f>VLOOKUP(F14,'Climate Region'!$B$1:$D$53,2,FALSE)</f>
        <v>Southeast</v>
      </c>
      <c r="I14" t="str">
        <f>VLOOKUP(F14,'Climate Region'!$B$1:$D$53,3,FALSE)</f>
        <v>South Carolina</v>
      </c>
      <c r="J14" t="str">
        <f t="shared" si="0"/>
        <v>update park_coordinates set state_abbr = 'SC', state_name = 'South Carolina', climate_region = 'Southeast' where park_code = 'CONG';</v>
      </c>
    </row>
    <row r="15" spans="1:10" x14ac:dyDescent="0.35">
      <c r="A15" t="s">
        <v>100</v>
      </c>
      <c r="B15" t="s">
        <v>177</v>
      </c>
      <c r="C15">
        <v>33.980965228508097</v>
      </c>
      <c r="D15" t="s">
        <v>206</v>
      </c>
      <c r="E15">
        <v>-116.159070843561</v>
      </c>
      <c r="F15" t="s">
        <v>220</v>
      </c>
      <c r="G15" t="str">
        <f>C15 &amp; "," &amp; E15</f>
        <v>33.9809652285081,-116.159070843561</v>
      </c>
      <c r="H15" t="str">
        <f>VLOOKUP(F15,'Climate Region'!$B$1:$D$53,2,FALSE)</f>
        <v>West</v>
      </c>
      <c r="I15" t="str">
        <f>VLOOKUP(F15,'Climate Region'!$B$1:$D$53,3,FALSE)</f>
        <v>California</v>
      </c>
      <c r="J15" t="str">
        <f t="shared" si="0"/>
        <v>update park_coordinates set state_abbr = 'CA', state_name = 'California', climate_region = 'West' where park_code = 'JOTR';</v>
      </c>
    </row>
    <row r="16" spans="1:10" x14ac:dyDescent="0.35">
      <c r="A16" t="s">
        <v>77</v>
      </c>
      <c r="B16" t="s">
        <v>155</v>
      </c>
      <c r="C16">
        <v>34.003929782291998</v>
      </c>
      <c r="D16" t="s">
        <v>206</v>
      </c>
      <c r="E16">
        <v>-119.72516984514699</v>
      </c>
      <c r="F16" t="s">
        <v>220</v>
      </c>
      <c r="G16" t="str">
        <f>C16 &amp; "," &amp; E16</f>
        <v>34.003929782292,-119.725169845147</v>
      </c>
      <c r="H16" t="str">
        <f>VLOOKUP(F16,'Climate Region'!$B$1:$D$53,2,FALSE)</f>
        <v>West</v>
      </c>
      <c r="I16" t="str">
        <f>VLOOKUP(F16,'Climate Region'!$B$1:$D$53,3,FALSE)</f>
        <v>California</v>
      </c>
      <c r="J16" t="str">
        <f t="shared" si="0"/>
        <v>update park_coordinates set state_abbr = 'CA', state_name = 'California', climate_region = 'West' where park_code = 'CHIS';</v>
      </c>
    </row>
    <row r="17" spans="1:10" x14ac:dyDescent="0.35">
      <c r="A17" t="s">
        <v>96</v>
      </c>
      <c r="B17" t="s">
        <v>174</v>
      </c>
      <c r="C17">
        <v>34.511138225063597</v>
      </c>
      <c r="D17" t="s">
        <v>206</v>
      </c>
      <c r="E17">
        <v>-93.0897218510827</v>
      </c>
      <c r="F17" t="s">
        <v>221</v>
      </c>
      <c r="G17" t="str">
        <f>C17 &amp; "," &amp; E17</f>
        <v>34.5111382250636,-93.0897218510827</v>
      </c>
      <c r="H17" t="str">
        <f>VLOOKUP(F17,'Climate Region'!$B$1:$D$53,2,FALSE)</f>
        <v>South</v>
      </c>
      <c r="I17" t="str">
        <f>VLOOKUP(F17,'Climate Region'!$B$1:$D$53,3,FALSE)</f>
        <v>Arkansas</v>
      </c>
      <c r="J17" t="str">
        <f t="shared" si="0"/>
        <v>update park_coordinates set state_abbr = 'AR', state_name = 'Arkansas', climate_region = 'South' where park_code = 'HOSP';</v>
      </c>
    </row>
    <row r="18" spans="1:10" x14ac:dyDescent="0.35">
      <c r="A18" t="s">
        <v>112</v>
      </c>
      <c r="B18" t="s">
        <v>189</v>
      </c>
      <c r="C18">
        <v>34.988681804018803</v>
      </c>
      <c r="D18" t="s">
        <v>206</v>
      </c>
      <c r="E18">
        <v>-109.674717745724</v>
      </c>
      <c r="F18" t="s">
        <v>218</v>
      </c>
      <c r="G18" t="str">
        <f>C18 &amp; "," &amp; E18</f>
        <v>34.9886818040188,-109.674717745724</v>
      </c>
      <c r="H18" t="str">
        <f>VLOOKUP(F18,'Climate Region'!$B$1:$D$53,2,FALSE)</f>
        <v>Southwest</v>
      </c>
      <c r="I18" t="str">
        <f>VLOOKUP(F18,'Climate Region'!$B$1:$D$53,3,FALSE)</f>
        <v>Arizona</v>
      </c>
      <c r="J18" t="str">
        <f t="shared" si="0"/>
        <v>update park_coordinates set state_abbr = 'AZ', state_name = 'Arizona', climate_region = 'Southwest' where park_code = 'PEFO';</v>
      </c>
    </row>
    <row r="19" spans="1:10" x14ac:dyDescent="0.35">
      <c r="A19" t="s">
        <v>91</v>
      </c>
      <c r="B19" t="s">
        <v>169</v>
      </c>
      <c r="C19">
        <v>35.533811263411899</v>
      </c>
      <c r="D19" t="s">
        <v>206</v>
      </c>
      <c r="E19">
        <v>-83.771047807725694</v>
      </c>
      <c r="F19" t="s">
        <v>222</v>
      </c>
      <c r="G19" t="str">
        <f>C19 &amp; "," &amp; E19</f>
        <v>35.5338112634119,-83.7710478077257</v>
      </c>
      <c r="H19" t="str">
        <f>VLOOKUP(F19,'Climate Region'!$B$1:$D$53,2,FALSE)</f>
        <v>Southeast</v>
      </c>
      <c r="I19" t="str">
        <f>VLOOKUP(F19,'Climate Region'!$B$1:$D$53,3,FALSE)</f>
        <v>North Carolina</v>
      </c>
      <c r="J19" t="str">
        <f t="shared" si="0"/>
        <v>update park_coordinates set state_abbr = 'NC', state_name = 'North Carolina', climate_region = 'Southeast' where park_code = 'GRSM';</v>
      </c>
    </row>
    <row r="20" spans="1:10" x14ac:dyDescent="0.35">
      <c r="A20" t="s">
        <v>89</v>
      </c>
      <c r="B20" t="s">
        <v>167</v>
      </c>
      <c r="C20">
        <v>36.1866831412135</v>
      </c>
      <c r="D20" t="s">
        <v>206</v>
      </c>
      <c r="E20">
        <v>-112.195863320502</v>
      </c>
      <c r="F20" t="s">
        <v>218</v>
      </c>
      <c r="G20" t="str">
        <f>C20 &amp; "," &amp; E20</f>
        <v>36.1866831412135,-112.195863320502</v>
      </c>
      <c r="H20" t="str">
        <f>VLOOKUP(F20,'Climate Region'!$B$1:$D$53,2,FALSE)</f>
        <v>Southwest</v>
      </c>
      <c r="I20" t="str">
        <f>VLOOKUP(F20,'Climate Region'!$B$1:$D$53,3,FALSE)</f>
        <v>Arizona</v>
      </c>
      <c r="J20" t="str">
        <f t="shared" si="0"/>
        <v>update park_coordinates set state_abbr = 'AZ', state_name = 'Arizona', climate_region = 'Southwest' where park_code = 'GRCA';</v>
      </c>
    </row>
    <row r="21" spans="1:10" x14ac:dyDescent="0.35">
      <c r="A21" t="s">
        <v>82</v>
      </c>
      <c r="B21" t="s">
        <v>160</v>
      </c>
      <c r="C21">
        <v>36.487419100671602</v>
      </c>
      <c r="D21" t="s">
        <v>206</v>
      </c>
      <c r="E21">
        <v>-117.135111544358</v>
      </c>
      <c r="F21" t="s">
        <v>220</v>
      </c>
      <c r="G21" t="str">
        <f>C21 &amp; "," &amp; E21</f>
        <v>36.4874191006716,-117.135111544358</v>
      </c>
      <c r="H21" t="str">
        <f>VLOOKUP(F21,'Climate Region'!$B$1:$D$53,2,FALSE)</f>
        <v>West</v>
      </c>
      <c r="I21" t="str">
        <f>VLOOKUP(F21,'Climate Region'!$B$1:$D$53,3,FALSE)</f>
        <v>California</v>
      </c>
      <c r="J21" t="str">
        <f t="shared" si="0"/>
        <v>update park_coordinates set state_abbr = 'CA', state_name = 'California', climate_region = 'West' where park_code = 'DEVA';</v>
      </c>
    </row>
    <row r="22" spans="1:10" x14ac:dyDescent="0.35">
      <c r="A22" t="s">
        <v>113</v>
      </c>
      <c r="B22" t="s">
        <v>190</v>
      </c>
      <c r="C22">
        <v>36.490131006495197</v>
      </c>
      <c r="D22" t="s">
        <v>206</v>
      </c>
      <c r="E22">
        <v>-121.181100883266</v>
      </c>
      <c r="F22" t="s">
        <v>220</v>
      </c>
      <c r="G22" t="str">
        <f>C22 &amp; "," &amp; E22</f>
        <v>36.4901310064952,-121.181100883266</v>
      </c>
      <c r="H22" t="str">
        <f>VLOOKUP(F22,'Climate Region'!$B$1:$D$53,2,FALSE)</f>
        <v>West</v>
      </c>
      <c r="I22" t="str">
        <f>VLOOKUP(F22,'Climate Region'!$B$1:$D$53,3,FALSE)</f>
        <v>California</v>
      </c>
      <c r="J22" t="str">
        <f t="shared" si="0"/>
        <v>update park_coordinates set state_abbr = 'CA', state_name = 'California', climate_region = 'West' where park_code = 'PINN';</v>
      </c>
    </row>
    <row r="23" spans="1:10" x14ac:dyDescent="0.35">
      <c r="A23" t="s">
        <v>106</v>
      </c>
      <c r="B23" t="s">
        <v>183</v>
      </c>
      <c r="C23">
        <v>37.197604576779</v>
      </c>
      <c r="D23" t="s">
        <v>206</v>
      </c>
      <c r="E23">
        <v>-86.130901981910696</v>
      </c>
      <c r="F23" t="s">
        <v>223</v>
      </c>
      <c r="G23" t="str">
        <f>C23 &amp; "," &amp; E23</f>
        <v>37.197604576779,-86.1309019819107</v>
      </c>
      <c r="H23" t="str">
        <f>VLOOKUP(F23,'Climate Region'!$B$1:$D$53,2,FALSE)</f>
        <v>Central</v>
      </c>
      <c r="I23" t="str">
        <f>VLOOKUP(F23,'Climate Region'!$B$1:$D$53,3,FALSE)</f>
        <v>Kentucky</v>
      </c>
      <c r="J23" t="str">
        <f t="shared" si="0"/>
        <v>update park_coordinates set state_abbr = 'KY', state_name = 'Kentucky', climate_region = 'Central' where park_code = 'MACA';</v>
      </c>
    </row>
    <row r="24" spans="1:10" x14ac:dyDescent="0.35">
      <c r="A24" t="s">
        <v>107</v>
      </c>
      <c r="B24" t="s">
        <v>184</v>
      </c>
      <c r="C24">
        <v>37.223513153206497</v>
      </c>
      <c r="D24" t="s">
        <v>206</v>
      </c>
      <c r="E24">
        <v>-108.50092888589499</v>
      </c>
      <c r="F24" t="s">
        <v>224</v>
      </c>
      <c r="G24" t="str">
        <f>C24 &amp; "," &amp; E24</f>
        <v>37.2235131532065,-108.500928885895</v>
      </c>
      <c r="H24" t="str">
        <f>VLOOKUP(F24,'Climate Region'!$B$1:$D$53,2,FALSE)</f>
        <v>Southwest</v>
      </c>
      <c r="I24" t="str">
        <f>VLOOKUP(F24,'Climate Region'!$B$1:$D$53,3,FALSE)</f>
        <v>Colorado</v>
      </c>
      <c r="J24" t="str">
        <f t="shared" si="0"/>
        <v>update park_coordinates set state_abbr = 'CO', state_name = 'Colorado', climate_region = 'Southwest' where park_code = 'MEVE';</v>
      </c>
    </row>
    <row r="25" spans="1:10" x14ac:dyDescent="0.35">
      <c r="A25" t="s">
        <v>126</v>
      </c>
      <c r="B25" t="s">
        <v>203</v>
      </c>
      <c r="C25">
        <v>37.2557094971311</v>
      </c>
      <c r="D25" t="s">
        <v>206</v>
      </c>
      <c r="E25">
        <v>-112.954431628695</v>
      </c>
      <c r="F25" t="s">
        <v>208</v>
      </c>
      <c r="G25" t="str">
        <f>C25 &amp; "," &amp; E25</f>
        <v>37.2557094971311,-112.954431628695</v>
      </c>
      <c r="H25" t="str">
        <f>VLOOKUP(F25,'Climate Region'!$B$1:$D$53,2,FALSE)</f>
        <v>Southwest</v>
      </c>
      <c r="I25" t="str">
        <f>VLOOKUP(F25,'Climate Region'!$B$1:$D$53,3,FALSE)</f>
        <v>Utah</v>
      </c>
      <c r="J25" t="str">
        <f t="shared" si="0"/>
        <v>update park_coordinates set state_abbr = 'UT', state_name = 'Utah', climate_region = 'Southwest' where park_code = 'ZION';</v>
      </c>
    </row>
    <row r="26" spans="1:10" x14ac:dyDescent="0.35">
      <c r="A26" t="s">
        <v>73</v>
      </c>
      <c r="B26" t="s">
        <v>151</v>
      </c>
      <c r="C26">
        <v>37.583991438752498</v>
      </c>
      <c r="D26" t="s">
        <v>206</v>
      </c>
      <c r="E26">
        <v>-112.182668887441</v>
      </c>
      <c r="F26" t="s">
        <v>208</v>
      </c>
      <c r="G26" t="str">
        <f>C26 &amp; "," &amp; E26</f>
        <v>37.5839914387525,-112.182668887441</v>
      </c>
      <c r="H26" t="str">
        <f>VLOOKUP(F26,'Climate Region'!$B$1:$D$53,2,FALSE)</f>
        <v>Southwest</v>
      </c>
      <c r="I26" t="str">
        <f>VLOOKUP(F26,'Climate Region'!$B$1:$D$53,3,FALSE)</f>
        <v>Utah</v>
      </c>
      <c r="J26" t="str">
        <f t="shared" si="0"/>
        <v>update park_coordinates set state_abbr = 'UT', state_name = 'Utah', climate_region = 'Southwest' where park_code = 'BRCA';</v>
      </c>
    </row>
    <row r="27" spans="1:10" x14ac:dyDescent="0.35">
      <c r="A27" t="s">
        <v>90</v>
      </c>
      <c r="B27" t="s">
        <v>168</v>
      </c>
      <c r="C27">
        <v>37.759942701007198</v>
      </c>
      <c r="D27" t="s">
        <v>206</v>
      </c>
      <c r="E27">
        <v>-105.57832630519199</v>
      </c>
      <c r="F27" t="s">
        <v>224</v>
      </c>
      <c r="G27" t="str">
        <f>C27 &amp; "," &amp; E27</f>
        <v>37.7599427010072,-105.578326305192</v>
      </c>
      <c r="H27" t="str">
        <f>VLOOKUP(F27,'Climate Region'!$B$1:$D$53,2,FALSE)</f>
        <v>Southwest</v>
      </c>
      <c r="I27" t="str">
        <f>VLOOKUP(F27,'Climate Region'!$B$1:$D$53,3,FALSE)</f>
        <v>Colorado</v>
      </c>
      <c r="J27" t="str">
        <f t="shared" si="0"/>
        <v>update park_coordinates set state_abbr = 'CO', state_name = 'Colorado', climate_region = 'Southwest' where park_code = 'GRSA';</v>
      </c>
    </row>
    <row r="28" spans="1:10" x14ac:dyDescent="0.35">
      <c r="A28" t="s">
        <v>75</v>
      </c>
      <c r="B28" t="s">
        <v>153</v>
      </c>
      <c r="C28">
        <v>37.795992535017398</v>
      </c>
      <c r="D28" t="s">
        <v>206</v>
      </c>
      <c r="E28">
        <v>-111.003292945773</v>
      </c>
      <c r="F28" t="s">
        <v>208</v>
      </c>
      <c r="G28" t="str">
        <f>C28 &amp; "," &amp; E28</f>
        <v>37.7959925350174,-111.003292945773</v>
      </c>
      <c r="H28" t="str">
        <f>VLOOKUP(F28,'Climate Region'!$B$1:$D$53,2,FALSE)</f>
        <v>Southwest</v>
      </c>
      <c r="I28" t="str">
        <f>VLOOKUP(F28,'Climate Region'!$B$1:$D$53,3,FALSE)</f>
        <v>Utah</v>
      </c>
      <c r="J28" t="str">
        <f t="shared" si="0"/>
        <v>update park_coordinates set state_abbr = 'UT', state_name = 'Utah', climate_region = 'Southwest' where park_code = 'CARE';</v>
      </c>
    </row>
    <row r="29" spans="1:10" x14ac:dyDescent="0.35">
      <c r="A29" t="s">
        <v>125</v>
      </c>
      <c r="B29" t="s">
        <v>202</v>
      </c>
      <c r="C29">
        <v>37.848936569118102</v>
      </c>
      <c r="D29" t="s">
        <v>206</v>
      </c>
      <c r="E29">
        <v>-119.556007294598</v>
      </c>
      <c r="F29" t="s">
        <v>220</v>
      </c>
      <c r="G29" t="str">
        <f>C29 &amp; "," &amp; E29</f>
        <v>37.8489365691181,-119.556007294598</v>
      </c>
      <c r="H29" t="str">
        <f>VLOOKUP(F29,'Climate Region'!$B$1:$D$53,2,FALSE)</f>
        <v>West</v>
      </c>
      <c r="I29" t="str">
        <f>VLOOKUP(F29,'Climate Region'!$B$1:$D$53,3,FALSE)</f>
        <v>California</v>
      </c>
      <c r="J29" t="str">
        <f t="shared" si="0"/>
        <v>update park_coordinates set state_abbr = 'CA', state_name = 'California', climate_region = 'West' where park_code = 'YOSE';</v>
      </c>
    </row>
    <row r="30" spans="1:10" x14ac:dyDescent="0.35">
      <c r="A30" t="s">
        <v>74</v>
      </c>
      <c r="B30" t="s">
        <v>152</v>
      </c>
      <c r="C30">
        <v>38.2720728762148</v>
      </c>
      <c r="D30" t="s">
        <v>206</v>
      </c>
      <c r="E30">
        <v>-109.88314625527499</v>
      </c>
      <c r="F30" t="s">
        <v>208</v>
      </c>
      <c r="G30" t="str">
        <f>C30 &amp; "," &amp; E30</f>
        <v>38.2720728762148,-109.883146255275</v>
      </c>
      <c r="H30" t="str">
        <f>VLOOKUP(F30,'Climate Region'!$B$1:$D$53,2,FALSE)</f>
        <v>Southwest</v>
      </c>
      <c r="I30" t="str">
        <f>VLOOKUP(F30,'Climate Region'!$B$1:$D$53,3,FALSE)</f>
        <v>Utah</v>
      </c>
      <c r="J30" t="str">
        <f t="shared" si="0"/>
        <v>update park_coordinates set state_abbr = 'UT', state_name = 'Utah', climate_region = 'Southwest' where park_code = 'CANY';</v>
      </c>
    </row>
    <row r="31" spans="1:10" x14ac:dyDescent="0.35">
      <c r="A31" t="s">
        <v>116</v>
      </c>
      <c r="B31" t="s">
        <v>193</v>
      </c>
      <c r="C31">
        <v>38.281082106748997</v>
      </c>
      <c r="D31" t="s">
        <v>206</v>
      </c>
      <c r="E31">
        <v>-78.676199628773404</v>
      </c>
      <c r="F31" t="s">
        <v>225</v>
      </c>
      <c r="G31" t="str">
        <f>C31 &amp; "," &amp; E31</f>
        <v>38.281082106749,-78.6761996287734</v>
      </c>
      <c r="H31" t="str">
        <f>VLOOKUP(F31,'Climate Region'!$B$1:$D$53,2,FALSE)</f>
        <v>Southeast</v>
      </c>
      <c r="I31" t="str">
        <f>VLOOKUP(F31,'Climate Region'!$B$1:$D$53,3,FALSE)</f>
        <v>Virginia</v>
      </c>
      <c r="J31" t="str">
        <f t="shared" si="0"/>
        <v>update park_coordinates set state_abbr = 'VA', state_name = 'Virginia', climate_region = 'Southeast' where park_code = 'SHEN';</v>
      </c>
    </row>
    <row r="32" spans="1:10" x14ac:dyDescent="0.35">
      <c r="A32" t="s">
        <v>72</v>
      </c>
      <c r="B32" t="s">
        <v>150</v>
      </c>
      <c r="C32">
        <v>38.577392252894299</v>
      </c>
      <c r="D32" t="s">
        <v>206</v>
      </c>
      <c r="E32">
        <v>-107.723980166415</v>
      </c>
      <c r="F32" t="s">
        <v>224</v>
      </c>
      <c r="G32" t="str">
        <f>C32 &amp; "," &amp; E32</f>
        <v>38.5773922528943,-107.723980166415</v>
      </c>
      <c r="H32" t="str">
        <f>VLOOKUP(F32,'Climate Region'!$B$1:$D$53,2,FALSE)</f>
        <v>Southwest</v>
      </c>
      <c r="I32" t="str">
        <f>VLOOKUP(F32,'Climate Region'!$B$1:$D$53,3,FALSE)</f>
        <v>Colorado</v>
      </c>
      <c r="J32" t="str">
        <f t="shared" si="0"/>
        <v>update park_coordinates set state_abbr = 'CO', state_name = 'Colorado', climate_region = 'Southwest' where park_code = 'BLCA';</v>
      </c>
    </row>
    <row r="33" spans="1:10" x14ac:dyDescent="0.35">
      <c r="A33" t="s">
        <v>68</v>
      </c>
      <c r="B33" t="s">
        <v>146</v>
      </c>
      <c r="C33">
        <v>38.707917632251501</v>
      </c>
      <c r="D33" t="s">
        <v>206</v>
      </c>
      <c r="E33">
        <v>-109.595456027609</v>
      </c>
      <c r="F33" t="s">
        <v>208</v>
      </c>
      <c r="G33" t="str">
        <f>C33 &amp; "," &amp; E33</f>
        <v>38.7079176322515,-109.595456027609</v>
      </c>
      <c r="H33" t="str">
        <f>VLOOKUP(F33,'Climate Region'!$B$1:$D$53,2,FALSE)</f>
        <v>Southwest</v>
      </c>
      <c r="I33" t="str">
        <f>VLOOKUP(F33,'Climate Region'!$B$1:$D$53,3,FALSE)</f>
        <v>Utah</v>
      </c>
      <c r="J33" t="str">
        <f t="shared" si="0"/>
        <v>update park_coordinates set state_abbr = 'UT', state_name = 'Utah', climate_region = 'Southwest' where park_code = 'ARCH';</v>
      </c>
    </row>
    <row r="34" spans="1:10" x14ac:dyDescent="0.35">
      <c r="A34" t="s">
        <v>122</v>
      </c>
      <c r="B34" t="s">
        <v>199</v>
      </c>
      <c r="C34">
        <v>38.937931996475101</v>
      </c>
      <c r="D34" t="s">
        <v>206</v>
      </c>
      <c r="E34">
        <v>-77.263554101638903</v>
      </c>
      <c r="F34" t="s">
        <v>225</v>
      </c>
      <c r="G34" t="str">
        <f>C34 &amp; "," &amp; E34</f>
        <v>38.9379319964751,-77.2635541016389</v>
      </c>
      <c r="H34" t="str">
        <f>VLOOKUP(F34,'Climate Region'!$B$1:$D$53,2,FALSE)</f>
        <v>Southeast</v>
      </c>
      <c r="I34" t="str">
        <f>VLOOKUP(F34,'Climate Region'!$B$1:$D$53,3,FALSE)</f>
        <v>Virginia</v>
      </c>
      <c r="J34" t="str">
        <f t="shared" si="0"/>
        <v>update park_coordinates set state_abbr = 'VA', state_name = 'Virginia', climate_region = 'Southeast' where park_code = 'WOTR';</v>
      </c>
    </row>
    <row r="35" spans="1:10" x14ac:dyDescent="0.35">
      <c r="A35" t="s">
        <v>88</v>
      </c>
      <c r="B35" t="s">
        <v>166</v>
      </c>
      <c r="C35">
        <v>38.946173783127101</v>
      </c>
      <c r="D35" t="s">
        <v>206</v>
      </c>
      <c r="E35">
        <v>-114.25797817448699</v>
      </c>
      <c r="F35" t="s">
        <v>226</v>
      </c>
      <c r="G35" t="str">
        <f>C35 &amp; "," &amp; E35</f>
        <v>38.9461737831271,-114.257978174487</v>
      </c>
      <c r="H35" t="str">
        <f>VLOOKUP(F35,'Climate Region'!$B$1:$D$53,2,FALSE)</f>
        <v>West</v>
      </c>
      <c r="I35" t="str">
        <f>VLOOKUP(F35,'Climate Region'!$B$1:$D$53,3,FALSE)</f>
        <v>Nevada</v>
      </c>
      <c r="J35" t="str">
        <f t="shared" si="0"/>
        <v>update park_coordinates set state_abbr = 'NV', state_name = 'Nevada', climate_region = 'West' where park_code = 'GRBA';</v>
      </c>
    </row>
    <row r="36" spans="1:10" x14ac:dyDescent="0.35">
      <c r="A36" t="s">
        <v>114</v>
      </c>
      <c r="B36" t="s">
        <v>191</v>
      </c>
      <c r="C36">
        <v>40.355798397221498</v>
      </c>
      <c r="D36" t="s">
        <v>206</v>
      </c>
      <c r="E36">
        <v>-105.698385322314</v>
      </c>
      <c r="F36" t="s">
        <v>224</v>
      </c>
      <c r="G36" t="str">
        <f>C36 &amp; "," &amp; E36</f>
        <v>40.3557983972215,-105.698385322314</v>
      </c>
      <c r="H36" t="str">
        <f>VLOOKUP(F36,'Climate Region'!$B$1:$D$53,2,FALSE)</f>
        <v>Southwest</v>
      </c>
      <c r="I36" t="str">
        <f>VLOOKUP(F36,'Climate Region'!$B$1:$D$53,3,FALSE)</f>
        <v>Colorado</v>
      </c>
      <c r="J36" t="str">
        <f t="shared" si="0"/>
        <v>update park_coordinates set state_abbr = 'CO', state_name = 'Colorado', climate_region = 'Southwest' where park_code = 'ROMO';</v>
      </c>
    </row>
    <row r="37" spans="1:10" x14ac:dyDescent="0.35">
      <c r="A37" t="s">
        <v>105</v>
      </c>
      <c r="B37" t="s">
        <v>182</v>
      </c>
      <c r="C37">
        <v>40.486220260908198</v>
      </c>
      <c r="D37" t="s">
        <v>206</v>
      </c>
      <c r="E37">
        <v>-121.412126649044</v>
      </c>
      <c r="F37" t="s">
        <v>220</v>
      </c>
      <c r="G37" t="str">
        <f>C37 &amp; "," &amp; E37</f>
        <v>40.4862202609082,-121.412126649044</v>
      </c>
      <c r="H37" t="str">
        <f>VLOOKUP(F37,'Climate Region'!$B$1:$D$53,2,FALSE)</f>
        <v>West</v>
      </c>
      <c r="I37" t="str">
        <f>VLOOKUP(F37,'Climate Region'!$B$1:$D$53,3,FALSE)</f>
        <v>California</v>
      </c>
      <c r="J37" t="str">
        <f t="shared" si="0"/>
        <v>update park_coordinates set state_abbr = 'CA', state_name = 'California', climate_region = 'West' where park_code = 'LAVO';</v>
      </c>
    </row>
    <row r="38" spans="1:10" x14ac:dyDescent="0.35">
      <c r="A38" t="s">
        <v>80</v>
      </c>
      <c r="B38" t="s">
        <v>158</v>
      </c>
      <c r="C38">
        <v>41.260713355000703</v>
      </c>
      <c r="D38" t="s">
        <v>206</v>
      </c>
      <c r="E38">
        <v>-81.569034407523802</v>
      </c>
      <c r="F38" t="s">
        <v>227</v>
      </c>
      <c r="G38" t="str">
        <f>C38 &amp; "," &amp; E38</f>
        <v>41.2607133550007,-81.5690344075238</v>
      </c>
      <c r="H38" t="str">
        <f>VLOOKUP(F38,'Climate Region'!$B$1:$D$53,2,FALSE)</f>
        <v>Central</v>
      </c>
      <c r="I38" t="str">
        <f>VLOOKUP(F38,'Climate Region'!$B$1:$D$53,3,FALSE)</f>
        <v>Ohio</v>
      </c>
      <c r="J38" t="str">
        <f t="shared" si="0"/>
        <v>update park_coordinates set state_abbr = 'OH', state_name = 'Ohio', climate_region = 'Central' where park_code = 'CUVA';</v>
      </c>
    </row>
    <row r="39" spans="1:10" x14ac:dyDescent="0.35">
      <c r="A39" t="s">
        <v>97</v>
      </c>
      <c r="B39" t="s">
        <v>175</v>
      </c>
      <c r="C39">
        <v>41.661457848147997</v>
      </c>
      <c r="D39" t="s">
        <v>206</v>
      </c>
      <c r="E39">
        <v>-87.032415290980694</v>
      </c>
      <c r="F39" t="s">
        <v>228</v>
      </c>
      <c r="G39" t="str">
        <f>C39 &amp; "," &amp; E39</f>
        <v>41.661457848148,-87.0324152909807</v>
      </c>
      <c r="H39" t="str">
        <f>VLOOKUP(F39,'Climate Region'!$B$1:$D$53,2,FALSE)</f>
        <v>Central</v>
      </c>
      <c r="I39" t="str">
        <f>VLOOKUP(F39,'Climate Region'!$B$1:$D$53,3,FALSE)</f>
        <v>Indiana</v>
      </c>
      <c r="J39" t="str">
        <f t="shared" si="0"/>
        <v>update park_coordinates set state_abbr = 'IN', state_name = 'Indiana', climate_region = 'Central' where park_code = 'INDU';</v>
      </c>
    </row>
    <row r="40" spans="1:10" x14ac:dyDescent="0.35">
      <c r="A40" t="s">
        <v>79</v>
      </c>
      <c r="B40" t="s">
        <v>157</v>
      </c>
      <c r="C40">
        <v>42.944436051940102</v>
      </c>
      <c r="D40" t="s">
        <v>206</v>
      </c>
      <c r="E40">
        <v>-122.135258704593</v>
      </c>
      <c r="F40" t="s">
        <v>229</v>
      </c>
      <c r="G40" t="str">
        <f>C40 &amp; "," &amp; E40</f>
        <v>42.9444360519401,-122.135258704593</v>
      </c>
      <c r="H40" t="str">
        <f>VLOOKUP(F40,'Climate Region'!$B$1:$D$53,2,FALSE)</f>
        <v>Northwest</v>
      </c>
      <c r="I40" t="str">
        <f>VLOOKUP(F40,'Climate Region'!$B$1:$D$53,3,FALSE)</f>
        <v>Oregon</v>
      </c>
      <c r="J40" t="str">
        <f t="shared" si="0"/>
        <v>update park_coordinates set state_abbr = 'OR', state_name = 'Oregon', climate_region = 'Northwest' where park_code = 'CRLA';</v>
      </c>
    </row>
    <row r="41" spans="1:10" x14ac:dyDescent="0.35">
      <c r="A41" t="s">
        <v>121</v>
      </c>
      <c r="B41" t="s">
        <v>198</v>
      </c>
      <c r="C41">
        <v>43.607871781236398</v>
      </c>
      <c r="D41" t="s">
        <v>206</v>
      </c>
      <c r="E41">
        <v>-103.428776416894</v>
      </c>
      <c r="F41" t="s">
        <v>209</v>
      </c>
      <c r="G41" t="str">
        <f>C41 &amp; "," &amp; E41</f>
        <v>43.6078717812364,-103.428776416894</v>
      </c>
      <c r="H41" t="str">
        <f>VLOOKUP(F41,'Climate Region'!$B$1:$D$53,2,FALSE)</f>
        <v>West North Central</v>
      </c>
      <c r="I41" t="str">
        <f>VLOOKUP(F41,'Climate Region'!$B$1:$D$53,3,FALSE)</f>
        <v>South Dakota</v>
      </c>
      <c r="J41" t="str">
        <f t="shared" si="0"/>
        <v>update park_coordinates set state_abbr = 'SD', state_name = 'South Dakota', climate_region = 'West North Central' where park_code = 'WICA';</v>
      </c>
    </row>
    <row r="42" spans="1:10" x14ac:dyDescent="0.35">
      <c r="A42" t="s">
        <v>92</v>
      </c>
      <c r="B42" t="s">
        <v>170</v>
      </c>
      <c r="C42">
        <v>43.818535653681899</v>
      </c>
      <c r="D42" t="s">
        <v>206</v>
      </c>
      <c r="E42">
        <v>-110.70546656038201</v>
      </c>
      <c r="F42" t="s">
        <v>230</v>
      </c>
      <c r="G42" t="str">
        <f>C42 &amp; "," &amp; E42</f>
        <v>43.8185356536819,-110.705466560382</v>
      </c>
      <c r="H42" t="str">
        <f>VLOOKUP(F42,'Climate Region'!$B$1:$D$53,2,FALSE)</f>
        <v>West North Central</v>
      </c>
      <c r="I42" t="str">
        <f>VLOOKUP(F42,'Climate Region'!$B$1:$D$53,3,FALSE)</f>
        <v>Wyoming</v>
      </c>
      <c r="J42" t="str">
        <f t="shared" si="0"/>
        <v>update park_coordinates set state_abbr = 'WY', state_name = 'Wyoming', climate_region = 'West North Central' where park_code = 'GRTE';</v>
      </c>
    </row>
    <row r="43" spans="1:10" x14ac:dyDescent="0.35">
      <c r="A43" t="s">
        <v>69</v>
      </c>
      <c r="B43" t="s">
        <v>147</v>
      </c>
      <c r="C43">
        <v>43.834062408736798</v>
      </c>
      <c r="D43" t="s">
        <v>206</v>
      </c>
      <c r="E43">
        <v>-102.393945095541</v>
      </c>
      <c r="F43" t="s">
        <v>209</v>
      </c>
      <c r="G43" t="str">
        <f>C43 &amp; "," &amp; E43</f>
        <v>43.8340624087368,-102.393945095541</v>
      </c>
      <c r="H43" t="str">
        <f>VLOOKUP(F43,'Climate Region'!$B$1:$D$53,2,FALSE)</f>
        <v>West North Central</v>
      </c>
      <c r="I43" t="str">
        <f>VLOOKUP(F43,'Climate Region'!$B$1:$D$53,3,FALSE)</f>
        <v>South Dakota</v>
      </c>
      <c r="J43" t="str">
        <f t="shared" si="0"/>
        <v>update park_coordinates set state_abbr = 'SD', state_name = 'South Dakota', climate_region = 'West North Central' where park_code = 'BADL';</v>
      </c>
    </row>
    <row r="44" spans="1:10" x14ac:dyDescent="0.35">
      <c r="A44" t="s">
        <v>67</v>
      </c>
      <c r="B44" t="s">
        <v>145</v>
      </c>
      <c r="C44">
        <v>44.350751388328199</v>
      </c>
      <c r="D44" t="s">
        <v>206</v>
      </c>
      <c r="E44">
        <v>-68.244111977337994</v>
      </c>
      <c r="F44" t="s">
        <v>207</v>
      </c>
      <c r="G44" t="str">
        <f>C44 &amp; "," &amp; E44</f>
        <v>44.3507513883282,-68.244111977338</v>
      </c>
      <c r="H44" t="str">
        <f>VLOOKUP(F44,'Climate Region'!$B$1:$D$53,2,FALSE)</f>
        <v>Northeast</v>
      </c>
      <c r="I44" t="str">
        <f>VLOOKUP(F44,'Climate Region'!$B$1:$D$53,3,FALSE)</f>
        <v>Maine</v>
      </c>
      <c r="J44" t="str">
        <f t="shared" si="0"/>
        <v>update park_coordinates set state_abbr = 'ME', state_name = 'Maine', climate_region = 'Northeast' where park_code = 'ACAD';</v>
      </c>
    </row>
    <row r="45" spans="1:10" x14ac:dyDescent="0.35">
      <c r="A45" t="s">
        <v>124</v>
      </c>
      <c r="B45" t="s">
        <v>201</v>
      </c>
      <c r="C45">
        <v>44.583032217213699</v>
      </c>
      <c r="D45" t="s">
        <v>206</v>
      </c>
      <c r="E45">
        <v>-110.49008302275899</v>
      </c>
      <c r="F45" t="s">
        <v>230</v>
      </c>
      <c r="G45" t="str">
        <f>C45 &amp; "," &amp; E45</f>
        <v>44.5830322172137,-110.490083022759</v>
      </c>
      <c r="H45" t="str">
        <f>VLOOKUP(F45,'Climate Region'!$B$1:$D$53,2,FALSE)</f>
        <v>West North Central</v>
      </c>
      <c r="I45" t="str">
        <f>VLOOKUP(F45,'Climate Region'!$B$1:$D$53,3,FALSE)</f>
        <v>Wyoming</v>
      </c>
      <c r="J45" t="str">
        <f t="shared" si="0"/>
        <v>update park_coordinates set state_abbr = 'WY', state_name = 'Wyoming', climate_region = 'West North Central' where park_code = 'YELL';</v>
      </c>
    </row>
    <row r="46" spans="1:10" x14ac:dyDescent="0.35">
      <c r="A46" t="s">
        <v>108</v>
      </c>
      <c r="B46" t="s">
        <v>185</v>
      </c>
      <c r="C46">
        <v>46.860559199031698</v>
      </c>
      <c r="D46" t="s">
        <v>206</v>
      </c>
      <c r="E46">
        <v>-121.70574507947001</v>
      </c>
      <c r="F46" t="s">
        <v>232</v>
      </c>
      <c r="G46" t="str">
        <f>C46 &amp; "," &amp; E46</f>
        <v>46.8605591990317,-121.70574507947</v>
      </c>
      <c r="H46" t="str">
        <f>VLOOKUP(F46,'Climate Region'!$B$1:$D$53,2,FALSE)</f>
        <v>Northwest</v>
      </c>
      <c r="I46" t="str">
        <f>VLOOKUP(F46,'Climate Region'!$B$1:$D$53,3,FALSE)</f>
        <v>Washington</v>
      </c>
      <c r="J46" t="str">
        <f t="shared" si="0"/>
        <v>update park_coordinates set state_abbr = 'WA', state_name = 'Washington', climate_region = 'Northwest' where park_code = 'MORA';</v>
      </c>
    </row>
    <row r="47" spans="1:10" x14ac:dyDescent="0.35">
      <c r="A47" t="s">
        <v>117</v>
      </c>
      <c r="B47" t="s">
        <v>194</v>
      </c>
      <c r="C47">
        <v>46.9536209666581</v>
      </c>
      <c r="D47" t="s">
        <v>206</v>
      </c>
      <c r="E47">
        <v>-103.459250806364</v>
      </c>
      <c r="F47" t="s">
        <v>233</v>
      </c>
      <c r="G47" t="str">
        <f>C47 &amp; "," &amp; E47</f>
        <v>46.9536209666581,-103.459250806364</v>
      </c>
      <c r="H47" t="str">
        <f>VLOOKUP(F47,'Climate Region'!$B$1:$D$53,2,FALSE)</f>
        <v>West North Central</v>
      </c>
      <c r="I47" t="str">
        <f>VLOOKUP(F47,'Climate Region'!$B$1:$D$53,3,FALSE)</f>
        <v>North Dakota</v>
      </c>
      <c r="J47" t="str">
        <f t="shared" si="0"/>
        <v>update park_coordinates set state_abbr = 'ND', state_name = 'North Dakota', climate_region = 'West North Central' where park_code = 'THRO';</v>
      </c>
    </row>
    <row r="48" spans="1:10" x14ac:dyDescent="0.35">
      <c r="A48" t="s">
        <v>111</v>
      </c>
      <c r="B48" t="s">
        <v>188</v>
      </c>
      <c r="C48">
        <v>47.794535204496498</v>
      </c>
      <c r="D48" t="s">
        <v>206</v>
      </c>
      <c r="E48">
        <v>-123.619445162923</v>
      </c>
      <c r="F48" t="s">
        <v>232</v>
      </c>
      <c r="G48" t="str">
        <f>C48 &amp; "," &amp; E48</f>
        <v>47.7945352044965,-123.619445162923</v>
      </c>
      <c r="H48" t="str">
        <f>VLOOKUP(F48,'Climate Region'!$B$1:$D$53,2,FALSE)</f>
        <v>Northwest</v>
      </c>
      <c r="I48" t="str">
        <f>VLOOKUP(F48,'Climate Region'!$B$1:$D$53,3,FALSE)</f>
        <v>Washington</v>
      </c>
      <c r="J48" t="str">
        <f t="shared" si="0"/>
        <v>update park_coordinates set state_abbr = 'WA', state_name = 'Washington', climate_region = 'Northwest' where park_code = 'OLYM';</v>
      </c>
    </row>
    <row r="49" spans="1:10" x14ac:dyDescent="0.35">
      <c r="A49" t="s">
        <v>98</v>
      </c>
      <c r="B49" t="s">
        <v>176</v>
      </c>
      <c r="C49">
        <v>47.900839582369599</v>
      </c>
      <c r="D49" t="s">
        <v>206</v>
      </c>
      <c r="E49">
        <v>-89.104418477310901</v>
      </c>
      <c r="F49" t="s">
        <v>234</v>
      </c>
      <c r="G49" t="str">
        <f>C49 &amp; "," &amp; E49</f>
        <v>47.9008395823696,-89.1044184773109</v>
      </c>
      <c r="H49" t="str">
        <f>VLOOKUP(F49,'Climate Region'!$B$1:$D$53,2,FALSE)</f>
        <v>East North Central</v>
      </c>
      <c r="I49" t="str">
        <f>VLOOKUP(F49,'Climate Region'!$B$1:$D$53,3,FALSE)</f>
        <v>Michigan</v>
      </c>
      <c r="J49" t="str">
        <f t="shared" si="0"/>
        <v>update park_coordinates set state_abbr = 'MI', state_name = 'Michigan', climate_region = 'East North Central' where park_code = 'ISRO';</v>
      </c>
    </row>
    <row r="50" spans="1:10" x14ac:dyDescent="0.35">
      <c r="A50" t="s">
        <v>119</v>
      </c>
      <c r="B50" t="s">
        <v>196</v>
      </c>
      <c r="C50">
        <v>48.517169322199898</v>
      </c>
      <c r="D50" t="s">
        <v>206</v>
      </c>
      <c r="E50">
        <v>-92.980571299697601</v>
      </c>
      <c r="F50" t="s">
        <v>235</v>
      </c>
      <c r="G50" t="str">
        <f>C50 &amp; "," &amp; E50</f>
        <v>48.5171693221999,-92.9805712996976</v>
      </c>
      <c r="H50" t="str">
        <f>VLOOKUP(F50,'Climate Region'!$B$1:$D$53,2,FALSE)</f>
        <v>East North Central</v>
      </c>
      <c r="I50" t="str">
        <f>VLOOKUP(F50,'Climate Region'!$B$1:$D$53,3,FALSE)</f>
        <v>Minnesota</v>
      </c>
      <c r="J50" t="str">
        <f t="shared" si="0"/>
        <v>update park_coordinates set state_abbr = 'MN', state_name = 'Minnesota', climate_region = 'East North Central' where park_code = 'VOYA';</v>
      </c>
    </row>
    <row r="51" spans="1:10" x14ac:dyDescent="0.35">
      <c r="A51" t="s">
        <v>86</v>
      </c>
      <c r="B51" t="s">
        <v>164</v>
      </c>
      <c r="C51">
        <v>48.6842687606688</v>
      </c>
      <c r="D51" t="s">
        <v>206</v>
      </c>
      <c r="E51">
        <v>-113.80079159548499</v>
      </c>
      <c r="F51" t="s">
        <v>236</v>
      </c>
      <c r="G51" t="str">
        <f>C51 &amp; "," &amp; E51</f>
        <v>48.6842687606688,-113.800791595485</v>
      </c>
      <c r="H51" t="str">
        <f>VLOOKUP(F51,'Climate Region'!$B$1:$D$53,2,FALSE)</f>
        <v>West North Central</v>
      </c>
      <c r="I51" t="str">
        <f>VLOOKUP(F51,'Climate Region'!$B$1:$D$53,3,FALSE)</f>
        <v>Montana</v>
      </c>
      <c r="J51" t="str">
        <f t="shared" si="0"/>
        <v>update park_coordinates set state_abbr = 'MT', state_name = 'Montana', climate_region = 'West North Central' where park_code = 'GLAC';</v>
      </c>
    </row>
    <row r="52" spans="1:10" x14ac:dyDescent="0.35">
      <c r="A52" t="s">
        <v>109</v>
      </c>
      <c r="B52" t="s">
        <v>186</v>
      </c>
      <c r="C52">
        <v>48.833039409815399</v>
      </c>
      <c r="D52" t="s">
        <v>206</v>
      </c>
      <c r="E52">
        <v>-121.347557783632</v>
      </c>
      <c r="F52" t="s">
        <v>232</v>
      </c>
      <c r="G52" t="str">
        <f>C52 &amp; "," &amp; E52</f>
        <v>48.8330394098154,-121.347557783632</v>
      </c>
      <c r="H52" t="str">
        <f>VLOOKUP(F52,'Climate Region'!$B$1:$D$53,2,FALSE)</f>
        <v>Northwest</v>
      </c>
      <c r="I52" t="str">
        <f>VLOOKUP(F52,'Climate Region'!$B$1:$D$53,3,FALSE)</f>
        <v>Washington</v>
      </c>
      <c r="J52" t="str">
        <f t="shared" si="0"/>
        <v>update park_coordinates set state_abbr = 'WA', state_name = 'Washington', climate_region = 'Northwest' where park_code = 'NOCA';</v>
      </c>
    </row>
    <row r="53" spans="1:10" x14ac:dyDescent="0.35">
      <c r="A53" t="s">
        <v>101</v>
      </c>
      <c r="B53" t="s">
        <v>178</v>
      </c>
      <c r="C53">
        <v>58.622573966764598</v>
      </c>
      <c r="D53" t="s">
        <v>206</v>
      </c>
      <c r="E53">
        <v>-155.01341050350899</v>
      </c>
      <c r="F53" t="s">
        <v>237</v>
      </c>
      <c r="G53" t="str">
        <f>C53 &amp; "," &amp; E53</f>
        <v>58.6225739667646,-155.013410503509</v>
      </c>
      <c r="H53" t="str">
        <f>VLOOKUP(F53,'Climate Region'!$B$1:$D$53,2,FALSE)</f>
        <v>Alaska</v>
      </c>
      <c r="I53" t="str">
        <f>VLOOKUP(F53,'Climate Region'!$B$1:$D$53,3,FALSE)</f>
        <v>Alaska</v>
      </c>
      <c r="J53" t="str">
        <f t="shared" si="0"/>
        <v>update park_coordinates set state_abbr = 'AK', state_name = 'Alaska', climate_region = 'Alaska' where park_code = 'KATM';</v>
      </c>
    </row>
    <row r="54" spans="1:10" x14ac:dyDescent="0.35">
      <c r="A54" t="s">
        <v>87</v>
      </c>
      <c r="B54" t="s">
        <v>165</v>
      </c>
      <c r="C54">
        <v>58.800864744475298</v>
      </c>
      <c r="D54" t="s">
        <v>206</v>
      </c>
      <c r="E54">
        <v>-136.84071732838299</v>
      </c>
      <c r="F54" t="s">
        <v>237</v>
      </c>
      <c r="G54" t="str">
        <f>C54 &amp; "," &amp; E54</f>
        <v>58.8008647444753,-136.840717328383</v>
      </c>
      <c r="H54" t="str">
        <f>VLOOKUP(F54,'Climate Region'!$B$1:$D$53,2,FALSE)</f>
        <v>Alaska</v>
      </c>
      <c r="I54" t="str">
        <f>VLOOKUP(F54,'Climate Region'!$B$1:$D$53,3,FALSE)</f>
        <v>Alaska</v>
      </c>
      <c r="J54" t="str">
        <f t="shared" si="0"/>
        <v>update park_coordinates set state_abbr = 'AK', state_name = 'Alaska', climate_region = 'Alaska' where park_code = 'GLBA';</v>
      </c>
    </row>
    <row r="55" spans="1:10" x14ac:dyDescent="0.35">
      <c r="A55" t="s">
        <v>102</v>
      </c>
      <c r="B55" t="s">
        <v>179</v>
      </c>
      <c r="C55">
        <v>59.953896887631799</v>
      </c>
      <c r="D55" t="s">
        <v>206</v>
      </c>
      <c r="E55">
        <v>-149.88152448868499</v>
      </c>
      <c r="F55" t="s">
        <v>237</v>
      </c>
      <c r="G55" t="str">
        <f>C55 &amp; "," &amp; E55</f>
        <v>59.9538968876318,-149.881524488685</v>
      </c>
      <c r="H55" t="str">
        <f>VLOOKUP(F55,'Climate Region'!$B$1:$D$53,2,FALSE)</f>
        <v>Alaska</v>
      </c>
      <c r="I55" t="str">
        <f>VLOOKUP(F55,'Climate Region'!$B$1:$D$53,3,FALSE)</f>
        <v>Alaska</v>
      </c>
      <c r="J55" t="str">
        <f t="shared" si="0"/>
        <v>update park_coordinates set state_abbr = 'AK', state_name = 'Alaska', climate_region = 'Alaska' where park_code = 'KEFJ';</v>
      </c>
    </row>
    <row r="56" spans="1:10" x14ac:dyDescent="0.35">
      <c r="A56" t="s">
        <v>104</v>
      </c>
      <c r="B56" t="s">
        <v>181</v>
      </c>
      <c r="C56">
        <v>60.646796909356603</v>
      </c>
      <c r="D56" t="s">
        <v>206</v>
      </c>
      <c r="E56">
        <v>-153.60184415282299</v>
      </c>
      <c r="F56" t="s">
        <v>237</v>
      </c>
      <c r="G56" t="str">
        <f>C56 &amp; "," &amp; E56</f>
        <v>60.6467969093566,-153.601844152823</v>
      </c>
      <c r="H56" t="str">
        <f>VLOOKUP(F56,'Climate Region'!$B$1:$D$53,2,FALSE)</f>
        <v>Alaska</v>
      </c>
      <c r="I56" t="str">
        <f>VLOOKUP(F56,'Climate Region'!$B$1:$D$53,3,FALSE)</f>
        <v>Alaska</v>
      </c>
      <c r="J56" t="str">
        <f t="shared" si="0"/>
        <v>update park_coordinates set state_abbr = 'AK', state_name = 'Alaska', climate_region = 'Alaska' where park_code = 'LACL';</v>
      </c>
    </row>
    <row r="57" spans="1:10" x14ac:dyDescent="0.35">
      <c r="A57" t="s">
        <v>123</v>
      </c>
      <c r="B57" t="s">
        <v>200</v>
      </c>
      <c r="C57">
        <v>61.418439379556098</v>
      </c>
      <c r="D57" t="s">
        <v>206</v>
      </c>
      <c r="E57">
        <v>-142.60357111369399</v>
      </c>
      <c r="F57" t="s">
        <v>237</v>
      </c>
      <c r="G57" t="str">
        <f>C57 &amp; "," &amp; E57</f>
        <v>61.4184393795561,-142.603571113694</v>
      </c>
      <c r="H57" t="str">
        <f>VLOOKUP(F57,'Climate Region'!$B$1:$D$53,2,FALSE)</f>
        <v>Alaska</v>
      </c>
      <c r="I57" t="str">
        <f>VLOOKUP(F57,'Climate Region'!$B$1:$D$53,3,FALSE)</f>
        <v>Alaska</v>
      </c>
      <c r="J57" t="str">
        <f t="shared" si="0"/>
        <v>update park_coordinates set state_abbr = 'AK', state_name = 'Alaska', climate_region = 'Alaska' where park_code = 'WRST';</v>
      </c>
    </row>
    <row r="58" spans="1:10" x14ac:dyDescent="0.35">
      <c r="A58" t="s">
        <v>81</v>
      </c>
      <c r="B58" t="s">
        <v>159</v>
      </c>
      <c r="C58">
        <v>63.297774360045899</v>
      </c>
      <c r="D58" t="s">
        <v>206</v>
      </c>
      <c r="E58">
        <v>-151.052635502821</v>
      </c>
      <c r="F58" t="s">
        <v>237</v>
      </c>
      <c r="G58" t="str">
        <f>C58 &amp; "," &amp; E58</f>
        <v>63.2977743600459,-151.052635502821</v>
      </c>
      <c r="H58" t="str">
        <f>VLOOKUP(F58,'Climate Region'!$B$1:$D$53,2,FALSE)</f>
        <v>Alaska</v>
      </c>
      <c r="I58" t="str">
        <f>VLOOKUP(F58,'Climate Region'!$B$1:$D$53,3,FALSE)</f>
        <v>Alaska</v>
      </c>
      <c r="J58" t="str">
        <f t="shared" si="0"/>
        <v>update park_coordinates set state_abbr = 'AK', state_name = 'Alaska', climate_region = 'Alaska' where park_code = 'DENA';</v>
      </c>
    </row>
    <row r="59" spans="1:10" x14ac:dyDescent="0.35">
      <c r="A59" t="s">
        <v>103</v>
      </c>
      <c r="B59" t="s">
        <v>180</v>
      </c>
      <c r="C59">
        <v>67.282636527701797</v>
      </c>
      <c r="D59" t="s">
        <v>206</v>
      </c>
      <c r="E59">
        <v>-159.06308334658601</v>
      </c>
      <c r="F59" t="s">
        <v>237</v>
      </c>
      <c r="G59" t="str">
        <f>C59 &amp; "," &amp; E59</f>
        <v>67.2826365277018,-159.063083346586</v>
      </c>
      <c r="H59" t="str">
        <f>VLOOKUP(F59,'Climate Region'!$B$1:$D$53,2,FALSE)</f>
        <v>Alaska</v>
      </c>
      <c r="I59" t="str">
        <f>VLOOKUP(F59,'Climate Region'!$B$1:$D$53,3,FALSE)</f>
        <v>Alaska</v>
      </c>
      <c r="J59" t="str">
        <f t="shared" si="0"/>
        <v>update park_coordinates set state_abbr = 'AK', state_name = 'Alaska', climate_region = 'Alaska' where park_code = 'KOVA';</v>
      </c>
    </row>
    <row r="60" spans="1:10" x14ac:dyDescent="0.35">
      <c r="A60" t="s">
        <v>85</v>
      </c>
      <c r="B60" t="s">
        <v>163</v>
      </c>
      <c r="C60">
        <v>67.919285440793701</v>
      </c>
      <c r="D60" t="s">
        <v>206</v>
      </c>
      <c r="E60">
        <v>-153.264132316988</v>
      </c>
      <c r="F60" t="s">
        <v>237</v>
      </c>
      <c r="G60" t="str">
        <f>C60 &amp; "," &amp; E60</f>
        <v>67.9192854407937,-153.264132316988</v>
      </c>
      <c r="H60" t="str">
        <f>VLOOKUP(F60,'Climate Region'!$B$1:$D$53,2,FALSE)</f>
        <v>Alaska</v>
      </c>
      <c r="I60" t="str">
        <f>VLOOKUP(F60,'Climate Region'!$B$1:$D$53,3,FALSE)</f>
        <v>Alaska</v>
      </c>
      <c r="J60" t="str">
        <f t="shared" si="0"/>
        <v>update park_coordinates set state_abbr = 'AK', state_name = 'Alaska', climate_region = 'Alaska' where park_code = 'GAAR';</v>
      </c>
    </row>
  </sheetData>
  <sortState ref="A2:G60">
    <sortCondition ref="G2:G6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4193-865F-490F-A50A-EA3983B5E30F}">
  <dimension ref="B1:D53"/>
  <sheetViews>
    <sheetView topLeftCell="A37" workbookViewId="0">
      <selection activeCell="B54" sqref="B54"/>
    </sheetView>
  </sheetViews>
  <sheetFormatPr defaultRowHeight="14.5" x14ac:dyDescent="0.35"/>
  <cols>
    <col min="2" max="2" width="9.7265625" bestFit="1" customWidth="1"/>
    <col min="3" max="3" width="17" bestFit="1" customWidth="1"/>
    <col min="4" max="4" width="14.90625" bestFit="1" customWidth="1"/>
  </cols>
  <sheetData>
    <row r="1" spans="2:4" x14ac:dyDescent="0.35">
      <c r="B1" t="s">
        <v>319</v>
      </c>
      <c r="C1" t="s">
        <v>318</v>
      </c>
      <c r="D1" t="s">
        <v>212</v>
      </c>
    </row>
    <row r="2" spans="2:4" x14ac:dyDescent="0.35">
      <c r="B2" t="s">
        <v>240</v>
      </c>
      <c r="C2" t="s">
        <v>238</v>
      </c>
      <c r="D2" t="s">
        <v>239</v>
      </c>
    </row>
    <row r="3" spans="2:4" x14ac:dyDescent="0.35">
      <c r="B3" t="s">
        <v>228</v>
      </c>
      <c r="C3" t="s">
        <v>238</v>
      </c>
      <c r="D3" t="s">
        <v>241</v>
      </c>
    </row>
    <row r="4" spans="2:4" x14ac:dyDescent="0.35">
      <c r="B4" t="s">
        <v>223</v>
      </c>
      <c r="C4" t="s">
        <v>238</v>
      </c>
      <c r="D4" t="s">
        <v>242</v>
      </c>
    </row>
    <row r="5" spans="2:4" x14ac:dyDescent="0.35">
      <c r="B5" t="s">
        <v>244</v>
      </c>
      <c r="C5" t="s">
        <v>238</v>
      </c>
      <c r="D5" t="s">
        <v>243</v>
      </c>
    </row>
    <row r="6" spans="2:4" x14ac:dyDescent="0.35">
      <c r="B6" t="s">
        <v>227</v>
      </c>
      <c r="C6" t="s">
        <v>238</v>
      </c>
      <c r="D6" t="s">
        <v>245</v>
      </c>
    </row>
    <row r="7" spans="2:4" x14ac:dyDescent="0.35">
      <c r="B7" t="s">
        <v>247</v>
      </c>
      <c r="C7" t="s">
        <v>238</v>
      </c>
      <c r="D7" t="s">
        <v>246</v>
      </c>
    </row>
    <row r="8" spans="2:4" x14ac:dyDescent="0.35">
      <c r="B8" t="s">
        <v>249</v>
      </c>
      <c r="C8" t="s">
        <v>238</v>
      </c>
      <c r="D8" t="s">
        <v>248</v>
      </c>
    </row>
    <row r="9" spans="2:4" x14ac:dyDescent="0.35">
      <c r="B9" t="s">
        <v>252</v>
      </c>
      <c r="C9" t="s">
        <v>250</v>
      </c>
      <c r="D9" t="s">
        <v>251</v>
      </c>
    </row>
    <row r="10" spans="2:4" x14ac:dyDescent="0.35">
      <c r="B10" t="s">
        <v>234</v>
      </c>
      <c r="C10" t="s">
        <v>250</v>
      </c>
      <c r="D10" t="s">
        <v>253</v>
      </c>
    </row>
    <row r="11" spans="2:4" x14ac:dyDescent="0.35">
      <c r="B11" t="s">
        <v>235</v>
      </c>
      <c r="C11" t="s">
        <v>250</v>
      </c>
      <c r="D11" t="s">
        <v>254</v>
      </c>
    </row>
    <row r="12" spans="2:4" x14ac:dyDescent="0.35">
      <c r="B12" t="s">
        <v>256</v>
      </c>
      <c r="C12" t="s">
        <v>250</v>
      </c>
      <c r="D12" t="s">
        <v>255</v>
      </c>
    </row>
    <row r="13" spans="2:4" x14ac:dyDescent="0.35">
      <c r="B13" t="s">
        <v>259</v>
      </c>
      <c r="C13" t="s">
        <v>257</v>
      </c>
      <c r="D13" t="s">
        <v>258</v>
      </c>
    </row>
    <row r="14" spans="2:4" x14ac:dyDescent="0.35">
      <c r="B14" t="s">
        <v>261</v>
      </c>
      <c r="C14" t="s">
        <v>257</v>
      </c>
      <c r="D14" t="s">
        <v>260</v>
      </c>
    </row>
    <row r="15" spans="2:4" x14ac:dyDescent="0.35">
      <c r="B15" t="s">
        <v>207</v>
      </c>
      <c r="C15" t="s">
        <v>257</v>
      </c>
      <c r="D15" t="s">
        <v>262</v>
      </c>
    </row>
    <row r="16" spans="2:4" x14ac:dyDescent="0.35">
      <c r="B16" t="s">
        <v>264</v>
      </c>
      <c r="C16" t="s">
        <v>257</v>
      </c>
      <c r="D16" t="s">
        <v>263</v>
      </c>
    </row>
    <row r="17" spans="2:4" x14ac:dyDescent="0.35">
      <c r="B17" t="s">
        <v>266</v>
      </c>
      <c r="C17" t="s">
        <v>257</v>
      </c>
      <c r="D17" t="s">
        <v>265</v>
      </c>
    </row>
    <row r="18" spans="2:4" x14ac:dyDescent="0.35">
      <c r="B18" t="s">
        <v>268</v>
      </c>
      <c r="C18" t="s">
        <v>257</v>
      </c>
      <c r="D18" t="s">
        <v>267</v>
      </c>
    </row>
    <row r="19" spans="2:4" x14ac:dyDescent="0.35">
      <c r="B19" t="s">
        <v>270</v>
      </c>
      <c r="C19" t="s">
        <v>257</v>
      </c>
      <c r="D19" t="s">
        <v>269</v>
      </c>
    </row>
    <row r="20" spans="2:4" x14ac:dyDescent="0.35">
      <c r="B20" t="s">
        <v>272</v>
      </c>
      <c r="C20" t="s">
        <v>257</v>
      </c>
      <c r="D20" t="s">
        <v>271</v>
      </c>
    </row>
    <row r="21" spans="2:4" x14ac:dyDescent="0.35">
      <c r="B21" t="s">
        <v>274</v>
      </c>
      <c r="C21" t="s">
        <v>257</v>
      </c>
      <c r="D21" t="s">
        <v>273</v>
      </c>
    </row>
    <row r="22" spans="2:4" x14ac:dyDescent="0.35">
      <c r="B22" t="s">
        <v>231</v>
      </c>
      <c r="C22" t="s">
        <v>257</v>
      </c>
      <c r="D22" t="s">
        <v>275</v>
      </c>
    </row>
    <row r="23" spans="2:4" x14ac:dyDescent="0.35">
      <c r="B23" t="s">
        <v>277</v>
      </c>
      <c r="C23" t="s">
        <v>257</v>
      </c>
      <c r="D23" t="s">
        <v>276</v>
      </c>
    </row>
    <row r="24" spans="2:4" x14ac:dyDescent="0.35">
      <c r="B24" t="s">
        <v>280</v>
      </c>
      <c r="C24" t="s">
        <v>278</v>
      </c>
      <c r="D24" t="s">
        <v>279</v>
      </c>
    </row>
    <row r="25" spans="2:4" x14ac:dyDescent="0.35">
      <c r="B25" t="s">
        <v>229</v>
      </c>
      <c r="C25" t="s">
        <v>278</v>
      </c>
      <c r="D25" t="s">
        <v>281</v>
      </c>
    </row>
    <row r="26" spans="2:4" x14ac:dyDescent="0.35">
      <c r="B26" t="s">
        <v>232</v>
      </c>
      <c r="C26" t="s">
        <v>278</v>
      </c>
      <c r="D26" t="s">
        <v>282</v>
      </c>
    </row>
    <row r="27" spans="2:4" x14ac:dyDescent="0.35">
      <c r="B27" t="s">
        <v>221</v>
      </c>
      <c r="C27" t="s">
        <v>283</v>
      </c>
      <c r="D27" t="s">
        <v>284</v>
      </c>
    </row>
    <row r="28" spans="2:4" x14ac:dyDescent="0.35">
      <c r="B28" t="s">
        <v>286</v>
      </c>
      <c r="C28" t="s">
        <v>283</v>
      </c>
      <c r="D28" t="s">
        <v>285</v>
      </c>
    </row>
    <row r="29" spans="2:4" x14ac:dyDescent="0.35">
      <c r="B29" t="s">
        <v>288</v>
      </c>
      <c r="C29" t="s">
        <v>283</v>
      </c>
      <c r="D29" t="s">
        <v>287</v>
      </c>
    </row>
    <row r="30" spans="2:4" x14ac:dyDescent="0.35">
      <c r="B30" t="s">
        <v>290</v>
      </c>
      <c r="C30" t="s">
        <v>283</v>
      </c>
      <c r="D30" t="s">
        <v>289</v>
      </c>
    </row>
    <row r="31" spans="2:4" x14ac:dyDescent="0.35">
      <c r="B31" t="s">
        <v>292</v>
      </c>
      <c r="C31" t="s">
        <v>283</v>
      </c>
      <c r="D31" t="s">
        <v>291</v>
      </c>
    </row>
    <row r="32" spans="2:4" x14ac:dyDescent="0.35">
      <c r="B32" t="s">
        <v>210</v>
      </c>
      <c r="C32" t="s">
        <v>283</v>
      </c>
      <c r="D32" t="s">
        <v>293</v>
      </c>
    </row>
    <row r="33" spans="2:4" x14ac:dyDescent="0.35">
      <c r="B33" t="s">
        <v>296</v>
      </c>
      <c r="C33" t="s">
        <v>294</v>
      </c>
      <c r="D33" t="s">
        <v>295</v>
      </c>
    </row>
    <row r="34" spans="2:4" x14ac:dyDescent="0.35">
      <c r="B34" t="s">
        <v>217</v>
      </c>
      <c r="C34" t="s">
        <v>294</v>
      </c>
      <c r="D34" t="s">
        <v>297</v>
      </c>
    </row>
    <row r="35" spans="2:4" x14ac:dyDescent="0.35">
      <c r="B35" t="s">
        <v>299</v>
      </c>
      <c r="C35" t="s">
        <v>294</v>
      </c>
      <c r="D35" t="s">
        <v>298</v>
      </c>
    </row>
    <row r="36" spans="2:4" x14ac:dyDescent="0.35">
      <c r="B36" t="s">
        <v>222</v>
      </c>
      <c r="C36" t="s">
        <v>294</v>
      </c>
      <c r="D36" t="s">
        <v>300</v>
      </c>
    </row>
    <row r="37" spans="2:4" x14ac:dyDescent="0.35">
      <c r="B37" t="s">
        <v>219</v>
      </c>
      <c r="C37" t="s">
        <v>294</v>
      </c>
      <c r="D37" t="s">
        <v>301</v>
      </c>
    </row>
    <row r="38" spans="2:4" x14ac:dyDescent="0.35">
      <c r="B38" t="s">
        <v>225</v>
      </c>
      <c r="C38" t="s">
        <v>294</v>
      </c>
      <c r="D38" t="s">
        <v>302</v>
      </c>
    </row>
    <row r="39" spans="2:4" x14ac:dyDescent="0.35">
      <c r="B39" t="s">
        <v>218</v>
      </c>
      <c r="C39" t="s">
        <v>303</v>
      </c>
      <c r="D39" t="s">
        <v>304</v>
      </c>
    </row>
    <row r="40" spans="2:4" x14ac:dyDescent="0.35">
      <c r="B40" t="s">
        <v>224</v>
      </c>
      <c r="C40" t="s">
        <v>303</v>
      </c>
      <c r="D40" t="s">
        <v>305</v>
      </c>
    </row>
    <row r="41" spans="2:4" x14ac:dyDescent="0.35">
      <c r="B41" t="s">
        <v>214</v>
      </c>
      <c r="C41" t="s">
        <v>303</v>
      </c>
      <c r="D41" t="s">
        <v>306</v>
      </c>
    </row>
    <row r="42" spans="2:4" x14ac:dyDescent="0.35">
      <c r="B42" t="s">
        <v>208</v>
      </c>
      <c r="C42" t="s">
        <v>303</v>
      </c>
      <c r="D42" t="s">
        <v>307</v>
      </c>
    </row>
    <row r="43" spans="2:4" x14ac:dyDescent="0.35">
      <c r="B43" t="s">
        <v>220</v>
      </c>
      <c r="C43" t="s">
        <v>308</v>
      </c>
      <c r="D43" t="s">
        <v>309</v>
      </c>
    </row>
    <row r="44" spans="2:4" x14ac:dyDescent="0.35">
      <c r="B44" t="s">
        <v>226</v>
      </c>
      <c r="C44" t="s">
        <v>308</v>
      </c>
      <c r="D44" t="s">
        <v>310</v>
      </c>
    </row>
    <row r="45" spans="2:4" x14ac:dyDescent="0.35">
      <c r="B45" t="s">
        <v>236</v>
      </c>
      <c r="C45" t="s">
        <v>311</v>
      </c>
      <c r="D45" t="s">
        <v>312</v>
      </c>
    </row>
    <row r="46" spans="2:4" x14ac:dyDescent="0.35">
      <c r="B46" t="s">
        <v>314</v>
      </c>
      <c r="C46" t="s">
        <v>311</v>
      </c>
      <c r="D46" t="s">
        <v>313</v>
      </c>
    </row>
    <row r="47" spans="2:4" x14ac:dyDescent="0.35">
      <c r="B47" t="s">
        <v>233</v>
      </c>
      <c r="C47" t="s">
        <v>311</v>
      </c>
      <c r="D47" t="s">
        <v>315</v>
      </c>
    </row>
    <row r="48" spans="2:4" x14ac:dyDescent="0.35">
      <c r="B48" t="s">
        <v>209</v>
      </c>
      <c r="C48" t="s">
        <v>311</v>
      </c>
      <c r="D48" t="s">
        <v>316</v>
      </c>
    </row>
    <row r="49" spans="2:4" x14ac:dyDescent="0.35">
      <c r="B49" t="s">
        <v>230</v>
      </c>
      <c r="C49" t="s">
        <v>311</v>
      </c>
      <c r="D49" t="s">
        <v>317</v>
      </c>
    </row>
    <row r="50" spans="2:4" x14ac:dyDescent="0.35">
      <c r="B50" t="s">
        <v>213</v>
      </c>
      <c r="C50" t="s">
        <v>320</v>
      </c>
      <c r="D50" t="s">
        <v>320</v>
      </c>
    </row>
    <row r="51" spans="2:4" x14ac:dyDescent="0.35">
      <c r="B51" t="s">
        <v>237</v>
      </c>
      <c r="C51" t="s">
        <v>321</v>
      </c>
      <c r="D51" t="s">
        <v>321</v>
      </c>
    </row>
    <row r="52" spans="2:4" x14ac:dyDescent="0.35">
      <c r="B52" t="s">
        <v>216</v>
      </c>
      <c r="C52" t="s">
        <v>322</v>
      </c>
      <c r="D52" t="s">
        <v>322</v>
      </c>
    </row>
    <row r="53" spans="2:4" x14ac:dyDescent="0.35">
      <c r="B53" t="s">
        <v>215</v>
      </c>
      <c r="C53" t="s">
        <v>323</v>
      </c>
      <c r="D53" t="s">
        <v>323</v>
      </c>
    </row>
  </sheetData>
  <sortState ref="A2:C66">
    <sortCondition ref="C2:C66"/>
    <sortCondition ref="A2:A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Clean</vt:lpstr>
      <vt:lpstr>Sheet2</vt:lpstr>
      <vt:lpstr>Sheet5</vt:lpstr>
      <vt:lpstr>Sheet6</vt:lpstr>
      <vt:lpstr>Sheet3</vt:lpstr>
      <vt:lpstr>CleanWill</vt:lpstr>
      <vt:lpstr>Park - State</vt:lpstr>
      <vt:lpstr>Climate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G</dc:creator>
  <cp:lastModifiedBy>Ganesh G</cp:lastModifiedBy>
  <dcterms:created xsi:type="dcterms:W3CDTF">2020-02-23T18:16:53Z</dcterms:created>
  <dcterms:modified xsi:type="dcterms:W3CDTF">2020-02-25T05:43:48Z</dcterms:modified>
</cp:coreProperties>
</file>