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<sst xmlns="http://schemas.openxmlformats.org/spreadsheetml/2006/main" count="48" uniqueCount="48">
  <si>
    <t>Length = [tube diameter / 2] + [Speed of sound (in/s) / [Frequency (Hz) * 2]]</t>
  </si>
  <si>
    <t>Note</t>
  </si>
  <si>
    <t>Frequency (Hz)</t>
  </si>
  <si>
    <t>Pipe Length (in)</t>
  </si>
  <si>
    <t>Pipe Length (ft)</t>
  </si>
  <si>
    <t>F1</t>
  </si>
  <si>
    <t>F#1/Gb1</t>
  </si>
  <si>
    <t>G1</t>
  </si>
  <si>
    <t>G#1/Ab1</t>
  </si>
  <si>
    <t>A1</t>
  </si>
  <si>
    <t>A#1/Bb1</t>
  </si>
  <si>
    <t>Notes: 37</t>
  </si>
  <si>
    <t>B1</t>
  </si>
  <si>
    <t>Octaves: 3 (if played in the key of "F")</t>
  </si>
  <si>
    <t>C2</t>
  </si>
  <si>
    <t>Range: F1 to F4</t>
  </si>
  <si>
    <t>C#2/Db2</t>
  </si>
  <si>
    <t>200 feet of 2" conduit PVC pipe</t>
  </si>
  <si>
    <t>D2</t>
  </si>
  <si>
    <t>130 elbow joints</t>
  </si>
  <si>
    <t>D#2/Eb2</t>
  </si>
  <si>
    <t>37 couplings</t>
  </si>
  <si>
    <t>E2</t>
  </si>
  <si>
    <t>F2</t>
  </si>
  <si>
    <t>F#2/Gb2</t>
  </si>
  <si>
    <t>G2</t>
  </si>
  <si>
    <t>G#2/Ab2</t>
  </si>
  <si>
    <t>A2</t>
  </si>
  <si>
    <t>A#2/Bb2</t>
  </si>
  <si>
    <t>B2</t>
  </si>
  <si>
    <t>C3</t>
  </si>
  <si>
    <t>C#3/Db3</t>
  </si>
  <si>
    <t>D3</t>
  </si>
  <si>
    <t>D#3/Eb3</t>
  </si>
  <si>
    <t>E3</t>
  </si>
  <si>
    <t>F3</t>
  </si>
  <si>
    <t>F#3/Gb3</t>
  </si>
  <si>
    <t>G3</t>
  </si>
  <si>
    <t>G#3/Ab3</t>
  </si>
  <si>
    <t>A3</t>
  </si>
  <si>
    <t>A#3/Bb3</t>
  </si>
  <si>
    <t>B3</t>
  </si>
  <si>
    <t>C4</t>
  </si>
  <si>
    <t>C#4/Db4</t>
  </si>
  <si>
    <t>D4</t>
  </si>
  <si>
    <t>D#4/Eb4</t>
  </si>
  <si>
    <t>E4</t>
  </si>
  <si>
    <t>F4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</si>
</sst>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</row>
    <row r="2">
      <c r="A2" s="1"/>
      <c r="B2" s="1"/>
    </row>
    <row r="3">
      <c r="A3" s="1" t="s">
        <v>1</v>
      </c>
      <c r="B3" s="1" t="s">
        <v>2</v>
      </c>
      <c r="C3" s="1" t="s">
        <v>3</v>
      </c>
      <c r="D3" s="1" t="s">
        <v>4</v>
      </c>
    </row>
    <row r="4">
      <c r="A4" s="1" t="s">
        <v>5</v>
      </c>
      <c r="B4" s="1">
        <v>43.65</v>
      </c>
      <c r="C4" s="2">
        <f t="shared" ref="C4:C40" si="1">(2/2)+(13503.9/(B4*2))</f>
        <v>155.6838488</v>
      </c>
      <c r="D4" s="2">
        <f t="shared" ref="D4:D40" si="2">C4/12</f>
        <v>12.97365407</v>
      </c>
    </row>
    <row r="5">
      <c r="A5" s="1" t="s">
        <v>6</v>
      </c>
      <c r="B5" s="1">
        <v>46.25</v>
      </c>
      <c r="C5" s="2">
        <f t="shared" si="1"/>
        <v>146.9881081</v>
      </c>
      <c r="D5" s="2">
        <f t="shared" si="2"/>
        <v>12.24900901</v>
      </c>
    </row>
    <row r="6">
      <c r="A6" s="1" t="s">
        <v>7</v>
      </c>
      <c r="B6" s="1">
        <v>49.0</v>
      </c>
      <c r="C6" s="2">
        <f t="shared" si="1"/>
        <v>138.794898</v>
      </c>
      <c r="D6" s="2">
        <f t="shared" si="2"/>
        <v>11.5662415</v>
      </c>
    </row>
    <row r="7">
      <c r="A7" s="1" t="s">
        <v>8</v>
      </c>
      <c r="B7" s="1">
        <v>51.91</v>
      </c>
      <c r="C7" s="2">
        <f t="shared" si="1"/>
        <v>131.070314</v>
      </c>
      <c r="D7" s="2">
        <f t="shared" si="2"/>
        <v>10.92252617</v>
      </c>
    </row>
    <row r="8">
      <c r="A8" s="1" t="s">
        <v>9</v>
      </c>
      <c r="B8" s="1">
        <v>55.0</v>
      </c>
      <c r="C8" s="2">
        <f t="shared" si="1"/>
        <v>123.7627273</v>
      </c>
      <c r="D8" s="2">
        <f t="shared" si="2"/>
        <v>10.31356061</v>
      </c>
    </row>
    <row r="9">
      <c r="A9" s="1" t="s">
        <v>10</v>
      </c>
      <c r="B9" s="1">
        <v>58.27</v>
      </c>
      <c r="C9" s="2">
        <f t="shared" si="1"/>
        <v>116.8735198</v>
      </c>
      <c r="D9" s="2">
        <f t="shared" si="2"/>
        <v>9.739459985</v>
      </c>
      <c r="F9" s="1" t="s">
        <v>11</v>
      </c>
    </row>
    <row r="10">
      <c r="A10" s="1" t="s">
        <v>12</v>
      </c>
      <c r="B10" s="1">
        <v>61.74</v>
      </c>
      <c r="C10" s="2">
        <f t="shared" si="1"/>
        <v>110.3610301</v>
      </c>
      <c r="D10" s="2">
        <f t="shared" si="2"/>
        <v>9.196752511</v>
      </c>
      <c r="F10" s="1" t="s">
        <v>13</v>
      </c>
    </row>
    <row r="11">
      <c r="A11" s="1" t="s">
        <v>14</v>
      </c>
      <c r="B11" s="1">
        <v>65.41</v>
      </c>
      <c r="C11" s="2">
        <f t="shared" si="1"/>
        <v>104.225042</v>
      </c>
      <c r="D11" s="2">
        <f t="shared" si="2"/>
        <v>8.68542017</v>
      </c>
      <c r="F11" s="1" t="s">
        <v>15</v>
      </c>
    </row>
    <row r="12">
      <c r="A12" s="1" t="s">
        <v>16</v>
      </c>
      <c r="B12" s="1">
        <v>69.3</v>
      </c>
      <c r="C12" s="2">
        <f t="shared" si="1"/>
        <v>98.43073593</v>
      </c>
      <c r="D12" s="2">
        <f t="shared" si="2"/>
        <v>8.202561328</v>
      </c>
      <c r="F12" s="1" t="s">
        <v>17</v>
      </c>
    </row>
    <row r="13">
      <c r="A13" s="1" t="s">
        <v>18</v>
      </c>
      <c r="B13" s="1">
        <v>73.42</v>
      </c>
      <c r="C13" s="2">
        <f t="shared" si="1"/>
        <v>92.96336148</v>
      </c>
      <c r="D13" s="2">
        <f t="shared" si="2"/>
        <v>7.74694679</v>
      </c>
      <c r="F13" s="1" t="s">
        <v>19</v>
      </c>
    </row>
    <row r="14">
      <c r="A14" s="1" t="s">
        <v>20</v>
      </c>
      <c r="B14" s="1">
        <v>77.78</v>
      </c>
      <c r="C14" s="2">
        <f t="shared" si="1"/>
        <v>87.80830548</v>
      </c>
      <c r="D14" s="2">
        <f t="shared" si="2"/>
        <v>7.31735879</v>
      </c>
      <c r="F14" s="1" t="s">
        <v>21</v>
      </c>
    </row>
    <row r="15">
      <c r="A15" s="1" t="s">
        <v>22</v>
      </c>
      <c r="B15" s="1">
        <v>82.41</v>
      </c>
      <c r="C15" s="2">
        <f t="shared" si="1"/>
        <v>82.93119767</v>
      </c>
      <c r="D15" s="2">
        <f t="shared" si="2"/>
        <v>6.910933139</v>
      </c>
    </row>
    <row r="16">
      <c r="A16" s="1" t="s">
        <v>23</v>
      </c>
      <c r="B16" s="1">
        <v>87.31</v>
      </c>
      <c r="C16" s="2">
        <f t="shared" si="1"/>
        <v>78.33306609</v>
      </c>
      <c r="D16" s="2">
        <f t="shared" si="2"/>
        <v>6.527755507</v>
      </c>
    </row>
    <row r="17">
      <c r="A17" s="1" t="s">
        <v>24</v>
      </c>
      <c r="B17" s="1">
        <v>92.5</v>
      </c>
      <c r="C17" s="2">
        <f t="shared" si="1"/>
        <v>73.99405405</v>
      </c>
      <c r="D17" s="2">
        <f t="shared" si="2"/>
        <v>6.166171171</v>
      </c>
    </row>
    <row r="18">
      <c r="A18" s="1" t="s">
        <v>25</v>
      </c>
      <c r="B18" s="1">
        <v>98.0</v>
      </c>
      <c r="C18" s="2">
        <f t="shared" si="1"/>
        <v>69.89744898</v>
      </c>
      <c r="D18" s="2">
        <f t="shared" si="2"/>
        <v>5.824787415</v>
      </c>
    </row>
    <row r="19">
      <c r="A19" s="1" t="s">
        <v>26</v>
      </c>
      <c r="B19" s="1">
        <v>103.83</v>
      </c>
      <c r="C19" s="2">
        <f t="shared" si="1"/>
        <v>66.02889338</v>
      </c>
      <c r="D19" s="2">
        <f t="shared" si="2"/>
        <v>5.502407782</v>
      </c>
    </row>
    <row r="20">
      <c r="A20" s="1" t="s">
        <v>27</v>
      </c>
      <c r="B20" s="1">
        <v>110.0</v>
      </c>
      <c r="C20" s="2">
        <f t="shared" si="1"/>
        <v>62.38136364</v>
      </c>
      <c r="D20" s="2">
        <f t="shared" si="2"/>
        <v>5.19844697</v>
      </c>
    </row>
    <row r="21">
      <c r="A21" s="1" t="s">
        <v>28</v>
      </c>
      <c r="B21" s="1">
        <v>116.54</v>
      </c>
      <c r="C21" s="2">
        <f t="shared" si="1"/>
        <v>58.93675991</v>
      </c>
      <c r="D21" s="2">
        <f t="shared" si="2"/>
        <v>4.911396659</v>
      </c>
    </row>
    <row r="22">
      <c r="A22" s="1" t="s">
        <v>29</v>
      </c>
      <c r="B22" s="1">
        <v>123.47</v>
      </c>
      <c r="C22" s="2">
        <f t="shared" si="1"/>
        <v>55.68494371</v>
      </c>
      <c r="D22" s="2">
        <f t="shared" si="2"/>
        <v>4.640411976</v>
      </c>
    </row>
    <row r="23">
      <c r="A23" s="1" t="s">
        <v>30</v>
      </c>
      <c r="B23" s="1">
        <v>130.81</v>
      </c>
      <c r="C23" s="2">
        <f t="shared" si="1"/>
        <v>52.61646663</v>
      </c>
      <c r="D23" s="2">
        <f t="shared" si="2"/>
        <v>4.384705553</v>
      </c>
    </row>
    <row r="24">
      <c r="A24" s="1" t="s">
        <v>31</v>
      </c>
      <c r="B24" s="1">
        <v>138.59</v>
      </c>
      <c r="C24" s="2">
        <f t="shared" si="1"/>
        <v>49.71888304</v>
      </c>
      <c r="D24" s="2">
        <f t="shared" si="2"/>
        <v>4.143240253</v>
      </c>
    </row>
    <row r="25">
      <c r="A25" s="1" t="s">
        <v>32</v>
      </c>
      <c r="B25" s="1">
        <v>146.83</v>
      </c>
      <c r="C25" s="2">
        <f t="shared" si="1"/>
        <v>46.98481237</v>
      </c>
      <c r="D25" s="2">
        <f t="shared" si="2"/>
        <v>3.915401031</v>
      </c>
    </row>
    <row r="26">
      <c r="A26" s="1" t="s">
        <v>33</v>
      </c>
      <c r="B26" s="1">
        <v>155.56</v>
      </c>
      <c r="C26" s="2">
        <f t="shared" si="1"/>
        <v>44.40415274</v>
      </c>
      <c r="D26" s="2">
        <f t="shared" si="2"/>
        <v>3.700346062</v>
      </c>
    </row>
    <row r="27">
      <c r="A27" s="1" t="s">
        <v>34</v>
      </c>
      <c r="B27" s="1">
        <v>164.81</v>
      </c>
      <c r="C27" s="2">
        <f t="shared" si="1"/>
        <v>41.96808446</v>
      </c>
      <c r="D27" s="2">
        <f t="shared" si="2"/>
        <v>3.497340372</v>
      </c>
    </row>
    <row r="28">
      <c r="A28" s="1" t="s">
        <v>35</v>
      </c>
      <c r="B28" s="1">
        <v>174.61</v>
      </c>
      <c r="C28" s="2">
        <f t="shared" si="1"/>
        <v>39.66874749</v>
      </c>
      <c r="D28" s="2">
        <f t="shared" si="2"/>
        <v>3.305728958</v>
      </c>
    </row>
    <row r="29">
      <c r="A29" s="1" t="s">
        <v>36</v>
      </c>
      <c r="B29" s="1">
        <v>185.0</v>
      </c>
      <c r="C29" s="2">
        <f t="shared" si="1"/>
        <v>37.49702703</v>
      </c>
      <c r="D29" s="2">
        <f t="shared" si="2"/>
        <v>3.124752252</v>
      </c>
    </row>
    <row r="30">
      <c r="A30" s="1" t="s">
        <v>37</v>
      </c>
      <c r="B30" s="1">
        <v>196.0</v>
      </c>
      <c r="C30" s="2">
        <f t="shared" si="1"/>
        <v>35.44872449</v>
      </c>
      <c r="D30" s="2">
        <f t="shared" si="2"/>
        <v>2.954060374</v>
      </c>
    </row>
    <row r="31">
      <c r="A31" s="1" t="s">
        <v>38</v>
      </c>
      <c r="B31" s="1">
        <v>207.65</v>
      </c>
      <c r="C31" s="2">
        <f t="shared" si="1"/>
        <v>33.51601252</v>
      </c>
      <c r="D31" s="2">
        <f t="shared" si="2"/>
        <v>2.793001043</v>
      </c>
    </row>
    <row r="32">
      <c r="A32" s="1" t="s">
        <v>39</v>
      </c>
      <c r="B32" s="1">
        <v>220.0</v>
      </c>
      <c r="C32" s="2">
        <f t="shared" si="1"/>
        <v>31.69068182</v>
      </c>
      <c r="D32" s="2">
        <f t="shared" si="2"/>
        <v>2.640890152</v>
      </c>
    </row>
    <row r="33">
      <c r="A33" s="1" t="s">
        <v>40</v>
      </c>
      <c r="B33" s="1">
        <v>233.08</v>
      </c>
      <c r="C33" s="2">
        <f t="shared" si="1"/>
        <v>29.96837996</v>
      </c>
      <c r="D33" s="2">
        <f t="shared" si="2"/>
        <v>2.497364996</v>
      </c>
    </row>
    <row r="34">
      <c r="A34" s="1" t="s">
        <v>41</v>
      </c>
      <c r="B34" s="1">
        <v>246.94</v>
      </c>
      <c r="C34" s="2">
        <f t="shared" si="1"/>
        <v>28.34247186</v>
      </c>
      <c r="D34" s="2">
        <f t="shared" si="2"/>
        <v>2.361872655</v>
      </c>
    </row>
    <row r="35">
      <c r="A35" s="1" t="s">
        <v>42</v>
      </c>
      <c r="B35" s="1">
        <v>261.63</v>
      </c>
      <c r="C35" s="2">
        <f t="shared" si="1"/>
        <v>26.80724688</v>
      </c>
      <c r="D35" s="2">
        <f t="shared" si="2"/>
        <v>2.23393724</v>
      </c>
    </row>
    <row r="36">
      <c r="A36" s="1" t="s">
        <v>43</v>
      </c>
      <c r="B36" s="1">
        <v>277.18</v>
      </c>
      <c r="C36" s="2">
        <f t="shared" si="1"/>
        <v>25.35944152</v>
      </c>
      <c r="D36" s="2">
        <f t="shared" si="2"/>
        <v>2.113286793</v>
      </c>
    </row>
    <row r="37">
      <c r="A37" s="1" t="s">
        <v>44</v>
      </c>
      <c r="B37" s="1">
        <v>293.66</v>
      </c>
      <c r="C37" s="2">
        <f t="shared" si="1"/>
        <v>23.99240618</v>
      </c>
      <c r="D37" s="2">
        <f t="shared" si="2"/>
        <v>1.999367182</v>
      </c>
    </row>
    <row r="38">
      <c r="A38" s="1" t="s">
        <v>45</v>
      </c>
      <c r="B38" s="1">
        <v>311.13</v>
      </c>
      <c r="C38" s="2">
        <f t="shared" si="1"/>
        <v>22.70137884</v>
      </c>
      <c r="D38" s="2">
        <f t="shared" si="2"/>
        <v>1.89178157</v>
      </c>
    </row>
    <row r="39">
      <c r="A39" s="1" t="s">
        <v>46</v>
      </c>
      <c r="B39" s="1">
        <v>329.63</v>
      </c>
      <c r="C39" s="2">
        <f t="shared" si="1"/>
        <v>21.48342081</v>
      </c>
      <c r="D39" s="2">
        <f t="shared" si="2"/>
        <v>1.790285067</v>
      </c>
    </row>
    <row r="40">
      <c r="A40" s="1" t="s">
        <v>47</v>
      </c>
      <c r="B40" s="1">
        <v>349.23</v>
      </c>
      <c r="C40" s="2">
        <f t="shared" si="1"/>
        <v>20.33382012</v>
      </c>
      <c r="D40" s="2">
        <f t="shared" si="2"/>
        <v>1.69448501</v>
      </c>
    </row>
    <row r="42">
      <c r="D42" s="2">
        <f>sum(D4:D40)</f>
        <v>205.6376481</v>
      </c>
    </row>
  </sheetData>
  <drawing r:id="rId1"/>
</worksheet>
</file>