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lee/Google Drive/Practicum/Variables/"/>
    </mc:Choice>
  </mc:AlternateContent>
  <xr:revisionPtr revIDLastSave="0" documentId="13_ncr:1_{68DBBBB9-BE9B-9341-A053-B75C3427EC2B}" xr6:coauthVersionLast="45" xr6:coauthVersionMax="45" xr10:uidLastSave="{00000000-0000-0000-0000-000000000000}"/>
  <bookViews>
    <workbookView xWindow="12400" yWindow="520" windowWidth="13100" windowHeight="14560" activeTab="2" xr2:uid="{BC9F5F0D-076D-7A4E-8186-244DC91B3C7A}"/>
  </bookViews>
  <sheets>
    <sheet name="Baseline" sheetId="1" r:id="rId1"/>
    <sheet name="Week 3" sheetId="4" r:id="rId2"/>
    <sheet name="Weel 14" sheetId="2" r:id="rId3"/>
    <sheet name="Week 24" sheetId="3" r:id="rId4"/>
    <sheet name="chan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5" l="1"/>
  <c r="E13" i="5"/>
  <c r="E12" i="5"/>
  <c r="E11" i="5"/>
  <c r="E10" i="5"/>
  <c r="E9" i="5"/>
  <c r="E8" i="5"/>
  <c r="E7" i="5"/>
  <c r="E6" i="5"/>
  <c r="E5" i="5"/>
  <c r="E4" i="5"/>
  <c r="K14" i="3" l="1"/>
  <c r="H14" i="3"/>
  <c r="E14" i="3"/>
  <c r="K13" i="3"/>
  <c r="H13" i="3"/>
  <c r="E13" i="3"/>
  <c r="K12" i="3"/>
  <c r="H12" i="3"/>
  <c r="E12" i="3"/>
  <c r="K11" i="3"/>
  <c r="H11" i="3"/>
  <c r="E11" i="3"/>
  <c r="K10" i="3"/>
  <c r="H10" i="3"/>
  <c r="E10" i="3"/>
  <c r="K9" i="3"/>
  <c r="H9" i="3"/>
  <c r="E9" i="3"/>
  <c r="K8" i="3"/>
  <c r="H8" i="3"/>
  <c r="E8" i="3"/>
  <c r="K7" i="3"/>
  <c r="H7" i="3"/>
  <c r="E7" i="3"/>
  <c r="K6" i="3"/>
  <c r="H6" i="3"/>
  <c r="E6" i="3"/>
  <c r="K5" i="3"/>
  <c r="H5" i="3"/>
  <c r="E5" i="3"/>
  <c r="K14" i="2"/>
  <c r="H14" i="2"/>
  <c r="E14" i="2"/>
  <c r="K13" i="2"/>
  <c r="H13" i="2"/>
  <c r="E13" i="2"/>
  <c r="K12" i="2"/>
  <c r="H12" i="2"/>
  <c r="E12" i="2"/>
  <c r="K11" i="2"/>
  <c r="H11" i="2"/>
  <c r="E11" i="2"/>
  <c r="K10" i="2"/>
  <c r="H10" i="2"/>
  <c r="E10" i="2"/>
  <c r="K9" i="2"/>
  <c r="H9" i="2"/>
  <c r="E9" i="2"/>
  <c r="K8" i="2"/>
  <c r="H8" i="2"/>
  <c r="E8" i="2"/>
  <c r="K7" i="2"/>
  <c r="H7" i="2"/>
  <c r="E7" i="2"/>
  <c r="K6" i="2"/>
  <c r="H6" i="2"/>
  <c r="E6" i="2"/>
  <c r="K5" i="2"/>
  <c r="H5" i="2"/>
  <c r="E5" i="2"/>
  <c r="K14" i="4"/>
  <c r="H14" i="4"/>
  <c r="E14" i="4"/>
  <c r="K13" i="4"/>
  <c r="H13" i="4"/>
  <c r="E13" i="4"/>
  <c r="K12" i="4"/>
  <c r="H12" i="4"/>
  <c r="E12" i="4"/>
  <c r="K11" i="4"/>
  <c r="H11" i="4"/>
  <c r="E11" i="4"/>
  <c r="K10" i="4"/>
  <c r="H10" i="4"/>
  <c r="E10" i="4"/>
  <c r="K9" i="4"/>
  <c r="H9" i="4"/>
  <c r="E9" i="4"/>
  <c r="K8" i="4"/>
  <c r="H8" i="4"/>
  <c r="E8" i="4"/>
  <c r="K7" i="4"/>
  <c r="H7" i="4"/>
  <c r="E7" i="4"/>
  <c r="K6" i="4"/>
  <c r="H6" i="4"/>
  <c r="E6" i="4"/>
  <c r="K5" i="4"/>
  <c r="H5" i="4"/>
  <c r="E5" i="4"/>
  <c r="K13" i="1"/>
  <c r="K14" i="1"/>
  <c r="H14" i="1"/>
  <c r="H13" i="1"/>
  <c r="E14" i="1"/>
  <c r="E13" i="1"/>
  <c r="K7" i="1"/>
  <c r="K8" i="1"/>
  <c r="K9" i="1"/>
  <c r="K10" i="1"/>
  <c r="K11" i="1"/>
  <c r="K12" i="1"/>
  <c r="H8" i="1"/>
  <c r="H9" i="1"/>
  <c r="H10" i="1"/>
  <c r="H11" i="1"/>
  <c r="H12" i="1"/>
  <c r="H7" i="1"/>
  <c r="E8" i="1"/>
  <c r="E9" i="1"/>
  <c r="E10" i="1"/>
  <c r="E11" i="1"/>
  <c r="E12" i="1"/>
  <c r="E7" i="1"/>
  <c r="K6" i="1"/>
  <c r="K5" i="1"/>
  <c r="H6" i="1"/>
  <c r="H5" i="1"/>
  <c r="E5" i="1"/>
  <c r="E6" i="1"/>
  <c r="D16" i="1"/>
  <c r="D17" i="1"/>
  <c r="D18" i="1"/>
  <c r="D19" i="1"/>
  <c r="D20" i="1"/>
  <c r="D21" i="1"/>
  <c r="D22" i="1"/>
  <c r="D23" i="1"/>
  <c r="D24" i="1"/>
  <c r="D26" i="1"/>
  <c r="D27" i="1"/>
  <c r="D28" i="1"/>
  <c r="D15" i="1"/>
</calcChain>
</file>

<file path=xl/sharedStrings.xml><?xml version="1.0" encoding="utf-8"?>
<sst xmlns="http://schemas.openxmlformats.org/spreadsheetml/2006/main" count="546" uniqueCount="191">
  <si>
    <t>Variable</t>
  </si>
  <si>
    <t>Age</t>
  </si>
  <si>
    <t>Gender</t>
  </si>
  <si>
    <t>F</t>
  </si>
  <si>
    <t>M</t>
  </si>
  <si>
    <t>MADRS</t>
  </si>
  <si>
    <t>HAMD</t>
  </si>
  <si>
    <t>N</t>
  </si>
  <si>
    <t>Treatment</t>
  </si>
  <si>
    <t>p-value</t>
  </si>
  <si>
    <t>Numeric t-test</t>
  </si>
  <si>
    <t>Categorical chi-square</t>
  </si>
  <si>
    <t>v</t>
  </si>
  <si>
    <t>Nmiss</t>
  </si>
  <si>
    <t>Black/African American</t>
  </si>
  <si>
    <t>White</t>
  </si>
  <si>
    <t>More than one race</t>
  </si>
  <si>
    <t>Asian</t>
  </si>
  <si>
    <t>American Indian/Alska Native</t>
  </si>
  <si>
    <t>Unknown/not reported</t>
  </si>
  <si>
    <t>Site</t>
  </si>
  <si>
    <t>Race</t>
  </si>
  <si>
    <t>pos_affect</t>
  </si>
  <si>
    <t>neg_affect</t>
  </si>
  <si>
    <t>PANAS</t>
  </si>
  <si>
    <t>madrs_total</t>
  </si>
  <si>
    <t>DSSI</t>
  </si>
  <si>
    <t>dssi_si</t>
  </si>
  <si>
    <t>dssi_ss</t>
  </si>
  <si>
    <t>dssi_is</t>
  </si>
  <si>
    <t>dssi_net</t>
  </si>
  <si>
    <t>HVLT</t>
  </si>
  <si>
    <t>hvlt_immed</t>
  </si>
  <si>
    <t>hvlt_discrim</t>
  </si>
  <si>
    <t>TRS</t>
  </si>
  <si>
    <t>trs_total</t>
  </si>
  <si>
    <t>STROOP</t>
  </si>
  <si>
    <t>stroop_word</t>
  </si>
  <si>
    <t>stroop_color</t>
  </si>
  <si>
    <t>stroop_color_word</t>
  </si>
  <si>
    <t>UCSD</t>
  </si>
  <si>
    <t>Cornell</t>
  </si>
  <si>
    <t>ham24tot</t>
  </si>
  <si>
    <t>NA</t>
  </si>
  <si>
    <t>NaN</t>
  </si>
  <si>
    <t>All 171</t>
  </si>
  <si>
    <t>Freq % Mean SD</t>
  </si>
  <si>
    <t>23.4 (6.18)</t>
  </si>
  <si>
    <t>23.4 (3.24)</t>
  </si>
  <si>
    <t>24 (6.86)</t>
  </si>
  <si>
    <t>24.6 (7.15)</t>
  </si>
  <si>
    <t>12.6 (6.36)</t>
  </si>
  <si>
    <t>15.3 (3.72)</t>
  </si>
  <si>
    <t>6.4 (3.44)</t>
  </si>
  <si>
    <t>2.8 (4.5)</t>
  </si>
  <si>
    <t>17.7 (5.84)</t>
  </si>
  <si>
    <t>8.8 (2.41)</t>
  </si>
  <si>
    <t>0 (0)</t>
  </si>
  <si>
    <t>71.6 (17.93)</t>
  </si>
  <si>
    <t>52.5 (17.14)</t>
  </si>
  <si>
    <t>22.4 (10.32)</t>
  </si>
  <si>
    <t>Freq % Mean  (sd)</t>
  </si>
  <si>
    <t>23 (6.35)</t>
  </si>
  <si>
    <t>23.4 (3.05)</t>
  </si>
  <si>
    <t>24.2 (7)</t>
  </si>
  <si>
    <t>24.8 (7.32)</t>
  </si>
  <si>
    <t>12.7 (5.37)</t>
  </si>
  <si>
    <t>15.3 (3.8)</t>
  </si>
  <si>
    <t>6.5 (3.14)</t>
  </si>
  <si>
    <t>3.5 (5.59)</t>
  </si>
  <si>
    <t>17.9 (6.64)</t>
  </si>
  <si>
    <t>8.9 (2.39)</t>
  </si>
  <si>
    <t>73.1 (15.61)</t>
  </si>
  <si>
    <t>54.1 (17.04)</t>
  </si>
  <si>
    <t>23.7 (10.98)</t>
  </si>
  <si>
    <t>23.8 (5.99)</t>
  </si>
  <si>
    <t>23.4 (3.44)</t>
  </si>
  <si>
    <t>23.7 (6.75)</t>
  </si>
  <si>
    <t>24.3 (7)</t>
  </si>
  <si>
    <t>12.4 (7.29)</t>
  </si>
  <si>
    <t>15.3 (3.66)</t>
  </si>
  <si>
    <t>6.4 (3.75)</t>
  </si>
  <si>
    <t>2.1 (2.8)</t>
  </si>
  <si>
    <t>17.5 (4.83)</t>
  </si>
  <si>
    <t>8.7 (2.44)</t>
  </si>
  <si>
    <t>70.1 (20.08)</t>
  </si>
  <si>
    <t>50.8 (17.2)</t>
  </si>
  <si>
    <t>20.9 (9.44)</t>
  </si>
  <si>
    <t>CM (87)</t>
  </si>
  <si>
    <t>CM-PST (84)</t>
  </si>
  <si>
    <t xml:space="preserve">CM </t>
  </si>
  <si>
    <t xml:space="preserve">CM-PST </t>
  </si>
  <si>
    <t>19.4 (7.88)</t>
  </si>
  <si>
    <t>17.8 (6.5)</t>
  </si>
  <si>
    <t>26.4 (7.67)</t>
  </si>
  <si>
    <t>24.3 (8.57)</t>
  </si>
  <si>
    <t>31.5 (7.68)</t>
  </si>
  <si>
    <t>19.5 (8.56)</t>
  </si>
  <si>
    <t>17.7 (6.77)</t>
  </si>
  <si>
    <t>26.2 (8.19)</t>
  </si>
  <si>
    <t>24.3 (9.01)</t>
  </si>
  <si>
    <t>31.5 (7.99)</t>
  </si>
  <si>
    <t>19.4 (7.23)</t>
  </si>
  <si>
    <t>18 (6.27)</t>
  </si>
  <si>
    <t>26.7 (7.17)</t>
  </si>
  <si>
    <t>24.4 (8.18)</t>
  </si>
  <si>
    <t>31.5 (7.41)</t>
  </si>
  <si>
    <t>15.3 (8.8)</t>
  </si>
  <si>
    <t>14.1 (7.58)</t>
  </si>
  <si>
    <t>13.2 (6)</t>
  </si>
  <si>
    <t>16.3 (3.67)</t>
  </si>
  <si>
    <t>7.5 (3.31)</t>
  </si>
  <si>
    <t>3.2 (5.97)</t>
  </si>
  <si>
    <t>20.1 (7.02)</t>
  </si>
  <si>
    <t>9.7 (2.71)</t>
  </si>
  <si>
    <t>15.7 (8.94)</t>
  </si>
  <si>
    <t>14.2 (7.45)</t>
  </si>
  <si>
    <t>13.5 (6.8)</t>
  </si>
  <si>
    <t>16.6 (3.74)</t>
  </si>
  <si>
    <t>7.8 (3.66)</t>
  </si>
  <si>
    <t>3.4 (7.43)</t>
  </si>
  <si>
    <t>18.4 (6.44)</t>
  </si>
  <si>
    <t>9 (3.39)</t>
  </si>
  <si>
    <t>14.8 (8.7)</t>
  </si>
  <si>
    <t>13.9 (7.77)</t>
  </si>
  <si>
    <t>12.8 (5.06)</t>
  </si>
  <si>
    <t>16 (3.59)</t>
  </si>
  <si>
    <t>7.2 (2.89)</t>
  </si>
  <si>
    <t>3.1 (3.91)</t>
  </si>
  <si>
    <t>22 (7.37)</t>
  </si>
  <si>
    <t>10.3 (1.7)</t>
  </si>
  <si>
    <t>15.1 (8.51)</t>
  </si>
  <si>
    <t>13.6 (7.14)</t>
  </si>
  <si>
    <t>27.8 (8.39)</t>
  </si>
  <si>
    <t>21.1 (7.89)</t>
  </si>
  <si>
    <t>12.6 (6.42)</t>
  </si>
  <si>
    <t>16.3 (3.64)</t>
  </si>
  <si>
    <t>7.2 (3.2)</t>
  </si>
  <si>
    <t>3.1 (5.4)</t>
  </si>
  <si>
    <t>14.7 (2.5)</t>
  </si>
  <si>
    <t>8.6 (2.37)</t>
  </si>
  <si>
    <t>33.8 (7.69)</t>
  </si>
  <si>
    <t>15.4 (9.48)</t>
  </si>
  <si>
    <t>14 (7.79)</t>
  </si>
  <si>
    <t>27.9 (8.29)</t>
  </si>
  <si>
    <t>21.3 (8.46)</t>
  </si>
  <si>
    <t>12.5 (5.58)</t>
  </si>
  <si>
    <t>16.7 (3.34)</t>
  </si>
  <si>
    <t>7.1 (2.95)</t>
  </si>
  <si>
    <t>3.5 (6.71)</t>
  </si>
  <si>
    <t>16.2 (2.14)</t>
  </si>
  <si>
    <t>9.7 (2.5)</t>
  </si>
  <si>
    <t>33.7 (7.98)</t>
  </si>
  <si>
    <t>14.7 (7.37)</t>
  </si>
  <si>
    <t>13.2 (6.39)</t>
  </si>
  <si>
    <t>27.6 (8.54)</t>
  </si>
  <si>
    <t>20.9 (7.3)</t>
  </si>
  <si>
    <t>12.7 (7.25)</t>
  </si>
  <si>
    <t>16 (3.93)</t>
  </si>
  <si>
    <t>7.3 (3.47)</t>
  </si>
  <si>
    <t>2.8 (3.45)</t>
  </si>
  <si>
    <t>12.5 (0.58)</t>
  </si>
  <si>
    <t>7 (0.82)</t>
  </si>
  <si>
    <t>33.9 (7.42)</t>
  </si>
  <si>
    <t>change</t>
  </si>
  <si>
    <t>wk14 - wk3</t>
  </si>
  <si>
    <t>wk14 - bl</t>
  </si>
  <si>
    <t>sd</t>
  </si>
  <si>
    <t>madrs</t>
  </si>
  <si>
    <t>8.6(7.41)</t>
  </si>
  <si>
    <t>-9.8(6.47)</t>
  </si>
  <si>
    <t>3.4(6.93)</t>
  </si>
  <si>
    <t>3.4(7.6)</t>
  </si>
  <si>
    <t>0.3(4.71)</t>
  </si>
  <si>
    <t>1.2(3.45)</t>
  </si>
  <si>
    <t>0.8(2.94)</t>
  </si>
  <si>
    <t>0.3(4.66)</t>
  </si>
  <si>
    <t>-0.2(3.8)</t>
  </si>
  <si>
    <t>1.9(2.26)</t>
  </si>
  <si>
    <t>1.3(7.62)</t>
  </si>
  <si>
    <t>-9.9 (7.15)</t>
  </si>
  <si>
    <t>-10.1 (6.62)</t>
  </si>
  <si>
    <t>3.4 (7.84)</t>
  </si>
  <si>
    <t>-3.5 (8.57)</t>
  </si>
  <si>
    <t>0.3 (4.81)</t>
  </si>
  <si>
    <t>0.8 (2.89)</t>
  </si>
  <si>
    <t>0.7 (3.01)</t>
  </si>
  <si>
    <t>0.7 (3.27)</t>
  </si>
  <si>
    <t>-2.7 (1.53)</t>
  </si>
  <si>
    <t>-0.7 (0.58)</t>
  </si>
  <si>
    <t>1.4 (7.21)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</si>
</sst>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9"/>
      <color rgb="FF000000"/>
      <name val="Lucida Sans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2" fontId="4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wrapText="1"/>
    </xf>
    <xf numFmtId="1" fontId="3" fillId="0" borderId="1" xfId="0" applyNumberFormat="1" applyFont="1" applyBorder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0" fontId="2" fillId="2" borderId="1" xfId="0" applyNumberFormat="1" applyFont="1" applyFill="1" applyBorder="1" applyAlignment="1">
      <alignment horizontal="center" wrapText="1"/>
    </xf>
    <xf numFmtId="0" fontId="3" fillId="0" borderId="1" xfId="0" applyNumberFormat="1" applyFont="1" applyBorder="1" applyAlignment="1">
      <alignment horizontal="center" wrapText="1"/>
    </xf>
    <xf numFmtId="0" fontId="3" fillId="0" borderId="0" xfId="0" applyNumberFormat="1" applyFont="1" applyAlignment="1">
      <alignment horizontal="center" wrapText="1"/>
    </xf>
    <xf numFmtId="0" fontId="2" fillId="2" borderId="2" xfId="0" applyNumberFormat="1" applyFont="1" applyFill="1" applyBorder="1" applyAlignment="1">
      <alignment horizontal="center" wrapText="1"/>
    </xf>
    <xf numFmtId="0" fontId="3" fillId="0" borderId="2" xfId="0" applyNumberFormat="1" applyFont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4" fillId="0" borderId="1" xfId="0" applyNumberFormat="1" applyFont="1" applyBorder="1" applyAlignment="1">
      <alignment horizontal="center" wrapText="1"/>
    </xf>
    <xf numFmtId="165" fontId="3" fillId="0" borderId="1" xfId="0" applyNumberFormat="1" applyFont="1" applyBorder="1" applyAlignment="1">
      <alignment horizontal="center" wrapText="1"/>
    </xf>
    <xf numFmtId="165" fontId="3" fillId="0" borderId="0" xfId="0" applyNumberFormat="1" applyFont="1" applyAlignment="1">
      <alignment horizontal="center" wrapText="1"/>
    </xf>
    <xf numFmtId="165" fontId="3" fillId="0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1032-BE32-7144-8F03-C95036C8CE64}">
  <dimension ref="A1:O28"/>
  <sheetViews>
    <sheetView zoomScale="125" zoomScaleNormal="166" workbookViewId="0">
      <pane ySplit="3" topLeftCell="A4" activePane="bottomLeft" state="frozen"/>
      <selection pane="bottomLeft" activeCell="C25" sqref="C25"/>
    </sheetView>
  </sheetViews>
  <sheetFormatPr baseColWidth="10" defaultRowHeight="14" x14ac:dyDescent="0.2"/>
  <cols>
    <col min="1" max="1" width="10.83203125" style="2"/>
    <col min="2" max="2" width="12.33203125" style="2" customWidth="1"/>
    <col min="3" max="3" width="4" style="2" bestFit="1" customWidth="1"/>
    <col min="4" max="4" width="5.33203125" style="2" bestFit="1" customWidth="1"/>
    <col min="5" max="5" width="8.5" style="9" bestFit="1" customWidth="1"/>
    <col min="6" max="6" width="5.33203125" style="2" customWidth="1"/>
    <col min="7" max="7" width="6.83203125" style="2" customWidth="1"/>
    <col min="8" max="8" width="7.33203125" style="9" customWidth="1"/>
    <col min="9" max="9" width="7.1640625" style="2" customWidth="1"/>
    <col min="10" max="10" width="7" style="2" customWidth="1"/>
    <col min="11" max="11" width="9.83203125" style="9" customWidth="1"/>
    <col min="12" max="12" width="6" style="2" customWidth="1"/>
    <col min="13" max="14" width="10.83203125" style="2"/>
    <col min="15" max="15" width="11.83203125" style="12" customWidth="1"/>
    <col min="16" max="16384" width="10.83203125" style="2"/>
  </cols>
  <sheetData>
    <row r="1" spans="1:15" x14ac:dyDescent="0.2">
      <c r="A1" s="6"/>
      <c r="B1" s="6"/>
      <c r="C1" s="36" t="s">
        <v>45</v>
      </c>
      <c r="D1" s="36"/>
      <c r="E1" s="36"/>
      <c r="F1" s="35" t="s">
        <v>8</v>
      </c>
      <c r="G1" s="35"/>
      <c r="H1" s="35"/>
      <c r="I1" s="35"/>
      <c r="J1" s="35"/>
      <c r="K1" s="35"/>
      <c r="L1" s="35" t="s">
        <v>9</v>
      </c>
      <c r="M1" s="6"/>
      <c r="O1" s="10"/>
    </row>
    <row r="2" spans="1:15" ht="15" x14ac:dyDescent="0.2">
      <c r="A2" s="6" t="s">
        <v>0</v>
      </c>
      <c r="B2" s="6"/>
      <c r="C2" s="36"/>
      <c r="D2" s="36"/>
      <c r="E2" s="36"/>
      <c r="F2" s="35" t="s">
        <v>88</v>
      </c>
      <c r="G2" s="35"/>
      <c r="H2" s="35"/>
      <c r="I2" s="35" t="s">
        <v>89</v>
      </c>
      <c r="J2" s="35"/>
      <c r="K2" s="35"/>
      <c r="L2" s="35"/>
      <c r="M2" s="6"/>
      <c r="O2" s="10"/>
    </row>
    <row r="3" spans="1:15" ht="42" customHeight="1" x14ac:dyDescent="0.2">
      <c r="A3" s="6"/>
      <c r="B3" s="6"/>
      <c r="C3" s="6" t="s">
        <v>7</v>
      </c>
      <c r="D3" s="6" t="s">
        <v>13</v>
      </c>
      <c r="E3" s="7" t="s">
        <v>61</v>
      </c>
      <c r="F3" s="6" t="s">
        <v>7</v>
      </c>
      <c r="G3" s="6" t="s">
        <v>13</v>
      </c>
      <c r="H3" s="7" t="s">
        <v>46</v>
      </c>
      <c r="I3" s="6" t="s">
        <v>7</v>
      </c>
      <c r="J3" s="6" t="s">
        <v>13</v>
      </c>
      <c r="K3" s="7" t="s">
        <v>46</v>
      </c>
      <c r="L3" s="35"/>
      <c r="M3" s="6"/>
      <c r="O3" s="11"/>
    </row>
    <row r="4" spans="1:15" ht="15" x14ac:dyDescent="0.2">
      <c r="A4" s="6" t="s">
        <v>1</v>
      </c>
      <c r="B4" s="6"/>
      <c r="C4" s="3">
        <v>171</v>
      </c>
      <c r="D4" s="3">
        <v>0</v>
      </c>
      <c r="E4" s="8">
        <v>74.859650000000002</v>
      </c>
      <c r="F4" s="3">
        <v>87</v>
      </c>
      <c r="G4" s="3"/>
      <c r="H4" s="13">
        <v>74.643680000000003</v>
      </c>
      <c r="I4" s="3">
        <v>84</v>
      </c>
      <c r="J4" s="3"/>
      <c r="K4" s="13">
        <v>75.083330000000004</v>
      </c>
      <c r="L4" s="3">
        <v>0.75800000000000001</v>
      </c>
      <c r="M4" s="3" t="s">
        <v>10</v>
      </c>
    </row>
    <row r="5" spans="1:15" ht="30" x14ac:dyDescent="0.2">
      <c r="A5" s="6" t="s">
        <v>2</v>
      </c>
      <c r="B5" s="6" t="s">
        <v>3</v>
      </c>
      <c r="C5" s="3">
        <v>143</v>
      </c>
      <c r="D5" s="3">
        <v>0</v>
      </c>
      <c r="E5" s="8">
        <f>C5/171*100</f>
        <v>83.62573099415205</v>
      </c>
      <c r="F5" s="3">
        <v>70</v>
      </c>
      <c r="G5" s="3"/>
      <c r="H5" s="8">
        <f t="shared" ref="H5:H14" si="0">F5/C5*100</f>
        <v>48.951048951048953</v>
      </c>
      <c r="I5" s="3">
        <v>73</v>
      </c>
      <c r="J5" s="3"/>
      <c r="K5" s="8">
        <f t="shared" ref="K5:K14" si="1">I5/C5*100</f>
        <v>51.048951048951054</v>
      </c>
      <c r="L5" s="3" t="s">
        <v>12</v>
      </c>
      <c r="M5" s="3" t="s">
        <v>11</v>
      </c>
    </row>
    <row r="6" spans="1:15" ht="15" x14ac:dyDescent="0.2">
      <c r="A6" s="6"/>
      <c r="B6" s="6" t="s">
        <v>4</v>
      </c>
      <c r="C6" s="3">
        <v>28</v>
      </c>
      <c r="D6" s="3">
        <v>0</v>
      </c>
      <c r="E6" s="8">
        <f t="shared" ref="E6" si="2">C6/171*100</f>
        <v>16.374269005847953</v>
      </c>
      <c r="F6" s="3">
        <v>17</v>
      </c>
      <c r="G6" s="3"/>
      <c r="H6" s="8">
        <f t="shared" si="0"/>
        <v>60.714285714285708</v>
      </c>
      <c r="I6" s="3">
        <v>11</v>
      </c>
      <c r="J6" s="3"/>
      <c r="K6" s="8">
        <f t="shared" si="1"/>
        <v>39.285714285714285</v>
      </c>
      <c r="L6" s="3"/>
      <c r="M6" s="3"/>
    </row>
    <row r="7" spans="1:15" ht="45" x14ac:dyDescent="0.2">
      <c r="A7" s="6" t="s">
        <v>21</v>
      </c>
      <c r="B7" s="6" t="s">
        <v>18</v>
      </c>
      <c r="C7" s="3">
        <v>2</v>
      </c>
      <c r="D7" s="3">
        <v>0</v>
      </c>
      <c r="E7" s="8">
        <f t="shared" ref="E7:E14" si="3">C7/171*100</f>
        <v>1.1695906432748537</v>
      </c>
      <c r="F7" s="4">
        <v>2</v>
      </c>
      <c r="G7" s="3"/>
      <c r="H7" s="8">
        <f t="shared" si="0"/>
        <v>100</v>
      </c>
      <c r="I7" s="4">
        <v>0</v>
      </c>
      <c r="J7" s="3"/>
      <c r="K7" s="8">
        <f t="shared" si="1"/>
        <v>0</v>
      </c>
      <c r="L7" s="3" t="s">
        <v>12</v>
      </c>
      <c r="M7" s="3"/>
    </row>
    <row r="8" spans="1:15" ht="15" x14ac:dyDescent="0.2">
      <c r="A8" s="6"/>
      <c r="B8" s="6" t="s">
        <v>17</v>
      </c>
      <c r="C8" s="3">
        <v>2</v>
      </c>
      <c r="D8" s="3">
        <v>0</v>
      </c>
      <c r="E8" s="8">
        <f t="shared" si="3"/>
        <v>1.1695906432748537</v>
      </c>
      <c r="F8" s="4">
        <v>2</v>
      </c>
      <c r="G8" s="4"/>
      <c r="H8" s="8">
        <f t="shared" si="0"/>
        <v>100</v>
      </c>
      <c r="I8" s="4">
        <v>0</v>
      </c>
      <c r="J8" s="4"/>
      <c r="K8" s="8">
        <f t="shared" si="1"/>
        <v>0</v>
      </c>
      <c r="L8" s="3"/>
      <c r="M8" s="3"/>
    </row>
    <row r="9" spans="1:15" ht="30" x14ac:dyDescent="0.2">
      <c r="A9" s="6"/>
      <c r="B9" s="6" t="s">
        <v>14</v>
      </c>
      <c r="C9" s="3">
        <v>36</v>
      </c>
      <c r="D9" s="3">
        <v>0</v>
      </c>
      <c r="E9" s="8">
        <f t="shared" si="3"/>
        <v>21.052631578947366</v>
      </c>
      <c r="F9" s="4">
        <v>21</v>
      </c>
      <c r="G9" s="4"/>
      <c r="H9" s="8">
        <f t="shared" si="0"/>
        <v>58.333333333333336</v>
      </c>
      <c r="I9" s="4">
        <v>15</v>
      </c>
      <c r="J9" s="4"/>
      <c r="K9" s="8">
        <f t="shared" si="1"/>
        <v>41.666666666666671</v>
      </c>
      <c r="L9" s="3"/>
      <c r="M9" s="3"/>
    </row>
    <row r="10" spans="1:15" ht="30" x14ac:dyDescent="0.2">
      <c r="A10" s="6"/>
      <c r="B10" s="6" t="s">
        <v>16</v>
      </c>
      <c r="C10" s="3">
        <v>8</v>
      </c>
      <c r="D10" s="3">
        <v>0</v>
      </c>
      <c r="E10" s="8">
        <f t="shared" si="3"/>
        <v>4.6783625730994149</v>
      </c>
      <c r="F10" s="4">
        <v>3</v>
      </c>
      <c r="G10" s="4"/>
      <c r="H10" s="8">
        <f t="shared" si="0"/>
        <v>37.5</v>
      </c>
      <c r="I10" s="4">
        <v>5</v>
      </c>
      <c r="J10" s="4"/>
      <c r="K10" s="8">
        <f t="shared" si="1"/>
        <v>62.5</v>
      </c>
      <c r="L10" s="3"/>
      <c r="M10" s="3"/>
    </row>
    <row r="11" spans="1:15" ht="30" x14ac:dyDescent="0.2">
      <c r="A11" s="6"/>
      <c r="B11" s="6" t="s">
        <v>19</v>
      </c>
      <c r="C11" s="3">
        <v>2</v>
      </c>
      <c r="D11" s="3">
        <v>0</v>
      </c>
      <c r="E11" s="8">
        <f t="shared" si="3"/>
        <v>1.1695906432748537</v>
      </c>
      <c r="F11" s="4">
        <v>1</v>
      </c>
      <c r="G11" s="4"/>
      <c r="H11" s="8">
        <f t="shared" si="0"/>
        <v>50</v>
      </c>
      <c r="I11" s="4">
        <v>1</v>
      </c>
      <c r="J11" s="4"/>
      <c r="K11" s="8">
        <f t="shared" si="1"/>
        <v>50</v>
      </c>
      <c r="L11" s="3"/>
      <c r="M11" s="3"/>
    </row>
    <row r="12" spans="1:15" ht="15" x14ac:dyDescent="0.2">
      <c r="A12" s="6"/>
      <c r="B12" s="6" t="s">
        <v>15</v>
      </c>
      <c r="C12" s="3">
        <v>121</v>
      </c>
      <c r="D12" s="3">
        <v>0</v>
      </c>
      <c r="E12" s="8">
        <f t="shared" si="3"/>
        <v>70.760233918128662</v>
      </c>
      <c r="F12" s="3">
        <v>58</v>
      </c>
      <c r="G12" s="4"/>
      <c r="H12" s="8">
        <f t="shared" si="0"/>
        <v>47.933884297520663</v>
      </c>
      <c r="I12" s="4">
        <v>63</v>
      </c>
      <c r="J12" s="3"/>
      <c r="K12" s="8">
        <f t="shared" si="1"/>
        <v>52.066115702479344</v>
      </c>
      <c r="L12" s="3"/>
      <c r="M12" s="3"/>
    </row>
    <row r="13" spans="1:15" ht="15" x14ac:dyDescent="0.2">
      <c r="A13" s="6" t="s">
        <v>20</v>
      </c>
      <c r="B13" s="6" t="s">
        <v>41</v>
      </c>
      <c r="C13" s="3">
        <v>85</v>
      </c>
      <c r="D13" s="3">
        <v>0</v>
      </c>
      <c r="E13" s="8">
        <f t="shared" si="3"/>
        <v>49.707602339181285</v>
      </c>
      <c r="F13" s="3">
        <v>45</v>
      </c>
      <c r="G13" s="3"/>
      <c r="H13" s="13">
        <f t="shared" si="0"/>
        <v>52.941176470588239</v>
      </c>
      <c r="I13" s="4">
        <v>40</v>
      </c>
      <c r="J13" s="4"/>
      <c r="K13" s="8">
        <f t="shared" si="1"/>
        <v>47.058823529411761</v>
      </c>
      <c r="L13" s="3"/>
      <c r="M13" s="3"/>
    </row>
    <row r="14" spans="1:15" ht="15" x14ac:dyDescent="0.2">
      <c r="A14" s="6"/>
      <c r="B14" s="6" t="s">
        <v>40</v>
      </c>
      <c r="C14" s="3">
        <v>86</v>
      </c>
      <c r="D14" s="3">
        <v>0</v>
      </c>
      <c r="E14" s="8">
        <f t="shared" si="3"/>
        <v>50.292397660818708</v>
      </c>
      <c r="F14" s="3">
        <v>42</v>
      </c>
      <c r="G14" s="3"/>
      <c r="H14" s="13">
        <f t="shared" si="0"/>
        <v>48.837209302325576</v>
      </c>
      <c r="I14" s="4">
        <v>44</v>
      </c>
      <c r="J14" s="4"/>
      <c r="K14" s="8">
        <f t="shared" si="1"/>
        <v>51.162790697674424</v>
      </c>
      <c r="L14" s="3"/>
      <c r="M14" s="3"/>
    </row>
    <row r="15" spans="1:15" ht="30" x14ac:dyDescent="0.2">
      <c r="A15" s="6" t="s">
        <v>5</v>
      </c>
      <c r="B15" s="6" t="s">
        <v>25</v>
      </c>
      <c r="C15" s="3">
        <v>149</v>
      </c>
      <c r="D15" s="3">
        <f>171-C15</f>
        <v>22</v>
      </c>
      <c r="E15" s="15" t="s">
        <v>47</v>
      </c>
      <c r="F15" s="3">
        <v>79</v>
      </c>
      <c r="G15" s="3"/>
      <c r="H15" s="13" t="s">
        <v>62</v>
      </c>
      <c r="I15" s="3">
        <v>70</v>
      </c>
      <c r="J15" s="3"/>
      <c r="K15" s="8" t="s">
        <v>75</v>
      </c>
      <c r="L15" s="3">
        <v>0.42849999999999999</v>
      </c>
      <c r="M15" s="3"/>
      <c r="O15" s="14"/>
    </row>
    <row r="16" spans="1:15" ht="30" x14ac:dyDescent="0.2">
      <c r="A16" s="6" t="s">
        <v>6</v>
      </c>
      <c r="B16" s="6" t="s">
        <v>42</v>
      </c>
      <c r="C16" s="3">
        <v>171</v>
      </c>
      <c r="D16" s="3">
        <f t="shared" ref="D16:D28" si="4">171-C16</f>
        <v>0</v>
      </c>
      <c r="E16" s="15" t="s">
        <v>48</v>
      </c>
      <c r="F16" s="3">
        <v>87</v>
      </c>
      <c r="G16" s="3"/>
      <c r="H16" s="13" t="s">
        <v>63</v>
      </c>
      <c r="I16" s="3">
        <v>84</v>
      </c>
      <c r="J16" s="3"/>
      <c r="K16" s="8" t="s">
        <v>76</v>
      </c>
      <c r="L16" s="3">
        <v>0.9849</v>
      </c>
      <c r="M16" s="3"/>
    </row>
    <row r="17" spans="1:15" ht="15" x14ac:dyDescent="0.2">
      <c r="A17" s="6" t="s">
        <v>24</v>
      </c>
      <c r="B17" s="6" t="s">
        <v>22</v>
      </c>
      <c r="C17" s="3">
        <v>163</v>
      </c>
      <c r="D17" s="3">
        <f>171-C17</f>
        <v>8</v>
      </c>
      <c r="E17" s="15" t="s">
        <v>49</v>
      </c>
      <c r="F17" s="3">
        <v>82</v>
      </c>
      <c r="G17" s="3"/>
      <c r="H17" s="13" t="s">
        <v>64</v>
      </c>
      <c r="I17" s="3">
        <v>81</v>
      </c>
      <c r="J17" s="3"/>
      <c r="K17" s="8" t="s">
        <v>77</v>
      </c>
      <c r="L17" s="3">
        <v>0.58489999999999998</v>
      </c>
      <c r="M17" s="3"/>
    </row>
    <row r="18" spans="1:15" ht="30" x14ac:dyDescent="0.2">
      <c r="A18" s="6"/>
      <c r="B18" s="6" t="s">
        <v>23</v>
      </c>
      <c r="C18" s="3">
        <v>164</v>
      </c>
      <c r="D18" s="3">
        <f t="shared" si="4"/>
        <v>7</v>
      </c>
      <c r="E18" s="15" t="s">
        <v>50</v>
      </c>
      <c r="F18" s="3">
        <v>83</v>
      </c>
      <c r="G18" s="3"/>
      <c r="H18" s="13" t="s">
        <v>65</v>
      </c>
      <c r="I18" s="3">
        <v>81</v>
      </c>
      <c r="J18" s="3"/>
      <c r="K18" s="8" t="s">
        <v>78</v>
      </c>
      <c r="L18" s="3">
        <v>0.67230000000000001</v>
      </c>
      <c r="M18" s="3"/>
      <c r="O18" s="14"/>
    </row>
    <row r="19" spans="1:15" ht="30" x14ac:dyDescent="0.2">
      <c r="A19" s="6" t="s">
        <v>26</v>
      </c>
      <c r="B19" s="6" t="s">
        <v>27</v>
      </c>
      <c r="C19" s="3">
        <v>166</v>
      </c>
      <c r="D19" s="3">
        <f t="shared" si="4"/>
        <v>5</v>
      </c>
      <c r="E19" s="15" t="s">
        <v>51</v>
      </c>
      <c r="F19" s="3">
        <v>85</v>
      </c>
      <c r="G19" s="3"/>
      <c r="H19" s="13" t="s">
        <v>66</v>
      </c>
      <c r="I19" s="3">
        <v>81</v>
      </c>
      <c r="J19" s="3"/>
      <c r="K19" s="8" t="s">
        <v>79</v>
      </c>
      <c r="L19" s="3">
        <v>0.75570000000000004</v>
      </c>
      <c r="M19" s="3"/>
    </row>
    <row r="20" spans="1:15" ht="30" x14ac:dyDescent="0.2">
      <c r="A20" s="6"/>
      <c r="B20" s="6" t="s">
        <v>28</v>
      </c>
      <c r="C20" s="3">
        <v>162</v>
      </c>
      <c r="D20" s="3">
        <f t="shared" si="4"/>
        <v>9</v>
      </c>
      <c r="E20" s="15" t="s">
        <v>52</v>
      </c>
      <c r="F20" s="3">
        <v>83</v>
      </c>
      <c r="G20" s="3"/>
      <c r="H20" s="13" t="s">
        <v>67</v>
      </c>
      <c r="I20" s="3">
        <v>79</v>
      </c>
      <c r="J20" s="3"/>
      <c r="K20" s="8" t="s">
        <v>80</v>
      </c>
      <c r="L20" s="3">
        <v>0.99650000000000005</v>
      </c>
      <c r="M20" s="3"/>
    </row>
    <row r="21" spans="1:15" ht="30" x14ac:dyDescent="0.2">
      <c r="A21" s="6"/>
      <c r="B21" s="6" t="s">
        <v>29</v>
      </c>
      <c r="C21" s="3">
        <v>164</v>
      </c>
      <c r="D21" s="3">
        <f t="shared" si="4"/>
        <v>7</v>
      </c>
      <c r="E21" s="15" t="s">
        <v>53</v>
      </c>
      <c r="F21" s="3">
        <v>84</v>
      </c>
      <c r="G21" s="3"/>
      <c r="H21" s="13" t="s">
        <v>68</v>
      </c>
      <c r="I21" s="3">
        <v>80</v>
      </c>
      <c r="J21" s="3"/>
      <c r="K21" s="8" t="s">
        <v>81</v>
      </c>
      <c r="L21" s="3">
        <v>0.80059999999999998</v>
      </c>
      <c r="M21" s="3"/>
    </row>
    <row r="22" spans="1:15" ht="30" x14ac:dyDescent="0.2">
      <c r="A22" s="6"/>
      <c r="B22" s="6" t="s">
        <v>30</v>
      </c>
      <c r="C22" s="3">
        <v>167</v>
      </c>
      <c r="D22" s="3">
        <f t="shared" si="4"/>
        <v>4</v>
      </c>
      <c r="E22" s="15" t="s">
        <v>54</v>
      </c>
      <c r="F22" s="3">
        <v>86</v>
      </c>
      <c r="G22" s="3"/>
      <c r="H22" s="13" t="s">
        <v>69</v>
      </c>
      <c r="I22" s="3">
        <v>81</v>
      </c>
      <c r="J22" s="3"/>
      <c r="K22" s="8" t="s">
        <v>82</v>
      </c>
      <c r="L22" s="19">
        <v>4.5929999999999999E-2</v>
      </c>
      <c r="M22" s="3"/>
    </row>
    <row r="23" spans="1:15" ht="30" x14ac:dyDescent="0.2">
      <c r="A23" s="6" t="s">
        <v>31</v>
      </c>
      <c r="B23" s="6" t="s">
        <v>32</v>
      </c>
      <c r="C23" s="3">
        <v>161</v>
      </c>
      <c r="D23" s="3">
        <f t="shared" si="4"/>
        <v>10</v>
      </c>
      <c r="E23" s="15" t="s">
        <v>55</v>
      </c>
      <c r="F23" s="3">
        <v>85</v>
      </c>
      <c r="G23" s="3"/>
      <c r="H23" s="13" t="s">
        <v>70</v>
      </c>
      <c r="I23" s="3">
        <v>76</v>
      </c>
      <c r="J23" s="3"/>
      <c r="K23" s="8" t="s">
        <v>83</v>
      </c>
      <c r="L23" s="3">
        <v>0.6744</v>
      </c>
      <c r="M23" s="3"/>
    </row>
    <row r="24" spans="1:15" ht="30" x14ac:dyDescent="0.2">
      <c r="A24" s="6"/>
      <c r="B24" s="6" t="s">
        <v>33</v>
      </c>
      <c r="C24" s="3">
        <v>157</v>
      </c>
      <c r="D24" s="3">
        <f t="shared" si="4"/>
        <v>14</v>
      </c>
      <c r="E24" s="15" t="s">
        <v>56</v>
      </c>
      <c r="F24" s="3">
        <v>84</v>
      </c>
      <c r="G24" s="3"/>
      <c r="H24" s="13" t="s">
        <v>71</v>
      </c>
      <c r="I24" s="3">
        <v>73</v>
      </c>
      <c r="J24" s="3"/>
      <c r="K24" s="8" t="s">
        <v>84</v>
      </c>
      <c r="L24" s="3">
        <v>0.68930000000000002</v>
      </c>
      <c r="M24" s="3"/>
    </row>
    <row r="25" spans="1:15" ht="15" x14ac:dyDescent="0.2">
      <c r="A25" s="6" t="s">
        <v>34</v>
      </c>
      <c r="B25" s="6" t="s">
        <v>35</v>
      </c>
      <c r="C25" s="3" t="s">
        <v>43</v>
      </c>
      <c r="D25" s="3"/>
      <c r="E25" s="15" t="s">
        <v>57</v>
      </c>
      <c r="F25" s="3" t="s">
        <v>43</v>
      </c>
      <c r="G25" s="3"/>
      <c r="H25" s="13" t="s">
        <v>57</v>
      </c>
      <c r="I25" s="3" t="s">
        <v>43</v>
      </c>
      <c r="J25" s="3"/>
      <c r="K25" s="8" t="s">
        <v>57</v>
      </c>
      <c r="L25" s="3" t="s">
        <v>43</v>
      </c>
      <c r="M25" s="3"/>
    </row>
    <row r="26" spans="1:15" ht="30" x14ac:dyDescent="0.2">
      <c r="A26" s="6" t="s">
        <v>36</v>
      </c>
      <c r="B26" s="6" t="s">
        <v>37</v>
      </c>
      <c r="C26" s="3">
        <v>156</v>
      </c>
      <c r="D26" s="3">
        <f t="shared" si="4"/>
        <v>15</v>
      </c>
      <c r="E26" s="15" t="s">
        <v>58</v>
      </c>
      <c r="F26" s="3">
        <v>80</v>
      </c>
      <c r="G26" s="3"/>
      <c r="H26" s="13" t="s">
        <v>72</v>
      </c>
      <c r="I26" s="3">
        <v>76</v>
      </c>
      <c r="J26" s="3"/>
      <c r="K26" s="8" t="s">
        <v>85</v>
      </c>
      <c r="L26" s="3">
        <v>0.30399999999999999</v>
      </c>
      <c r="M26" s="3"/>
    </row>
    <row r="27" spans="1:15" ht="30" x14ac:dyDescent="0.2">
      <c r="A27" s="6"/>
      <c r="B27" s="6" t="s">
        <v>38</v>
      </c>
      <c r="C27" s="3">
        <v>152</v>
      </c>
      <c r="D27" s="3">
        <f t="shared" si="4"/>
        <v>19</v>
      </c>
      <c r="E27" s="15" t="s">
        <v>59</v>
      </c>
      <c r="F27" s="3">
        <v>78</v>
      </c>
      <c r="G27" s="3"/>
      <c r="H27" s="13" t="s">
        <v>73</v>
      </c>
      <c r="I27" s="3">
        <v>74</v>
      </c>
      <c r="J27" s="3"/>
      <c r="K27" s="8" t="s">
        <v>86</v>
      </c>
      <c r="L27" s="3">
        <v>0.23780000000000001</v>
      </c>
      <c r="M27" s="3"/>
    </row>
    <row r="28" spans="1:15" ht="30" x14ac:dyDescent="0.2">
      <c r="A28" s="6"/>
      <c r="B28" s="6" t="s">
        <v>39</v>
      </c>
      <c r="C28" s="3">
        <v>152</v>
      </c>
      <c r="D28" s="3">
        <f t="shared" si="4"/>
        <v>19</v>
      </c>
      <c r="E28" s="15" t="s">
        <v>60</v>
      </c>
      <c r="F28" s="3">
        <v>78</v>
      </c>
      <c r="G28" s="3"/>
      <c r="H28" s="13" t="s">
        <v>74</v>
      </c>
      <c r="I28" s="3">
        <v>74</v>
      </c>
      <c r="J28" s="3"/>
      <c r="K28" s="8" t="s">
        <v>87</v>
      </c>
      <c r="L28" s="3">
        <v>9.2060000000000003E-2</v>
      </c>
      <c r="M28" s="3"/>
    </row>
  </sheetData>
  <mergeCells count="5">
    <mergeCell ref="L1:L3"/>
    <mergeCell ref="F2:H2"/>
    <mergeCell ref="I2:K2"/>
    <mergeCell ref="F1:K1"/>
    <mergeCell ref="C1:E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5267B-187C-D44E-A7D2-F5BAE6EBE39C}">
  <dimension ref="A1:M28"/>
  <sheetViews>
    <sheetView zoomScale="109" workbookViewId="0">
      <pane ySplit="3" topLeftCell="A7" activePane="bottomLeft" state="frozen"/>
      <selection pane="bottomLeft" activeCell="J26" sqref="J26:K28"/>
    </sheetView>
  </sheetViews>
  <sheetFormatPr baseColWidth="10" defaultRowHeight="16" x14ac:dyDescent="0.2"/>
  <cols>
    <col min="1" max="2" width="10.83203125" style="1"/>
    <col min="3" max="3" width="8.33203125" style="1" hidden="1" customWidth="1"/>
    <col min="4" max="4" width="7.33203125" style="1" hidden="1" customWidth="1"/>
    <col min="5" max="5" width="12.1640625" style="1" hidden="1" customWidth="1"/>
    <col min="6" max="6" width="6.6640625" style="1" customWidth="1"/>
    <col min="7" max="7" width="10.83203125" style="1"/>
    <col min="8" max="8" width="11.33203125" style="1" customWidth="1"/>
    <col min="9" max="9" width="7.5" style="1" customWidth="1"/>
    <col min="10" max="10" width="10.83203125" style="1"/>
    <col min="11" max="11" width="12.1640625" style="1" customWidth="1"/>
    <col min="12" max="16384" width="10.83203125" style="1"/>
  </cols>
  <sheetData>
    <row r="1" spans="1:13" x14ac:dyDescent="0.2">
      <c r="A1" s="6"/>
      <c r="B1" s="6"/>
      <c r="C1" s="36" t="s">
        <v>45</v>
      </c>
      <c r="D1" s="36"/>
      <c r="E1" s="36"/>
      <c r="F1" s="35" t="s">
        <v>8</v>
      </c>
      <c r="G1" s="35"/>
      <c r="H1" s="35"/>
      <c r="I1" s="35"/>
      <c r="J1" s="35"/>
      <c r="K1" s="35"/>
      <c r="L1" s="35" t="s">
        <v>9</v>
      </c>
      <c r="M1" s="6"/>
    </row>
    <row r="2" spans="1:13" x14ac:dyDescent="0.2">
      <c r="A2" s="6" t="s">
        <v>0</v>
      </c>
      <c r="B2" s="6"/>
      <c r="C2" s="36"/>
      <c r="D2" s="36"/>
      <c r="E2" s="36"/>
      <c r="F2" s="35" t="s">
        <v>90</v>
      </c>
      <c r="G2" s="35"/>
      <c r="H2" s="35"/>
      <c r="I2" s="35" t="s">
        <v>91</v>
      </c>
      <c r="J2" s="35"/>
      <c r="K2" s="35"/>
      <c r="L2" s="35"/>
      <c r="M2" s="6"/>
    </row>
    <row r="3" spans="1:13" ht="30" x14ac:dyDescent="0.2">
      <c r="A3" s="6"/>
      <c r="B3" s="6"/>
      <c r="C3" s="6" t="s">
        <v>7</v>
      </c>
      <c r="D3" s="6" t="s">
        <v>13</v>
      </c>
      <c r="E3" s="6" t="s">
        <v>46</v>
      </c>
      <c r="F3" s="6" t="s">
        <v>7</v>
      </c>
      <c r="G3" s="6" t="s">
        <v>13</v>
      </c>
      <c r="H3" s="6" t="s">
        <v>46</v>
      </c>
      <c r="I3" s="6" t="s">
        <v>7</v>
      </c>
      <c r="J3" s="6" t="s">
        <v>13</v>
      </c>
      <c r="K3" s="6" t="s">
        <v>46</v>
      </c>
      <c r="L3" s="35"/>
      <c r="M3" s="6"/>
    </row>
    <row r="4" spans="1:13" x14ac:dyDescent="0.2">
      <c r="A4" s="6" t="s">
        <v>1</v>
      </c>
      <c r="B4" s="6"/>
      <c r="C4" s="3">
        <v>171</v>
      </c>
      <c r="D4" s="3">
        <v>0</v>
      </c>
      <c r="E4" s="8">
        <v>74.859650000000002</v>
      </c>
      <c r="F4" s="3">
        <v>87</v>
      </c>
      <c r="G4" s="3"/>
      <c r="H4" s="13">
        <v>74.643680000000003</v>
      </c>
      <c r="I4" s="3">
        <v>84</v>
      </c>
      <c r="J4" s="3"/>
      <c r="K4" s="13">
        <v>75.083330000000004</v>
      </c>
      <c r="L4" s="3">
        <v>0.47239999999999999</v>
      </c>
      <c r="M4" s="3" t="s">
        <v>10</v>
      </c>
    </row>
    <row r="5" spans="1:13" ht="30" x14ac:dyDescent="0.2">
      <c r="A5" s="6" t="s">
        <v>2</v>
      </c>
      <c r="B5" s="6" t="s">
        <v>3</v>
      </c>
      <c r="C5" s="3">
        <v>143</v>
      </c>
      <c r="D5" s="3">
        <v>0</v>
      </c>
      <c r="E5" s="8">
        <f>C5/171*100</f>
        <v>83.62573099415205</v>
      </c>
      <c r="F5" s="3">
        <v>70</v>
      </c>
      <c r="G5" s="3" t="s">
        <v>44</v>
      </c>
      <c r="H5" s="8">
        <f t="shared" ref="H5:H14" si="0">F5/C5*100</f>
        <v>48.951048951048953</v>
      </c>
      <c r="I5" s="3">
        <v>73</v>
      </c>
      <c r="J5" s="3" t="s">
        <v>44</v>
      </c>
      <c r="K5" s="8">
        <f t="shared" ref="K5:K14" si="1">I5/C5*100</f>
        <v>51.048951048951054</v>
      </c>
      <c r="L5" s="3"/>
      <c r="M5" s="3" t="s">
        <v>11</v>
      </c>
    </row>
    <row r="6" spans="1:13" x14ac:dyDescent="0.2">
      <c r="A6" s="6"/>
      <c r="B6" s="6" t="s">
        <v>4</v>
      </c>
      <c r="C6" s="3">
        <v>28</v>
      </c>
      <c r="D6" s="3">
        <v>0</v>
      </c>
      <c r="E6" s="8">
        <f t="shared" ref="E6:E14" si="2">C6/171*100</f>
        <v>16.374269005847953</v>
      </c>
      <c r="F6" s="3">
        <v>17</v>
      </c>
      <c r="G6" s="3" t="s">
        <v>44</v>
      </c>
      <c r="H6" s="8">
        <f t="shared" si="0"/>
        <v>60.714285714285708</v>
      </c>
      <c r="I6" s="3">
        <v>11</v>
      </c>
      <c r="J6" s="3" t="s">
        <v>44</v>
      </c>
      <c r="K6" s="8">
        <f t="shared" si="1"/>
        <v>39.285714285714285</v>
      </c>
      <c r="L6" s="3"/>
      <c r="M6" s="3"/>
    </row>
    <row r="7" spans="1:13" ht="45" x14ac:dyDescent="0.2">
      <c r="A7" s="6" t="s">
        <v>21</v>
      </c>
      <c r="B7" s="6" t="s">
        <v>18</v>
      </c>
      <c r="C7" s="3">
        <v>2</v>
      </c>
      <c r="D7" s="3">
        <v>0</v>
      </c>
      <c r="E7" s="8">
        <f t="shared" si="2"/>
        <v>1.1695906432748537</v>
      </c>
      <c r="F7" s="4">
        <v>2</v>
      </c>
      <c r="G7" s="3" t="s">
        <v>44</v>
      </c>
      <c r="H7" s="8">
        <f t="shared" si="0"/>
        <v>100</v>
      </c>
      <c r="I7" s="4">
        <v>0</v>
      </c>
      <c r="J7" s="3" t="s">
        <v>44</v>
      </c>
      <c r="K7" s="8">
        <f t="shared" si="1"/>
        <v>0</v>
      </c>
      <c r="L7" s="3"/>
      <c r="M7" s="3"/>
    </row>
    <row r="8" spans="1:13" x14ac:dyDescent="0.2">
      <c r="A8" s="6"/>
      <c r="B8" s="6" t="s">
        <v>17</v>
      </c>
      <c r="C8" s="3">
        <v>2</v>
      </c>
      <c r="D8" s="3">
        <v>0</v>
      </c>
      <c r="E8" s="8">
        <f t="shared" si="2"/>
        <v>1.1695906432748537</v>
      </c>
      <c r="F8" s="4">
        <v>2</v>
      </c>
      <c r="G8" s="3" t="s">
        <v>44</v>
      </c>
      <c r="H8" s="8">
        <f t="shared" si="0"/>
        <v>100</v>
      </c>
      <c r="I8" s="4">
        <v>0</v>
      </c>
      <c r="J8" s="3" t="s">
        <v>44</v>
      </c>
      <c r="K8" s="8">
        <f t="shared" si="1"/>
        <v>0</v>
      </c>
      <c r="L8" s="3"/>
      <c r="M8" s="3"/>
    </row>
    <row r="9" spans="1:13" ht="30" x14ac:dyDescent="0.2">
      <c r="A9" s="6"/>
      <c r="B9" s="6" t="s">
        <v>14</v>
      </c>
      <c r="C9" s="3">
        <v>36</v>
      </c>
      <c r="D9" s="3">
        <v>0</v>
      </c>
      <c r="E9" s="8">
        <f t="shared" si="2"/>
        <v>21.052631578947366</v>
      </c>
      <c r="F9" s="4">
        <v>21</v>
      </c>
      <c r="G9" s="3" t="s">
        <v>44</v>
      </c>
      <c r="H9" s="8">
        <f t="shared" si="0"/>
        <v>58.333333333333336</v>
      </c>
      <c r="I9" s="4">
        <v>15</v>
      </c>
      <c r="J9" s="3" t="s">
        <v>44</v>
      </c>
      <c r="K9" s="8">
        <f t="shared" si="1"/>
        <v>41.666666666666671</v>
      </c>
      <c r="L9" s="3"/>
      <c r="M9" s="3"/>
    </row>
    <row r="10" spans="1:13" ht="30" x14ac:dyDescent="0.2">
      <c r="A10" s="6"/>
      <c r="B10" s="6" t="s">
        <v>16</v>
      </c>
      <c r="C10" s="3">
        <v>8</v>
      </c>
      <c r="D10" s="3">
        <v>0</v>
      </c>
      <c r="E10" s="8">
        <f t="shared" si="2"/>
        <v>4.6783625730994149</v>
      </c>
      <c r="F10" s="4">
        <v>3</v>
      </c>
      <c r="G10" s="3" t="s">
        <v>44</v>
      </c>
      <c r="H10" s="8">
        <f t="shared" si="0"/>
        <v>37.5</v>
      </c>
      <c r="I10" s="4">
        <v>5</v>
      </c>
      <c r="J10" s="3" t="s">
        <v>44</v>
      </c>
      <c r="K10" s="8">
        <f t="shared" si="1"/>
        <v>62.5</v>
      </c>
      <c r="L10" s="3"/>
      <c r="M10" s="3"/>
    </row>
    <row r="11" spans="1:13" ht="30" x14ac:dyDescent="0.2">
      <c r="A11" s="6"/>
      <c r="B11" s="6" t="s">
        <v>19</v>
      </c>
      <c r="C11" s="3">
        <v>2</v>
      </c>
      <c r="D11" s="3">
        <v>0</v>
      </c>
      <c r="E11" s="8">
        <f t="shared" si="2"/>
        <v>1.1695906432748537</v>
      </c>
      <c r="F11" s="4">
        <v>1</v>
      </c>
      <c r="G11" s="3" t="s">
        <v>44</v>
      </c>
      <c r="H11" s="8">
        <f t="shared" si="0"/>
        <v>50</v>
      </c>
      <c r="I11" s="4">
        <v>1</v>
      </c>
      <c r="J11" s="3" t="s">
        <v>44</v>
      </c>
      <c r="K11" s="8">
        <f t="shared" si="1"/>
        <v>50</v>
      </c>
      <c r="L11" s="3"/>
      <c r="M11" s="3"/>
    </row>
    <row r="12" spans="1:13" x14ac:dyDescent="0.2">
      <c r="A12" s="6"/>
      <c r="B12" s="6" t="s">
        <v>15</v>
      </c>
      <c r="C12" s="3">
        <v>121</v>
      </c>
      <c r="D12" s="3">
        <v>0</v>
      </c>
      <c r="E12" s="8">
        <f t="shared" si="2"/>
        <v>70.760233918128662</v>
      </c>
      <c r="F12" s="3">
        <v>58</v>
      </c>
      <c r="G12" s="3" t="s">
        <v>44</v>
      </c>
      <c r="H12" s="8">
        <f t="shared" si="0"/>
        <v>47.933884297520663</v>
      </c>
      <c r="I12" s="4">
        <v>63</v>
      </c>
      <c r="J12" s="3" t="s">
        <v>44</v>
      </c>
      <c r="K12" s="8">
        <f t="shared" si="1"/>
        <v>52.066115702479344</v>
      </c>
      <c r="L12" s="3"/>
      <c r="M12" s="3"/>
    </row>
    <row r="13" spans="1:13" x14ac:dyDescent="0.2">
      <c r="A13" s="6" t="s">
        <v>20</v>
      </c>
      <c r="B13" s="6" t="s">
        <v>41</v>
      </c>
      <c r="C13" s="3">
        <v>85</v>
      </c>
      <c r="D13" s="3">
        <v>0</v>
      </c>
      <c r="E13" s="8">
        <f t="shared" si="2"/>
        <v>49.707602339181285</v>
      </c>
      <c r="F13" s="3">
        <v>45</v>
      </c>
      <c r="G13" s="3" t="s">
        <v>44</v>
      </c>
      <c r="H13" s="13">
        <f t="shared" si="0"/>
        <v>52.941176470588239</v>
      </c>
      <c r="I13" s="4">
        <v>40</v>
      </c>
      <c r="J13" s="3" t="s">
        <v>44</v>
      </c>
      <c r="K13" s="8">
        <f t="shared" si="1"/>
        <v>47.058823529411761</v>
      </c>
      <c r="L13" s="3"/>
      <c r="M13" s="3"/>
    </row>
    <row r="14" spans="1:13" x14ac:dyDescent="0.2">
      <c r="A14" s="6"/>
      <c r="B14" s="6" t="s">
        <v>40</v>
      </c>
      <c r="C14" s="3">
        <v>86</v>
      </c>
      <c r="D14" s="3">
        <v>0</v>
      </c>
      <c r="E14" s="8">
        <f t="shared" si="2"/>
        <v>50.292397660818708</v>
      </c>
      <c r="F14" s="3">
        <v>42</v>
      </c>
      <c r="G14" s="3" t="s">
        <v>44</v>
      </c>
      <c r="H14" s="13">
        <f t="shared" si="0"/>
        <v>48.837209302325576</v>
      </c>
      <c r="I14" s="4">
        <v>44</v>
      </c>
      <c r="J14" s="3" t="s">
        <v>44</v>
      </c>
      <c r="K14" s="8">
        <f t="shared" si="1"/>
        <v>51.162790697674424</v>
      </c>
      <c r="L14" s="3"/>
      <c r="M14" s="3"/>
    </row>
    <row r="15" spans="1:13" x14ac:dyDescent="0.2">
      <c r="A15" s="6" t="s">
        <v>5</v>
      </c>
      <c r="B15" s="6" t="s">
        <v>25</v>
      </c>
      <c r="C15" s="3">
        <v>144</v>
      </c>
      <c r="D15" s="3">
        <v>27</v>
      </c>
      <c r="E15" s="4" t="s">
        <v>92</v>
      </c>
      <c r="F15" s="3">
        <v>73</v>
      </c>
      <c r="G15" s="3">
        <v>14</v>
      </c>
      <c r="H15" s="4" t="s">
        <v>102</v>
      </c>
      <c r="I15" s="3">
        <v>71</v>
      </c>
      <c r="J15" s="3">
        <v>13</v>
      </c>
      <c r="K15" s="3" t="s">
        <v>97</v>
      </c>
      <c r="L15" s="3">
        <v>0.94289999999999996</v>
      </c>
      <c r="M15" s="3"/>
    </row>
    <row r="16" spans="1:13" x14ac:dyDescent="0.2">
      <c r="A16" s="6" t="s">
        <v>6</v>
      </c>
      <c r="B16" s="6" t="s">
        <v>42</v>
      </c>
      <c r="C16" s="3">
        <v>162</v>
      </c>
      <c r="D16" s="3">
        <v>9</v>
      </c>
      <c r="E16" s="3" t="s">
        <v>93</v>
      </c>
      <c r="F16" s="3">
        <v>82</v>
      </c>
      <c r="G16" s="3">
        <v>5</v>
      </c>
      <c r="H16" s="4" t="s">
        <v>103</v>
      </c>
      <c r="I16" s="3">
        <v>80</v>
      </c>
      <c r="J16" s="3">
        <v>4</v>
      </c>
      <c r="K16" s="3" t="s">
        <v>98</v>
      </c>
      <c r="L16" s="3">
        <v>0.76980000000000004</v>
      </c>
      <c r="M16" s="3"/>
    </row>
    <row r="17" spans="1:13" x14ac:dyDescent="0.2">
      <c r="A17" s="6" t="s">
        <v>24</v>
      </c>
      <c r="B17" s="6" t="s">
        <v>22</v>
      </c>
      <c r="C17" s="3">
        <v>159</v>
      </c>
      <c r="D17" s="3">
        <v>12</v>
      </c>
      <c r="E17" s="3" t="s">
        <v>94</v>
      </c>
      <c r="F17" s="3">
        <v>81</v>
      </c>
      <c r="G17" s="3">
        <v>6</v>
      </c>
      <c r="H17" s="4" t="s">
        <v>104</v>
      </c>
      <c r="I17" s="3">
        <v>78</v>
      </c>
      <c r="J17" s="3">
        <v>6</v>
      </c>
      <c r="K17" s="3" t="s">
        <v>99</v>
      </c>
      <c r="L17" s="3">
        <v>0.69110000000000005</v>
      </c>
      <c r="M17" s="3"/>
    </row>
    <row r="18" spans="1:13" x14ac:dyDescent="0.2">
      <c r="A18" s="6"/>
      <c r="B18" s="6" t="s">
        <v>23</v>
      </c>
      <c r="C18" s="3">
        <v>160</v>
      </c>
      <c r="D18" s="3"/>
      <c r="E18" s="4" t="s">
        <v>95</v>
      </c>
      <c r="F18" s="3">
        <v>81</v>
      </c>
      <c r="G18" s="3"/>
      <c r="H18" s="4" t="s">
        <v>105</v>
      </c>
      <c r="I18" s="3">
        <v>79</v>
      </c>
      <c r="J18" s="3"/>
      <c r="K18" s="16" t="s">
        <v>100</v>
      </c>
      <c r="L18" s="16">
        <v>0.96830000000000005</v>
      </c>
      <c r="M18" s="3"/>
    </row>
    <row r="19" spans="1:13" x14ac:dyDescent="0.2">
      <c r="A19" s="6" t="s">
        <v>26</v>
      </c>
      <c r="B19" s="6" t="s">
        <v>27</v>
      </c>
      <c r="C19" s="3" t="s">
        <v>44</v>
      </c>
      <c r="D19" s="3"/>
      <c r="E19" s="3" t="s">
        <v>57</v>
      </c>
      <c r="F19" s="3" t="s">
        <v>44</v>
      </c>
      <c r="G19" s="3" t="s">
        <v>44</v>
      </c>
      <c r="H19" s="3" t="s">
        <v>44</v>
      </c>
      <c r="I19" s="3" t="s">
        <v>44</v>
      </c>
      <c r="J19" s="3" t="s">
        <v>44</v>
      </c>
      <c r="K19" s="3" t="s">
        <v>44</v>
      </c>
      <c r="L19" s="3" t="s">
        <v>44</v>
      </c>
      <c r="M19" s="3"/>
    </row>
    <row r="20" spans="1:13" x14ac:dyDescent="0.2">
      <c r="A20" s="6"/>
      <c r="B20" s="6" t="s">
        <v>28</v>
      </c>
      <c r="C20" s="3" t="s">
        <v>44</v>
      </c>
      <c r="D20" s="3"/>
      <c r="E20" s="3" t="s">
        <v>57</v>
      </c>
      <c r="F20" s="3" t="s">
        <v>44</v>
      </c>
      <c r="G20" s="3" t="s">
        <v>44</v>
      </c>
      <c r="H20" s="3" t="s">
        <v>44</v>
      </c>
      <c r="I20" s="3" t="s">
        <v>44</v>
      </c>
      <c r="J20" s="3" t="s">
        <v>44</v>
      </c>
      <c r="K20" s="3" t="s">
        <v>44</v>
      </c>
      <c r="L20" s="3" t="s">
        <v>44</v>
      </c>
      <c r="M20" s="3"/>
    </row>
    <row r="21" spans="1:13" x14ac:dyDescent="0.2">
      <c r="A21" s="6"/>
      <c r="B21" s="6" t="s">
        <v>29</v>
      </c>
      <c r="C21" s="3" t="s">
        <v>44</v>
      </c>
      <c r="D21" s="3"/>
      <c r="E21" s="3" t="s">
        <v>57</v>
      </c>
      <c r="F21" s="3" t="s">
        <v>44</v>
      </c>
      <c r="G21" s="3" t="s">
        <v>44</v>
      </c>
      <c r="H21" s="3" t="s">
        <v>44</v>
      </c>
      <c r="I21" s="3" t="s">
        <v>44</v>
      </c>
      <c r="J21" s="3" t="s">
        <v>44</v>
      </c>
      <c r="K21" s="3" t="s">
        <v>44</v>
      </c>
      <c r="L21" s="3" t="s">
        <v>44</v>
      </c>
      <c r="M21" s="3"/>
    </row>
    <row r="22" spans="1:13" x14ac:dyDescent="0.2">
      <c r="A22" s="6"/>
      <c r="B22" s="6" t="s">
        <v>30</v>
      </c>
      <c r="C22" s="3" t="s">
        <v>44</v>
      </c>
      <c r="D22" s="3"/>
      <c r="E22" s="3" t="s">
        <v>57</v>
      </c>
      <c r="F22" s="3" t="s">
        <v>44</v>
      </c>
      <c r="G22" s="3" t="s">
        <v>44</v>
      </c>
      <c r="H22" s="3" t="s">
        <v>44</v>
      </c>
      <c r="I22" s="3" t="s">
        <v>44</v>
      </c>
      <c r="J22" s="3" t="s">
        <v>44</v>
      </c>
      <c r="K22" s="3" t="s">
        <v>44</v>
      </c>
      <c r="L22" s="3" t="s">
        <v>44</v>
      </c>
      <c r="M22" s="3"/>
    </row>
    <row r="23" spans="1:13" x14ac:dyDescent="0.2">
      <c r="A23" s="6" t="s">
        <v>31</v>
      </c>
      <c r="B23" s="6" t="s">
        <v>32</v>
      </c>
      <c r="C23" s="3" t="s">
        <v>44</v>
      </c>
      <c r="D23" s="3"/>
      <c r="E23" s="3" t="s">
        <v>57</v>
      </c>
      <c r="F23" s="3" t="s">
        <v>44</v>
      </c>
      <c r="G23" s="3" t="s">
        <v>44</v>
      </c>
      <c r="H23" s="3" t="s">
        <v>44</v>
      </c>
      <c r="I23" s="3" t="s">
        <v>44</v>
      </c>
      <c r="J23" s="3" t="s">
        <v>44</v>
      </c>
      <c r="K23" s="3" t="s">
        <v>44</v>
      </c>
      <c r="L23" s="3" t="s">
        <v>44</v>
      </c>
      <c r="M23" s="3"/>
    </row>
    <row r="24" spans="1:13" x14ac:dyDescent="0.2">
      <c r="A24" s="6"/>
      <c r="B24" s="6" t="s">
        <v>33</v>
      </c>
      <c r="C24" s="3" t="s">
        <v>44</v>
      </c>
      <c r="D24" s="3"/>
      <c r="E24" s="3" t="s">
        <v>57</v>
      </c>
      <c r="F24" s="3" t="s">
        <v>44</v>
      </c>
      <c r="G24" s="3" t="s">
        <v>44</v>
      </c>
      <c r="H24" s="3" t="s">
        <v>44</v>
      </c>
      <c r="I24" s="3" t="s">
        <v>44</v>
      </c>
      <c r="J24" s="3" t="s">
        <v>44</v>
      </c>
      <c r="K24" s="3" t="s">
        <v>44</v>
      </c>
      <c r="L24" s="3" t="s">
        <v>44</v>
      </c>
      <c r="M24" s="3"/>
    </row>
    <row r="25" spans="1:13" x14ac:dyDescent="0.2">
      <c r="A25" s="6" t="s">
        <v>34</v>
      </c>
      <c r="B25" s="6" t="s">
        <v>35</v>
      </c>
      <c r="C25" s="3">
        <v>156</v>
      </c>
      <c r="D25" s="3">
        <v>15</v>
      </c>
      <c r="E25" s="3" t="s">
        <v>96</v>
      </c>
      <c r="F25" s="3">
        <v>78</v>
      </c>
      <c r="G25" s="3">
        <v>9</v>
      </c>
      <c r="H25" s="4" t="s">
        <v>106</v>
      </c>
      <c r="I25" s="3">
        <v>78</v>
      </c>
      <c r="J25" s="3">
        <v>6</v>
      </c>
      <c r="K25" s="3" t="s">
        <v>101</v>
      </c>
      <c r="L25" s="3">
        <v>0.99170000000000003</v>
      </c>
      <c r="M25" s="3"/>
    </row>
    <row r="26" spans="1:13" x14ac:dyDescent="0.2">
      <c r="A26" s="6" t="s">
        <v>36</v>
      </c>
      <c r="B26" s="6" t="s">
        <v>37</v>
      </c>
      <c r="C26" s="3" t="s">
        <v>44</v>
      </c>
      <c r="D26" s="3"/>
      <c r="E26" s="3" t="s">
        <v>57</v>
      </c>
      <c r="F26" s="3" t="s">
        <v>44</v>
      </c>
      <c r="G26" s="3" t="s">
        <v>44</v>
      </c>
      <c r="H26" s="3" t="s">
        <v>44</v>
      </c>
      <c r="I26" s="3" t="s">
        <v>44</v>
      </c>
      <c r="J26" s="3" t="s">
        <v>44</v>
      </c>
      <c r="K26" s="3" t="s">
        <v>44</v>
      </c>
      <c r="L26" s="3" t="s">
        <v>44</v>
      </c>
      <c r="M26" s="3"/>
    </row>
    <row r="27" spans="1:13" x14ac:dyDescent="0.2">
      <c r="A27" s="6"/>
      <c r="B27" s="6" t="s">
        <v>38</v>
      </c>
      <c r="C27" s="3" t="s">
        <v>44</v>
      </c>
      <c r="D27" s="3"/>
      <c r="E27" s="3" t="s">
        <v>57</v>
      </c>
      <c r="F27" s="3" t="s">
        <v>44</v>
      </c>
      <c r="G27" s="3" t="s">
        <v>44</v>
      </c>
      <c r="H27" s="3" t="s">
        <v>44</v>
      </c>
      <c r="I27" s="3" t="s">
        <v>44</v>
      </c>
      <c r="J27" s="3" t="s">
        <v>44</v>
      </c>
      <c r="K27" s="3" t="s">
        <v>44</v>
      </c>
      <c r="L27" s="3" t="s">
        <v>44</v>
      </c>
      <c r="M27" s="3"/>
    </row>
    <row r="28" spans="1:13" ht="30" x14ac:dyDescent="0.2">
      <c r="A28" s="6"/>
      <c r="B28" s="6" t="s">
        <v>39</v>
      </c>
      <c r="C28" s="3" t="s">
        <v>44</v>
      </c>
      <c r="D28" s="3"/>
      <c r="E28" s="3" t="s">
        <v>57</v>
      </c>
      <c r="F28" s="3" t="s">
        <v>44</v>
      </c>
      <c r="G28" s="3" t="s">
        <v>44</v>
      </c>
      <c r="H28" s="3" t="s">
        <v>44</v>
      </c>
      <c r="I28" s="3" t="s">
        <v>44</v>
      </c>
      <c r="J28" s="3" t="s">
        <v>44</v>
      </c>
      <c r="K28" s="3" t="s">
        <v>44</v>
      </c>
      <c r="L28" s="3" t="s">
        <v>44</v>
      </c>
      <c r="M28" s="3"/>
    </row>
  </sheetData>
  <mergeCells count="5">
    <mergeCell ref="L1:L3"/>
    <mergeCell ref="F2:H2"/>
    <mergeCell ref="I2:K2"/>
    <mergeCell ref="C1:E2"/>
    <mergeCell ref="F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2238-3D27-A64D-93C8-F065E4D5CA7A}">
  <dimension ref="A1:M28"/>
  <sheetViews>
    <sheetView tabSelected="1" topLeftCell="C1" zoomScale="125" workbookViewId="0">
      <pane ySplit="3" topLeftCell="A14" activePane="bottomLeft" state="frozen"/>
      <selection pane="bottomLeft" activeCell="J26" sqref="J26:K28"/>
    </sheetView>
  </sheetViews>
  <sheetFormatPr baseColWidth="10" defaultRowHeight="16" x14ac:dyDescent="0.2"/>
  <cols>
    <col min="1" max="1" width="10.83203125" style="1"/>
    <col min="2" max="2" width="10.5" style="1" bestFit="1" customWidth="1"/>
    <col min="3" max="3" width="4" style="1" bestFit="1" customWidth="1"/>
    <col min="4" max="4" width="5.33203125" style="1" bestFit="1" customWidth="1"/>
    <col min="5" max="5" width="12.1640625" style="1" customWidth="1"/>
    <col min="6" max="6" width="4" style="1" bestFit="1" customWidth="1"/>
    <col min="7" max="7" width="5.33203125" style="1" bestFit="1" customWidth="1"/>
    <col min="8" max="8" width="10.1640625" style="1" bestFit="1" customWidth="1"/>
    <col min="9" max="9" width="4" style="1" bestFit="1" customWidth="1"/>
    <col min="10" max="10" width="5.33203125" style="1" bestFit="1" customWidth="1"/>
    <col min="11" max="11" width="10.1640625" style="1" bestFit="1" customWidth="1"/>
    <col min="12" max="16384" width="10.83203125" style="1"/>
  </cols>
  <sheetData>
    <row r="1" spans="1:13" x14ac:dyDescent="0.2">
      <c r="A1" s="6"/>
      <c r="B1" s="6"/>
      <c r="C1" s="36" t="s">
        <v>45</v>
      </c>
      <c r="D1" s="36"/>
      <c r="E1" s="36"/>
      <c r="F1" s="35" t="s">
        <v>8</v>
      </c>
      <c r="G1" s="35"/>
      <c r="H1" s="35"/>
      <c r="I1" s="35"/>
      <c r="J1" s="35"/>
      <c r="K1" s="35"/>
      <c r="L1" s="35" t="s">
        <v>9</v>
      </c>
      <c r="M1" s="6"/>
    </row>
    <row r="2" spans="1:13" x14ac:dyDescent="0.2">
      <c r="A2" s="6" t="s">
        <v>0</v>
      </c>
      <c r="B2" s="6"/>
      <c r="C2" s="36"/>
      <c r="D2" s="36"/>
      <c r="E2" s="36"/>
      <c r="F2" s="35" t="s">
        <v>90</v>
      </c>
      <c r="G2" s="35"/>
      <c r="H2" s="35"/>
      <c r="I2" s="35" t="s">
        <v>91</v>
      </c>
      <c r="J2" s="35"/>
      <c r="K2" s="35"/>
      <c r="L2" s="35"/>
      <c r="M2" s="6"/>
    </row>
    <row r="3" spans="1:13" ht="30" x14ac:dyDescent="0.2">
      <c r="A3" s="6"/>
      <c r="B3" s="6"/>
      <c r="C3" s="6" t="s">
        <v>7</v>
      </c>
      <c r="D3" s="6" t="s">
        <v>13</v>
      </c>
      <c r="E3" s="6" t="s">
        <v>46</v>
      </c>
      <c r="F3" s="6" t="s">
        <v>7</v>
      </c>
      <c r="G3" s="6" t="s">
        <v>13</v>
      </c>
      <c r="H3" s="6" t="s">
        <v>46</v>
      </c>
      <c r="I3" s="6" t="s">
        <v>7</v>
      </c>
      <c r="J3" s="6" t="s">
        <v>13</v>
      </c>
      <c r="K3" s="6" t="s">
        <v>46</v>
      </c>
      <c r="L3" s="35"/>
      <c r="M3" s="6"/>
    </row>
    <row r="4" spans="1:13" x14ac:dyDescent="0.2">
      <c r="A4" s="6" t="s">
        <v>1</v>
      </c>
      <c r="B4" s="6"/>
      <c r="C4" s="3">
        <v>171</v>
      </c>
      <c r="D4" s="3">
        <v>0</v>
      </c>
      <c r="E4" s="8">
        <v>74.859650000000002</v>
      </c>
      <c r="F4" s="3">
        <v>87</v>
      </c>
      <c r="G4" s="3"/>
      <c r="H4" s="13">
        <v>74.643680000000003</v>
      </c>
      <c r="I4" s="3">
        <v>84</v>
      </c>
      <c r="J4" s="3"/>
      <c r="K4" s="13">
        <v>75.083330000000004</v>
      </c>
      <c r="L4" s="3">
        <v>0.57869999999999999</v>
      </c>
      <c r="M4" s="3" t="s">
        <v>10</v>
      </c>
    </row>
    <row r="5" spans="1:13" ht="30" x14ac:dyDescent="0.2">
      <c r="A5" s="6" t="s">
        <v>2</v>
      </c>
      <c r="B5" s="6" t="s">
        <v>3</v>
      </c>
      <c r="C5" s="3">
        <v>143</v>
      </c>
      <c r="D5" s="3">
        <v>0</v>
      </c>
      <c r="E5" s="8">
        <f>C5/171*100</f>
        <v>83.62573099415205</v>
      </c>
      <c r="F5" s="3">
        <v>70</v>
      </c>
      <c r="G5" s="3"/>
      <c r="H5" s="8">
        <f t="shared" ref="H5:H14" si="0">F5/C5*100</f>
        <v>48.951048951048953</v>
      </c>
      <c r="I5" s="3">
        <v>73</v>
      </c>
      <c r="J5" s="3"/>
      <c r="K5" s="8">
        <f t="shared" ref="K5:K14" si="1">I5/C5*100</f>
        <v>51.048951048951054</v>
      </c>
      <c r="L5" s="3" t="s">
        <v>12</v>
      </c>
      <c r="M5" s="3" t="s">
        <v>11</v>
      </c>
    </row>
    <row r="6" spans="1:13" x14ac:dyDescent="0.2">
      <c r="A6" s="6"/>
      <c r="B6" s="6" t="s">
        <v>4</v>
      </c>
      <c r="C6" s="3">
        <v>28</v>
      </c>
      <c r="D6" s="3">
        <v>0</v>
      </c>
      <c r="E6" s="8">
        <f t="shared" ref="E6:E14" si="2">C6/171*100</f>
        <v>16.374269005847953</v>
      </c>
      <c r="F6" s="3">
        <v>17</v>
      </c>
      <c r="G6" s="3"/>
      <c r="H6" s="8">
        <f t="shared" si="0"/>
        <v>60.714285714285708</v>
      </c>
      <c r="I6" s="3">
        <v>11</v>
      </c>
      <c r="J6" s="3"/>
      <c r="K6" s="8">
        <f t="shared" si="1"/>
        <v>39.285714285714285</v>
      </c>
      <c r="L6" s="3"/>
      <c r="M6" s="3"/>
    </row>
    <row r="7" spans="1:13" ht="45" x14ac:dyDescent="0.2">
      <c r="A7" s="6" t="s">
        <v>21</v>
      </c>
      <c r="B7" s="6" t="s">
        <v>18</v>
      </c>
      <c r="C7" s="3">
        <v>2</v>
      </c>
      <c r="D7" s="3">
        <v>0</v>
      </c>
      <c r="E7" s="8">
        <f t="shared" si="2"/>
        <v>1.1695906432748537</v>
      </c>
      <c r="F7" s="4">
        <v>2</v>
      </c>
      <c r="G7" s="3"/>
      <c r="H7" s="8">
        <f t="shared" si="0"/>
        <v>100</v>
      </c>
      <c r="I7" s="4">
        <v>0</v>
      </c>
      <c r="J7" s="3"/>
      <c r="K7" s="8">
        <f t="shared" si="1"/>
        <v>0</v>
      </c>
      <c r="L7" s="3" t="s">
        <v>12</v>
      </c>
      <c r="M7" s="3"/>
    </row>
    <row r="8" spans="1:13" x14ac:dyDescent="0.2">
      <c r="A8" s="6"/>
      <c r="B8" s="6" t="s">
        <v>17</v>
      </c>
      <c r="C8" s="3">
        <v>2</v>
      </c>
      <c r="D8" s="3">
        <v>0</v>
      </c>
      <c r="E8" s="8">
        <f t="shared" si="2"/>
        <v>1.1695906432748537</v>
      </c>
      <c r="F8" s="4">
        <v>2</v>
      </c>
      <c r="G8" s="4"/>
      <c r="H8" s="8">
        <f t="shared" si="0"/>
        <v>100</v>
      </c>
      <c r="I8" s="4">
        <v>0</v>
      </c>
      <c r="J8" s="4"/>
      <c r="K8" s="8">
        <f t="shared" si="1"/>
        <v>0</v>
      </c>
      <c r="L8" s="3"/>
      <c r="M8" s="3"/>
    </row>
    <row r="9" spans="1:13" ht="30" x14ac:dyDescent="0.2">
      <c r="A9" s="6"/>
      <c r="B9" s="6" t="s">
        <v>14</v>
      </c>
      <c r="C9" s="3">
        <v>36</v>
      </c>
      <c r="D9" s="3">
        <v>0</v>
      </c>
      <c r="E9" s="8">
        <f t="shared" si="2"/>
        <v>21.052631578947366</v>
      </c>
      <c r="F9" s="4">
        <v>21</v>
      </c>
      <c r="G9" s="4"/>
      <c r="H9" s="8">
        <f t="shared" si="0"/>
        <v>58.333333333333336</v>
      </c>
      <c r="I9" s="4">
        <v>15</v>
      </c>
      <c r="J9" s="4"/>
      <c r="K9" s="8">
        <f t="shared" si="1"/>
        <v>41.666666666666671</v>
      </c>
      <c r="L9" s="3"/>
      <c r="M9" s="3"/>
    </row>
    <row r="10" spans="1:13" ht="30" x14ac:dyDescent="0.2">
      <c r="A10" s="6"/>
      <c r="B10" s="6" t="s">
        <v>16</v>
      </c>
      <c r="C10" s="3">
        <v>8</v>
      </c>
      <c r="D10" s="3">
        <v>0</v>
      </c>
      <c r="E10" s="8">
        <f t="shared" si="2"/>
        <v>4.6783625730994149</v>
      </c>
      <c r="F10" s="4">
        <v>3</v>
      </c>
      <c r="G10" s="4"/>
      <c r="H10" s="8">
        <f t="shared" si="0"/>
        <v>37.5</v>
      </c>
      <c r="I10" s="4">
        <v>5</v>
      </c>
      <c r="J10" s="4"/>
      <c r="K10" s="8">
        <f t="shared" si="1"/>
        <v>62.5</v>
      </c>
      <c r="L10" s="3"/>
      <c r="M10" s="3"/>
    </row>
    <row r="11" spans="1:13" ht="30" x14ac:dyDescent="0.2">
      <c r="A11" s="6"/>
      <c r="B11" s="6" t="s">
        <v>19</v>
      </c>
      <c r="C11" s="3">
        <v>2</v>
      </c>
      <c r="D11" s="3">
        <v>0</v>
      </c>
      <c r="E11" s="8">
        <f t="shared" si="2"/>
        <v>1.1695906432748537</v>
      </c>
      <c r="F11" s="4">
        <v>1</v>
      </c>
      <c r="G11" s="4"/>
      <c r="H11" s="8">
        <f t="shared" si="0"/>
        <v>50</v>
      </c>
      <c r="I11" s="4">
        <v>1</v>
      </c>
      <c r="J11" s="4"/>
      <c r="K11" s="8">
        <f t="shared" si="1"/>
        <v>50</v>
      </c>
      <c r="L11" s="3"/>
      <c r="M11" s="3"/>
    </row>
    <row r="12" spans="1:13" x14ac:dyDescent="0.2">
      <c r="A12" s="6"/>
      <c r="B12" s="6" t="s">
        <v>15</v>
      </c>
      <c r="C12" s="3">
        <v>121</v>
      </c>
      <c r="D12" s="3">
        <v>0</v>
      </c>
      <c r="E12" s="8">
        <f t="shared" si="2"/>
        <v>70.760233918128662</v>
      </c>
      <c r="F12" s="3">
        <v>58</v>
      </c>
      <c r="G12" s="4"/>
      <c r="H12" s="8">
        <f t="shared" si="0"/>
        <v>47.933884297520663</v>
      </c>
      <c r="I12" s="4">
        <v>63</v>
      </c>
      <c r="J12" s="3"/>
      <c r="K12" s="8">
        <f t="shared" si="1"/>
        <v>52.066115702479344</v>
      </c>
      <c r="L12" s="3"/>
      <c r="M12" s="3"/>
    </row>
    <row r="13" spans="1:13" x14ac:dyDescent="0.2">
      <c r="A13" s="6" t="s">
        <v>20</v>
      </c>
      <c r="B13" s="6" t="s">
        <v>41</v>
      </c>
      <c r="C13" s="3">
        <v>85</v>
      </c>
      <c r="D13" s="3">
        <v>0</v>
      </c>
      <c r="E13" s="8">
        <f t="shared" si="2"/>
        <v>49.707602339181285</v>
      </c>
      <c r="F13" s="3">
        <v>45</v>
      </c>
      <c r="G13" s="3"/>
      <c r="H13" s="13">
        <f t="shared" si="0"/>
        <v>52.941176470588239</v>
      </c>
      <c r="I13" s="4">
        <v>40</v>
      </c>
      <c r="J13" s="4"/>
      <c r="K13" s="8">
        <f t="shared" si="1"/>
        <v>47.058823529411761</v>
      </c>
      <c r="L13" s="3"/>
      <c r="M13" s="3"/>
    </row>
    <row r="14" spans="1:13" x14ac:dyDescent="0.2">
      <c r="A14" s="6"/>
      <c r="B14" s="6" t="s">
        <v>40</v>
      </c>
      <c r="C14" s="3">
        <v>86</v>
      </c>
      <c r="D14" s="3">
        <v>0</v>
      </c>
      <c r="E14" s="8">
        <f t="shared" si="2"/>
        <v>50.292397660818708</v>
      </c>
      <c r="F14" s="3">
        <v>42</v>
      </c>
      <c r="G14" s="3"/>
      <c r="H14" s="13">
        <f t="shared" si="0"/>
        <v>48.837209302325576</v>
      </c>
      <c r="I14" s="4">
        <v>44</v>
      </c>
      <c r="J14" s="4"/>
      <c r="K14" s="8">
        <f t="shared" si="1"/>
        <v>51.162790697674424</v>
      </c>
      <c r="L14" s="3"/>
      <c r="M14" s="3"/>
    </row>
    <row r="15" spans="1:13" x14ac:dyDescent="0.2">
      <c r="A15" s="6" t="s">
        <v>5</v>
      </c>
      <c r="B15" s="6" t="s">
        <v>25</v>
      </c>
      <c r="C15" s="3">
        <v>135</v>
      </c>
      <c r="D15" s="3">
        <v>36</v>
      </c>
      <c r="E15" s="4" t="s">
        <v>131</v>
      </c>
      <c r="F15" s="3">
        <v>70</v>
      </c>
      <c r="G15" s="3">
        <v>17</v>
      </c>
      <c r="H15" s="4" t="s">
        <v>142</v>
      </c>
      <c r="I15" s="3">
        <v>65</v>
      </c>
      <c r="J15" s="3">
        <v>19</v>
      </c>
      <c r="K15" s="3" t="s">
        <v>153</v>
      </c>
      <c r="L15" s="3">
        <v>0.5998</v>
      </c>
      <c r="M15" s="3"/>
    </row>
    <row r="16" spans="1:13" x14ac:dyDescent="0.2">
      <c r="A16" s="6" t="s">
        <v>6</v>
      </c>
      <c r="B16" s="6" t="s">
        <v>42</v>
      </c>
      <c r="C16" s="3">
        <v>148</v>
      </c>
      <c r="D16" s="3">
        <v>23</v>
      </c>
      <c r="E16" s="3" t="s">
        <v>132</v>
      </c>
      <c r="F16" s="3">
        <v>77</v>
      </c>
      <c r="G16" s="3">
        <v>10</v>
      </c>
      <c r="H16" s="4" t="s">
        <v>143</v>
      </c>
      <c r="I16" s="3">
        <v>71</v>
      </c>
      <c r="J16" s="3">
        <v>13</v>
      </c>
      <c r="K16" s="3" t="s">
        <v>154</v>
      </c>
      <c r="L16" s="3">
        <v>0.52190000000000003</v>
      </c>
      <c r="M16" s="3"/>
    </row>
    <row r="17" spans="1:13" x14ac:dyDescent="0.2">
      <c r="A17" s="6" t="s">
        <v>24</v>
      </c>
      <c r="B17" s="6" t="s">
        <v>22</v>
      </c>
      <c r="C17" s="3">
        <v>141</v>
      </c>
      <c r="D17" s="3">
        <v>30</v>
      </c>
      <c r="E17" s="3" t="s">
        <v>133</v>
      </c>
      <c r="F17" s="3">
        <v>73</v>
      </c>
      <c r="G17" s="3">
        <v>14</v>
      </c>
      <c r="H17" s="4" t="s">
        <v>144</v>
      </c>
      <c r="I17" s="3">
        <v>68</v>
      </c>
      <c r="J17" s="3">
        <v>16</v>
      </c>
      <c r="K17" s="3" t="s">
        <v>155</v>
      </c>
      <c r="L17" s="3">
        <v>0.82589999999999997</v>
      </c>
      <c r="M17" s="3"/>
    </row>
    <row r="18" spans="1:13" x14ac:dyDescent="0.2">
      <c r="A18" s="6"/>
      <c r="B18" s="6" t="s">
        <v>23</v>
      </c>
      <c r="C18" s="3">
        <v>142</v>
      </c>
      <c r="D18" s="3">
        <v>29</v>
      </c>
      <c r="E18" s="4" t="s">
        <v>134</v>
      </c>
      <c r="F18" s="3">
        <v>73</v>
      </c>
      <c r="G18" s="3">
        <v>14</v>
      </c>
      <c r="H18" s="4" t="s">
        <v>145</v>
      </c>
      <c r="I18" s="3">
        <v>69</v>
      </c>
      <c r="J18" s="3">
        <v>15</v>
      </c>
      <c r="K18" s="16" t="s">
        <v>156</v>
      </c>
      <c r="L18" s="16">
        <v>0.76259999999999994</v>
      </c>
      <c r="M18" s="3"/>
    </row>
    <row r="19" spans="1:13" x14ac:dyDescent="0.2">
      <c r="A19" s="6" t="s">
        <v>26</v>
      </c>
      <c r="B19" s="6" t="s">
        <v>27</v>
      </c>
      <c r="C19" s="3">
        <v>141</v>
      </c>
      <c r="D19" s="3">
        <v>30</v>
      </c>
      <c r="E19" s="3" t="s">
        <v>135</v>
      </c>
      <c r="F19" s="3">
        <v>73</v>
      </c>
      <c r="G19" s="3">
        <v>14</v>
      </c>
      <c r="H19" s="4" t="s">
        <v>146</v>
      </c>
      <c r="I19" s="3">
        <v>68</v>
      </c>
      <c r="J19" s="3">
        <v>16</v>
      </c>
      <c r="K19" s="3" t="s">
        <v>157</v>
      </c>
      <c r="L19" s="3">
        <v>0.90680000000000005</v>
      </c>
      <c r="M19" s="3"/>
    </row>
    <row r="20" spans="1:13" x14ac:dyDescent="0.2">
      <c r="A20" s="6"/>
      <c r="B20" s="6" t="s">
        <v>28</v>
      </c>
      <c r="C20" s="3">
        <v>141</v>
      </c>
      <c r="D20" s="3">
        <v>30</v>
      </c>
      <c r="E20" s="3" t="s">
        <v>136</v>
      </c>
      <c r="F20" s="3">
        <v>74</v>
      </c>
      <c r="G20" s="3">
        <v>13</v>
      </c>
      <c r="H20" s="4" t="s">
        <v>147</v>
      </c>
      <c r="I20" s="3">
        <v>67</v>
      </c>
      <c r="J20" s="3">
        <v>17</v>
      </c>
      <c r="K20" s="3" t="s">
        <v>158</v>
      </c>
      <c r="L20" s="3">
        <v>0.25480000000000003</v>
      </c>
      <c r="M20" s="3"/>
    </row>
    <row r="21" spans="1:13" x14ac:dyDescent="0.2">
      <c r="A21" s="6"/>
      <c r="B21" s="6" t="s">
        <v>29</v>
      </c>
      <c r="C21" s="3">
        <v>141</v>
      </c>
      <c r="D21" s="3">
        <v>30</v>
      </c>
      <c r="E21" s="3" t="s">
        <v>137</v>
      </c>
      <c r="F21" s="3">
        <v>74</v>
      </c>
      <c r="G21" s="3">
        <v>13</v>
      </c>
      <c r="H21" s="4" t="s">
        <v>148</v>
      </c>
      <c r="I21" s="3">
        <v>67</v>
      </c>
      <c r="J21" s="3">
        <v>17</v>
      </c>
      <c r="K21" s="3" t="s">
        <v>159</v>
      </c>
      <c r="L21" s="3">
        <v>0.84750000000000003</v>
      </c>
      <c r="M21" s="3"/>
    </row>
    <row r="22" spans="1:13" x14ac:dyDescent="0.2">
      <c r="A22" s="6"/>
      <c r="B22" s="6" t="s">
        <v>30</v>
      </c>
      <c r="C22" s="3">
        <v>142</v>
      </c>
      <c r="D22" s="3">
        <v>29</v>
      </c>
      <c r="E22" s="3" t="s">
        <v>138</v>
      </c>
      <c r="F22" s="3">
        <v>74</v>
      </c>
      <c r="G22" s="3">
        <v>13</v>
      </c>
      <c r="H22" s="4" t="s">
        <v>149</v>
      </c>
      <c r="I22" s="3">
        <v>68</v>
      </c>
      <c r="J22" s="3">
        <v>16</v>
      </c>
      <c r="K22" s="3" t="s">
        <v>160</v>
      </c>
      <c r="L22" s="3">
        <v>0.4073</v>
      </c>
      <c r="M22" s="3"/>
    </row>
    <row r="23" spans="1:13" x14ac:dyDescent="0.2">
      <c r="A23" s="6" t="s">
        <v>31</v>
      </c>
      <c r="B23" s="6" t="s">
        <v>32</v>
      </c>
      <c r="C23" s="3">
        <v>10</v>
      </c>
      <c r="D23" s="3">
        <v>161</v>
      </c>
      <c r="E23" s="3" t="s">
        <v>139</v>
      </c>
      <c r="F23" s="3">
        <v>6</v>
      </c>
      <c r="G23" s="3">
        <v>81</v>
      </c>
      <c r="H23" s="4" t="s">
        <v>150</v>
      </c>
      <c r="I23" s="3">
        <v>4</v>
      </c>
      <c r="J23" s="3">
        <v>80</v>
      </c>
      <c r="K23" s="3" t="s">
        <v>161</v>
      </c>
      <c r="L23" s="3">
        <v>7.1159999999999999E-3</v>
      </c>
      <c r="M23" s="3"/>
    </row>
    <row r="24" spans="1:13" x14ac:dyDescent="0.2">
      <c r="A24" s="6"/>
      <c r="B24" s="6" t="s">
        <v>33</v>
      </c>
      <c r="C24" s="3">
        <v>10</v>
      </c>
      <c r="D24" s="3">
        <v>161</v>
      </c>
      <c r="E24" s="3" t="s">
        <v>140</v>
      </c>
      <c r="F24" s="3">
        <v>6</v>
      </c>
      <c r="G24" s="3">
        <v>81</v>
      </c>
      <c r="H24" s="4" t="s">
        <v>151</v>
      </c>
      <c r="I24" s="3">
        <v>4</v>
      </c>
      <c r="J24" s="3">
        <v>80</v>
      </c>
      <c r="K24" s="3" t="s">
        <v>162</v>
      </c>
      <c r="L24" s="20">
        <v>4.8820000000000002E-2</v>
      </c>
      <c r="M24" s="3"/>
    </row>
    <row r="25" spans="1:13" x14ac:dyDescent="0.2">
      <c r="A25" s="6" t="s">
        <v>34</v>
      </c>
      <c r="B25" s="6" t="s">
        <v>35</v>
      </c>
      <c r="C25" s="3">
        <v>138</v>
      </c>
      <c r="D25" s="3">
        <v>33</v>
      </c>
      <c r="E25" s="3" t="s">
        <v>141</v>
      </c>
      <c r="F25" s="3">
        <v>16</v>
      </c>
      <c r="G25" s="3">
        <v>71</v>
      </c>
      <c r="H25" s="4" t="s">
        <v>152</v>
      </c>
      <c r="I25" s="3">
        <v>67</v>
      </c>
      <c r="J25" s="3">
        <v>17</v>
      </c>
      <c r="K25" s="3" t="s">
        <v>163</v>
      </c>
      <c r="L25" s="3">
        <v>0.90169999999999995</v>
      </c>
      <c r="M25" s="3"/>
    </row>
    <row r="26" spans="1:13" x14ac:dyDescent="0.2">
      <c r="A26" s="6" t="s">
        <v>36</v>
      </c>
      <c r="B26" s="6" t="s">
        <v>37</v>
      </c>
      <c r="C26" s="3" t="s">
        <v>44</v>
      </c>
      <c r="D26" s="3" t="s">
        <v>44</v>
      </c>
      <c r="E26" s="3" t="s">
        <v>44</v>
      </c>
      <c r="F26" s="3" t="s">
        <v>44</v>
      </c>
      <c r="G26" s="3" t="s">
        <v>44</v>
      </c>
      <c r="H26" s="3" t="s">
        <v>44</v>
      </c>
      <c r="I26" s="3" t="s">
        <v>44</v>
      </c>
      <c r="J26" s="3" t="s">
        <v>44</v>
      </c>
      <c r="K26" s="3" t="s">
        <v>44</v>
      </c>
      <c r="L26" s="3"/>
      <c r="M26" s="3"/>
    </row>
    <row r="27" spans="1:13" x14ac:dyDescent="0.2">
      <c r="A27" s="6"/>
      <c r="B27" s="6" t="s">
        <v>38</v>
      </c>
      <c r="C27" s="3" t="s">
        <v>44</v>
      </c>
      <c r="D27" s="3" t="s">
        <v>44</v>
      </c>
      <c r="E27" s="3" t="s">
        <v>44</v>
      </c>
      <c r="F27" s="3" t="s">
        <v>44</v>
      </c>
      <c r="G27" s="3" t="s">
        <v>44</v>
      </c>
      <c r="H27" s="3" t="s">
        <v>44</v>
      </c>
      <c r="I27" s="3" t="s">
        <v>44</v>
      </c>
      <c r="J27" s="3" t="s">
        <v>44</v>
      </c>
      <c r="K27" s="3" t="s">
        <v>44</v>
      </c>
      <c r="L27" s="3"/>
      <c r="M27" s="3"/>
    </row>
    <row r="28" spans="1:13" ht="30" x14ac:dyDescent="0.2">
      <c r="A28" s="6"/>
      <c r="B28" s="6" t="s">
        <v>39</v>
      </c>
      <c r="C28" s="3" t="s">
        <v>44</v>
      </c>
      <c r="D28" s="3" t="s">
        <v>44</v>
      </c>
      <c r="E28" s="3" t="s">
        <v>44</v>
      </c>
      <c r="F28" s="3" t="s">
        <v>44</v>
      </c>
      <c r="G28" s="3" t="s">
        <v>44</v>
      </c>
      <c r="H28" s="3" t="s">
        <v>44</v>
      </c>
      <c r="I28" s="3" t="s">
        <v>44</v>
      </c>
      <c r="J28" s="3" t="s">
        <v>44</v>
      </c>
      <c r="K28" s="3" t="s">
        <v>44</v>
      </c>
      <c r="L28" s="3"/>
      <c r="M28" s="3"/>
    </row>
  </sheetData>
  <mergeCells count="5">
    <mergeCell ref="L1:L3"/>
    <mergeCell ref="F2:H2"/>
    <mergeCell ref="I2:K2"/>
    <mergeCell ref="C1:E2"/>
    <mergeCell ref="F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F5A4F-FB56-4A42-8B2F-30F5CB86704E}">
  <dimension ref="A1:M28"/>
  <sheetViews>
    <sheetView zoomScale="107" workbookViewId="0">
      <pane ySplit="3" topLeftCell="A10" activePane="bottomLeft" state="frozen"/>
      <selection pane="bottomLeft" activeCell="E21" sqref="E21"/>
    </sheetView>
  </sheetViews>
  <sheetFormatPr baseColWidth="10" defaultRowHeight="16" x14ac:dyDescent="0.2"/>
  <cols>
    <col min="1" max="2" width="10.83203125" style="1"/>
    <col min="3" max="3" width="4" style="1" bestFit="1" customWidth="1"/>
    <col min="4" max="4" width="5.33203125" style="1" bestFit="1" customWidth="1"/>
    <col min="5" max="5" width="10.5" style="1" bestFit="1" customWidth="1"/>
    <col min="6" max="6" width="4" style="1" bestFit="1" customWidth="1"/>
    <col min="7" max="7" width="5.33203125" style="1" bestFit="1" customWidth="1"/>
    <col min="8" max="8" width="11.33203125" style="1" customWidth="1"/>
    <col min="9" max="9" width="7.5" style="1" customWidth="1"/>
    <col min="10" max="10" width="10.83203125" style="1"/>
    <col min="11" max="11" width="12.1640625" style="1" customWidth="1"/>
    <col min="12" max="16384" width="10.83203125" style="1"/>
  </cols>
  <sheetData>
    <row r="1" spans="1:13" x14ac:dyDescent="0.2">
      <c r="A1" s="6"/>
      <c r="B1" s="6"/>
      <c r="C1" s="36" t="s">
        <v>45</v>
      </c>
      <c r="D1" s="36"/>
      <c r="E1" s="36"/>
      <c r="F1" s="35" t="s">
        <v>8</v>
      </c>
      <c r="G1" s="35"/>
      <c r="H1" s="35"/>
      <c r="I1" s="35"/>
      <c r="J1" s="35"/>
      <c r="K1" s="35"/>
      <c r="L1" s="35" t="s">
        <v>9</v>
      </c>
      <c r="M1" s="6"/>
    </row>
    <row r="2" spans="1:13" x14ac:dyDescent="0.2">
      <c r="A2" s="6" t="s">
        <v>0</v>
      </c>
      <c r="B2" s="6"/>
      <c r="C2" s="36"/>
      <c r="D2" s="36"/>
      <c r="E2" s="36"/>
      <c r="F2" s="35" t="s">
        <v>90</v>
      </c>
      <c r="G2" s="35"/>
      <c r="H2" s="35"/>
      <c r="I2" s="35" t="s">
        <v>91</v>
      </c>
      <c r="J2" s="35"/>
      <c r="K2" s="35"/>
      <c r="L2" s="35"/>
      <c r="M2" s="6"/>
    </row>
    <row r="3" spans="1:13" ht="30" x14ac:dyDescent="0.2">
      <c r="A3" s="6"/>
      <c r="B3" s="6"/>
      <c r="C3" s="6" t="s">
        <v>7</v>
      </c>
      <c r="D3" s="6" t="s">
        <v>13</v>
      </c>
      <c r="E3" s="6" t="s">
        <v>46</v>
      </c>
      <c r="F3" s="6" t="s">
        <v>7</v>
      </c>
      <c r="G3" s="6" t="s">
        <v>13</v>
      </c>
      <c r="H3" s="6" t="s">
        <v>46</v>
      </c>
      <c r="I3" s="6" t="s">
        <v>7</v>
      </c>
      <c r="J3" s="6" t="s">
        <v>13</v>
      </c>
      <c r="K3" s="6" t="s">
        <v>46</v>
      </c>
      <c r="L3" s="35"/>
      <c r="M3" s="6"/>
    </row>
    <row r="4" spans="1:13" x14ac:dyDescent="0.2">
      <c r="A4" s="6" t="s">
        <v>1</v>
      </c>
      <c r="B4" s="6"/>
      <c r="C4" s="3">
        <v>171</v>
      </c>
      <c r="D4" s="3">
        <v>0</v>
      </c>
      <c r="E4" s="8">
        <v>74.859650000000002</v>
      </c>
      <c r="F4" s="3">
        <v>87</v>
      </c>
      <c r="G4" s="3"/>
      <c r="H4" s="13">
        <v>74.643680000000003</v>
      </c>
      <c r="I4" s="3">
        <v>84</v>
      </c>
      <c r="J4" s="3"/>
      <c r="K4" s="13">
        <v>75.083330000000004</v>
      </c>
      <c r="L4" s="3">
        <v>0.51780000000000004</v>
      </c>
      <c r="M4" s="3" t="s">
        <v>10</v>
      </c>
    </row>
    <row r="5" spans="1:13" ht="30" x14ac:dyDescent="0.2">
      <c r="A5" s="6" t="s">
        <v>2</v>
      </c>
      <c r="B5" s="6" t="s">
        <v>3</v>
      </c>
      <c r="C5" s="3">
        <v>143</v>
      </c>
      <c r="D5" s="3">
        <v>0</v>
      </c>
      <c r="E5" s="8">
        <f>C5/171*100</f>
        <v>83.62573099415205</v>
      </c>
      <c r="F5" s="3">
        <v>70</v>
      </c>
      <c r="G5" s="3"/>
      <c r="H5" s="8">
        <f t="shared" ref="H5:H14" si="0">F5/C5*100</f>
        <v>48.951048951048953</v>
      </c>
      <c r="I5" s="3">
        <v>73</v>
      </c>
      <c r="J5" s="3"/>
      <c r="K5" s="8">
        <f t="shared" ref="K5:K14" si="1">I5/C5*100</f>
        <v>51.048951048951054</v>
      </c>
      <c r="L5" s="3"/>
      <c r="M5" s="3" t="s">
        <v>11</v>
      </c>
    </row>
    <row r="6" spans="1:13" x14ac:dyDescent="0.2">
      <c r="A6" s="6"/>
      <c r="B6" s="6" t="s">
        <v>4</v>
      </c>
      <c r="C6" s="3">
        <v>28</v>
      </c>
      <c r="D6" s="3">
        <v>0</v>
      </c>
      <c r="E6" s="8">
        <f t="shared" ref="E6:E14" si="2">C6/171*100</f>
        <v>16.374269005847953</v>
      </c>
      <c r="F6" s="3">
        <v>17</v>
      </c>
      <c r="G6" s="3"/>
      <c r="H6" s="8">
        <f t="shared" si="0"/>
        <v>60.714285714285708</v>
      </c>
      <c r="I6" s="3">
        <v>11</v>
      </c>
      <c r="J6" s="3"/>
      <c r="K6" s="8">
        <f t="shared" si="1"/>
        <v>39.285714285714285</v>
      </c>
      <c r="L6" s="3"/>
      <c r="M6" s="3"/>
    </row>
    <row r="7" spans="1:13" ht="45" x14ac:dyDescent="0.2">
      <c r="A7" s="6" t="s">
        <v>21</v>
      </c>
      <c r="B7" s="6" t="s">
        <v>18</v>
      </c>
      <c r="C7" s="3">
        <v>2</v>
      </c>
      <c r="D7" s="3">
        <v>0</v>
      </c>
      <c r="E7" s="8">
        <f t="shared" si="2"/>
        <v>1.1695906432748537</v>
      </c>
      <c r="F7" s="4">
        <v>2</v>
      </c>
      <c r="G7" s="3"/>
      <c r="H7" s="8">
        <f t="shared" si="0"/>
        <v>100</v>
      </c>
      <c r="I7" s="4">
        <v>0</v>
      </c>
      <c r="J7" s="3"/>
      <c r="K7" s="8">
        <f t="shared" si="1"/>
        <v>0</v>
      </c>
      <c r="L7" s="3"/>
      <c r="M7" s="3"/>
    </row>
    <row r="8" spans="1:13" x14ac:dyDescent="0.2">
      <c r="A8" s="6"/>
      <c r="B8" s="6" t="s">
        <v>17</v>
      </c>
      <c r="C8" s="3">
        <v>2</v>
      </c>
      <c r="D8" s="3">
        <v>0</v>
      </c>
      <c r="E8" s="8">
        <f t="shared" si="2"/>
        <v>1.1695906432748537</v>
      </c>
      <c r="F8" s="4">
        <v>2</v>
      </c>
      <c r="G8" s="4"/>
      <c r="H8" s="8">
        <f t="shared" si="0"/>
        <v>100</v>
      </c>
      <c r="I8" s="4">
        <v>0</v>
      </c>
      <c r="J8" s="4"/>
      <c r="K8" s="8">
        <f t="shared" si="1"/>
        <v>0</v>
      </c>
      <c r="L8" s="3"/>
      <c r="M8" s="3"/>
    </row>
    <row r="9" spans="1:13" ht="30" x14ac:dyDescent="0.2">
      <c r="A9" s="6"/>
      <c r="B9" s="6" t="s">
        <v>14</v>
      </c>
      <c r="C9" s="3">
        <v>36</v>
      </c>
      <c r="D9" s="3">
        <v>0</v>
      </c>
      <c r="E9" s="8">
        <f t="shared" si="2"/>
        <v>21.052631578947366</v>
      </c>
      <c r="F9" s="4">
        <v>21</v>
      </c>
      <c r="G9" s="4"/>
      <c r="H9" s="8">
        <f t="shared" si="0"/>
        <v>58.333333333333336</v>
      </c>
      <c r="I9" s="4">
        <v>15</v>
      </c>
      <c r="J9" s="4"/>
      <c r="K9" s="8">
        <f t="shared" si="1"/>
        <v>41.666666666666671</v>
      </c>
      <c r="L9" s="3"/>
      <c r="M9" s="3"/>
    </row>
    <row r="10" spans="1:13" ht="30" x14ac:dyDescent="0.2">
      <c r="A10" s="6"/>
      <c r="B10" s="6" t="s">
        <v>16</v>
      </c>
      <c r="C10" s="3">
        <v>8</v>
      </c>
      <c r="D10" s="3">
        <v>0</v>
      </c>
      <c r="E10" s="8">
        <f t="shared" si="2"/>
        <v>4.6783625730994149</v>
      </c>
      <c r="F10" s="4">
        <v>3</v>
      </c>
      <c r="G10" s="4"/>
      <c r="H10" s="8">
        <f t="shared" si="0"/>
        <v>37.5</v>
      </c>
      <c r="I10" s="4">
        <v>5</v>
      </c>
      <c r="J10" s="4"/>
      <c r="K10" s="8">
        <f t="shared" si="1"/>
        <v>62.5</v>
      </c>
      <c r="L10" s="3"/>
      <c r="M10" s="3"/>
    </row>
    <row r="11" spans="1:13" ht="30" x14ac:dyDescent="0.2">
      <c r="A11" s="6"/>
      <c r="B11" s="6" t="s">
        <v>19</v>
      </c>
      <c r="C11" s="3">
        <v>2</v>
      </c>
      <c r="D11" s="3">
        <v>0</v>
      </c>
      <c r="E11" s="8">
        <f t="shared" si="2"/>
        <v>1.1695906432748537</v>
      </c>
      <c r="F11" s="4">
        <v>1</v>
      </c>
      <c r="G11" s="4"/>
      <c r="H11" s="8">
        <f t="shared" si="0"/>
        <v>50</v>
      </c>
      <c r="I11" s="4">
        <v>1</v>
      </c>
      <c r="J11" s="4"/>
      <c r="K11" s="8">
        <f t="shared" si="1"/>
        <v>50</v>
      </c>
      <c r="L11" s="3"/>
      <c r="M11" s="3"/>
    </row>
    <row r="12" spans="1:13" x14ac:dyDescent="0.2">
      <c r="A12" s="6"/>
      <c r="B12" s="6" t="s">
        <v>15</v>
      </c>
      <c r="C12" s="3">
        <v>121</v>
      </c>
      <c r="D12" s="3">
        <v>0</v>
      </c>
      <c r="E12" s="8">
        <f t="shared" si="2"/>
        <v>70.760233918128662</v>
      </c>
      <c r="F12" s="3">
        <v>58</v>
      </c>
      <c r="G12" s="4"/>
      <c r="H12" s="8">
        <f t="shared" si="0"/>
        <v>47.933884297520663</v>
      </c>
      <c r="I12" s="4">
        <v>63</v>
      </c>
      <c r="J12" s="3"/>
      <c r="K12" s="8">
        <f t="shared" si="1"/>
        <v>52.066115702479344</v>
      </c>
      <c r="L12" s="3"/>
      <c r="M12" s="3"/>
    </row>
    <row r="13" spans="1:13" x14ac:dyDescent="0.2">
      <c r="A13" s="6" t="s">
        <v>20</v>
      </c>
      <c r="B13" s="6" t="s">
        <v>41</v>
      </c>
      <c r="C13" s="3">
        <v>85</v>
      </c>
      <c r="D13" s="3">
        <v>0</v>
      </c>
      <c r="E13" s="8">
        <f t="shared" si="2"/>
        <v>49.707602339181285</v>
      </c>
      <c r="F13" s="3">
        <v>45</v>
      </c>
      <c r="G13" s="3"/>
      <c r="H13" s="13">
        <f t="shared" si="0"/>
        <v>52.941176470588239</v>
      </c>
      <c r="I13" s="4">
        <v>40</v>
      </c>
      <c r="J13" s="4"/>
      <c r="K13" s="8">
        <f t="shared" si="1"/>
        <v>47.058823529411761</v>
      </c>
      <c r="L13" s="3"/>
      <c r="M13" s="3"/>
    </row>
    <row r="14" spans="1:13" x14ac:dyDescent="0.2">
      <c r="A14" s="6"/>
      <c r="B14" s="6" t="s">
        <v>40</v>
      </c>
      <c r="C14" s="3">
        <v>86</v>
      </c>
      <c r="D14" s="3">
        <v>0</v>
      </c>
      <c r="E14" s="8">
        <f t="shared" si="2"/>
        <v>50.292397660818708</v>
      </c>
      <c r="F14" s="3">
        <v>42</v>
      </c>
      <c r="G14" s="2"/>
      <c r="H14" s="13">
        <f t="shared" si="0"/>
        <v>48.837209302325576</v>
      </c>
      <c r="I14" s="4">
        <v>44</v>
      </c>
      <c r="J14" s="4"/>
      <c r="K14" s="8">
        <f t="shared" si="1"/>
        <v>51.162790697674424</v>
      </c>
      <c r="L14" s="3"/>
      <c r="M14" s="3"/>
    </row>
    <row r="15" spans="1:13" x14ac:dyDescent="0.2">
      <c r="A15" s="6" t="s">
        <v>5</v>
      </c>
      <c r="B15" s="6" t="s">
        <v>25</v>
      </c>
      <c r="C15" s="3">
        <v>130</v>
      </c>
      <c r="D15" s="3">
        <v>41</v>
      </c>
      <c r="E15" s="5" t="s">
        <v>107</v>
      </c>
      <c r="F15" s="3">
        <v>66</v>
      </c>
      <c r="G15" s="3">
        <v>21</v>
      </c>
      <c r="H15" s="5" t="s">
        <v>123</v>
      </c>
      <c r="I15" s="3">
        <v>64</v>
      </c>
      <c r="J15" s="3">
        <v>20</v>
      </c>
      <c r="K15" s="3" t="s">
        <v>115</v>
      </c>
      <c r="L15" s="3">
        <v>0.54200000000000004</v>
      </c>
      <c r="M15" s="3"/>
    </row>
    <row r="16" spans="1:13" x14ac:dyDescent="0.2">
      <c r="A16" s="6" t="s">
        <v>6</v>
      </c>
      <c r="B16" s="6" t="s">
        <v>42</v>
      </c>
      <c r="C16" s="3">
        <v>135</v>
      </c>
      <c r="D16" s="3">
        <v>36</v>
      </c>
      <c r="E16" s="3" t="s">
        <v>108</v>
      </c>
      <c r="F16" s="3">
        <v>68</v>
      </c>
      <c r="G16" s="3">
        <v>19</v>
      </c>
      <c r="H16" s="4" t="s">
        <v>124</v>
      </c>
      <c r="I16" s="3">
        <v>67</v>
      </c>
      <c r="J16" s="3">
        <v>17</v>
      </c>
      <c r="K16" s="3" t="s">
        <v>116</v>
      </c>
      <c r="L16" s="3">
        <v>0.82969999999999999</v>
      </c>
      <c r="M16" s="3"/>
    </row>
    <row r="17" spans="1:13" x14ac:dyDescent="0.2">
      <c r="A17" s="6" t="s">
        <v>24</v>
      </c>
      <c r="B17" s="6" t="s">
        <v>22</v>
      </c>
      <c r="C17" s="3">
        <v>0</v>
      </c>
      <c r="D17" s="3">
        <v>171</v>
      </c>
      <c r="E17" s="3" t="s">
        <v>57</v>
      </c>
      <c r="F17" s="3">
        <v>0</v>
      </c>
      <c r="G17" s="3">
        <v>87</v>
      </c>
      <c r="H17" s="5" t="s">
        <v>57</v>
      </c>
      <c r="I17" s="3">
        <v>0</v>
      </c>
      <c r="J17" s="3">
        <v>84</v>
      </c>
      <c r="K17" s="3" t="s">
        <v>44</v>
      </c>
      <c r="L17" s="3" t="s">
        <v>44</v>
      </c>
      <c r="M17" s="3"/>
    </row>
    <row r="18" spans="1:13" x14ac:dyDescent="0.2">
      <c r="A18" s="6"/>
      <c r="B18" s="6" t="s">
        <v>23</v>
      </c>
      <c r="C18" s="3">
        <v>0</v>
      </c>
      <c r="D18" s="3">
        <v>171</v>
      </c>
      <c r="E18" s="5" t="s">
        <v>57</v>
      </c>
      <c r="F18" s="3">
        <v>0</v>
      </c>
      <c r="G18" s="3">
        <v>87</v>
      </c>
      <c r="H18" s="4" t="s">
        <v>57</v>
      </c>
      <c r="I18" s="3">
        <v>0</v>
      </c>
      <c r="J18" s="3">
        <v>84</v>
      </c>
      <c r="K18" s="16" t="s">
        <v>44</v>
      </c>
      <c r="L18" s="17" t="s">
        <v>44</v>
      </c>
      <c r="M18" s="3"/>
    </row>
    <row r="19" spans="1:13" x14ac:dyDescent="0.2">
      <c r="A19" s="6" t="s">
        <v>26</v>
      </c>
      <c r="B19" s="6" t="s">
        <v>27</v>
      </c>
      <c r="C19" s="3">
        <v>126</v>
      </c>
      <c r="D19" s="3">
        <v>45</v>
      </c>
      <c r="E19" s="3" t="s">
        <v>109</v>
      </c>
      <c r="F19" s="3">
        <v>61</v>
      </c>
      <c r="G19" s="3">
        <v>26</v>
      </c>
      <c r="H19" s="4" t="s">
        <v>125</v>
      </c>
      <c r="I19" s="3">
        <v>65</v>
      </c>
      <c r="J19" s="3">
        <v>19</v>
      </c>
      <c r="K19" s="3" t="s">
        <v>117</v>
      </c>
      <c r="L19" s="3">
        <v>0.54710000000000003</v>
      </c>
      <c r="M19" s="3"/>
    </row>
    <row r="20" spans="1:13" x14ac:dyDescent="0.2">
      <c r="A20" s="6"/>
      <c r="B20" s="6" t="s">
        <v>28</v>
      </c>
      <c r="C20" s="3">
        <v>125</v>
      </c>
      <c r="D20" s="3">
        <v>46</v>
      </c>
      <c r="E20" s="3" t="s">
        <v>110</v>
      </c>
      <c r="F20" s="3">
        <v>60</v>
      </c>
      <c r="G20" s="3">
        <v>27</v>
      </c>
      <c r="H20" s="4" t="s">
        <v>126</v>
      </c>
      <c r="I20" s="3">
        <v>65</v>
      </c>
      <c r="J20" s="3">
        <v>19</v>
      </c>
      <c r="K20" s="3" t="s">
        <v>118</v>
      </c>
      <c r="L20" s="3">
        <v>0.32579999999999998</v>
      </c>
      <c r="M20" s="3"/>
    </row>
    <row r="21" spans="1:13" x14ac:dyDescent="0.2">
      <c r="A21" s="6"/>
      <c r="B21" s="6" t="s">
        <v>29</v>
      </c>
      <c r="C21" s="3">
        <v>126</v>
      </c>
      <c r="D21" s="3">
        <v>45</v>
      </c>
      <c r="E21" s="3" t="s">
        <v>111</v>
      </c>
      <c r="F21" s="3">
        <v>61</v>
      </c>
      <c r="G21" s="3">
        <v>26</v>
      </c>
      <c r="H21" s="4" t="s">
        <v>127</v>
      </c>
      <c r="I21" s="3">
        <v>65</v>
      </c>
      <c r="J21" s="3">
        <v>19</v>
      </c>
      <c r="K21" s="3" t="s">
        <v>119</v>
      </c>
      <c r="L21" s="3">
        <v>0.30620000000000003</v>
      </c>
      <c r="M21" s="3"/>
    </row>
    <row r="22" spans="1:13" x14ac:dyDescent="0.2">
      <c r="A22" s="6"/>
      <c r="B22" s="6" t="s">
        <v>30</v>
      </c>
      <c r="C22" s="3">
        <v>126</v>
      </c>
      <c r="D22" s="3">
        <v>45</v>
      </c>
      <c r="E22" s="3" t="s">
        <v>112</v>
      </c>
      <c r="F22" s="3">
        <v>61</v>
      </c>
      <c r="G22" s="3">
        <v>26</v>
      </c>
      <c r="H22" s="4" t="s">
        <v>128</v>
      </c>
      <c r="I22" s="3">
        <v>65</v>
      </c>
      <c r="J22" s="3">
        <v>19</v>
      </c>
      <c r="K22" s="3" t="s">
        <v>120</v>
      </c>
      <c r="L22" s="3">
        <v>0.80879999999999996</v>
      </c>
      <c r="M22" s="3"/>
    </row>
    <row r="23" spans="1:13" x14ac:dyDescent="0.2">
      <c r="A23" s="6" t="s">
        <v>31</v>
      </c>
      <c r="B23" s="6" t="s">
        <v>32</v>
      </c>
      <c r="C23" s="3">
        <v>27</v>
      </c>
      <c r="D23" s="3">
        <v>144</v>
      </c>
      <c r="E23" s="3" t="s">
        <v>113</v>
      </c>
      <c r="F23" s="3">
        <v>13</v>
      </c>
      <c r="G23" s="3">
        <v>74</v>
      </c>
      <c r="H23" s="4" t="s">
        <v>129</v>
      </c>
      <c r="I23" s="3">
        <v>14</v>
      </c>
      <c r="J23" s="3">
        <v>70</v>
      </c>
      <c r="K23" s="3" t="s">
        <v>121</v>
      </c>
      <c r="L23" s="3">
        <v>0.1855</v>
      </c>
      <c r="M23" s="3"/>
    </row>
    <row r="24" spans="1:13" x14ac:dyDescent="0.2">
      <c r="A24" s="6"/>
      <c r="B24" s="6" t="s">
        <v>33</v>
      </c>
      <c r="C24" s="3">
        <v>26</v>
      </c>
      <c r="D24" s="3">
        <v>145</v>
      </c>
      <c r="E24" s="3" t="s">
        <v>114</v>
      </c>
      <c r="F24" s="3">
        <v>13</v>
      </c>
      <c r="G24" s="3">
        <v>74</v>
      </c>
      <c r="H24" s="4" t="s">
        <v>130</v>
      </c>
      <c r="I24" s="3">
        <v>13</v>
      </c>
      <c r="J24" s="3">
        <v>71</v>
      </c>
      <c r="K24" s="3" t="s">
        <v>122</v>
      </c>
      <c r="L24" s="3">
        <v>0.23019999999999999</v>
      </c>
      <c r="M24" s="3"/>
    </row>
    <row r="25" spans="1:13" x14ac:dyDescent="0.2">
      <c r="A25" s="6" t="s">
        <v>34</v>
      </c>
      <c r="B25" s="6" t="s">
        <v>35</v>
      </c>
      <c r="C25" s="3">
        <v>0</v>
      </c>
      <c r="D25" s="3">
        <v>171</v>
      </c>
      <c r="E25" s="3"/>
      <c r="F25" s="3">
        <v>0</v>
      </c>
      <c r="G25" s="3">
        <v>87</v>
      </c>
      <c r="H25" s="4"/>
      <c r="I25" s="3">
        <v>0</v>
      </c>
      <c r="J25" s="3">
        <v>84</v>
      </c>
      <c r="K25" s="3"/>
      <c r="L25" s="3" t="s">
        <v>44</v>
      </c>
      <c r="M25" s="3"/>
    </row>
    <row r="26" spans="1:13" x14ac:dyDescent="0.2">
      <c r="A26" s="6" t="s">
        <v>36</v>
      </c>
      <c r="B26" s="6" t="s">
        <v>37</v>
      </c>
      <c r="C26" s="3" t="s">
        <v>44</v>
      </c>
      <c r="D26" s="3"/>
      <c r="E26" s="3"/>
      <c r="F26" s="3" t="s">
        <v>44</v>
      </c>
      <c r="G26" s="3"/>
      <c r="H26" s="4"/>
      <c r="I26" s="3" t="s">
        <v>44</v>
      </c>
      <c r="J26" s="3"/>
      <c r="K26" s="3"/>
      <c r="L26" s="3" t="s">
        <v>44</v>
      </c>
      <c r="M26" s="3"/>
    </row>
    <row r="27" spans="1:13" x14ac:dyDescent="0.2">
      <c r="A27" s="6"/>
      <c r="B27" s="6" t="s">
        <v>38</v>
      </c>
      <c r="C27" s="3" t="s">
        <v>44</v>
      </c>
      <c r="D27" s="3"/>
      <c r="E27" s="3"/>
      <c r="F27" s="3" t="s">
        <v>44</v>
      </c>
      <c r="G27" s="3"/>
      <c r="H27" s="4"/>
      <c r="I27" s="3" t="s">
        <v>44</v>
      </c>
      <c r="J27" s="3"/>
      <c r="K27" s="3"/>
      <c r="L27" s="3" t="s">
        <v>44</v>
      </c>
      <c r="M27" s="3"/>
    </row>
    <row r="28" spans="1:13" ht="30" x14ac:dyDescent="0.2">
      <c r="A28" s="6"/>
      <c r="B28" s="6" t="s">
        <v>39</v>
      </c>
      <c r="C28" s="3" t="s">
        <v>44</v>
      </c>
      <c r="D28" s="3"/>
      <c r="E28" s="3"/>
      <c r="F28" s="3" t="s">
        <v>44</v>
      </c>
      <c r="G28" s="3"/>
      <c r="H28" s="4"/>
      <c r="I28" s="3" t="s">
        <v>44</v>
      </c>
      <c r="J28" s="3"/>
      <c r="K28" s="3"/>
      <c r="L28" s="3" t="s">
        <v>44</v>
      </c>
      <c r="M28" s="3"/>
    </row>
  </sheetData>
  <mergeCells count="5">
    <mergeCell ref="L1:L3"/>
    <mergeCell ref="F2:H2"/>
    <mergeCell ref="I2:K2"/>
    <mergeCell ref="C1:E2"/>
    <mergeCell ref="F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C912-7DB2-F348-9DE2-EA12273454E4}">
  <dimension ref="A1:Q14"/>
  <sheetViews>
    <sheetView zoomScale="125" workbookViewId="0">
      <selection activeCell="K18" sqref="K18"/>
    </sheetView>
  </sheetViews>
  <sheetFormatPr baseColWidth="10" defaultRowHeight="14" x14ac:dyDescent="0.2"/>
  <cols>
    <col min="1" max="1" width="7" style="2" bestFit="1" customWidth="1"/>
    <col min="2" max="2" width="9.83203125" style="2" bestFit="1" customWidth="1"/>
    <col min="3" max="3" width="9.33203125" style="2" bestFit="1" customWidth="1"/>
    <col min="4" max="4" width="3.83203125" style="27" bestFit="1" customWidth="1"/>
    <col min="5" max="5" width="5.33203125" style="24" bestFit="1" customWidth="1"/>
    <col min="6" max="6" width="9.83203125" style="9" customWidth="1"/>
    <col min="7" max="7" width="5.33203125" style="27" customWidth="1"/>
    <col min="8" max="8" width="6.83203125" style="27" customWidth="1"/>
    <col min="9" max="9" width="7.33203125" style="9" customWidth="1"/>
    <col min="10" max="10" width="4.1640625" style="9" bestFit="1" customWidth="1"/>
    <col min="11" max="11" width="7.1640625" style="27" customWidth="1"/>
    <col min="12" max="12" width="7" style="27" customWidth="1"/>
    <col min="13" max="13" width="8.6640625" style="9" customWidth="1"/>
    <col min="14" max="14" width="9.5" style="33" customWidth="1"/>
    <col min="15" max="16" width="10.83203125" style="2"/>
    <col min="17" max="17" width="11.83203125" style="12" customWidth="1"/>
    <col min="18" max="16384" width="10.83203125" style="2"/>
  </cols>
  <sheetData>
    <row r="1" spans="1:17" x14ac:dyDescent="0.2">
      <c r="A1" s="18"/>
      <c r="B1" s="18"/>
      <c r="C1" s="18"/>
      <c r="D1" s="36" t="s">
        <v>45</v>
      </c>
      <c r="E1" s="36"/>
      <c r="F1" s="36"/>
      <c r="G1" s="35" t="s">
        <v>8</v>
      </c>
      <c r="H1" s="35"/>
      <c r="I1" s="35"/>
      <c r="J1" s="35"/>
      <c r="K1" s="35"/>
      <c r="L1" s="35"/>
      <c r="M1" s="35"/>
      <c r="N1" s="37" t="s">
        <v>9</v>
      </c>
      <c r="O1" s="18"/>
      <c r="Q1" s="10"/>
    </row>
    <row r="2" spans="1:17" ht="15" x14ac:dyDescent="0.2">
      <c r="A2" s="18" t="s">
        <v>0</v>
      </c>
      <c r="B2" s="18"/>
      <c r="C2" s="18"/>
      <c r="D2" s="36"/>
      <c r="E2" s="36"/>
      <c r="F2" s="36"/>
      <c r="G2" s="38" t="s">
        <v>88</v>
      </c>
      <c r="H2" s="38"/>
      <c r="I2" s="38"/>
      <c r="J2" s="30"/>
      <c r="K2" s="35" t="s">
        <v>89</v>
      </c>
      <c r="L2" s="35"/>
      <c r="M2" s="35"/>
      <c r="N2" s="37"/>
      <c r="O2" s="18"/>
      <c r="Q2" s="10"/>
    </row>
    <row r="3" spans="1:17" ht="42" customHeight="1" x14ac:dyDescent="0.2">
      <c r="A3" s="18"/>
      <c r="B3" s="18"/>
      <c r="C3" s="18" t="s">
        <v>164</v>
      </c>
      <c r="D3" s="25" t="s">
        <v>7</v>
      </c>
      <c r="E3" s="22" t="s">
        <v>13</v>
      </c>
      <c r="F3" s="7" t="s">
        <v>61</v>
      </c>
      <c r="G3" s="25" t="s">
        <v>7</v>
      </c>
      <c r="H3" s="25" t="s">
        <v>13</v>
      </c>
      <c r="I3" s="7" t="s">
        <v>46</v>
      </c>
      <c r="J3" s="7" t="s">
        <v>167</v>
      </c>
      <c r="K3" s="28" t="s">
        <v>7</v>
      </c>
      <c r="L3" s="25" t="s">
        <v>13</v>
      </c>
      <c r="M3" s="7" t="s">
        <v>46</v>
      </c>
      <c r="N3" s="37"/>
      <c r="O3" s="18"/>
      <c r="Q3" s="11"/>
    </row>
    <row r="4" spans="1:17" ht="15" x14ac:dyDescent="0.2">
      <c r="A4" s="18" t="s">
        <v>5</v>
      </c>
      <c r="B4" s="18" t="s">
        <v>168</v>
      </c>
      <c r="C4" s="18" t="s">
        <v>166</v>
      </c>
      <c r="D4" s="26">
        <v>130</v>
      </c>
      <c r="E4" s="23">
        <f t="shared" ref="E4:E14" si="0">171-D4</f>
        <v>41</v>
      </c>
      <c r="F4" s="31" t="s">
        <v>169</v>
      </c>
      <c r="G4" s="26">
        <v>69</v>
      </c>
      <c r="H4" s="26">
        <v>18</v>
      </c>
      <c r="I4" s="15">
        <v>-7.5217390000000002</v>
      </c>
      <c r="J4" s="15">
        <v>7.5041339999999996</v>
      </c>
      <c r="K4" s="29">
        <v>61</v>
      </c>
      <c r="L4" s="26">
        <v>23</v>
      </c>
      <c r="M4" s="21" t="s">
        <v>180</v>
      </c>
      <c r="N4" s="32">
        <v>7.0440000000000003E-2</v>
      </c>
      <c r="O4" s="21"/>
      <c r="Q4" s="14"/>
    </row>
    <row r="5" spans="1:17" ht="30" x14ac:dyDescent="0.2">
      <c r="A5" s="18" t="s">
        <v>6</v>
      </c>
      <c r="B5" s="18" t="s">
        <v>42</v>
      </c>
      <c r="C5" s="18" t="s">
        <v>166</v>
      </c>
      <c r="D5" s="26">
        <v>148</v>
      </c>
      <c r="E5" s="23">
        <f t="shared" si="0"/>
        <v>23</v>
      </c>
      <c r="F5" s="31" t="s">
        <v>170</v>
      </c>
      <c r="G5" s="26">
        <v>77</v>
      </c>
      <c r="H5" s="26">
        <v>10</v>
      </c>
      <c r="I5" s="15">
        <v>-9.493506</v>
      </c>
      <c r="J5" s="15">
        <v>6.3673169999999999</v>
      </c>
      <c r="K5" s="29">
        <v>71</v>
      </c>
      <c r="L5" s="26">
        <v>13</v>
      </c>
      <c r="M5" s="21" t="s">
        <v>181</v>
      </c>
      <c r="N5" s="32">
        <v>0.59940000000000004</v>
      </c>
      <c r="O5" s="21"/>
    </row>
    <row r="6" spans="1:17" ht="15" x14ac:dyDescent="0.2">
      <c r="A6" s="18" t="s">
        <v>24</v>
      </c>
      <c r="B6" s="18" t="s">
        <v>22</v>
      </c>
      <c r="C6" s="18" t="s">
        <v>166</v>
      </c>
      <c r="D6" s="26">
        <v>136</v>
      </c>
      <c r="E6" s="23">
        <f t="shared" si="0"/>
        <v>35</v>
      </c>
      <c r="F6" s="31" t="s">
        <v>171</v>
      </c>
      <c r="G6" s="26">
        <v>69</v>
      </c>
      <c r="H6" s="26">
        <v>18</v>
      </c>
      <c r="I6" s="15">
        <v>3.4057970000000002</v>
      </c>
      <c r="J6" s="15">
        <v>5.9713010000000004</v>
      </c>
      <c r="K6" s="29">
        <v>67</v>
      </c>
      <c r="L6" s="26">
        <v>17</v>
      </c>
      <c r="M6" s="21" t="s">
        <v>182</v>
      </c>
      <c r="N6" s="32">
        <v>0.98819999999999997</v>
      </c>
      <c r="O6" s="21"/>
    </row>
    <row r="7" spans="1:17" ht="15" x14ac:dyDescent="0.2">
      <c r="A7" s="18"/>
      <c r="B7" s="18" t="s">
        <v>23</v>
      </c>
      <c r="C7" s="18" t="s">
        <v>166</v>
      </c>
      <c r="D7" s="26">
        <v>137</v>
      </c>
      <c r="E7" s="23">
        <f t="shared" si="0"/>
        <v>34</v>
      </c>
      <c r="F7" s="31" t="s">
        <v>172</v>
      </c>
      <c r="G7" s="26">
        <v>70</v>
      </c>
      <c r="H7" s="26">
        <v>17</v>
      </c>
      <c r="I7" s="15">
        <v>-3.3</v>
      </c>
      <c r="J7" s="15">
        <v>6.5879779999999997</v>
      </c>
      <c r="K7" s="29">
        <v>67</v>
      </c>
      <c r="L7" s="26">
        <v>17</v>
      </c>
      <c r="M7" s="21" t="s">
        <v>183</v>
      </c>
      <c r="N7" s="32">
        <v>0.85660000000000003</v>
      </c>
      <c r="O7" s="21"/>
      <c r="Q7" s="14"/>
    </row>
    <row r="8" spans="1:17" ht="15" x14ac:dyDescent="0.2">
      <c r="A8" s="18" t="s">
        <v>26</v>
      </c>
      <c r="B8" s="18" t="s">
        <v>27</v>
      </c>
      <c r="C8" s="18" t="s">
        <v>166</v>
      </c>
      <c r="D8" s="26">
        <v>138</v>
      </c>
      <c r="E8" s="23">
        <f t="shared" si="0"/>
        <v>33</v>
      </c>
      <c r="F8" s="31" t="s">
        <v>173</v>
      </c>
      <c r="G8" s="26">
        <v>72</v>
      </c>
      <c r="H8" s="26">
        <v>15</v>
      </c>
      <c r="I8" s="15">
        <v>0.18055560000000001</v>
      </c>
      <c r="J8" s="15">
        <v>4.6431120000000004</v>
      </c>
      <c r="K8" s="27">
        <v>66</v>
      </c>
      <c r="L8" s="26">
        <v>18</v>
      </c>
      <c r="M8" s="21" t="s">
        <v>184</v>
      </c>
      <c r="N8" s="32">
        <v>0.85</v>
      </c>
      <c r="O8" s="21"/>
    </row>
    <row r="9" spans="1:17" ht="15" x14ac:dyDescent="0.2">
      <c r="A9" s="18"/>
      <c r="B9" s="18" t="s">
        <v>28</v>
      </c>
      <c r="C9" s="18" t="s">
        <v>166</v>
      </c>
      <c r="D9" s="26">
        <v>136</v>
      </c>
      <c r="E9" s="23">
        <f t="shared" si="0"/>
        <v>35</v>
      </c>
      <c r="F9" s="31" t="s">
        <v>174</v>
      </c>
      <c r="G9" s="26">
        <v>71</v>
      </c>
      <c r="H9" s="26">
        <v>16</v>
      </c>
      <c r="I9" s="15">
        <v>1.5915493000000001</v>
      </c>
      <c r="J9" s="15">
        <v>3.8751129999999998</v>
      </c>
      <c r="K9" s="29">
        <v>65</v>
      </c>
      <c r="L9" s="26">
        <v>19</v>
      </c>
      <c r="M9" s="21" t="s">
        <v>185</v>
      </c>
      <c r="N9" s="32">
        <v>0.1857</v>
      </c>
      <c r="O9" s="21"/>
    </row>
    <row r="10" spans="1:17" ht="15" x14ac:dyDescent="0.2">
      <c r="A10" s="18"/>
      <c r="B10" s="18" t="s">
        <v>29</v>
      </c>
      <c r="C10" s="18" t="s">
        <v>166</v>
      </c>
      <c r="D10" s="26">
        <v>135</v>
      </c>
      <c r="E10" s="23">
        <f t="shared" si="0"/>
        <v>36</v>
      </c>
      <c r="F10" s="31" t="s">
        <v>175</v>
      </c>
      <c r="G10" s="26">
        <v>71</v>
      </c>
      <c r="H10" s="26">
        <v>16</v>
      </c>
      <c r="I10" s="15">
        <v>0.83098590000000006</v>
      </c>
      <c r="J10" s="15">
        <v>2.908048</v>
      </c>
      <c r="K10" s="29">
        <v>64</v>
      </c>
      <c r="L10" s="26">
        <v>20</v>
      </c>
      <c r="M10" s="21" t="s">
        <v>186</v>
      </c>
      <c r="N10" s="32">
        <v>0.82620000000000005</v>
      </c>
      <c r="O10" s="21"/>
    </row>
    <row r="11" spans="1:17" ht="15" x14ac:dyDescent="0.2">
      <c r="A11" s="18"/>
      <c r="B11" s="18" t="s">
        <v>30</v>
      </c>
      <c r="C11" s="18" t="s">
        <v>166</v>
      </c>
      <c r="D11" s="26">
        <v>139</v>
      </c>
      <c r="E11" s="23">
        <f t="shared" si="0"/>
        <v>32</v>
      </c>
      <c r="F11" s="31" t="s">
        <v>176</v>
      </c>
      <c r="G11" s="26">
        <v>73</v>
      </c>
      <c r="H11" s="26">
        <v>14</v>
      </c>
      <c r="I11" s="15">
        <v>-5.4794519999999999E-2</v>
      </c>
      <c r="J11" s="15">
        <v>5.6295120000000001</v>
      </c>
      <c r="K11" s="29">
        <v>66</v>
      </c>
      <c r="L11" s="26">
        <v>18</v>
      </c>
      <c r="M11" s="21" t="s">
        <v>187</v>
      </c>
      <c r="N11" s="34">
        <v>0.34210000000000002</v>
      </c>
      <c r="O11" s="21"/>
    </row>
    <row r="12" spans="1:17" ht="15" x14ac:dyDescent="0.2">
      <c r="A12" s="18" t="s">
        <v>31</v>
      </c>
      <c r="B12" s="18" t="s">
        <v>32</v>
      </c>
      <c r="C12" s="18" t="s">
        <v>166</v>
      </c>
      <c r="D12" s="26">
        <v>9</v>
      </c>
      <c r="E12" s="23">
        <f t="shared" si="0"/>
        <v>162</v>
      </c>
      <c r="F12" s="31" t="s">
        <v>177</v>
      </c>
      <c r="G12" s="26">
        <v>6</v>
      </c>
      <c r="H12" s="26">
        <v>81</v>
      </c>
      <c r="I12" s="15">
        <v>1</v>
      </c>
      <c r="J12" s="15">
        <v>4.0987799999999996</v>
      </c>
      <c r="K12" s="29">
        <v>3</v>
      </c>
      <c r="L12" s="26">
        <v>81</v>
      </c>
      <c r="M12" s="21" t="s">
        <v>188</v>
      </c>
      <c r="N12" s="32">
        <v>9.4689999999999996E-2</v>
      </c>
      <c r="O12" s="21"/>
    </row>
    <row r="13" spans="1:17" ht="15" x14ac:dyDescent="0.2">
      <c r="A13" s="18"/>
      <c r="B13" s="18" t="s">
        <v>33</v>
      </c>
      <c r="C13" s="18" t="s">
        <v>166</v>
      </c>
      <c r="D13" s="26">
        <v>9</v>
      </c>
      <c r="E13" s="23">
        <f t="shared" si="0"/>
        <v>162</v>
      </c>
      <c r="F13" s="31" t="s">
        <v>178</v>
      </c>
      <c r="G13" s="26">
        <v>6</v>
      </c>
      <c r="H13" s="26">
        <v>81</v>
      </c>
      <c r="I13" s="15">
        <v>3.1666666999999999</v>
      </c>
      <c r="J13" s="15">
        <v>1.4719601</v>
      </c>
      <c r="K13" s="29">
        <v>3</v>
      </c>
      <c r="L13" s="26">
        <v>81</v>
      </c>
      <c r="M13" s="21" t="s">
        <v>189</v>
      </c>
      <c r="N13" s="32">
        <v>8.7109999999999998E-4</v>
      </c>
      <c r="O13" s="21"/>
    </row>
    <row r="14" spans="1:17" ht="15" x14ac:dyDescent="0.2">
      <c r="A14" s="18" t="s">
        <v>34</v>
      </c>
      <c r="B14" s="18" t="s">
        <v>35</v>
      </c>
      <c r="C14" s="18" t="s">
        <v>165</v>
      </c>
      <c r="D14" s="26">
        <v>135</v>
      </c>
      <c r="E14" s="23">
        <f t="shared" si="0"/>
        <v>36</v>
      </c>
      <c r="F14" s="31" t="s">
        <v>179</v>
      </c>
      <c r="G14" s="26">
        <v>68</v>
      </c>
      <c r="H14" s="26">
        <v>19</v>
      </c>
      <c r="I14" s="15">
        <v>1.25</v>
      </c>
      <c r="J14" s="15">
        <v>8.0490569999999995</v>
      </c>
      <c r="K14" s="29">
        <v>67</v>
      </c>
      <c r="L14" s="26">
        <v>17</v>
      </c>
      <c r="M14" s="21" t="s">
        <v>190</v>
      </c>
      <c r="N14" s="32">
        <v>0.88959999999999995</v>
      </c>
      <c r="O14" s="21"/>
    </row>
  </sheetData>
  <mergeCells count="5">
    <mergeCell ref="D1:F2"/>
    <mergeCell ref="G1:M1"/>
    <mergeCell ref="N1:N3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</vt:lpstr>
      <vt:lpstr>Week 3</vt:lpstr>
      <vt:lpstr>Weel 14</vt:lpstr>
      <vt:lpstr>Week 24</vt:lpstr>
      <vt:lpstr>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 Lee</dc:creator>
  <cp:lastModifiedBy>Microsoft Office User</cp:lastModifiedBy>
  <dcterms:created xsi:type="dcterms:W3CDTF">2020-04-10T20:25:02Z</dcterms:created>
  <dcterms:modified xsi:type="dcterms:W3CDTF">2020-04-28T16:24:45Z</dcterms:modified>
</cp:coreProperties>
</file>