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eg\Desktop\"/>
    </mc:Choice>
  </mc:AlternateContent>
  <xr:revisionPtr revIDLastSave="0" documentId="8_{73E893D6-FB9F-4556-B846-A0E982D99CE0}" xr6:coauthVersionLast="47" xr6:coauthVersionMax="47" xr10:uidLastSave="{00000000-0000-0000-0000-000000000000}"/>
  <bookViews>
    <workbookView xWindow="-120" yWindow="-120" windowWidth="29040" windowHeight="15840" tabRatio="375" activeTab="2" xr2:uid="{CBFD36AD-C7D3-4C85-89E7-794AB3EA6AF8}"/>
  </bookViews>
  <sheets>
    <sheet name="Лист1" sheetId="1" r:id="rId1"/>
    <sheet name="Лист2" sheetId="2" r:id="rId2"/>
    <sheet name="Лист3" sheetId="3" r:id="rId3"/>
    <sheet name="Лист9" sheetId="9" r:id="rId4"/>
  </sheets>
  <calcPr calcId="191029"/>
  <pivotCaches>
    <pivotCache cacheId="62" r:id="rId5"/>
    <pivotCache cacheId="77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2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C3" i="3"/>
  <c r="D3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2" i="3"/>
  <c r="D22" i="3" s="1"/>
  <c r="C23" i="3"/>
  <c r="D23" i="3" s="1"/>
  <c r="C24" i="3"/>
  <c r="D24" i="3" s="1"/>
  <c r="C25" i="3"/>
  <c r="D25" i="3" s="1"/>
  <c r="C26" i="3"/>
  <c r="D26" i="3" s="1"/>
  <c r="C27" i="3"/>
  <c r="D27" i="3" s="1"/>
  <c r="C28" i="3"/>
  <c r="D28" i="3" s="1"/>
  <c r="C29" i="3"/>
  <c r="D29" i="3" s="1"/>
  <c r="C30" i="3"/>
  <c r="D30" i="3" s="1"/>
  <c r="C31" i="3"/>
  <c r="D31" i="3" s="1"/>
  <c r="C32" i="3"/>
  <c r="D32" i="3" s="1"/>
  <c r="C33" i="3"/>
  <c r="D33" i="3" s="1"/>
  <c r="C34" i="3"/>
  <c r="D34" i="3" s="1"/>
  <c r="C35" i="3"/>
  <c r="D35" i="3" s="1"/>
  <c r="C36" i="3"/>
  <c r="D36" i="3" s="1"/>
  <c r="C37" i="3"/>
  <c r="D37" i="3" s="1"/>
  <c r="C38" i="3"/>
  <c r="D38" i="3" s="1"/>
  <c r="C39" i="3"/>
  <c r="D39" i="3" s="1"/>
  <c r="C40" i="3"/>
  <c r="D40" i="3" s="1"/>
  <c r="C41" i="3"/>
  <c r="D41" i="3" s="1"/>
  <c r="C4" i="3"/>
  <c r="D4" i="3" s="1"/>
  <c r="C2" i="3"/>
  <c r="D2" i="3" s="1"/>
  <c r="B17" i="2"/>
  <c r="B18" i="2"/>
  <c r="B19" i="2"/>
  <c r="B20" i="2"/>
  <c r="B21" i="2"/>
  <c r="B22" i="2"/>
  <c r="B23" i="2"/>
  <c r="B24" i="2"/>
  <c r="B16" i="2"/>
  <c r="A22" i="2"/>
  <c r="A23" i="2" s="1"/>
  <c r="A24" i="2" s="1"/>
  <c r="A21" i="2"/>
  <c r="A18" i="2"/>
  <c r="A17" i="2" s="1"/>
  <c r="A16" i="2" s="1"/>
  <c r="A19" i="2"/>
  <c r="A20" i="2"/>
  <c r="E4" i="2"/>
  <c r="H2" i="2"/>
  <c r="G2" i="2"/>
  <c r="F2" i="2"/>
  <c r="D2" i="2"/>
  <c r="E2" i="2" s="1"/>
  <c r="A3" i="2"/>
  <c r="A4" i="2" s="1"/>
  <c r="A5" i="2" s="1"/>
  <c r="A6" i="2" s="1"/>
  <c r="A7" i="2" s="1"/>
  <c r="A8" i="2" s="1"/>
  <c r="T3" i="1"/>
  <c r="U3" i="1"/>
  <c r="V3" i="1"/>
  <c r="W3" i="1"/>
  <c r="X3" i="1"/>
  <c r="Y3" i="1"/>
  <c r="T4" i="1"/>
  <c r="U4" i="1"/>
  <c r="V4" i="1"/>
  <c r="W4" i="1"/>
  <c r="X4" i="1"/>
  <c r="Y4" i="1"/>
  <c r="T5" i="1"/>
  <c r="U5" i="1"/>
  <c r="V5" i="1"/>
  <c r="W5" i="1"/>
  <c r="X5" i="1"/>
  <c r="Y5" i="1"/>
  <c r="T6" i="1"/>
  <c r="U6" i="1"/>
  <c r="V6" i="1"/>
  <c r="W6" i="1"/>
  <c r="X6" i="1"/>
  <c r="Y6" i="1"/>
  <c r="T7" i="1"/>
  <c r="U7" i="1"/>
  <c r="V7" i="1"/>
  <c r="W7" i="1"/>
  <c r="X7" i="1"/>
  <c r="Y7" i="1"/>
  <c r="T8" i="1"/>
  <c r="U8" i="1"/>
  <c r="V8" i="1"/>
  <c r="W8" i="1"/>
  <c r="X8" i="1"/>
  <c r="Y8" i="1"/>
  <c r="T9" i="1"/>
  <c r="U9" i="1"/>
  <c r="V9" i="1"/>
  <c r="W9" i="1"/>
  <c r="X9" i="1"/>
  <c r="Y9" i="1"/>
  <c r="T10" i="1"/>
  <c r="U10" i="1"/>
  <c r="V10" i="1"/>
  <c r="W10" i="1"/>
  <c r="X10" i="1"/>
  <c r="Y10" i="1"/>
  <c r="T11" i="1"/>
  <c r="U11" i="1"/>
  <c r="V11" i="1"/>
  <c r="W11" i="1"/>
  <c r="X11" i="1"/>
  <c r="Y11" i="1"/>
  <c r="T12" i="1"/>
  <c r="U12" i="1"/>
  <c r="V12" i="1"/>
  <c r="W12" i="1"/>
  <c r="X12" i="1"/>
  <c r="Y12" i="1"/>
  <c r="T13" i="1"/>
  <c r="U13" i="1"/>
  <c r="V13" i="1"/>
  <c r="W13" i="1"/>
  <c r="X13" i="1"/>
  <c r="Y13" i="1"/>
  <c r="T14" i="1"/>
  <c r="U14" i="1"/>
  <c r="V14" i="1"/>
  <c r="W14" i="1"/>
  <c r="X14" i="1"/>
  <c r="Y14" i="1"/>
  <c r="T15" i="1"/>
  <c r="U15" i="1"/>
  <c r="V15" i="1"/>
  <c r="W15" i="1"/>
  <c r="X15" i="1"/>
  <c r="Y15" i="1"/>
  <c r="T16" i="1"/>
  <c r="U16" i="1"/>
  <c r="V16" i="1"/>
  <c r="W16" i="1"/>
  <c r="X16" i="1"/>
  <c r="Y16" i="1"/>
  <c r="T17" i="1"/>
  <c r="U17" i="1"/>
  <c r="V17" i="1"/>
  <c r="W17" i="1"/>
  <c r="X17" i="1"/>
  <c r="Y17" i="1"/>
  <c r="T18" i="1"/>
  <c r="U18" i="1"/>
  <c r="V18" i="1"/>
  <c r="W18" i="1"/>
  <c r="X18" i="1"/>
  <c r="Y18" i="1"/>
  <c r="T19" i="1"/>
  <c r="U19" i="1"/>
  <c r="V19" i="1"/>
  <c r="W19" i="1"/>
  <c r="X19" i="1"/>
  <c r="Y19" i="1"/>
  <c r="T20" i="1"/>
  <c r="U20" i="1"/>
  <c r="V20" i="1"/>
  <c r="W20" i="1"/>
  <c r="X20" i="1"/>
  <c r="Y20" i="1"/>
  <c r="T21" i="1"/>
  <c r="U21" i="1"/>
  <c r="V21" i="1"/>
  <c r="W21" i="1"/>
  <c r="X21" i="1"/>
  <c r="Y21" i="1"/>
  <c r="T22" i="1"/>
  <c r="U22" i="1"/>
  <c r="V22" i="1"/>
  <c r="W22" i="1"/>
  <c r="X22" i="1"/>
  <c r="Y22" i="1"/>
  <c r="T23" i="1"/>
  <c r="U23" i="1"/>
  <c r="V23" i="1"/>
  <c r="W23" i="1"/>
  <c r="X23" i="1"/>
  <c r="Y23" i="1"/>
  <c r="T24" i="1"/>
  <c r="U24" i="1"/>
  <c r="V24" i="1"/>
  <c r="W24" i="1"/>
  <c r="X24" i="1"/>
  <c r="Y24" i="1"/>
  <c r="T25" i="1"/>
  <c r="U25" i="1"/>
  <c r="V25" i="1"/>
  <c r="W25" i="1"/>
  <c r="X25" i="1"/>
  <c r="Y25" i="1"/>
  <c r="T26" i="1"/>
  <c r="U26" i="1"/>
  <c r="V26" i="1"/>
  <c r="W26" i="1"/>
  <c r="X26" i="1"/>
  <c r="Y26" i="1"/>
  <c r="T27" i="1"/>
  <c r="U27" i="1"/>
  <c r="V27" i="1"/>
  <c r="W27" i="1"/>
  <c r="X27" i="1"/>
  <c r="Y27" i="1"/>
  <c r="T28" i="1"/>
  <c r="U28" i="1"/>
  <c r="V28" i="1"/>
  <c r="W28" i="1"/>
  <c r="X28" i="1"/>
  <c r="Y28" i="1"/>
  <c r="T29" i="1"/>
  <c r="U29" i="1"/>
  <c r="V29" i="1"/>
  <c r="W29" i="1"/>
  <c r="X29" i="1"/>
  <c r="Y29" i="1"/>
  <c r="T30" i="1"/>
  <c r="U30" i="1"/>
  <c r="V30" i="1"/>
  <c r="W30" i="1"/>
  <c r="X30" i="1"/>
  <c r="Y30" i="1"/>
  <c r="T31" i="1"/>
  <c r="U31" i="1"/>
  <c r="V31" i="1"/>
  <c r="W31" i="1"/>
  <c r="X31" i="1"/>
  <c r="Y31" i="1"/>
  <c r="U2" i="1"/>
  <c r="V2" i="1"/>
  <c r="W2" i="1"/>
  <c r="X2" i="1"/>
  <c r="Y2" i="1"/>
  <c r="U1" i="1"/>
  <c r="V1" i="1" s="1"/>
  <c r="W1" i="1" s="1"/>
  <c r="X1" i="1" s="1"/>
  <c r="Y1" i="1" s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B2" i="1"/>
  <c r="P1" i="1"/>
  <c r="Q1" i="1"/>
  <c r="R1" i="1"/>
  <c r="S1" i="1"/>
  <c r="T1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C1" i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" i="1"/>
  <c r="C3" i="2" l="1"/>
  <c r="H3" i="2" s="1"/>
  <c r="B3" i="2"/>
  <c r="G3" i="2" l="1"/>
  <c r="F3" i="2"/>
  <c r="D3" i="2"/>
  <c r="E3" i="2" s="1"/>
  <c r="B4" i="2" l="1"/>
  <c r="C4" i="2"/>
  <c r="H4" i="2" s="1"/>
  <c r="D4" i="2" l="1"/>
  <c r="G4" i="2"/>
  <c r="F4" i="2"/>
  <c r="B5" i="2" l="1"/>
  <c r="C5" i="2"/>
  <c r="H5" i="2" s="1"/>
  <c r="D5" i="2" l="1"/>
  <c r="E5" i="2" s="1"/>
  <c r="G5" i="2"/>
  <c r="F5" i="2"/>
  <c r="C6" i="2" l="1"/>
  <c r="H6" i="2" s="1"/>
  <c r="B6" i="2"/>
  <c r="D6" i="2" l="1"/>
  <c r="E6" i="2" s="1"/>
  <c r="F6" i="2"/>
  <c r="G6" i="2"/>
  <c r="B7" i="2" l="1"/>
  <c r="C7" i="2"/>
  <c r="H7" i="2" s="1"/>
  <c r="D7" i="2" l="1"/>
  <c r="E7" i="2" s="1"/>
  <c r="G7" i="2"/>
  <c r="F7" i="2"/>
  <c r="B8" i="2" l="1"/>
  <c r="C8" i="2"/>
  <c r="H8" i="2" s="1"/>
  <c r="D8" i="2" l="1"/>
  <c r="E8" i="2" s="1"/>
  <c r="F8" i="2"/>
  <c r="G8" i="2"/>
  <c r="M71" i="3"/>
</calcChain>
</file>

<file path=xl/sharedStrings.xml><?xml version="1.0" encoding="utf-8"?>
<sst xmlns="http://schemas.openxmlformats.org/spreadsheetml/2006/main" count="75" uniqueCount="64">
  <si>
    <t>x/y</t>
  </si>
  <si>
    <t>Итерация</t>
  </si>
  <si>
    <t>A(левый край)</t>
  </si>
  <si>
    <t>B(правый край)</t>
  </si>
  <si>
    <t>x(середина)</t>
  </si>
  <si>
    <t>f(x)</t>
  </si>
  <si>
    <t>|B-A|</t>
  </si>
  <si>
    <t>f(A)</t>
  </si>
  <si>
    <t>f(B)</t>
  </si>
  <si>
    <t>x</t>
  </si>
  <si>
    <t>y</t>
  </si>
  <si>
    <t>ФИО студента</t>
  </si>
  <si>
    <t>Стипендия</t>
  </si>
  <si>
    <t>Надбавка</t>
  </si>
  <si>
    <t xml:space="preserve">Оценки </t>
  </si>
  <si>
    <t>Иванов И. И.</t>
  </si>
  <si>
    <t>Петров П. П.</t>
  </si>
  <si>
    <t>Сидоров С. С.</t>
  </si>
  <si>
    <t>Смирнов С. М.</t>
  </si>
  <si>
    <t>Кузнецов К. А.</t>
  </si>
  <si>
    <t>Попов П. В.</t>
  </si>
  <si>
    <t>Васильев В. А.</t>
  </si>
  <si>
    <t>Соколов С. О.</t>
  </si>
  <si>
    <t>Михайлов М. И.</t>
  </si>
  <si>
    <t>Федоров Ф. П.</t>
  </si>
  <si>
    <t>Морозов М. В.</t>
  </si>
  <si>
    <t>Волков В. С.</t>
  </si>
  <si>
    <t>Андреев А. А.</t>
  </si>
  <si>
    <t>Лебедев Л. И.</t>
  </si>
  <si>
    <t>Семенов С. Ф.</t>
  </si>
  <si>
    <t>Егоров Е. А.</t>
  </si>
  <si>
    <t>Павлов П. М.</t>
  </si>
  <si>
    <t>Григорьев Г. В.</t>
  </si>
  <si>
    <t>Соловьев С. О.</t>
  </si>
  <si>
    <t>Виноградов В. Г.</t>
  </si>
  <si>
    <t>Борисов Б. Б.</t>
  </si>
  <si>
    <t>Зайцев З. З.</t>
  </si>
  <si>
    <t>Козлов К. К.</t>
  </si>
  <si>
    <t>Ильин И. И.</t>
  </si>
  <si>
    <t>Александров А. А.</t>
  </si>
  <si>
    <t>Николаев Н. Н.</t>
  </si>
  <si>
    <t>Филиппов Ф. Ф.</t>
  </si>
  <si>
    <t>Дмитриев Д. Д.</t>
  </si>
  <si>
    <t>Афанасьев А. А.</t>
  </si>
  <si>
    <t>Максимов М. М.</t>
  </si>
  <si>
    <t>Ковалев К. К.</t>
  </si>
  <si>
    <t>Васильева В. В.</t>
  </si>
  <si>
    <t>Петрова П. П.</t>
  </si>
  <si>
    <t>Иванова И. И.</t>
  </si>
  <si>
    <t>Сидорова С. С.</t>
  </si>
  <si>
    <t>Смирнова С. М.</t>
  </si>
  <si>
    <t>Кузнецова К. А.</t>
  </si>
  <si>
    <t>Попова П. В.</t>
  </si>
  <si>
    <t>Васильевых В. А.</t>
  </si>
  <si>
    <t>Соколова С. О.</t>
  </si>
  <si>
    <t>Названия строк</t>
  </si>
  <si>
    <t>Общий итог</t>
  </si>
  <si>
    <t xml:space="preserve">Сумма по полю Оценки </t>
  </si>
  <si>
    <t>Классификация оценки</t>
  </si>
  <si>
    <t>Неудовлетворительно</t>
  </si>
  <si>
    <t>Удовлетворительно</t>
  </si>
  <si>
    <t>Хорошо</t>
  </si>
  <si>
    <t>Отлично</t>
  </si>
  <si>
    <t>Количество по полю Классификация оценки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</si>
</sst>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212529"/>
      <name val="Consolas"/>
      <family val="3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</a:t>
            </a:r>
            <a:r>
              <a:rPr lang="ru-RU" baseline="0"/>
              <a:t>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Лист1!$A$1:$A$31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A-409C-A484-49C74FCE6089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Лист1!$B$1:$B$31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17</c:v>
                </c:pt>
                <c:pt idx="5">
                  <c:v>26</c:v>
                </c:pt>
                <c:pt idx="6">
                  <c:v>37</c:v>
                </c:pt>
                <c:pt idx="7">
                  <c:v>50</c:v>
                </c:pt>
                <c:pt idx="8">
                  <c:v>65</c:v>
                </c:pt>
                <c:pt idx="9">
                  <c:v>82</c:v>
                </c:pt>
                <c:pt idx="10">
                  <c:v>101</c:v>
                </c:pt>
                <c:pt idx="11">
                  <c:v>122</c:v>
                </c:pt>
                <c:pt idx="12">
                  <c:v>145</c:v>
                </c:pt>
                <c:pt idx="13">
                  <c:v>170</c:v>
                </c:pt>
                <c:pt idx="14">
                  <c:v>197</c:v>
                </c:pt>
                <c:pt idx="15">
                  <c:v>226</c:v>
                </c:pt>
                <c:pt idx="16">
                  <c:v>257</c:v>
                </c:pt>
                <c:pt idx="17">
                  <c:v>290</c:v>
                </c:pt>
                <c:pt idx="18">
                  <c:v>325</c:v>
                </c:pt>
                <c:pt idx="19">
                  <c:v>362</c:v>
                </c:pt>
                <c:pt idx="20">
                  <c:v>401</c:v>
                </c:pt>
                <c:pt idx="21">
                  <c:v>442</c:v>
                </c:pt>
                <c:pt idx="22">
                  <c:v>485</c:v>
                </c:pt>
                <c:pt idx="23">
                  <c:v>530</c:v>
                </c:pt>
                <c:pt idx="24">
                  <c:v>577</c:v>
                </c:pt>
                <c:pt idx="25">
                  <c:v>626</c:v>
                </c:pt>
                <c:pt idx="26">
                  <c:v>677</c:v>
                </c:pt>
                <c:pt idx="27">
                  <c:v>730</c:v>
                </c:pt>
                <c:pt idx="28">
                  <c:v>785</c:v>
                </c:pt>
                <c:pt idx="29">
                  <c:v>842</c:v>
                </c:pt>
                <c:pt idx="30">
                  <c:v>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BA-409C-A484-49C74FCE6089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Лист1!$C$1:$C$31</c:f>
              <c:numCache>
                <c:formatCode>General</c:formatCode>
                <c:ptCount val="31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13</c:v>
                </c:pt>
                <c:pt idx="4">
                  <c:v>20</c:v>
                </c:pt>
                <c:pt idx="5">
                  <c:v>29</c:v>
                </c:pt>
                <c:pt idx="6">
                  <c:v>40</c:v>
                </c:pt>
                <c:pt idx="7">
                  <c:v>53</c:v>
                </c:pt>
                <c:pt idx="8">
                  <c:v>68</c:v>
                </c:pt>
                <c:pt idx="9">
                  <c:v>85</c:v>
                </c:pt>
                <c:pt idx="10">
                  <c:v>104</c:v>
                </c:pt>
                <c:pt idx="11">
                  <c:v>125</c:v>
                </c:pt>
                <c:pt idx="12">
                  <c:v>148</c:v>
                </c:pt>
                <c:pt idx="13">
                  <c:v>173</c:v>
                </c:pt>
                <c:pt idx="14">
                  <c:v>200</c:v>
                </c:pt>
                <c:pt idx="15">
                  <c:v>229</c:v>
                </c:pt>
                <c:pt idx="16">
                  <c:v>260</c:v>
                </c:pt>
                <c:pt idx="17">
                  <c:v>293</c:v>
                </c:pt>
                <c:pt idx="18">
                  <c:v>328</c:v>
                </c:pt>
                <c:pt idx="19">
                  <c:v>365</c:v>
                </c:pt>
                <c:pt idx="20">
                  <c:v>404</c:v>
                </c:pt>
                <c:pt idx="21">
                  <c:v>445</c:v>
                </c:pt>
                <c:pt idx="22">
                  <c:v>488</c:v>
                </c:pt>
                <c:pt idx="23">
                  <c:v>533</c:v>
                </c:pt>
                <c:pt idx="24">
                  <c:v>580</c:v>
                </c:pt>
                <c:pt idx="25">
                  <c:v>629</c:v>
                </c:pt>
                <c:pt idx="26">
                  <c:v>680</c:v>
                </c:pt>
                <c:pt idx="27">
                  <c:v>733</c:v>
                </c:pt>
                <c:pt idx="28">
                  <c:v>788</c:v>
                </c:pt>
                <c:pt idx="29">
                  <c:v>845</c:v>
                </c:pt>
                <c:pt idx="30">
                  <c:v>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BA-409C-A484-49C74FCE6089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Лист1!$D$1:$D$31</c:f>
              <c:numCache>
                <c:formatCode>General</c:formatCode>
                <c:ptCount val="31"/>
                <c:pt idx="0">
                  <c:v>3</c:v>
                </c:pt>
                <c:pt idx="1">
                  <c:v>10</c:v>
                </c:pt>
                <c:pt idx="2">
                  <c:v>13</c:v>
                </c:pt>
                <c:pt idx="3">
                  <c:v>18</c:v>
                </c:pt>
                <c:pt idx="4">
                  <c:v>25</c:v>
                </c:pt>
                <c:pt idx="5">
                  <c:v>34</c:v>
                </c:pt>
                <c:pt idx="6">
                  <c:v>45</c:v>
                </c:pt>
                <c:pt idx="7">
                  <c:v>58</c:v>
                </c:pt>
                <c:pt idx="8">
                  <c:v>73</c:v>
                </c:pt>
                <c:pt idx="9">
                  <c:v>90</c:v>
                </c:pt>
                <c:pt idx="10">
                  <c:v>109</c:v>
                </c:pt>
                <c:pt idx="11">
                  <c:v>130</c:v>
                </c:pt>
                <c:pt idx="12">
                  <c:v>153</c:v>
                </c:pt>
                <c:pt idx="13">
                  <c:v>178</c:v>
                </c:pt>
                <c:pt idx="14">
                  <c:v>205</c:v>
                </c:pt>
                <c:pt idx="15">
                  <c:v>234</c:v>
                </c:pt>
                <c:pt idx="16">
                  <c:v>265</c:v>
                </c:pt>
                <c:pt idx="17">
                  <c:v>298</c:v>
                </c:pt>
                <c:pt idx="18">
                  <c:v>333</c:v>
                </c:pt>
                <c:pt idx="19">
                  <c:v>370</c:v>
                </c:pt>
                <c:pt idx="20">
                  <c:v>409</c:v>
                </c:pt>
                <c:pt idx="21">
                  <c:v>450</c:v>
                </c:pt>
                <c:pt idx="22">
                  <c:v>493</c:v>
                </c:pt>
                <c:pt idx="23">
                  <c:v>538</c:v>
                </c:pt>
                <c:pt idx="24">
                  <c:v>585</c:v>
                </c:pt>
                <c:pt idx="25">
                  <c:v>634</c:v>
                </c:pt>
                <c:pt idx="26">
                  <c:v>685</c:v>
                </c:pt>
                <c:pt idx="27">
                  <c:v>738</c:v>
                </c:pt>
                <c:pt idx="28">
                  <c:v>793</c:v>
                </c:pt>
                <c:pt idx="29">
                  <c:v>850</c:v>
                </c:pt>
                <c:pt idx="30">
                  <c:v>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BA-409C-A484-49C74FCE6089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Лист1!$E$1:$E$31</c:f>
              <c:numCache>
                <c:formatCode>General</c:formatCode>
                <c:ptCount val="31"/>
                <c:pt idx="0">
                  <c:v>4</c:v>
                </c:pt>
                <c:pt idx="1">
                  <c:v>17</c:v>
                </c:pt>
                <c:pt idx="2">
                  <c:v>20</c:v>
                </c:pt>
                <c:pt idx="3">
                  <c:v>25</c:v>
                </c:pt>
                <c:pt idx="4">
                  <c:v>32</c:v>
                </c:pt>
                <c:pt idx="5">
                  <c:v>41</c:v>
                </c:pt>
                <c:pt idx="6">
                  <c:v>52</c:v>
                </c:pt>
                <c:pt idx="7">
                  <c:v>65</c:v>
                </c:pt>
                <c:pt idx="8">
                  <c:v>80</c:v>
                </c:pt>
                <c:pt idx="9">
                  <c:v>97</c:v>
                </c:pt>
                <c:pt idx="10">
                  <c:v>116</c:v>
                </c:pt>
                <c:pt idx="11">
                  <c:v>137</c:v>
                </c:pt>
                <c:pt idx="12">
                  <c:v>160</c:v>
                </c:pt>
                <c:pt idx="13">
                  <c:v>185</c:v>
                </c:pt>
                <c:pt idx="14">
                  <c:v>212</c:v>
                </c:pt>
                <c:pt idx="15">
                  <c:v>241</c:v>
                </c:pt>
                <c:pt idx="16">
                  <c:v>272</c:v>
                </c:pt>
                <c:pt idx="17">
                  <c:v>305</c:v>
                </c:pt>
                <c:pt idx="18">
                  <c:v>340</c:v>
                </c:pt>
                <c:pt idx="19">
                  <c:v>377</c:v>
                </c:pt>
                <c:pt idx="20">
                  <c:v>416</c:v>
                </c:pt>
                <c:pt idx="21">
                  <c:v>457</c:v>
                </c:pt>
                <c:pt idx="22">
                  <c:v>500</c:v>
                </c:pt>
                <c:pt idx="23">
                  <c:v>545</c:v>
                </c:pt>
                <c:pt idx="24">
                  <c:v>592</c:v>
                </c:pt>
                <c:pt idx="25">
                  <c:v>641</c:v>
                </c:pt>
                <c:pt idx="26">
                  <c:v>692</c:v>
                </c:pt>
                <c:pt idx="27">
                  <c:v>745</c:v>
                </c:pt>
                <c:pt idx="28">
                  <c:v>800</c:v>
                </c:pt>
                <c:pt idx="29">
                  <c:v>857</c:v>
                </c:pt>
                <c:pt idx="30">
                  <c:v>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BA-409C-A484-49C74FCE6089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Лист1!$F$1:$F$31</c:f>
              <c:numCache>
                <c:formatCode>General</c:formatCode>
                <c:ptCount val="31"/>
                <c:pt idx="0">
                  <c:v>5</c:v>
                </c:pt>
                <c:pt idx="1">
                  <c:v>26</c:v>
                </c:pt>
                <c:pt idx="2">
                  <c:v>29</c:v>
                </c:pt>
                <c:pt idx="3">
                  <c:v>34</c:v>
                </c:pt>
                <c:pt idx="4">
                  <c:v>41</c:v>
                </c:pt>
                <c:pt idx="5">
                  <c:v>50</c:v>
                </c:pt>
                <c:pt idx="6">
                  <c:v>61</c:v>
                </c:pt>
                <c:pt idx="7">
                  <c:v>74</c:v>
                </c:pt>
                <c:pt idx="8">
                  <c:v>89</c:v>
                </c:pt>
                <c:pt idx="9">
                  <c:v>106</c:v>
                </c:pt>
                <c:pt idx="10">
                  <c:v>125</c:v>
                </c:pt>
                <c:pt idx="11">
                  <c:v>146</c:v>
                </c:pt>
                <c:pt idx="12">
                  <c:v>169</c:v>
                </c:pt>
                <c:pt idx="13">
                  <c:v>194</c:v>
                </c:pt>
                <c:pt idx="14">
                  <c:v>221</c:v>
                </c:pt>
                <c:pt idx="15">
                  <c:v>250</c:v>
                </c:pt>
                <c:pt idx="16">
                  <c:v>281</c:v>
                </c:pt>
                <c:pt idx="17">
                  <c:v>314</c:v>
                </c:pt>
                <c:pt idx="18">
                  <c:v>349</c:v>
                </c:pt>
                <c:pt idx="19">
                  <c:v>386</c:v>
                </c:pt>
                <c:pt idx="20">
                  <c:v>425</c:v>
                </c:pt>
                <c:pt idx="21">
                  <c:v>466</c:v>
                </c:pt>
                <c:pt idx="22">
                  <c:v>509</c:v>
                </c:pt>
                <c:pt idx="23">
                  <c:v>554</c:v>
                </c:pt>
                <c:pt idx="24">
                  <c:v>601</c:v>
                </c:pt>
                <c:pt idx="25">
                  <c:v>650</c:v>
                </c:pt>
                <c:pt idx="26">
                  <c:v>701</c:v>
                </c:pt>
                <c:pt idx="27">
                  <c:v>754</c:v>
                </c:pt>
                <c:pt idx="28">
                  <c:v>809</c:v>
                </c:pt>
                <c:pt idx="29">
                  <c:v>866</c:v>
                </c:pt>
                <c:pt idx="30">
                  <c:v>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BA-409C-A484-49C74FCE6089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Лист1!$G$1:$G$31</c:f>
              <c:numCache>
                <c:formatCode>General</c:formatCode>
                <c:ptCount val="31"/>
                <c:pt idx="0">
                  <c:v>6</c:v>
                </c:pt>
                <c:pt idx="1">
                  <c:v>37</c:v>
                </c:pt>
                <c:pt idx="2">
                  <c:v>40</c:v>
                </c:pt>
                <c:pt idx="3">
                  <c:v>45</c:v>
                </c:pt>
                <c:pt idx="4">
                  <c:v>52</c:v>
                </c:pt>
                <c:pt idx="5">
                  <c:v>61</c:v>
                </c:pt>
                <c:pt idx="6">
                  <c:v>72</c:v>
                </c:pt>
                <c:pt idx="7">
                  <c:v>85</c:v>
                </c:pt>
                <c:pt idx="8">
                  <c:v>100</c:v>
                </c:pt>
                <c:pt idx="9">
                  <c:v>117</c:v>
                </c:pt>
                <c:pt idx="10">
                  <c:v>136</c:v>
                </c:pt>
                <c:pt idx="11">
                  <c:v>157</c:v>
                </c:pt>
                <c:pt idx="12">
                  <c:v>180</c:v>
                </c:pt>
                <c:pt idx="13">
                  <c:v>205</c:v>
                </c:pt>
                <c:pt idx="14">
                  <c:v>232</c:v>
                </c:pt>
                <c:pt idx="15">
                  <c:v>261</c:v>
                </c:pt>
                <c:pt idx="16">
                  <c:v>292</c:v>
                </c:pt>
                <c:pt idx="17">
                  <c:v>325</c:v>
                </c:pt>
                <c:pt idx="18">
                  <c:v>360</c:v>
                </c:pt>
                <c:pt idx="19">
                  <c:v>397</c:v>
                </c:pt>
                <c:pt idx="20">
                  <c:v>436</c:v>
                </c:pt>
                <c:pt idx="21">
                  <c:v>477</c:v>
                </c:pt>
                <c:pt idx="22">
                  <c:v>520</c:v>
                </c:pt>
                <c:pt idx="23">
                  <c:v>565</c:v>
                </c:pt>
                <c:pt idx="24">
                  <c:v>612</c:v>
                </c:pt>
                <c:pt idx="25">
                  <c:v>661</c:v>
                </c:pt>
                <c:pt idx="26">
                  <c:v>712</c:v>
                </c:pt>
                <c:pt idx="27">
                  <c:v>765</c:v>
                </c:pt>
                <c:pt idx="28">
                  <c:v>820</c:v>
                </c:pt>
                <c:pt idx="29">
                  <c:v>877</c:v>
                </c:pt>
                <c:pt idx="30">
                  <c:v>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BA-409C-A484-49C74FCE6089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Лист1!$H$1:$H$31</c:f>
              <c:numCache>
                <c:formatCode>General</c:formatCode>
                <c:ptCount val="31"/>
                <c:pt idx="0">
                  <c:v>7</c:v>
                </c:pt>
                <c:pt idx="1">
                  <c:v>50</c:v>
                </c:pt>
                <c:pt idx="2">
                  <c:v>53</c:v>
                </c:pt>
                <c:pt idx="3">
                  <c:v>58</c:v>
                </c:pt>
                <c:pt idx="4">
                  <c:v>65</c:v>
                </c:pt>
                <c:pt idx="5">
                  <c:v>74</c:v>
                </c:pt>
                <c:pt idx="6">
                  <c:v>85</c:v>
                </c:pt>
                <c:pt idx="7">
                  <c:v>98</c:v>
                </c:pt>
                <c:pt idx="8">
                  <c:v>113</c:v>
                </c:pt>
                <c:pt idx="9">
                  <c:v>130</c:v>
                </c:pt>
                <c:pt idx="10">
                  <c:v>149</c:v>
                </c:pt>
                <c:pt idx="11">
                  <c:v>170</c:v>
                </c:pt>
                <c:pt idx="12">
                  <c:v>193</c:v>
                </c:pt>
                <c:pt idx="13">
                  <c:v>218</c:v>
                </c:pt>
                <c:pt idx="14">
                  <c:v>245</c:v>
                </c:pt>
                <c:pt idx="15">
                  <c:v>274</c:v>
                </c:pt>
                <c:pt idx="16">
                  <c:v>305</c:v>
                </c:pt>
                <c:pt idx="17">
                  <c:v>338</c:v>
                </c:pt>
                <c:pt idx="18">
                  <c:v>373</c:v>
                </c:pt>
                <c:pt idx="19">
                  <c:v>410</c:v>
                </c:pt>
                <c:pt idx="20">
                  <c:v>449</c:v>
                </c:pt>
                <c:pt idx="21">
                  <c:v>490</c:v>
                </c:pt>
                <c:pt idx="22">
                  <c:v>533</c:v>
                </c:pt>
                <c:pt idx="23">
                  <c:v>578</c:v>
                </c:pt>
                <c:pt idx="24">
                  <c:v>625</c:v>
                </c:pt>
                <c:pt idx="25">
                  <c:v>674</c:v>
                </c:pt>
                <c:pt idx="26">
                  <c:v>725</c:v>
                </c:pt>
                <c:pt idx="27">
                  <c:v>778</c:v>
                </c:pt>
                <c:pt idx="28">
                  <c:v>833</c:v>
                </c:pt>
                <c:pt idx="29">
                  <c:v>890</c:v>
                </c:pt>
                <c:pt idx="30">
                  <c:v>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BA-409C-A484-49C74FCE6089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Лист1!$I$1:$I$31</c:f>
              <c:numCache>
                <c:formatCode>General</c:formatCode>
                <c:ptCount val="31"/>
                <c:pt idx="0">
                  <c:v>8</c:v>
                </c:pt>
                <c:pt idx="1">
                  <c:v>65</c:v>
                </c:pt>
                <c:pt idx="2">
                  <c:v>68</c:v>
                </c:pt>
                <c:pt idx="3">
                  <c:v>73</c:v>
                </c:pt>
                <c:pt idx="4">
                  <c:v>80</c:v>
                </c:pt>
                <c:pt idx="5">
                  <c:v>89</c:v>
                </c:pt>
                <c:pt idx="6">
                  <c:v>100</c:v>
                </c:pt>
                <c:pt idx="7">
                  <c:v>113</c:v>
                </c:pt>
                <c:pt idx="8">
                  <c:v>128</c:v>
                </c:pt>
                <c:pt idx="9">
                  <c:v>145</c:v>
                </c:pt>
                <c:pt idx="10">
                  <c:v>164</c:v>
                </c:pt>
                <c:pt idx="11">
                  <c:v>185</c:v>
                </c:pt>
                <c:pt idx="12">
                  <c:v>208</c:v>
                </c:pt>
                <c:pt idx="13">
                  <c:v>233</c:v>
                </c:pt>
                <c:pt idx="14">
                  <c:v>260</c:v>
                </c:pt>
                <c:pt idx="15">
                  <c:v>289</c:v>
                </c:pt>
                <c:pt idx="16">
                  <c:v>320</c:v>
                </c:pt>
                <c:pt idx="17">
                  <c:v>353</c:v>
                </c:pt>
                <c:pt idx="18">
                  <c:v>388</c:v>
                </c:pt>
                <c:pt idx="19">
                  <c:v>425</c:v>
                </c:pt>
                <c:pt idx="20">
                  <c:v>464</c:v>
                </c:pt>
                <c:pt idx="21">
                  <c:v>505</c:v>
                </c:pt>
                <c:pt idx="22">
                  <c:v>548</c:v>
                </c:pt>
                <c:pt idx="23">
                  <c:v>593</c:v>
                </c:pt>
                <c:pt idx="24">
                  <c:v>640</c:v>
                </c:pt>
                <c:pt idx="25">
                  <c:v>689</c:v>
                </c:pt>
                <c:pt idx="26">
                  <c:v>740</c:v>
                </c:pt>
                <c:pt idx="27">
                  <c:v>793</c:v>
                </c:pt>
                <c:pt idx="28">
                  <c:v>848</c:v>
                </c:pt>
                <c:pt idx="29">
                  <c:v>905</c:v>
                </c:pt>
                <c:pt idx="30">
                  <c:v>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BA-409C-A484-49C74FCE6089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Лист1!$J$1:$J$31</c:f>
              <c:numCache>
                <c:formatCode>General</c:formatCode>
                <c:ptCount val="31"/>
                <c:pt idx="0">
                  <c:v>9</c:v>
                </c:pt>
                <c:pt idx="1">
                  <c:v>82</c:v>
                </c:pt>
                <c:pt idx="2">
                  <c:v>85</c:v>
                </c:pt>
                <c:pt idx="3">
                  <c:v>90</c:v>
                </c:pt>
                <c:pt idx="4">
                  <c:v>97</c:v>
                </c:pt>
                <c:pt idx="5">
                  <c:v>106</c:v>
                </c:pt>
                <c:pt idx="6">
                  <c:v>117</c:v>
                </c:pt>
                <c:pt idx="7">
                  <c:v>130</c:v>
                </c:pt>
                <c:pt idx="8">
                  <c:v>145</c:v>
                </c:pt>
                <c:pt idx="9">
                  <c:v>162</c:v>
                </c:pt>
                <c:pt idx="10">
                  <c:v>181</c:v>
                </c:pt>
                <c:pt idx="11">
                  <c:v>202</c:v>
                </c:pt>
                <c:pt idx="12">
                  <c:v>225</c:v>
                </c:pt>
                <c:pt idx="13">
                  <c:v>250</c:v>
                </c:pt>
                <c:pt idx="14">
                  <c:v>277</c:v>
                </c:pt>
                <c:pt idx="15">
                  <c:v>306</c:v>
                </c:pt>
                <c:pt idx="16">
                  <c:v>337</c:v>
                </c:pt>
                <c:pt idx="17">
                  <c:v>370</c:v>
                </c:pt>
                <c:pt idx="18">
                  <c:v>405</c:v>
                </c:pt>
                <c:pt idx="19">
                  <c:v>442</c:v>
                </c:pt>
                <c:pt idx="20">
                  <c:v>481</c:v>
                </c:pt>
                <c:pt idx="21">
                  <c:v>522</c:v>
                </c:pt>
                <c:pt idx="22">
                  <c:v>565</c:v>
                </c:pt>
                <c:pt idx="23">
                  <c:v>610</c:v>
                </c:pt>
                <c:pt idx="24">
                  <c:v>657</c:v>
                </c:pt>
                <c:pt idx="25">
                  <c:v>706</c:v>
                </c:pt>
                <c:pt idx="26">
                  <c:v>757</c:v>
                </c:pt>
                <c:pt idx="27">
                  <c:v>810</c:v>
                </c:pt>
                <c:pt idx="28">
                  <c:v>865</c:v>
                </c:pt>
                <c:pt idx="29">
                  <c:v>922</c:v>
                </c:pt>
                <c:pt idx="30">
                  <c:v>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BA-409C-A484-49C74FCE6089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Лист1!$K$1:$K$31</c:f>
              <c:numCache>
                <c:formatCode>General</c:formatCode>
                <c:ptCount val="31"/>
                <c:pt idx="0">
                  <c:v>10</c:v>
                </c:pt>
                <c:pt idx="1">
                  <c:v>101</c:v>
                </c:pt>
                <c:pt idx="2">
                  <c:v>104</c:v>
                </c:pt>
                <c:pt idx="3">
                  <c:v>109</c:v>
                </c:pt>
                <c:pt idx="4">
                  <c:v>116</c:v>
                </c:pt>
                <c:pt idx="5">
                  <c:v>125</c:v>
                </c:pt>
                <c:pt idx="6">
                  <c:v>136</c:v>
                </c:pt>
                <c:pt idx="7">
                  <c:v>149</c:v>
                </c:pt>
                <c:pt idx="8">
                  <c:v>164</c:v>
                </c:pt>
                <c:pt idx="9">
                  <c:v>181</c:v>
                </c:pt>
                <c:pt idx="10">
                  <c:v>200</c:v>
                </c:pt>
                <c:pt idx="11">
                  <c:v>221</c:v>
                </c:pt>
                <c:pt idx="12">
                  <c:v>244</c:v>
                </c:pt>
                <c:pt idx="13">
                  <c:v>269</c:v>
                </c:pt>
                <c:pt idx="14">
                  <c:v>296</c:v>
                </c:pt>
                <c:pt idx="15">
                  <c:v>325</c:v>
                </c:pt>
                <c:pt idx="16">
                  <c:v>356</c:v>
                </c:pt>
                <c:pt idx="17">
                  <c:v>389</c:v>
                </c:pt>
                <c:pt idx="18">
                  <c:v>424</c:v>
                </c:pt>
                <c:pt idx="19">
                  <c:v>461</c:v>
                </c:pt>
                <c:pt idx="20">
                  <c:v>500</c:v>
                </c:pt>
                <c:pt idx="21">
                  <c:v>541</c:v>
                </c:pt>
                <c:pt idx="22">
                  <c:v>584</c:v>
                </c:pt>
                <c:pt idx="23">
                  <c:v>629</c:v>
                </c:pt>
                <c:pt idx="24">
                  <c:v>676</c:v>
                </c:pt>
                <c:pt idx="25">
                  <c:v>725</c:v>
                </c:pt>
                <c:pt idx="26">
                  <c:v>776</c:v>
                </c:pt>
                <c:pt idx="27">
                  <c:v>829</c:v>
                </c:pt>
                <c:pt idx="28">
                  <c:v>884</c:v>
                </c:pt>
                <c:pt idx="29">
                  <c:v>941</c:v>
                </c:pt>
                <c:pt idx="3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BA-409C-A484-49C74FCE6089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Лист1!$L$1:$L$31</c:f>
              <c:numCache>
                <c:formatCode>General</c:formatCode>
                <c:ptCount val="31"/>
                <c:pt idx="0">
                  <c:v>11</c:v>
                </c:pt>
                <c:pt idx="1">
                  <c:v>122</c:v>
                </c:pt>
                <c:pt idx="2">
                  <c:v>125</c:v>
                </c:pt>
                <c:pt idx="3">
                  <c:v>130</c:v>
                </c:pt>
                <c:pt idx="4">
                  <c:v>137</c:v>
                </c:pt>
                <c:pt idx="5">
                  <c:v>146</c:v>
                </c:pt>
                <c:pt idx="6">
                  <c:v>157</c:v>
                </c:pt>
                <c:pt idx="7">
                  <c:v>170</c:v>
                </c:pt>
                <c:pt idx="8">
                  <c:v>185</c:v>
                </c:pt>
                <c:pt idx="9">
                  <c:v>202</c:v>
                </c:pt>
                <c:pt idx="10">
                  <c:v>221</c:v>
                </c:pt>
                <c:pt idx="11">
                  <c:v>242</c:v>
                </c:pt>
                <c:pt idx="12">
                  <c:v>265</c:v>
                </c:pt>
                <c:pt idx="13">
                  <c:v>290</c:v>
                </c:pt>
                <c:pt idx="14">
                  <c:v>317</c:v>
                </c:pt>
                <c:pt idx="15">
                  <c:v>346</c:v>
                </c:pt>
                <c:pt idx="16">
                  <c:v>377</c:v>
                </c:pt>
                <c:pt idx="17">
                  <c:v>410</c:v>
                </c:pt>
                <c:pt idx="18">
                  <c:v>445</c:v>
                </c:pt>
                <c:pt idx="19">
                  <c:v>482</c:v>
                </c:pt>
                <c:pt idx="20">
                  <c:v>521</c:v>
                </c:pt>
                <c:pt idx="21">
                  <c:v>562</c:v>
                </c:pt>
                <c:pt idx="22">
                  <c:v>605</c:v>
                </c:pt>
                <c:pt idx="23">
                  <c:v>650</c:v>
                </c:pt>
                <c:pt idx="24">
                  <c:v>697</c:v>
                </c:pt>
                <c:pt idx="25">
                  <c:v>746</c:v>
                </c:pt>
                <c:pt idx="26">
                  <c:v>797</c:v>
                </c:pt>
                <c:pt idx="27">
                  <c:v>850</c:v>
                </c:pt>
                <c:pt idx="28">
                  <c:v>905</c:v>
                </c:pt>
                <c:pt idx="29">
                  <c:v>962</c:v>
                </c:pt>
                <c:pt idx="30">
                  <c:v>1021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BA-409C-A484-49C74FCE6089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Лист1!$M$1:$M$31</c:f>
              <c:numCache>
                <c:formatCode>General</c:formatCode>
                <c:ptCount val="31"/>
                <c:pt idx="0">
                  <c:v>12</c:v>
                </c:pt>
                <c:pt idx="1">
                  <c:v>145</c:v>
                </c:pt>
                <c:pt idx="2">
                  <c:v>148</c:v>
                </c:pt>
                <c:pt idx="3">
                  <c:v>153</c:v>
                </c:pt>
                <c:pt idx="4">
                  <c:v>160</c:v>
                </c:pt>
                <c:pt idx="5">
                  <c:v>169</c:v>
                </c:pt>
                <c:pt idx="6">
                  <c:v>180</c:v>
                </c:pt>
                <c:pt idx="7">
                  <c:v>193</c:v>
                </c:pt>
                <c:pt idx="8">
                  <c:v>208</c:v>
                </c:pt>
                <c:pt idx="9">
                  <c:v>225</c:v>
                </c:pt>
                <c:pt idx="10">
                  <c:v>244</c:v>
                </c:pt>
                <c:pt idx="11">
                  <c:v>265</c:v>
                </c:pt>
                <c:pt idx="12">
                  <c:v>288</c:v>
                </c:pt>
                <c:pt idx="13">
                  <c:v>313</c:v>
                </c:pt>
                <c:pt idx="14">
                  <c:v>340</c:v>
                </c:pt>
                <c:pt idx="15">
                  <c:v>369</c:v>
                </c:pt>
                <c:pt idx="16">
                  <c:v>400</c:v>
                </c:pt>
                <c:pt idx="17">
                  <c:v>433</c:v>
                </c:pt>
                <c:pt idx="18">
                  <c:v>468</c:v>
                </c:pt>
                <c:pt idx="19">
                  <c:v>505</c:v>
                </c:pt>
                <c:pt idx="20">
                  <c:v>544</c:v>
                </c:pt>
                <c:pt idx="21">
                  <c:v>585</c:v>
                </c:pt>
                <c:pt idx="22">
                  <c:v>628</c:v>
                </c:pt>
                <c:pt idx="23">
                  <c:v>673</c:v>
                </c:pt>
                <c:pt idx="24">
                  <c:v>720</c:v>
                </c:pt>
                <c:pt idx="25">
                  <c:v>769</c:v>
                </c:pt>
                <c:pt idx="26">
                  <c:v>820</c:v>
                </c:pt>
                <c:pt idx="27">
                  <c:v>873</c:v>
                </c:pt>
                <c:pt idx="28">
                  <c:v>928</c:v>
                </c:pt>
                <c:pt idx="29">
                  <c:v>985</c:v>
                </c:pt>
                <c:pt idx="30">
                  <c:v>1044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0BA-409C-A484-49C74FCE6089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Лист1!$N$1:$N$31</c:f>
              <c:numCache>
                <c:formatCode>General</c:formatCode>
                <c:ptCount val="31"/>
                <c:pt idx="0">
                  <c:v>13</c:v>
                </c:pt>
                <c:pt idx="1">
                  <c:v>170</c:v>
                </c:pt>
                <c:pt idx="2">
                  <c:v>173</c:v>
                </c:pt>
                <c:pt idx="3">
                  <c:v>178</c:v>
                </c:pt>
                <c:pt idx="4">
                  <c:v>185</c:v>
                </c:pt>
                <c:pt idx="5">
                  <c:v>194</c:v>
                </c:pt>
                <c:pt idx="6">
                  <c:v>205</c:v>
                </c:pt>
                <c:pt idx="7">
                  <c:v>218</c:v>
                </c:pt>
                <c:pt idx="8">
                  <c:v>233</c:v>
                </c:pt>
                <c:pt idx="9">
                  <c:v>250</c:v>
                </c:pt>
                <c:pt idx="10">
                  <c:v>269</c:v>
                </c:pt>
                <c:pt idx="11">
                  <c:v>290</c:v>
                </c:pt>
                <c:pt idx="12">
                  <c:v>313</c:v>
                </c:pt>
                <c:pt idx="13">
                  <c:v>338</c:v>
                </c:pt>
                <c:pt idx="14">
                  <c:v>365</c:v>
                </c:pt>
                <c:pt idx="15">
                  <c:v>394</c:v>
                </c:pt>
                <c:pt idx="16">
                  <c:v>425</c:v>
                </c:pt>
                <c:pt idx="17">
                  <c:v>458</c:v>
                </c:pt>
                <c:pt idx="18">
                  <c:v>493</c:v>
                </c:pt>
                <c:pt idx="19">
                  <c:v>530</c:v>
                </c:pt>
                <c:pt idx="20">
                  <c:v>569</c:v>
                </c:pt>
                <c:pt idx="21">
                  <c:v>610</c:v>
                </c:pt>
                <c:pt idx="22">
                  <c:v>653</c:v>
                </c:pt>
                <c:pt idx="23">
                  <c:v>698</c:v>
                </c:pt>
                <c:pt idx="24">
                  <c:v>745</c:v>
                </c:pt>
                <c:pt idx="25">
                  <c:v>794</c:v>
                </c:pt>
                <c:pt idx="26">
                  <c:v>845</c:v>
                </c:pt>
                <c:pt idx="27">
                  <c:v>898</c:v>
                </c:pt>
                <c:pt idx="28">
                  <c:v>953</c:v>
                </c:pt>
                <c:pt idx="29">
                  <c:v>1010</c:v>
                </c:pt>
                <c:pt idx="30">
                  <c:v>1069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0BA-409C-A484-49C74FCE6089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Лист1!$O$1:$O$31</c:f>
              <c:numCache>
                <c:formatCode>General</c:formatCode>
                <c:ptCount val="31"/>
                <c:pt idx="0">
                  <c:v>14</c:v>
                </c:pt>
                <c:pt idx="1">
                  <c:v>197</c:v>
                </c:pt>
                <c:pt idx="2">
                  <c:v>200</c:v>
                </c:pt>
                <c:pt idx="3">
                  <c:v>205</c:v>
                </c:pt>
                <c:pt idx="4">
                  <c:v>212</c:v>
                </c:pt>
                <c:pt idx="5">
                  <c:v>221</c:v>
                </c:pt>
                <c:pt idx="6">
                  <c:v>232</c:v>
                </c:pt>
                <c:pt idx="7">
                  <c:v>245</c:v>
                </c:pt>
                <c:pt idx="8">
                  <c:v>260</c:v>
                </c:pt>
                <c:pt idx="9">
                  <c:v>277</c:v>
                </c:pt>
                <c:pt idx="10">
                  <c:v>296</c:v>
                </c:pt>
                <c:pt idx="11">
                  <c:v>317</c:v>
                </c:pt>
                <c:pt idx="12">
                  <c:v>340</c:v>
                </c:pt>
                <c:pt idx="13">
                  <c:v>365</c:v>
                </c:pt>
                <c:pt idx="14">
                  <c:v>392</c:v>
                </c:pt>
                <c:pt idx="15">
                  <c:v>421</c:v>
                </c:pt>
                <c:pt idx="16">
                  <c:v>452</c:v>
                </c:pt>
                <c:pt idx="17">
                  <c:v>485</c:v>
                </c:pt>
                <c:pt idx="18">
                  <c:v>520</c:v>
                </c:pt>
                <c:pt idx="19">
                  <c:v>557</c:v>
                </c:pt>
                <c:pt idx="20">
                  <c:v>596</c:v>
                </c:pt>
                <c:pt idx="21">
                  <c:v>637</c:v>
                </c:pt>
                <c:pt idx="22">
                  <c:v>680</c:v>
                </c:pt>
                <c:pt idx="23">
                  <c:v>725</c:v>
                </c:pt>
                <c:pt idx="24">
                  <c:v>772</c:v>
                </c:pt>
                <c:pt idx="25">
                  <c:v>821</c:v>
                </c:pt>
                <c:pt idx="26">
                  <c:v>872</c:v>
                </c:pt>
                <c:pt idx="27">
                  <c:v>925</c:v>
                </c:pt>
                <c:pt idx="28">
                  <c:v>980</c:v>
                </c:pt>
                <c:pt idx="29">
                  <c:v>1037</c:v>
                </c:pt>
                <c:pt idx="30">
                  <c:v>1096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0BA-409C-A484-49C74FCE6089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Лист1!$P$1:$P$31</c:f>
              <c:numCache>
                <c:formatCode>General</c:formatCode>
                <c:ptCount val="31"/>
                <c:pt idx="0">
                  <c:v>15</c:v>
                </c:pt>
                <c:pt idx="1">
                  <c:v>226</c:v>
                </c:pt>
                <c:pt idx="2">
                  <c:v>229</c:v>
                </c:pt>
                <c:pt idx="3">
                  <c:v>234</c:v>
                </c:pt>
                <c:pt idx="4">
                  <c:v>241</c:v>
                </c:pt>
                <c:pt idx="5">
                  <c:v>250</c:v>
                </c:pt>
                <c:pt idx="6">
                  <c:v>261</c:v>
                </c:pt>
                <c:pt idx="7">
                  <c:v>274</c:v>
                </c:pt>
                <c:pt idx="8">
                  <c:v>289</c:v>
                </c:pt>
                <c:pt idx="9">
                  <c:v>306</c:v>
                </c:pt>
                <c:pt idx="10">
                  <c:v>325</c:v>
                </c:pt>
                <c:pt idx="11">
                  <c:v>346</c:v>
                </c:pt>
                <c:pt idx="12">
                  <c:v>369</c:v>
                </c:pt>
                <c:pt idx="13">
                  <c:v>394</c:v>
                </c:pt>
                <c:pt idx="14">
                  <c:v>421</c:v>
                </c:pt>
                <c:pt idx="15">
                  <c:v>450</c:v>
                </c:pt>
                <c:pt idx="16">
                  <c:v>481</c:v>
                </c:pt>
                <c:pt idx="17">
                  <c:v>514</c:v>
                </c:pt>
                <c:pt idx="18">
                  <c:v>549</c:v>
                </c:pt>
                <c:pt idx="19">
                  <c:v>586</c:v>
                </c:pt>
                <c:pt idx="20">
                  <c:v>625</c:v>
                </c:pt>
                <c:pt idx="21">
                  <c:v>666</c:v>
                </c:pt>
                <c:pt idx="22">
                  <c:v>709</c:v>
                </c:pt>
                <c:pt idx="23">
                  <c:v>754</c:v>
                </c:pt>
                <c:pt idx="24">
                  <c:v>801</c:v>
                </c:pt>
                <c:pt idx="25">
                  <c:v>850</c:v>
                </c:pt>
                <c:pt idx="26">
                  <c:v>901</c:v>
                </c:pt>
                <c:pt idx="27">
                  <c:v>954</c:v>
                </c:pt>
                <c:pt idx="28">
                  <c:v>1009</c:v>
                </c:pt>
                <c:pt idx="29">
                  <c:v>1066</c:v>
                </c:pt>
                <c:pt idx="30">
                  <c:v>1125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0BA-409C-A484-49C74FCE6089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Лист1!$Q$1:$Q$31</c:f>
              <c:numCache>
                <c:formatCode>General</c:formatCode>
                <c:ptCount val="31"/>
                <c:pt idx="0">
                  <c:v>16</c:v>
                </c:pt>
                <c:pt idx="1">
                  <c:v>257</c:v>
                </c:pt>
                <c:pt idx="2">
                  <c:v>260</c:v>
                </c:pt>
                <c:pt idx="3">
                  <c:v>265</c:v>
                </c:pt>
                <c:pt idx="4">
                  <c:v>272</c:v>
                </c:pt>
                <c:pt idx="5">
                  <c:v>281</c:v>
                </c:pt>
                <c:pt idx="6">
                  <c:v>292</c:v>
                </c:pt>
                <c:pt idx="7">
                  <c:v>305</c:v>
                </c:pt>
                <c:pt idx="8">
                  <c:v>320</c:v>
                </c:pt>
                <c:pt idx="9">
                  <c:v>337</c:v>
                </c:pt>
                <c:pt idx="10">
                  <c:v>356</c:v>
                </c:pt>
                <c:pt idx="11">
                  <c:v>377</c:v>
                </c:pt>
                <c:pt idx="12">
                  <c:v>400</c:v>
                </c:pt>
                <c:pt idx="13">
                  <c:v>425</c:v>
                </c:pt>
                <c:pt idx="14">
                  <c:v>452</c:v>
                </c:pt>
                <c:pt idx="15">
                  <c:v>481</c:v>
                </c:pt>
                <c:pt idx="16">
                  <c:v>512</c:v>
                </c:pt>
                <c:pt idx="17">
                  <c:v>545</c:v>
                </c:pt>
                <c:pt idx="18">
                  <c:v>580</c:v>
                </c:pt>
                <c:pt idx="19">
                  <c:v>617</c:v>
                </c:pt>
                <c:pt idx="20">
                  <c:v>656</c:v>
                </c:pt>
                <c:pt idx="21">
                  <c:v>697</c:v>
                </c:pt>
                <c:pt idx="22">
                  <c:v>740</c:v>
                </c:pt>
                <c:pt idx="23">
                  <c:v>785</c:v>
                </c:pt>
                <c:pt idx="24">
                  <c:v>832</c:v>
                </c:pt>
                <c:pt idx="25">
                  <c:v>881</c:v>
                </c:pt>
                <c:pt idx="26">
                  <c:v>932</c:v>
                </c:pt>
                <c:pt idx="27">
                  <c:v>985</c:v>
                </c:pt>
                <c:pt idx="28">
                  <c:v>1040</c:v>
                </c:pt>
                <c:pt idx="29">
                  <c:v>1097</c:v>
                </c:pt>
                <c:pt idx="30">
                  <c:v>1156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0BA-409C-A484-49C74FCE6089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Лист1!$R$1:$R$31</c:f>
              <c:numCache>
                <c:formatCode>General</c:formatCode>
                <c:ptCount val="31"/>
                <c:pt idx="0">
                  <c:v>17</c:v>
                </c:pt>
                <c:pt idx="1">
                  <c:v>290</c:v>
                </c:pt>
                <c:pt idx="2">
                  <c:v>293</c:v>
                </c:pt>
                <c:pt idx="3">
                  <c:v>298</c:v>
                </c:pt>
                <c:pt idx="4">
                  <c:v>305</c:v>
                </c:pt>
                <c:pt idx="5">
                  <c:v>314</c:v>
                </c:pt>
                <c:pt idx="6">
                  <c:v>325</c:v>
                </c:pt>
                <c:pt idx="7">
                  <c:v>338</c:v>
                </c:pt>
                <c:pt idx="8">
                  <c:v>353</c:v>
                </c:pt>
                <c:pt idx="9">
                  <c:v>370</c:v>
                </c:pt>
                <c:pt idx="10">
                  <c:v>389</c:v>
                </c:pt>
                <c:pt idx="11">
                  <c:v>410</c:v>
                </c:pt>
                <c:pt idx="12">
                  <c:v>433</c:v>
                </c:pt>
                <c:pt idx="13">
                  <c:v>458</c:v>
                </c:pt>
                <c:pt idx="14">
                  <c:v>485</c:v>
                </c:pt>
                <c:pt idx="15">
                  <c:v>514</c:v>
                </c:pt>
                <c:pt idx="16">
                  <c:v>545</c:v>
                </c:pt>
                <c:pt idx="17">
                  <c:v>578</c:v>
                </c:pt>
                <c:pt idx="18">
                  <c:v>613</c:v>
                </c:pt>
                <c:pt idx="19">
                  <c:v>650</c:v>
                </c:pt>
                <c:pt idx="20">
                  <c:v>689</c:v>
                </c:pt>
                <c:pt idx="21">
                  <c:v>730</c:v>
                </c:pt>
                <c:pt idx="22">
                  <c:v>773</c:v>
                </c:pt>
                <c:pt idx="23">
                  <c:v>818</c:v>
                </c:pt>
                <c:pt idx="24">
                  <c:v>865</c:v>
                </c:pt>
                <c:pt idx="25">
                  <c:v>914</c:v>
                </c:pt>
                <c:pt idx="26">
                  <c:v>965</c:v>
                </c:pt>
                <c:pt idx="27">
                  <c:v>1018</c:v>
                </c:pt>
                <c:pt idx="28">
                  <c:v>1073</c:v>
                </c:pt>
                <c:pt idx="29">
                  <c:v>1130</c:v>
                </c:pt>
                <c:pt idx="30">
                  <c:v>1189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0BA-409C-A484-49C74FCE6089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Лист1!$S$1:$S$31</c:f>
              <c:numCache>
                <c:formatCode>General</c:formatCode>
                <c:ptCount val="31"/>
                <c:pt idx="0">
                  <c:v>18</c:v>
                </c:pt>
                <c:pt idx="1">
                  <c:v>325</c:v>
                </c:pt>
                <c:pt idx="2">
                  <c:v>328</c:v>
                </c:pt>
                <c:pt idx="3">
                  <c:v>333</c:v>
                </c:pt>
                <c:pt idx="4">
                  <c:v>340</c:v>
                </c:pt>
                <c:pt idx="5">
                  <c:v>349</c:v>
                </c:pt>
                <c:pt idx="6">
                  <c:v>360</c:v>
                </c:pt>
                <c:pt idx="7">
                  <c:v>373</c:v>
                </c:pt>
                <c:pt idx="8">
                  <c:v>388</c:v>
                </c:pt>
                <c:pt idx="9">
                  <c:v>405</c:v>
                </c:pt>
                <c:pt idx="10">
                  <c:v>424</c:v>
                </c:pt>
                <c:pt idx="11">
                  <c:v>445</c:v>
                </c:pt>
                <c:pt idx="12">
                  <c:v>468</c:v>
                </c:pt>
                <c:pt idx="13">
                  <c:v>493</c:v>
                </c:pt>
                <c:pt idx="14">
                  <c:v>520</c:v>
                </c:pt>
                <c:pt idx="15">
                  <c:v>549</c:v>
                </c:pt>
                <c:pt idx="16">
                  <c:v>580</c:v>
                </c:pt>
                <c:pt idx="17">
                  <c:v>613</c:v>
                </c:pt>
                <c:pt idx="18">
                  <c:v>648</c:v>
                </c:pt>
                <c:pt idx="19">
                  <c:v>685</c:v>
                </c:pt>
                <c:pt idx="20">
                  <c:v>724</c:v>
                </c:pt>
                <c:pt idx="21">
                  <c:v>765</c:v>
                </c:pt>
                <c:pt idx="22">
                  <c:v>808</c:v>
                </c:pt>
                <c:pt idx="23">
                  <c:v>853</c:v>
                </c:pt>
                <c:pt idx="24">
                  <c:v>900</c:v>
                </c:pt>
                <c:pt idx="25">
                  <c:v>949</c:v>
                </c:pt>
                <c:pt idx="26">
                  <c:v>1000</c:v>
                </c:pt>
                <c:pt idx="27">
                  <c:v>1053</c:v>
                </c:pt>
                <c:pt idx="28">
                  <c:v>1108</c:v>
                </c:pt>
                <c:pt idx="29">
                  <c:v>1165</c:v>
                </c:pt>
                <c:pt idx="30">
                  <c:v>1224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0BA-409C-A484-49C74FCE6089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Лист1!$T$1:$T$31</c:f>
              <c:numCache>
                <c:formatCode>General</c:formatCode>
                <c:ptCount val="31"/>
                <c:pt idx="0">
                  <c:v>19</c:v>
                </c:pt>
                <c:pt idx="1">
                  <c:v>362</c:v>
                </c:pt>
                <c:pt idx="2">
                  <c:v>365</c:v>
                </c:pt>
                <c:pt idx="3">
                  <c:v>370</c:v>
                </c:pt>
                <c:pt idx="4">
                  <c:v>377</c:v>
                </c:pt>
                <c:pt idx="5">
                  <c:v>386</c:v>
                </c:pt>
                <c:pt idx="6">
                  <c:v>397</c:v>
                </c:pt>
                <c:pt idx="7">
                  <c:v>410</c:v>
                </c:pt>
                <c:pt idx="8">
                  <c:v>425</c:v>
                </c:pt>
                <c:pt idx="9">
                  <c:v>442</c:v>
                </c:pt>
                <c:pt idx="10">
                  <c:v>461</c:v>
                </c:pt>
                <c:pt idx="11">
                  <c:v>482</c:v>
                </c:pt>
                <c:pt idx="12">
                  <c:v>505</c:v>
                </c:pt>
                <c:pt idx="13">
                  <c:v>530</c:v>
                </c:pt>
                <c:pt idx="14">
                  <c:v>557</c:v>
                </c:pt>
                <c:pt idx="15">
                  <c:v>586</c:v>
                </c:pt>
                <c:pt idx="16">
                  <c:v>617</c:v>
                </c:pt>
                <c:pt idx="17">
                  <c:v>650</c:v>
                </c:pt>
                <c:pt idx="18">
                  <c:v>685</c:v>
                </c:pt>
                <c:pt idx="19">
                  <c:v>722</c:v>
                </c:pt>
                <c:pt idx="20">
                  <c:v>761</c:v>
                </c:pt>
                <c:pt idx="21">
                  <c:v>802</c:v>
                </c:pt>
                <c:pt idx="22">
                  <c:v>845</c:v>
                </c:pt>
                <c:pt idx="23">
                  <c:v>890</c:v>
                </c:pt>
                <c:pt idx="24">
                  <c:v>937</c:v>
                </c:pt>
                <c:pt idx="25">
                  <c:v>986</c:v>
                </c:pt>
                <c:pt idx="26">
                  <c:v>1037</c:v>
                </c:pt>
                <c:pt idx="27">
                  <c:v>1090</c:v>
                </c:pt>
                <c:pt idx="28">
                  <c:v>1145</c:v>
                </c:pt>
                <c:pt idx="29">
                  <c:v>1202</c:v>
                </c:pt>
                <c:pt idx="30">
                  <c:v>1261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0BA-409C-A484-49C74FCE6089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Лист1!$U$1:$U$31</c:f>
              <c:numCache>
                <c:formatCode>General</c:formatCode>
                <c:ptCount val="31"/>
                <c:pt idx="0">
                  <c:v>20</c:v>
                </c:pt>
                <c:pt idx="1">
                  <c:v>401</c:v>
                </c:pt>
                <c:pt idx="2">
                  <c:v>404</c:v>
                </c:pt>
                <c:pt idx="3">
                  <c:v>409</c:v>
                </c:pt>
                <c:pt idx="4">
                  <c:v>416</c:v>
                </c:pt>
                <c:pt idx="5">
                  <c:v>425</c:v>
                </c:pt>
                <c:pt idx="6">
                  <c:v>436</c:v>
                </c:pt>
                <c:pt idx="7">
                  <c:v>449</c:v>
                </c:pt>
                <c:pt idx="8">
                  <c:v>464</c:v>
                </c:pt>
                <c:pt idx="9">
                  <c:v>481</c:v>
                </c:pt>
                <c:pt idx="10">
                  <c:v>500</c:v>
                </c:pt>
                <c:pt idx="11">
                  <c:v>521</c:v>
                </c:pt>
                <c:pt idx="12">
                  <c:v>544</c:v>
                </c:pt>
                <c:pt idx="13">
                  <c:v>569</c:v>
                </c:pt>
                <c:pt idx="14">
                  <c:v>596</c:v>
                </c:pt>
                <c:pt idx="15">
                  <c:v>625</c:v>
                </c:pt>
                <c:pt idx="16">
                  <c:v>656</c:v>
                </c:pt>
                <c:pt idx="17">
                  <c:v>689</c:v>
                </c:pt>
                <c:pt idx="18">
                  <c:v>724</c:v>
                </c:pt>
                <c:pt idx="19">
                  <c:v>761</c:v>
                </c:pt>
                <c:pt idx="20">
                  <c:v>800</c:v>
                </c:pt>
                <c:pt idx="21">
                  <c:v>841</c:v>
                </c:pt>
                <c:pt idx="22">
                  <c:v>884</c:v>
                </c:pt>
                <c:pt idx="23">
                  <c:v>929</c:v>
                </c:pt>
                <c:pt idx="24">
                  <c:v>976</c:v>
                </c:pt>
                <c:pt idx="25">
                  <c:v>1025</c:v>
                </c:pt>
                <c:pt idx="26">
                  <c:v>1076</c:v>
                </c:pt>
                <c:pt idx="27">
                  <c:v>1129</c:v>
                </c:pt>
                <c:pt idx="28">
                  <c:v>1184</c:v>
                </c:pt>
                <c:pt idx="29">
                  <c:v>1241</c:v>
                </c:pt>
                <c:pt idx="30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0BA-409C-A484-49C74FCE6089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Лист1!$V$1:$V$31</c:f>
              <c:numCache>
                <c:formatCode>General</c:formatCode>
                <c:ptCount val="31"/>
                <c:pt idx="0">
                  <c:v>21</c:v>
                </c:pt>
                <c:pt idx="1">
                  <c:v>442</c:v>
                </c:pt>
                <c:pt idx="2">
                  <c:v>445</c:v>
                </c:pt>
                <c:pt idx="3">
                  <c:v>450</c:v>
                </c:pt>
                <c:pt idx="4">
                  <c:v>457</c:v>
                </c:pt>
                <c:pt idx="5">
                  <c:v>466</c:v>
                </c:pt>
                <c:pt idx="6">
                  <c:v>477</c:v>
                </c:pt>
                <c:pt idx="7">
                  <c:v>490</c:v>
                </c:pt>
                <c:pt idx="8">
                  <c:v>505</c:v>
                </c:pt>
                <c:pt idx="9">
                  <c:v>522</c:v>
                </c:pt>
                <c:pt idx="10">
                  <c:v>541</c:v>
                </c:pt>
                <c:pt idx="11">
                  <c:v>562</c:v>
                </c:pt>
                <c:pt idx="12">
                  <c:v>585</c:v>
                </c:pt>
                <c:pt idx="13">
                  <c:v>610</c:v>
                </c:pt>
                <c:pt idx="14">
                  <c:v>637</c:v>
                </c:pt>
                <c:pt idx="15">
                  <c:v>666</c:v>
                </c:pt>
                <c:pt idx="16">
                  <c:v>697</c:v>
                </c:pt>
                <c:pt idx="17">
                  <c:v>730</c:v>
                </c:pt>
                <c:pt idx="18">
                  <c:v>765</c:v>
                </c:pt>
                <c:pt idx="19">
                  <c:v>802</c:v>
                </c:pt>
                <c:pt idx="20">
                  <c:v>841</c:v>
                </c:pt>
                <c:pt idx="21">
                  <c:v>882</c:v>
                </c:pt>
                <c:pt idx="22">
                  <c:v>925</c:v>
                </c:pt>
                <c:pt idx="23">
                  <c:v>970</c:v>
                </c:pt>
                <c:pt idx="24">
                  <c:v>1017</c:v>
                </c:pt>
                <c:pt idx="25">
                  <c:v>1066</c:v>
                </c:pt>
                <c:pt idx="26">
                  <c:v>1117</c:v>
                </c:pt>
                <c:pt idx="27">
                  <c:v>1170</c:v>
                </c:pt>
                <c:pt idx="28">
                  <c:v>1225</c:v>
                </c:pt>
                <c:pt idx="29">
                  <c:v>1282</c:v>
                </c:pt>
                <c:pt idx="30">
                  <c:v>1341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0BA-409C-A484-49C74FCE6089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Лист1!$W$1:$W$31</c:f>
              <c:numCache>
                <c:formatCode>General</c:formatCode>
                <c:ptCount val="31"/>
                <c:pt idx="0">
                  <c:v>22</c:v>
                </c:pt>
                <c:pt idx="1">
                  <c:v>485</c:v>
                </c:pt>
                <c:pt idx="2">
                  <c:v>488</c:v>
                </c:pt>
                <c:pt idx="3">
                  <c:v>493</c:v>
                </c:pt>
                <c:pt idx="4">
                  <c:v>500</c:v>
                </c:pt>
                <c:pt idx="5">
                  <c:v>509</c:v>
                </c:pt>
                <c:pt idx="6">
                  <c:v>520</c:v>
                </c:pt>
                <c:pt idx="7">
                  <c:v>533</c:v>
                </c:pt>
                <c:pt idx="8">
                  <c:v>548</c:v>
                </c:pt>
                <c:pt idx="9">
                  <c:v>565</c:v>
                </c:pt>
                <c:pt idx="10">
                  <c:v>584</c:v>
                </c:pt>
                <c:pt idx="11">
                  <c:v>605</c:v>
                </c:pt>
                <c:pt idx="12">
                  <c:v>628</c:v>
                </c:pt>
                <c:pt idx="13">
                  <c:v>653</c:v>
                </c:pt>
                <c:pt idx="14">
                  <c:v>680</c:v>
                </c:pt>
                <c:pt idx="15">
                  <c:v>709</c:v>
                </c:pt>
                <c:pt idx="16">
                  <c:v>740</c:v>
                </c:pt>
                <c:pt idx="17">
                  <c:v>773</c:v>
                </c:pt>
                <c:pt idx="18">
                  <c:v>808</c:v>
                </c:pt>
                <c:pt idx="19">
                  <c:v>845</c:v>
                </c:pt>
                <c:pt idx="20">
                  <c:v>884</c:v>
                </c:pt>
                <c:pt idx="21">
                  <c:v>925</c:v>
                </c:pt>
                <c:pt idx="22">
                  <c:v>968</c:v>
                </c:pt>
                <c:pt idx="23">
                  <c:v>1013</c:v>
                </c:pt>
                <c:pt idx="24">
                  <c:v>1060</c:v>
                </c:pt>
                <c:pt idx="25">
                  <c:v>1109</c:v>
                </c:pt>
                <c:pt idx="26">
                  <c:v>1160</c:v>
                </c:pt>
                <c:pt idx="27">
                  <c:v>1213</c:v>
                </c:pt>
                <c:pt idx="28">
                  <c:v>1268</c:v>
                </c:pt>
                <c:pt idx="29">
                  <c:v>1325</c:v>
                </c:pt>
                <c:pt idx="30">
                  <c:v>1384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0BA-409C-A484-49C74FCE6089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Лист1!$X$1:$X$31</c:f>
              <c:numCache>
                <c:formatCode>General</c:formatCode>
                <c:ptCount val="31"/>
                <c:pt idx="0">
                  <c:v>23</c:v>
                </c:pt>
                <c:pt idx="1">
                  <c:v>530</c:v>
                </c:pt>
                <c:pt idx="2">
                  <c:v>533</c:v>
                </c:pt>
                <c:pt idx="3">
                  <c:v>538</c:v>
                </c:pt>
                <c:pt idx="4">
                  <c:v>545</c:v>
                </c:pt>
                <c:pt idx="5">
                  <c:v>554</c:v>
                </c:pt>
                <c:pt idx="6">
                  <c:v>565</c:v>
                </c:pt>
                <c:pt idx="7">
                  <c:v>578</c:v>
                </c:pt>
                <c:pt idx="8">
                  <c:v>593</c:v>
                </c:pt>
                <c:pt idx="9">
                  <c:v>610</c:v>
                </c:pt>
                <c:pt idx="10">
                  <c:v>629</c:v>
                </c:pt>
                <c:pt idx="11">
                  <c:v>650</c:v>
                </c:pt>
                <c:pt idx="12">
                  <c:v>673</c:v>
                </c:pt>
                <c:pt idx="13">
                  <c:v>698</c:v>
                </c:pt>
                <c:pt idx="14">
                  <c:v>725</c:v>
                </c:pt>
                <c:pt idx="15">
                  <c:v>754</c:v>
                </c:pt>
                <c:pt idx="16">
                  <c:v>785</c:v>
                </c:pt>
                <c:pt idx="17">
                  <c:v>818</c:v>
                </c:pt>
                <c:pt idx="18">
                  <c:v>853</c:v>
                </c:pt>
                <c:pt idx="19">
                  <c:v>890</c:v>
                </c:pt>
                <c:pt idx="20">
                  <c:v>929</c:v>
                </c:pt>
                <c:pt idx="21">
                  <c:v>970</c:v>
                </c:pt>
                <c:pt idx="22">
                  <c:v>1013</c:v>
                </c:pt>
                <c:pt idx="23">
                  <c:v>1058</c:v>
                </c:pt>
                <c:pt idx="24">
                  <c:v>1105</c:v>
                </c:pt>
                <c:pt idx="25">
                  <c:v>1154</c:v>
                </c:pt>
                <c:pt idx="26">
                  <c:v>1205</c:v>
                </c:pt>
                <c:pt idx="27">
                  <c:v>1258</c:v>
                </c:pt>
                <c:pt idx="28">
                  <c:v>1313</c:v>
                </c:pt>
                <c:pt idx="29">
                  <c:v>1370</c:v>
                </c:pt>
                <c:pt idx="30">
                  <c:v>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0BA-409C-A484-49C74FCE6089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Лист1!$Y$1:$Y$31</c:f>
              <c:numCache>
                <c:formatCode>General</c:formatCode>
                <c:ptCount val="31"/>
                <c:pt idx="0">
                  <c:v>24</c:v>
                </c:pt>
                <c:pt idx="1">
                  <c:v>577</c:v>
                </c:pt>
                <c:pt idx="2">
                  <c:v>580</c:v>
                </c:pt>
                <c:pt idx="3">
                  <c:v>585</c:v>
                </c:pt>
                <c:pt idx="4">
                  <c:v>592</c:v>
                </c:pt>
                <c:pt idx="5">
                  <c:v>601</c:v>
                </c:pt>
                <c:pt idx="6">
                  <c:v>612</c:v>
                </c:pt>
                <c:pt idx="7">
                  <c:v>625</c:v>
                </c:pt>
                <c:pt idx="8">
                  <c:v>640</c:v>
                </c:pt>
                <c:pt idx="9">
                  <c:v>657</c:v>
                </c:pt>
                <c:pt idx="10">
                  <c:v>676</c:v>
                </c:pt>
                <c:pt idx="11">
                  <c:v>697</c:v>
                </c:pt>
                <c:pt idx="12">
                  <c:v>720</c:v>
                </c:pt>
                <c:pt idx="13">
                  <c:v>745</c:v>
                </c:pt>
                <c:pt idx="14">
                  <c:v>772</c:v>
                </c:pt>
                <c:pt idx="15">
                  <c:v>801</c:v>
                </c:pt>
                <c:pt idx="16">
                  <c:v>832</c:v>
                </c:pt>
                <c:pt idx="17">
                  <c:v>865</c:v>
                </c:pt>
                <c:pt idx="18">
                  <c:v>900</c:v>
                </c:pt>
                <c:pt idx="19">
                  <c:v>937</c:v>
                </c:pt>
                <c:pt idx="20">
                  <c:v>976</c:v>
                </c:pt>
                <c:pt idx="21">
                  <c:v>1017</c:v>
                </c:pt>
                <c:pt idx="22">
                  <c:v>1060</c:v>
                </c:pt>
                <c:pt idx="23">
                  <c:v>1105</c:v>
                </c:pt>
                <c:pt idx="24">
                  <c:v>1152</c:v>
                </c:pt>
                <c:pt idx="25">
                  <c:v>1201</c:v>
                </c:pt>
                <c:pt idx="26">
                  <c:v>1252</c:v>
                </c:pt>
                <c:pt idx="27">
                  <c:v>1305</c:v>
                </c:pt>
                <c:pt idx="28">
                  <c:v>1360</c:v>
                </c:pt>
                <c:pt idx="29">
                  <c:v>1417</c:v>
                </c:pt>
                <c:pt idx="30">
                  <c:v>1476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0BA-409C-A484-49C74FCE608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880599520"/>
        <c:axId val="1880598688"/>
        <c:axId val="1880840928"/>
      </c:surface3DChart>
      <c:catAx>
        <c:axId val="18805995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0598688"/>
        <c:crosses val="autoZero"/>
        <c:auto val="1"/>
        <c:lblAlgn val="ctr"/>
        <c:lblOffset val="100"/>
        <c:noMultiLvlLbl val="0"/>
      </c:catAx>
      <c:valAx>
        <c:axId val="188059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0599520"/>
        <c:crosses val="autoZero"/>
        <c:crossBetween val="midCat"/>
      </c:valAx>
      <c:serAx>
        <c:axId val="18808409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059868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0255905511811"/>
          <c:y val="0.16708333333333336"/>
          <c:w val="0.85418963254593172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Лист2!$B$15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Лист2!$A$16:$A$24</c:f>
              <c:numCache>
                <c:formatCode>General</c:formatCode>
                <c:ptCount val="9"/>
                <c:pt idx="0">
                  <c:v>0.17531249999999998</c:v>
                </c:pt>
                <c:pt idx="1">
                  <c:v>0.18031249999999999</c:v>
                </c:pt>
                <c:pt idx="2">
                  <c:v>0.18531249999999999</c:v>
                </c:pt>
                <c:pt idx="3">
                  <c:v>0.1903125</c:v>
                </c:pt>
                <c:pt idx="4">
                  <c:v>0.1953125</c:v>
                </c:pt>
                <c:pt idx="5">
                  <c:v>0.2003125</c:v>
                </c:pt>
                <c:pt idx="6">
                  <c:v>0.20531250000000001</c:v>
                </c:pt>
                <c:pt idx="7">
                  <c:v>0.21031250000000001</c:v>
                </c:pt>
                <c:pt idx="8">
                  <c:v>0.21531250000000002</c:v>
                </c:pt>
              </c:numCache>
            </c:numRef>
          </c:xVal>
          <c:yVal>
            <c:numRef>
              <c:f>Лист2!$B$16:$B$24</c:f>
              <c:numCache>
                <c:formatCode>General</c:formatCode>
                <c:ptCount val="9"/>
                <c:pt idx="0">
                  <c:v>-6.5674753387451212E-2</c:v>
                </c:pt>
                <c:pt idx="1">
                  <c:v>-4.2312962860107439E-2</c:v>
                </c:pt>
                <c:pt idx="2">
                  <c:v>-1.9124125457763652E-2</c:v>
                </c:pt>
                <c:pt idx="3">
                  <c:v>3.8925088195800317E-3</c:v>
                </c:pt>
                <c:pt idx="4">
                  <c:v>2.6737689971923828E-2</c:v>
                </c:pt>
                <c:pt idx="5">
                  <c:v>4.941216799926762E-2</c:v>
                </c:pt>
                <c:pt idx="6">
                  <c:v>7.191669290161129E-2</c:v>
                </c:pt>
                <c:pt idx="7">
                  <c:v>9.4252014678955165E-2</c:v>
                </c:pt>
                <c:pt idx="8">
                  <c:v>0.11641888333129891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64-4DCB-951A-309C583EE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810528"/>
        <c:axId val="1880811776"/>
      </c:scatterChart>
      <c:valAx>
        <c:axId val="188081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0811776"/>
        <c:crosses val="autoZero"/>
        <c:crossBetween val="midCat"/>
      </c:valAx>
      <c:valAx>
        <c:axId val="18808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081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[laba4_0.xlsx]Лист9!Сводная таблица32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по полю Классификация оценки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Лист9!$B$3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Лист9!$A$4:$A$7</c:f>
              <c:strCache>
                <c:ptCount val="4"/>
                <c:pt idx="0">
                  <c:v>Неудовлетворительно</c:v>
                </c:pt>
                <c:pt idx="1">
                  <c:v>Отлично</c:v>
                </c:pt>
                <c:pt idx="2">
                  <c:v>Удовлетворительно</c:v>
                </c:pt>
                <c:pt idx="3">
                  <c:v>Хорошо</c:v>
                </c:pt>
              </c:strCache>
            </c:strRef>
          </c:cat>
          <c:val>
            <c:numRef>
              <c:f>Лист9!$B$4:$B$7</c:f>
              <c:numCache>
                <c:formatCode>General</c:formatCode>
                <c:ptCount val="4"/>
                <c:pt idx="0">
                  <c:v>6</c:v>
                </c:pt>
                <c:pt idx="1">
                  <c:v>8</c:v>
                </c:pt>
                <c:pt idx="2">
                  <c:v>12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6-462E-A52A-498BD4C39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2990784"/>
        <c:axId val="1882992448"/>
      </c:barChart>
      <c:catAx>
        <c:axId val="1882990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2992448"/>
        <c:crosses val="autoZero"/>
        <c:auto val="1"/>
        <c:lblAlgn val="ctr"/>
        <c:lblOffset val="100"/>
        <c:noMultiLvlLbl val="0"/>
      </c:catAx>
      <c:valAx>
        <c:axId val="188299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299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186018</xdr:rowOff>
    </xdr:from>
    <xdr:to>
      <xdr:col>13</xdr:col>
      <xdr:colOff>605117</xdr:colOff>
      <xdr:row>55</xdr:row>
      <xdr:rowOff>22412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8252C74-219F-FB02-1800-B43EF588E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14</xdr:row>
      <xdr:rowOff>0</xdr:rowOff>
    </xdr:from>
    <xdr:to>
      <xdr:col>9</xdr:col>
      <xdr:colOff>0</xdr:colOff>
      <xdr:row>28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3E88F7C-5F66-D940-6847-8317DD0A0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CBD27C4-69B5-E333-E793-7A94E66A1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Петрович ВАсилий" refreshedDate="45640.159816203704" createdVersion="8" refreshedVersion="8" minRefreshableVersion="3" recordCount="40" xr:uid="{662DBAC1-6924-4343-BE3F-11182F024CB2}">
  <cacheSource type="worksheet">
    <worksheetSource ref="A1:E41" sheet="Лист3"/>
  </cacheSource>
  <cacheFields count="5">
    <cacheField name="ФИО студента" numFmtId="0">
      <sharedItems count="40">
        <s v="Иванов И. И."/>
        <s v="Петров П. П."/>
        <s v="Сидоров С. С."/>
        <s v="Смирнов С. М."/>
        <s v="Кузнецов К. А."/>
        <s v="Попов П. В."/>
        <s v="Васильев В. А."/>
        <s v="Соколов С. О."/>
        <s v="Михайлов М. И."/>
        <s v="Федоров Ф. П."/>
        <s v="Морозов М. В."/>
        <s v="Волков В. С."/>
        <s v="Андреев А. А."/>
        <s v="Лебедев Л. И."/>
        <s v="Семенов С. Ф."/>
        <s v="Егоров Е. А."/>
        <s v="Павлов П. М."/>
        <s v="Григорьев Г. В."/>
        <s v="Соловьев С. О."/>
        <s v="Виноградов В. Г."/>
        <s v="Борисов Б. Б."/>
        <s v="Зайцев З. З."/>
        <s v="Козлов К. К."/>
        <s v="Ильин И. И."/>
        <s v="Александров А. А."/>
        <s v="Николаев Н. Н."/>
        <s v="Филиппов Ф. Ф."/>
        <s v="Дмитриев Д. Д."/>
        <s v="Афанасьев А. А."/>
        <s v="Максимов М. М."/>
        <s v="Ковалев К. К."/>
        <s v="Васильева В. В."/>
        <s v="Петрова П. П."/>
        <s v="Иванова И. И."/>
        <s v="Сидорова С. С."/>
        <s v="Смирнова С. М."/>
        <s v="Кузнецова К. А."/>
        <s v="Попова П. В."/>
        <s v="Васильевых В. А."/>
        <s v="Соколова С. О."/>
      </sharedItems>
    </cacheField>
    <cacheField name="Оценки " numFmtId="0">
      <sharedItems containsSemiMixedTypes="0" containsString="0" containsNumber="1" minValue="2.1" maxValue="4.9999999999999982" count="22">
        <n v="3.4000000000000012"/>
        <n v="4.0000000000000018"/>
        <n v="4.7999999999999989"/>
        <n v="2.4000000000000004"/>
        <n v="4.8999999999999986"/>
        <n v="3.0000000000000009"/>
        <n v="3.3000000000000012"/>
        <n v="4.4000000000000004"/>
        <n v="2.1"/>
        <n v="4.5999999999999996"/>
        <n v="4.9999999999999982"/>
        <n v="2.2000000000000002"/>
        <n v="3.6000000000000014"/>
        <n v="4.3000000000000007"/>
        <n v="2.7000000000000006"/>
        <n v="3.9000000000000017"/>
        <n v="3.7000000000000015"/>
        <n v="4.5"/>
        <n v="3.5000000000000013"/>
        <n v="4.2000000000000011"/>
        <n v="4.1000000000000014"/>
        <n v="4.6999999999999993"/>
      </sharedItems>
    </cacheField>
    <cacheField name="Стипендия" numFmtId="0">
      <sharedItems containsSemiMixedTypes="0" containsString="0" containsNumber="1" containsInteger="1" minValue="0" maxValue="6000"/>
    </cacheField>
    <cacheField name="Надбавка" numFmtId="0">
      <sharedItems containsMixedTypes="1" containsNumber="1" containsInteger="1" minValue="0" maxValue="2500" count="4">
        <s v="стипендия не начисляется"/>
        <n v="0"/>
        <n v="2500"/>
        <n v="1000"/>
      </sharedItems>
    </cacheField>
    <cacheField name="Классификация оценки" numFmtId="0">
      <sharedItems count="4">
        <s v="Удовлетворительно"/>
        <s v="Хорошо"/>
        <s v="Отлично"/>
        <s v="Неудовлетворительно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Петрович ВАсилий" refreshedDate="45640.164129745368" createdVersion="8" refreshedVersion="8" minRefreshableVersion="3" recordCount="40" xr:uid="{03547968-A68C-43F9-9FD3-5EAB7F4A51F6}">
  <cacheSource type="worksheet">
    <worksheetSource ref="A1:E41" sheet="Лист3"/>
  </cacheSource>
  <cacheFields count="5">
    <cacheField name="ФИО студента" numFmtId="0">
      <sharedItems/>
    </cacheField>
    <cacheField name="Оценки " numFmtId="0">
      <sharedItems containsSemiMixedTypes="0" containsString="0" containsNumber="1" minValue="2.1" maxValue="4.9999999999999982"/>
    </cacheField>
    <cacheField name="Стипендия" numFmtId="0">
      <sharedItems containsSemiMixedTypes="0" containsString="0" containsNumber="1" containsInteger="1" minValue="0" maxValue="6000"/>
    </cacheField>
    <cacheField name="Надбавка" numFmtId="0">
      <sharedItems containsMixedTypes="1" containsNumber="1" containsInteger="1" minValue="0" maxValue="2500"/>
    </cacheField>
    <cacheField name="Классификация оценки" numFmtId="0">
      <sharedItems count="4">
        <s v="Удовлетворительно"/>
        <s v="Хорошо"/>
        <s v="Отлично"/>
        <s v="Неудовлетворительно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n v="0"/>
    <x v="0"/>
    <x v="0"/>
  </r>
  <r>
    <x v="1"/>
    <x v="1"/>
    <n v="3500"/>
    <x v="1"/>
    <x v="1"/>
  </r>
  <r>
    <x v="2"/>
    <x v="2"/>
    <n v="6000"/>
    <x v="2"/>
    <x v="2"/>
  </r>
  <r>
    <x v="3"/>
    <x v="3"/>
    <n v="0"/>
    <x v="0"/>
    <x v="3"/>
  </r>
  <r>
    <x v="4"/>
    <x v="4"/>
    <n v="6000"/>
    <x v="2"/>
    <x v="2"/>
  </r>
  <r>
    <x v="5"/>
    <x v="5"/>
    <n v="0"/>
    <x v="0"/>
    <x v="0"/>
  </r>
  <r>
    <x v="6"/>
    <x v="6"/>
    <n v="0"/>
    <x v="0"/>
    <x v="0"/>
  </r>
  <r>
    <x v="7"/>
    <x v="7"/>
    <n v="4500"/>
    <x v="3"/>
    <x v="1"/>
  </r>
  <r>
    <x v="8"/>
    <x v="8"/>
    <n v="0"/>
    <x v="0"/>
    <x v="3"/>
  </r>
  <r>
    <x v="9"/>
    <x v="9"/>
    <n v="4500"/>
    <x v="3"/>
    <x v="1"/>
  </r>
  <r>
    <x v="10"/>
    <x v="10"/>
    <n v="6000"/>
    <x v="2"/>
    <x v="2"/>
  </r>
  <r>
    <x v="11"/>
    <x v="11"/>
    <n v="0"/>
    <x v="0"/>
    <x v="3"/>
  </r>
  <r>
    <x v="12"/>
    <x v="12"/>
    <n v="3500"/>
    <x v="1"/>
    <x v="0"/>
  </r>
  <r>
    <x v="13"/>
    <x v="13"/>
    <n v="4500"/>
    <x v="3"/>
    <x v="1"/>
  </r>
  <r>
    <x v="14"/>
    <x v="14"/>
    <n v="0"/>
    <x v="0"/>
    <x v="3"/>
  </r>
  <r>
    <x v="15"/>
    <x v="5"/>
    <n v="0"/>
    <x v="0"/>
    <x v="0"/>
  </r>
  <r>
    <x v="16"/>
    <x v="15"/>
    <n v="3500"/>
    <x v="1"/>
    <x v="0"/>
  </r>
  <r>
    <x v="17"/>
    <x v="16"/>
    <n v="3500"/>
    <x v="1"/>
    <x v="0"/>
  </r>
  <r>
    <x v="18"/>
    <x v="17"/>
    <n v="4500"/>
    <x v="3"/>
    <x v="1"/>
  </r>
  <r>
    <x v="19"/>
    <x v="9"/>
    <n v="4500"/>
    <x v="3"/>
    <x v="1"/>
  </r>
  <r>
    <x v="20"/>
    <x v="18"/>
    <n v="3500"/>
    <x v="1"/>
    <x v="0"/>
  </r>
  <r>
    <x v="21"/>
    <x v="13"/>
    <n v="4500"/>
    <x v="3"/>
    <x v="1"/>
  </r>
  <r>
    <x v="22"/>
    <x v="19"/>
    <n v="4500"/>
    <x v="3"/>
    <x v="1"/>
  </r>
  <r>
    <x v="23"/>
    <x v="15"/>
    <n v="3500"/>
    <x v="1"/>
    <x v="0"/>
  </r>
  <r>
    <x v="24"/>
    <x v="14"/>
    <n v="0"/>
    <x v="0"/>
    <x v="3"/>
  </r>
  <r>
    <x v="25"/>
    <x v="4"/>
    <n v="6000"/>
    <x v="2"/>
    <x v="2"/>
  </r>
  <r>
    <x v="26"/>
    <x v="2"/>
    <n v="6000"/>
    <x v="2"/>
    <x v="2"/>
  </r>
  <r>
    <x v="27"/>
    <x v="11"/>
    <n v="0"/>
    <x v="0"/>
    <x v="3"/>
  </r>
  <r>
    <x v="28"/>
    <x v="7"/>
    <n v="4500"/>
    <x v="3"/>
    <x v="1"/>
  </r>
  <r>
    <x v="29"/>
    <x v="20"/>
    <n v="4500"/>
    <x v="3"/>
    <x v="1"/>
  </r>
  <r>
    <x v="30"/>
    <x v="15"/>
    <n v="3500"/>
    <x v="1"/>
    <x v="0"/>
  </r>
  <r>
    <x v="31"/>
    <x v="0"/>
    <n v="0"/>
    <x v="0"/>
    <x v="0"/>
  </r>
  <r>
    <x v="32"/>
    <x v="19"/>
    <n v="4500"/>
    <x v="3"/>
    <x v="1"/>
  </r>
  <r>
    <x v="33"/>
    <x v="19"/>
    <n v="4500"/>
    <x v="3"/>
    <x v="1"/>
  </r>
  <r>
    <x v="34"/>
    <x v="7"/>
    <n v="4500"/>
    <x v="3"/>
    <x v="1"/>
  </r>
  <r>
    <x v="35"/>
    <x v="10"/>
    <n v="6000"/>
    <x v="2"/>
    <x v="2"/>
  </r>
  <r>
    <x v="36"/>
    <x v="4"/>
    <n v="6000"/>
    <x v="2"/>
    <x v="2"/>
  </r>
  <r>
    <x v="37"/>
    <x v="21"/>
    <n v="4500"/>
    <x v="3"/>
    <x v="2"/>
  </r>
  <r>
    <x v="38"/>
    <x v="18"/>
    <n v="3500"/>
    <x v="1"/>
    <x v="0"/>
  </r>
  <r>
    <x v="39"/>
    <x v="19"/>
    <n v="4500"/>
    <x v="3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Иванов И. И."/>
    <n v="3.4000000000000012"/>
    <n v="0"/>
    <s v="стипендия не начисляется"/>
    <x v="0"/>
  </r>
  <r>
    <s v="Петров П. П."/>
    <n v="4.0000000000000018"/>
    <n v="3500"/>
    <n v="0"/>
    <x v="1"/>
  </r>
  <r>
    <s v="Сидоров С. С."/>
    <n v="4.7999999999999989"/>
    <n v="6000"/>
    <n v="2500"/>
    <x v="2"/>
  </r>
  <r>
    <s v="Смирнов С. М."/>
    <n v="2.4000000000000004"/>
    <n v="0"/>
    <s v="стипендия не начисляется"/>
    <x v="3"/>
  </r>
  <r>
    <s v="Кузнецов К. А."/>
    <n v="4.8999999999999986"/>
    <n v="6000"/>
    <n v="2500"/>
    <x v="2"/>
  </r>
  <r>
    <s v="Попов П. В."/>
    <n v="3.0000000000000009"/>
    <n v="0"/>
    <s v="стипендия не начисляется"/>
    <x v="0"/>
  </r>
  <r>
    <s v="Васильев В. А."/>
    <n v="3.3000000000000012"/>
    <n v="0"/>
    <s v="стипендия не начисляется"/>
    <x v="0"/>
  </r>
  <r>
    <s v="Соколов С. О."/>
    <n v="4.4000000000000004"/>
    <n v="4500"/>
    <n v="1000"/>
    <x v="1"/>
  </r>
  <r>
    <s v="Михайлов М. И."/>
    <n v="2.1"/>
    <n v="0"/>
    <s v="стипендия не начисляется"/>
    <x v="3"/>
  </r>
  <r>
    <s v="Федоров Ф. П."/>
    <n v="4.5999999999999996"/>
    <n v="4500"/>
    <n v="1000"/>
    <x v="1"/>
  </r>
  <r>
    <s v="Морозов М. В."/>
    <n v="4.9999999999999982"/>
    <n v="6000"/>
    <n v="2500"/>
    <x v="2"/>
  </r>
  <r>
    <s v="Волков В. С."/>
    <n v="2.2000000000000002"/>
    <n v="0"/>
    <s v="стипендия не начисляется"/>
    <x v="3"/>
  </r>
  <r>
    <s v="Андреев А. А."/>
    <n v="3.6000000000000014"/>
    <n v="3500"/>
    <n v="0"/>
    <x v="0"/>
  </r>
  <r>
    <s v="Лебедев Л. И."/>
    <n v="4.3000000000000007"/>
    <n v="4500"/>
    <n v="1000"/>
    <x v="1"/>
  </r>
  <r>
    <s v="Семенов С. Ф."/>
    <n v="2.7000000000000006"/>
    <n v="0"/>
    <s v="стипендия не начисляется"/>
    <x v="3"/>
  </r>
  <r>
    <s v="Егоров Е. А."/>
    <n v="3.0000000000000009"/>
    <n v="0"/>
    <s v="стипендия не начисляется"/>
    <x v="0"/>
  </r>
  <r>
    <s v="Павлов П. М."/>
    <n v="3.9000000000000017"/>
    <n v="3500"/>
    <n v="0"/>
    <x v="0"/>
  </r>
  <r>
    <s v="Григорьев Г. В."/>
    <n v="3.7000000000000015"/>
    <n v="3500"/>
    <n v="0"/>
    <x v="0"/>
  </r>
  <r>
    <s v="Соловьев С. О."/>
    <n v="4.5"/>
    <n v="4500"/>
    <n v="1000"/>
    <x v="1"/>
  </r>
  <r>
    <s v="Виноградов В. Г."/>
    <n v="4.5999999999999996"/>
    <n v="4500"/>
    <n v="1000"/>
    <x v="1"/>
  </r>
  <r>
    <s v="Борисов Б. Б."/>
    <n v="3.5000000000000013"/>
    <n v="3500"/>
    <n v="0"/>
    <x v="0"/>
  </r>
  <r>
    <s v="Зайцев З. З."/>
    <n v="4.3000000000000007"/>
    <n v="4500"/>
    <n v="1000"/>
    <x v="1"/>
  </r>
  <r>
    <s v="Козлов К. К."/>
    <n v="4.2000000000000011"/>
    <n v="4500"/>
    <n v="1000"/>
    <x v="1"/>
  </r>
  <r>
    <s v="Ильин И. И."/>
    <n v="3.9000000000000017"/>
    <n v="3500"/>
    <n v="0"/>
    <x v="0"/>
  </r>
  <r>
    <s v="Александров А. А."/>
    <n v="2.7000000000000006"/>
    <n v="0"/>
    <s v="стипендия не начисляется"/>
    <x v="3"/>
  </r>
  <r>
    <s v="Николаев Н. Н."/>
    <n v="4.8999999999999986"/>
    <n v="6000"/>
    <n v="2500"/>
    <x v="2"/>
  </r>
  <r>
    <s v="Филиппов Ф. Ф."/>
    <n v="4.7999999999999989"/>
    <n v="6000"/>
    <n v="2500"/>
    <x v="2"/>
  </r>
  <r>
    <s v="Дмитриев Д. Д."/>
    <n v="2.2000000000000002"/>
    <n v="0"/>
    <s v="стипендия не начисляется"/>
    <x v="3"/>
  </r>
  <r>
    <s v="Афанасьев А. А."/>
    <n v="4.4000000000000004"/>
    <n v="4500"/>
    <n v="1000"/>
    <x v="1"/>
  </r>
  <r>
    <s v="Максимов М. М."/>
    <n v="4.1000000000000014"/>
    <n v="4500"/>
    <n v="1000"/>
    <x v="1"/>
  </r>
  <r>
    <s v="Ковалев К. К."/>
    <n v="3.9000000000000017"/>
    <n v="3500"/>
    <n v="0"/>
    <x v="0"/>
  </r>
  <r>
    <s v="Васильева В. В."/>
    <n v="3.4000000000000012"/>
    <n v="0"/>
    <s v="стипендия не начисляется"/>
    <x v="0"/>
  </r>
  <r>
    <s v="Петрова П. П."/>
    <n v="4.2000000000000011"/>
    <n v="4500"/>
    <n v="1000"/>
    <x v="1"/>
  </r>
  <r>
    <s v="Иванова И. И."/>
    <n v="4.2000000000000011"/>
    <n v="4500"/>
    <n v="1000"/>
    <x v="1"/>
  </r>
  <r>
    <s v="Сидорова С. С."/>
    <n v="4.4000000000000004"/>
    <n v="4500"/>
    <n v="1000"/>
    <x v="1"/>
  </r>
  <r>
    <s v="Смирнова С. М."/>
    <n v="4.9999999999999982"/>
    <n v="6000"/>
    <n v="2500"/>
    <x v="2"/>
  </r>
  <r>
    <s v="Кузнецова К. А."/>
    <n v="4.8999999999999986"/>
    <n v="6000"/>
    <n v="2500"/>
    <x v="2"/>
  </r>
  <r>
    <s v="Попова П. В."/>
    <n v="4.6999999999999993"/>
    <n v="4500"/>
    <n v="1000"/>
    <x v="2"/>
  </r>
  <r>
    <s v="Васильевых В. А."/>
    <n v="3.5000000000000013"/>
    <n v="3500"/>
    <n v="0"/>
    <x v="0"/>
  </r>
  <r>
    <s v="Соколова С. О."/>
    <n v="4.2000000000000011"/>
    <n v="4500"/>
    <n v="10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B57484-FDF3-4E17-A95B-46F6C1B0C882}" name="Сводная таблица23" cacheId="6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>
  <location ref="J4:K13" firstHeaderRow="1" firstDataRow="1" firstDataCol="1" rowPageCount="1" colPageCount="1"/>
  <pivotFields count="5">
    <pivotField axis="axisRow" showAll="0">
      <items count="41">
        <item x="24"/>
        <item x="12"/>
        <item x="28"/>
        <item x="20"/>
        <item x="6"/>
        <item x="31"/>
        <item x="38"/>
        <item x="19"/>
        <item x="11"/>
        <item x="17"/>
        <item x="27"/>
        <item x="15"/>
        <item x="21"/>
        <item x="0"/>
        <item x="33"/>
        <item x="23"/>
        <item x="30"/>
        <item x="22"/>
        <item x="4"/>
        <item x="36"/>
        <item x="13"/>
        <item x="29"/>
        <item x="8"/>
        <item x="10"/>
        <item x="25"/>
        <item x="16"/>
        <item x="1"/>
        <item x="32"/>
        <item x="5"/>
        <item x="37"/>
        <item x="14"/>
        <item x="2"/>
        <item x="34"/>
        <item x="3"/>
        <item x="35"/>
        <item x="7"/>
        <item x="39"/>
        <item x="18"/>
        <item x="9"/>
        <item x="26"/>
        <item t="default"/>
      </items>
    </pivotField>
    <pivotField dataField="1" multipleItemSelectionAllowed="1" showAll="0">
      <items count="23">
        <item h="1" x="8"/>
        <item h="1" x="11"/>
        <item h="1" x="3"/>
        <item h="1" x="14"/>
        <item h="1" x="5"/>
        <item h="1" x="6"/>
        <item h="1" x="0"/>
        <item h="1" x="18"/>
        <item h="1" x="12"/>
        <item h="1" x="16"/>
        <item h="1" x="15"/>
        <item h="1" x="1"/>
        <item h="1" x="20"/>
        <item h="1" x="19"/>
        <item h="1" x="13"/>
        <item h="1" x="7"/>
        <item h="1" x="17"/>
        <item h="1" x="9"/>
        <item x="21"/>
        <item x="2"/>
        <item x="4"/>
        <item x="10"/>
        <item t="default"/>
      </items>
    </pivotField>
    <pivotField showAll="0"/>
    <pivotField showAll="0">
      <items count="5">
        <item x="1"/>
        <item x="3"/>
        <item x="2"/>
        <item x="0"/>
        <item t="default"/>
      </items>
    </pivotField>
    <pivotField axis="axisPage" multipleItemSelectionAllowed="1" showAll="0">
      <items count="5">
        <item h="1" x="3"/>
        <item x="2"/>
        <item h="1" x="0"/>
        <item h="1" x="1"/>
        <item t="default"/>
      </items>
    </pivotField>
  </pivotFields>
  <rowFields count="1">
    <field x="0"/>
  </rowFields>
  <rowItems count="9">
    <i>
      <x v="18"/>
    </i>
    <i>
      <x v="19"/>
    </i>
    <i>
      <x v="23"/>
    </i>
    <i>
      <x v="24"/>
    </i>
    <i>
      <x v="29"/>
    </i>
    <i>
      <x v="31"/>
    </i>
    <i>
      <x v="34"/>
    </i>
    <i>
      <x v="39"/>
    </i>
    <i t="grand">
      <x/>
    </i>
  </rowItems>
  <colItems count="1">
    <i/>
  </colItems>
  <pageFields count="1">
    <pageField fld="4" hier="-1"/>
  </pageFields>
  <dataFields count="1">
    <dataField name="Сумма по полю Оценки 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3C333E-57E6-4119-9E6F-62DB0A6EB6BB}" name="Сводная таблица32" cacheId="77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compact="0" compactData="0" multipleFieldFilters="0" chartFormat="1">
  <location ref="A3:B7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3"/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4">
    <i>
      <x/>
    </i>
    <i>
      <x v="1"/>
    </i>
    <i>
      <x v="2"/>
    </i>
    <i>
      <x v="3"/>
    </i>
  </rowItems>
  <colItems count="1">
    <i/>
  </colItems>
  <dataFields count="1">
    <dataField name="Количество по полю Классификация оценки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4B2CC-423A-4056-8DE6-DDCEFB08FEF3}">
  <dimension ref="A1:Y31"/>
  <sheetViews>
    <sheetView topLeftCell="A15" zoomScale="85" zoomScaleNormal="85" workbookViewId="0">
      <selection activeCell="Y55" sqref="Y55"/>
    </sheetView>
  </sheetViews>
  <sheetFormatPr defaultRowHeight="15" x14ac:dyDescent="0.25"/>
  <sheetData>
    <row r="1" spans="1:25" x14ac:dyDescent="0.25">
      <c r="A1" t="s">
        <v>0</v>
      </c>
      <c r="B1">
        <v>1</v>
      </c>
      <c r="C1">
        <f>B1+1</f>
        <v>2</v>
      </c>
      <c r="D1">
        <f t="shared" ref="D1:Y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>O1+1</f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</row>
    <row r="2" spans="1:25" x14ac:dyDescent="0.25">
      <c r="A2">
        <v>1</v>
      </c>
      <c r="B2">
        <f>($A2^2+B$1^2)</f>
        <v>2</v>
      </c>
      <c r="C2">
        <f t="shared" ref="C2:T17" si="1">($A2^2+C$1^2)</f>
        <v>5</v>
      </c>
      <c r="D2">
        <f t="shared" si="1"/>
        <v>10</v>
      </c>
      <c r="E2">
        <f t="shared" si="1"/>
        <v>17</v>
      </c>
      <c r="F2">
        <f t="shared" si="1"/>
        <v>26</v>
      </c>
      <c r="G2">
        <f t="shared" si="1"/>
        <v>37</v>
      </c>
      <c r="H2">
        <f t="shared" si="1"/>
        <v>50</v>
      </c>
      <c r="I2">
        <f t="shared" si="1"/>
        <v>65</v>
      </c>
      <c r="J2">
        <f t="shared" si="1"/>
        <v>82</v>
      </c>
      <c r="K2">
        <f t="shared" si="1"/>
        <v>101</v>
      </c>
      <c r="L2">
        <f t="shared" si="1"/>
        <v>122</v>
      </c>
      <c r="M2">
        <f t="shared" si="1"/>
        <v>145</v>
      </c>
      <c r="N2">
        <f t="shared" si="1"/>
        <v>170</v>
      </c>
      <c r="O2">
        <f t="shared" si="1"/>
        <v>197</v>
      </c>
      <c r="P2">
        <f t="shared" si="1"/>
        <v>226</v>
      </c>
      <c r="Q2">
        <f t="shared" si="1"/>
        <v>257</v>
      </c>
      <c r="R2">
        <f t="shared" si="1"/>
        <v>290</v>
      </c>
      <c r="S2">
        <f t="shared" si="1"/>
        <v>325</v>
      </c>
      <c r="T2">
        <f t="shared" si="1"/>
        <v>362</v>
      </c>
      <c r="U2">
        <f t="shared" ref="U2:Y17" si="2">($A2^2+U$1^2)</f>
        <v>401</v>
      </c>
      <c r="V2">
        <f t="shared" si="2"/>
        <v>442</v>
      </c>
      <c r="W2">
        <f t="shared" si="2"/>
        <v>485</v>
      </c>
      <c r="X2">
        <f t="shared" si="2"/>
        <v>530</v>
      </c>
      <c r="Y2">
        <f t="shared" si="2"/>
        <v>577</v>
      </c>
    </row>
    <row r="3" spans="1:25" x14ac:dyDescent="0.25">
      <c r="A3">
        <f>A2+1</f>
        <v>2</v>
      </c>
      <c r="B3">
        <f t="shared" ref="B3:Q31" si="3">($A3^2+B$1^2)</f>
        <v>5</v>
      </c>
      <c r="C3">
        <f t="shared" si="1"/>
        <v>8</v>
      </c>
      <c r="D3">
        <f t="shared" si="1"/>
        <v>13</v>
      </c>
      <c r="E3">
        <f t="shared" si="1"/>
        <v>20</v>
      </c>
      <c r="F3">
        <f t="shared" si="1"/>
        <v>29</v>
      </c>
      <c r="G3">
        <f t="shared" si="1"/>
        <v>40</v>
      </c>
      <c r="H3">
        <f t="shared" si="1"/>
        <v>53</v>
      </c>
      <c r="I3">
        <f t="shared" si="1"/>
        <v>68</v>
      </c>
      <c r="J3">
        <f t="shared" si="1"/>
        <v>85</v>
      </c>
      <c r="K3">
        <f t="shared" si="1"/>
        <v>104</v>
      </c>
      <c r="L3">
        <f t="shared" si="1"/>
        <v>125</v>
      </c>
      <c r="M3">
        <f t="shared" si="1"/>
        <v>148</v>
      </c>
      <c r="N3">
        <f t="shared" si="1"/>
        <v>173</v>
      </c>
      <c r="O3">
        <f t="shared" si="1"/>
        <v>200</v>
      </c>
      <c r="P3">
        <f t="shared" si="1"/>
        <v>229</v>
      </c>
      <c r="Q3">
        <f t="shared" si="1"/>
        <v>260</v>
      </c>
      <c r="R3">
        <f t="shared" si="1"/>
        <v>293</v>
      </c>
      <c r="S3">
        <f t="shared" si="1"/>
        <v>328</v>
      </c>
      <c r="T3">
        <f t="shared" ref="T3:Y31" si="4">($A3^2+T$1^2)</f>
        <v>365</v>
      </c>
      <c r="U3">
        <f t="shared" si="2"/>
        <v>404</v>
      </c>
      <c r="V3">
        <f t="shared" si="2"/>
        <v>445</v>
      </c>
      <c r="W3">
        <f t="shared" si="2"/>
        <v>488</v>
      </c>
      <c r="X3">
        <f t="shared" si="2"/>
        <v>533</v>
      </c>
      <c r="Y3">
        <f t="shared" si="2"/>
        <v>580</v>
      </c>
    </row>
    <row r="4" spans="1:25" x14ac:dyDescent="0.25">
      <c r="A4">
        <f t="shared" ref="A4:A31" si="5">A3+1</f>
        <v>3</v>
      </c>
      <c r="B4">
        <f t="shared" si="3"/>
        <v>10</v>
      </c>
      <c r="C4">
        <f t="shared" si="1"/>
        <v>13</v>
      </c>
      <c r="D4">
        <f t="shared" si="1"/>
        <v>18</v>
      </c>
      <c r="E4">
        <f t="shared" si="1"/>
        <v>25</v>
      </c>
      <c r="F4">
        <f t="shared" si="1"/>
        <v>34</v>
      </c>
      <c r="G4">
        <f t="shared" si="1"/>
        <v>45</v>
      </c>
      <c r="H4">
        <f t="shared" si="1"/>
        <v>58</v>
      </c>
      <c r="I4">
        <f t="shared" si="1"/>
        <v>73</v>
      </c>
      <c r="J4">
        <f t="shared" si="1"/>
        <v>90</v>
      </c>
      <c r="K4">
        <f t="shared" si="1"/>
        <v>109</v>
      </c>
      <c r="L4">
        <f t="shared" si="1"/>
        <v>130</v>
      </c>
      <c r="M4">
        <f t="shared" si="1"/>
        <v>153</v>
      </c>
      <c r="N4">
        <f t="shared" si="1"/>
        <v>178</v>
      </c>
      <c r="O4">
        <f t="shared" si="1"/>
        <v>205</v>
      </c>
      <c r="P4">
        <f t="shared" si="1"/>
        <v>234</v>
      </c>
      <c r="Q4">
        <f t="shared" si="1"/>
        <v>265</v>
      </c>
      <c r="R4">
        <f t="shared" si="1"/>
        <v>298</v>
      </c>
      <c r="S4">
        <f t="shared" si="1"/>
        <v>333</v>
      </c>
      <c r="T4">
        <f t="shared" si="4"/>
        <v>370</v>
      </c>
      <c r="U4">
        <f t="shared" si="2"/>
        <v>409</v>
      </c>
      <c r="V4">
        <f t="shared" si="2"/>
        <v>450</v>
      </c>
      <c r="W4">
        <f t="shared" si="2"/>
        <v>493</v>
      </c>
      <c r="X4">
        <f t="shared" si="2"/>
        <v>538</v>
      </c>
      <c r="Y4">
        <f t="shared" si="2"/>
        <v>585</v>
      </c>
    </row>
    <row r="5" spans="1:25" x14ac:dyDescent="0.25">
      <c r="A5">
        <f t="shared" si="5"/>
        <v>4</v>
      </c>
      <c r="B5">
        <f t="shared" si="3"/>
        <v>17</v>
      </c>
      <c r="C5">
        <f t="shared" si="1"/>
        <v>20</v>
      </c>
      <c r="D5">
        <f t="shared" si="1"/>
        <v>25</v>
      </c>
      <c r="E5">
        <f t="shared" si="1"/>
        <v>32</v>
      </c>
      <c r="F5">
        <f t="shared" si="1"/>
        <v>41</v>
      </c>
      <c r="G5">
        <f t="shared" si="1"/>
        <v>52</v>
      </c>
      <c r="H5">
        <f t="shared" si="1"/>
        <v>65</v>
      </c>
      <c r="I5">
        <f t="shared" si="1"/>
        <v>80</v>
      </c>
      <c r="J5">
        <f t="shared" si="1"/>
        <v>97</v>
      </c>
      <c r="K5">
        <f t="shared" si="1"/>
        <v>116</v>
      </c>
      <c r="L5">
        <f t="shared" si="1"/>
        <v>137</v>
      </c>
      <c r="M5">
        <f t="shared" si="1"/>
        <v>160</v>
      </c>
      <c r="N5">
        <f t="shared" si="1"/>
        <v>185</v>
      </c>
      <c r="O5">
        <f t="shared" si="1"/>
        <v>212</v>
      </c>
      <c r="P5">
        <f t="shared" si="1"/>
        <v>241</v>
      </c>
      <c r="Q5">
        <f t="shared" si="1"/>
        <v>272</v>
      </c>
      <c r="R5">
        <f t="shared" si="1"/>
        <v>305</v>
      </c>
      <c r="S5">
        <f t="shared" si="1"/>
        <v>340</v>
      </c>
      <c r="T5">
        <f t="shared" si="4"/>
        <v>377</v>
      </c>
      <c r="U5">
        <f t="shared" si="2"/>
        <v>416</v>
      </c>
      <c r="V5">
        <f t="shared" si="2"/>
        <v>457</v>
      </c>
      <c r="W5">
        <f t="shared" si="2"/>
        <v>500</v>
      </c>
      <c r="X5">
        <f t="shared" si="2"/>
        <v>545</v>
      </c>
      <c r="Y5">
        <f t="shared" si="2"/>
        <v>592</v>
      </c>
    </row>
    <row r="6" spans="1:25" x14ac:dyDescent="0.25">
      <c r="A6">
        <f t="shared" si="5"/>
        <v>5</v>
      </c>
      <c r="B6">
        <f t="shared" si="3"/>
        <v>26</v>
      </c>
      <c r="C6">
        <f t="shared" si="1"/>
        <v>29</v>
      </c>
      <c r="D6">
        <f t="shared" si="1"/>
        <v>34</v>
      </c>
      <c r="E6">
        <f t="shared" si="1"/>
        <v>41</v>
      </c>
      <c r="F6">
        <f t="shared" si="1"/>
        <v>50</v>
      </c>
      <c r="G6">
        <f t="shared" si="1"/>
        <v>61</v>
      </c>
      <c r="H6">
        <f t="shared" si="1"/>
        <v>74</v>
      </c>
      <c r="I6">
        <f t="shared" si="1"/>
        <v>89</v>
      </c>
      <c r="J6">
        <f t="shared" si="1"/>
        <v>106</v>
      </c>
      <c r="K6">
        <f t="shared" si="1"/>
        <v>125</v>
      </c>
      <c r="L6">
        <f t="shared" si="1"/>
        <v>146</v>
      </c>
      <c r="M6">
        <f t="shared" si="1"/>
        <v>169</v>
      </c>
      <c r="N6">
        <f t="shared" si="1"/>
        <v>194</v>
      </c>
      <c r="O6">
        <f t="shared" si="1"/>
        <v>221</v>
      </c>
      <c r="P6">
        <f t="shared" si="1"/>
        <v>250</v>
      </c>
      <c r="Q6">
        <f t="shared" si="1"/>
        <v>281</v>
      </c>
      <c r="R6">
        <f t="shared" si="1"/>
        <v>314</v>
      </c>
      <c r="S6">
        <f t="shared" si="1"/>
        <v>349</v>
      </c>
      <c r="T6">
        <f t="shared" si="4"/>
        <v>386</v>
      </c>
      <c r="U6">
        <f t="shared" si="2"/>
        <v>425</v>
      </c>
      <c r="V6">
        <f t="shared" si="2"/>
        <v>466</v>
      </c>
      <c r="W6">
        <f t="shared" si="2"/>
        <v>509</v>
      </c>
      <c r="X6">
        <f t="shared" si="2"/>
        <v>554</v>
      </c>
      <c r="Y6">
        <f t="shared" si="2"/>
        <v>601</v>
      </c>
    </row>
    <row r="7" spans="1:25" x14ac:dyDescent="0.25">
      <c r="A7">
        <f t="shared" si="5"/>
        <v>6</v>
      </c>
      <c r="B7">
        <f t="shared" si="3"/>
        <v>37</v>
      </c>
      <c r="C7">
        <f t="shared" si="1"/>
        <v>40</v>
      </c>
      <c r="D7">
        <f t="shared" si="1"/>
        <v>45</v>
      </c>
      <c r="E7">
        <f t="shared" si="1"/>
        <v>52</v>
      </c>
      <c r="F7">
        <f t="shared" si="1"/>
        <v>61</v>
      </c>
      <c r="G7">
        <f t="shared" si="1"/>
        <v>72</v>
      </c>
      <c r="H7">
        <f t="shared" si="1"/>
        <v>85</v>
      </c>
      <c r="I7">
        <f t="shared" si="1"/>
        <v>100</v>
      </c>
      <c r="J7">
        <f t="shared" si="1"/>
        <v>117</v>
      </c>
      <c r="K7">
        <f t="shared" si="1"/>
        <v>136</v>
      </c>
      <c r="L7">
        <f t="shared" si="1"/>
        <v>157</v>
      </c>
      <c r="M7">
        <f t="shared" si="1"/>
        <v>180</v>
      </c>
      <c r="N7">
        <f t="shared" si="1"/>
        <v>205</v>
      </c>
      <c r="O7">
        <f t="shared" si="1"/>
        <v>232</v>
      </c>
      <c r="P7">
        <f t="shared" si="1"/>
        <v>261</v>
      </c>
      <c r="Q7">
        <f t="shared" si="1"/>
        <v>292</v>
      </c>
      <c r="R7">
        <f t="shared" si="1"/>
        <v>325</v>
      </c>
      <c r="S7">
        <f t="shared" si="1"/>
        <v>360</v>
      </c>
      <c r="T7">
        <f t="shared" si="4"/>
        <v>397</v>
      </c>
      <c r="U7">
        <f t="shared" si="2"/>
        <v>436</v>
      </c>
      <c r="V7">
        <f t="shared" si="2"/>
        <v>477</v>
      </c>
      <c r="W7">
        <f t="shared" si="2"/>
        <v>520</v>
      </c>
      <c r="X7">
        <f t="shared" si="2"/>
        <v>565</v>
      </c>
      <c r="Y7">
        <f t="shared" si="2"/>
        <v>612</v>
      </c>
    </row>
    <row r="8" spans="1:25" x14ac:dyDescent="0.25">
      <c r="A8">
        <f t="shared" si="5"/>
        <v>7</v>
      </c>
      <c r="B8">
        <f t="shared" si="3"/>
        <v>50</v>
      </c>
      <c r="C8">
        <f t="shared" si="1"/>
        <v>53</v>
      </c>
      <c r="D8">
        <f t="shared" si="1"/>
        <v>58</v>
      </c>
      <c r="E8">
        <f t="shared" si="1"/>
        <v>65</v>
      </c>
      <c r="F8">
        <f t="shared" si="1"/>
        <v>74</v>
      </c>
      <c r="G8">
        <f t="shared" si="1"/>
        <v>85</v>
      </c>
      <c r="H8">
        <f t="shared" si="1"/>
        <v>98</v>
      </c>
      <c r="I8">
        <f t="shared" si="1"/>
        <v>113</v>
      </c>
      <c r="J8">
        <f t="shared" si="1"/>
        <v>130</v>
      </c>
      <c r="K8">
        <f t="shared" si="1"/>
        <v>149</v>
      </c>
      <c r="L8">
        <f t="shared" si="1"/>
        <v>170</v>
      </c>
      <c r="M8">
        <f t="shared" si="1"/>
        <v>193</v>
      </c>
      <c r="N8">
        <f t="shared" si="1"/>
        <v>218</v>
      </c>
      <c r="O8">
        <f t="shared" si="1"/>
        <v>245</v>
      </c>
      <c r="P8">
        <f t="shared" si="1"/>
        <v>274</v>
      </c>
      <c r="Q8">
        <f t="shared" si="1"/>
        <v>305</v>
      </c>
      <c r="R8">
        <f t="shared" si="1"/>
        <v>338</v>
      </c>
      <c r="S8">
        <f t="shared" si="1"/>
        <v>373</v>
      </c>
      <c r="T8">
        <f t="shared" si="4"/>
        <v>410</v>
      </c>
      <c r="U8">
        <f t="shared" si="2"/>
        <v>449</v>
      </c>
      <c r="V8">
        <f t="shared" si="2"/>
        <v>490</v>
      </c>
      <c r="W8">
        <f t="shared" si="2"/>
        <v>533</v>
      </c>
      <c r="X8">
        <f t="shared" si="2"/>
        <v>578</v>
      </c>
      <c r="Y8">
        <f t="shared" si="2"/>
        <v>625</v>
      </c>
    </row>
    <row r="9" spans="1:25" x14ac:dyDescent="0.25">
      <c r="A9">
        <f t="shared" si="5"/>
        <v>8</v>
      </c>
      <c r="B9">
        <f t="shared" si="3"/>
        <v>65</v>
      </c>
      <c r="C9">
        <f t="shared" si="1"/>
        <v>68</v>
      </c>
      <c r="D9">
        <f t="shared" si="1"/>
        <v>73</v>
      </c>
      <c r="E9">
        <f t="shared" si="1"/>
        <v>80</v>
      </c>
      <c r="F9">
        <f t="shared" si="1"/>
        <v>89</v>
      </c>
      <c r="G9">
        <f t="shared" si="1"/>
        <v>100</v>
      </c>
      <c r="H9">
        <f t="shared" si="1"/>
        <v>113</v>
      </c>
      <c r="I9">
        <f t="shared" si="1"/>
        <v>128</v>
      </c>
      <c r="J9">
        <f t="shared" si="1"/>
        <v>145</v>
      </c>
      <c r="K9">
        <f t="shared" si="1"/>
        <v>164</v>
      </c>
      <c r="L9">
        <f t="shared" si="1"/>
        <v>185</v>
      </c>
      <c r="M9">
        <f t="shared" si="1"/>
        <v>208</v>
      </c>
      <c r="N9">
        <f t="shared" si="1"/>
        <v>233</v>
      </c>
      <c r="O9">
        <f t="shared" si="1"/>
        <v>260</v>
      </c>
      <c r="P9">
        <f t="shared" si="1"/>
        <v>289</v>
      </c>
      <c r="Q9">
        <f t="shared" si="1"/>
        <v>320</v>
      </c>
      <c r="R9">
        <f t="shared" si="1"/>
        <v>353</v>
      </c>
      <c r="S9">
        <f t="shared" si="1"/>
        <v>388</v>
      </c>
      <c r="T9">
        <f t="shared" si="4"/>
        <v>425</v>
      </c>
      <c r="U9">
        <f t="shared" si="2"/>
        <v>464</v>
      </c>
      <c r="V9">
        <f t="shared" si="2"/>
        <v>505</v>
      </c>
      <c r="W9">
        <f t="shared" si="2"/>
        <v>548</v>
      </c>
      <c r="X9">
        <f t="shared" si="2"/>
        <v>593</v>
      </c>
      <c r="Y9">
        <f t="shared" si="2"/>
        <v>640</v>
      </c>
    </row>
    <row r="10" spans="1:25" x14ac:dyDescent="0.25">
      <c r="A10">
        <f t="shared" si="5"/>
        <v>9</v>
      </c>
      <c r="B10">
        <f t="shared" si="3"/>
        <v>82</v>
      </c>
      <c r="C10">
        <f t="shared" si="1"/>
        <v>85</v>
      </c>
      <c r="D10">
        <f t="shared" si="1"/>
        <v>90</v>
      </c>
      <c r="E10">
        <f t="shared" si="1"/>
        <v>97</v>
      </c>
      <c r="F10">
        <f t="shared" si="1"/>
        <v>106</v>
      </c>
      <c r="G10">
        <f t="shared" si="1"/>
        <v>117</v>
      </c>
      <c r="H10">
        <f t="shared" si="1"/>
        <v>130</v>
      </c>
      <c r="I10">
        <f t="shared" si="1"/>
        <v>145</v>
      </c>
      <c r="J10">
        <f t="shared" si="1"/>
        <v>162</v>
      </c>
      <c r="K10">
        <f t="shared" si="1"/>
        <v>181</v>
      </c>
      <c r="L10">
        <f t="shared" si="1"/>
        <v>202</v>
      </c>
      <c r="M10">
        <f t="shared" si="1"/>
        <v>225</v>
      </c>
      <c r="N10">
        <f t="shared" si="1"/>
        <v>250</v>
      </c>
      <c r="O10">
        <f t="shared" si="1"/>
        <v>277</v>
      </c>
      <c r="P10">
        <f t="shared" si="1"/>
        <v>306</v>
      </c>
      <c r="Q10">
        <f t="shared" si="1"/>
        <v>337</v>
      </c>
      <c r="R10">
        <f t="shared" si="1"/>
        <v>370</v>
      </c>
      <c r="S10">
        <f t="shared" si="1"/>
        <v>405</v>
      </c>
      <c r="T10">
        <f t="shared" si="4"/>
        <v>442</v>
      </c>
      <c r="U10">
        <f t="shared" si="2"/>
        <v>481</v>
      </c>
      <c r="V10">
        <f t="shared" si="2"/>
        <v>522</v>
      </c>
      <c r="W10">
        <f t="shared" si="2"/>
        <v>565</v>
      </c>
      <c r="X10">
        <f t="shared" si="2"/>
        <v>610</v>
      </c>
      <c r="Y10">
        <f t="shared" si="2"/>
        <v>657</v>
      </c>
    </row>
    <row r="11" spans="1:25" x14ac:dyDescent="0.25">
      <c r="A11">
        <f t="shared" si="5"/>
        <v>10</v>
      </c>
      <c r="B11">
        <f t="shared" si="3"/>
        <v>101</v>
      </c>
      <c r="C11">
        <f t="shared" si="1"/>
        <v>104</v>
      </c>
      <c r="D11">
        <f t="shared" si="1"/>
        <v>109</v>
      </c>
      <c r="E11">
        <f t="shared" si="1"/>
        <v>116</v>
      </c>
      <c r="F11">
        <f t="shared" si="1"/>
        <v>125</v>
      </c>
      <c r="G11">
        <f t="shared" si="1"/>
        <v>136</v>
      </c>
      <c r="H11">
        <f t="shared" si="1"/>
        <v>149</v>
      </c>
      <c r="I11">
        <f t="shared" si="1"/>
        <v>164</v>
      </c>
      <c r="J11">
        <f t="shared" si="1"/>
        <v>181</v>
      </c>
      <c r="K11">
        <f t="shared" si="1"/>
        <v>200</v>
      </c>
      <c r="L11">
        <f t="shared" si="1"/>
        <v>221</v>
      </c>
      <c r="M11">
        <f t="shared" si="1"/>
        <v>244</v>
      </c>
      <c r="N11">
        <f t="shared" si="1"/>
        <v>269</v>
      </c>
      <c r="O11">
        <f t="shared" si="1"/>
        <v>296</v>
      </c>
      <c r="P11">
        <f t="shared" si="1"/>
        <v>325</v>
      </c>
      <c r="Q11">
        <f t="shared" si="1"/>
        <v>356</v>
      </c>
      <c r="R11">
        <f t="shared" si="1"/>
        <v>389</v>
      </c>
      <c r="S11">
        <f t="shared" si="1"/>
        <v>424</v>
      </c>
      <c r="T11">
        <f t="shared" si="4"/>
        <v>461</v>
      </c>
      <c r="U11">
        <f t="shared" si="2"/>
        <v>500</v>
      </c>
      <c r="V11">
        <f t="shared" si="2"/>
        <v>541</v>
      </c>
      <c r="W11">
        <f t="shared" si="2"/>
        <v>584</v>
      </c>
      <c r="X11">
        <f t="shared" si="2"/>
        <v>629</v>
      </c>
      <c r="Y11">
        <f t="shared" si="2"/>
        <v>676</v>
      </c>
    </row>
    <row r="12" spans="1:25" x14ac:dyDescent="0.25">
      <c r="A12">
        <f t="shared" si="5"/>
        <v>11</v>
      </c>
      <c r="B12">
        <f t="shared" si="3"/>
        <v>122</v>
      </c>
      <c r="C12">
        <f t="shared" si="1"/>
        <v>125</v>
      </c>
      <c r="D12">
        <f t="shared" si="1"/>
        <v>130</v>
      </c>
      <c r="E12">
        <f t="shared" si="1"/>
        <v>137</v>
      </c>
      <c r="F12">
        <f t="shared" si="1"/>
        <v>146</v>
      </c>
      <c r="G12">
        <f t="shared" si="1"/>
        <v>157</v>
      </c>
      <c r="H12">
        <f t="shared" si="1"/>
        <v>170</v>
      </c>
      <c r="I12">
        <f t="shared" si="1"/>
        <v>185</v>
      </c>
      <c r="J12">
        <f t="shared" si="1"/>
        <v>202</v>
      </c>
      <c r="K12">
        <f t="shared" si="1"/>
        <v>221</v>
      </c>
      <c r="L12">
        <f t="shared" si="1"/>
        <v>242</v>
      </c>
      <c r="M12">
        <f t="shared" si="1"/>
        <v>265</v>
      </c>
      <c r="N12">
        <f t="shared" si="1"/>
        <v>290</v>
      </c>
      <c r="O12">
        <f t="shared" si="1"/>
        <v>317</v>
      </c>
      <c r="P12">
        <f t="shared" si="1"/>
        <v>346</v>
      </c>
      <c r="Q12">
        <f t="shared" si="1"/>
        <v>377</v>
      </c>
      <c r="R12">
        <f t="shared" si="1"/>
        <v>410</v>
      </c>
      <c r="S12">
        <f t="shared" si="1"/>
        <v>445</v>
      </c>
      <c r="T12">
        <f t="shared" si="4"/>
        <v>482</v>
      </c>
      <c r="U12">
        <f t="shared" si="2"/>
        <v>521</v>
      </c>
      <c r="V12">
        <f t="shared" si="2"/>
        <v>562</v>
      </c>
      <c r="W12">
        <f t="shared" si="2"/>
        <v>605</v>
      </c>
      <c r="X12">
        <f t="shared" si="2"/>
        <v>650</v>
      </c>
      <c r="Y12">
        <f t="shared" si="2"/>
        <v>697</v>
      </c>
    </row>
    <row r="13" spans="1:25" x14ac:dyDescent="0.25">
      <c r="A13">
        <f t="shared" si="5"/>
        <v>12</v>
      </c>
      <c r="B13">
        <f t="shared" si="3"/>
        <v>145</v>
      </c>
      <c r="C13">
        <f t="shared" si="1"/>
        <v>148</v>
      </c>
      <c r="D13">
        <f t="shared" si="1"/>
        <v>153</v>
      </c>
      <c r="E13">
        <f t="shared" si="1"/>
        <v>160</v>
      </c>
      <c r="F13">
        <f t="shared" si="1"/>
        <v>169</v>
      </c>
      <c r="G13">
        <f t="shared" si="1"/>
        <v>180</v>
      </c>
      <c r="H13">
        <f t="shared" si="1"/>
        <v>193</v>
      </c>
      <c r="I13">
        <f t="shared" si="1"/>
        <v>208</v>
      </c>
      <c r="J13">
        <f t="shared" si="1"/>
        <v>225</v>
      </c>
      <c r="K13">
        <f t="shared" si="1"/>
        <v>244</v>
      </c>
      <c r="L13">
        <f t="shared" si="1"/>
        <v>265</v>
      </c>
      <c r="M13">
        <f t="shared" si="1"/>
        <v>288</v>
      </c>
      <c r="N13">
        <f t="shared" si="1"/>
        <v>313</v>
      </c>
      <c r="O13">
        <f t="shared" si="1"/>
        <v>340</v>
      </c>
      <c r="P13">
        <f t="shared" si="1"/>
        <v>369</v>
      </c>
      <c r="Q13">
        <f t="shared" si="1"/>
        <v>400</v>
      </c>
      <c r="R13">
        <f t="shared" si="1"/>
        <v>433</v>
      </c>
      <c r="S13">
        <f t="shared" si="1"/>
        <v>468</v>
      </c>
      <c r="T13">
        <f t="shared" si="4"/>
        <v>505</v>
      </c>
      <c r="U13">
        <f t="shared" si="2"/>
        <v>544</v>
      </c>
      <c r="V13">
        <f t="shared" si="2"/>
        <v>585</v>
      </c>
      <c r="W13">
        <f t="shared" si="2"/>
        <v>628</v>
      </c>
      <c r="X13">
        <f t="shared" si="2"/>
        <v>673</v>
      </c>
      <c r="Y13">
        <f t="shared" si="2"/>
        <v>720</v>
      </c>
    </row>
    <row r="14" spans="1:25" x14ac:dyDescent="0.25">
      <c r="A14">
        <f t="shared" si="5"/>
        <v>13</v>
      </c>
      <c r="B14">
        <f t="shared" si="3"/>
        <v>170</v>
      </c>
      <c r="C14">
        <f t="shared" si="1"/>
        <v>173</v>
      </c>
      <c r="D14">
        <f t="shared" si="1"/>
        <v>178</v>
      </c>
      <c r="E14">
        <f t="shared" si="1"/>
        <v>185</v>
      </c>
      <c r="F14">
        <f t="shared" si="1"/>
        <v>194</v>
      </c>
      <c r="G14">
        <f t="shared" si="1"/>
        <v>205</v>
      </c>
      <c r="H14">
        <f t="shared" si="1"/>
        <v>218</v>
      </c>
      <c r="I14">
        <f t="shared" si="1"/>
        <v>233</v>
      </c>
      <c r="J14">
        <f t="shared" si="1"/>
        <v>250</v>
      </c>
      <c r="K14">
        <f t="shared" si="1"/>
        <v>269</v>
      </c>
      <c r="L14">
        <f t="shared" si="1"/>
        <v>290</v>
      </c>
      <c r="M14">
        <f t="shared" si="1"/>
        <v>313</v>
      </c>
      <c r="N14">
        <f t="shared" si="1"/>
        <v>338</v>
      </c>
      <c r="O14">
        <f t="shared" si="1"/>
        <v>365</v>
      </c>
      <c r="P14">
        <f t="shared" si="1"/>
        <v>394</v>
      </c>
      <c r="Q14">
        <f t="shared" si="1"/>
        <v>425</v>
      </c>
      <c r="R14">
        <f t="shared" si="1"/>
        <v>458</v>
      </c>
      <c r="S14">
        <f t="shared" si="1"/>
        <v>493</v>
      </c>
      <c r="T14">
        <f t="shared" si="4"/>
        <v>530</v>
      </c>
      <c r="U14">
        <f t="shared" si="2"/>
        <v>569</v>
      </c>
      <c r="V14">
        <f t="shared" si="2"/>
        <v>610</v>
      </c>
      <c r="W14">
        <f t="shared" si="2"/>
        <v>653</v>
      </c>
      <c r="X14">
        <f t="shared" si="2"/>
        <v>698</v>
      </c>
      <c r="Y14">
        <f t="shared" si="2"/>
        <v>745</v>
      </c>
    </row>
    <row r="15" spans="1:25" x14ac:dyDescent="0.25">
      <c r="A15">
        <f t="shared" si="5"/>
        <v>14</v>
      </c>
      <c r="B15">
        <f t="shared" si="3"/>
        <v>197</v>
      </c>
      <c r="C15">
        <f t="shared" si="1"/>
        <v>200</v>
      </c>
      <c r="D15">
        <f t="shared" si="1"/>
        <v>205</v>
      </c>
      <c r="E15">
        <f t="shared" si="1"/>
        <v>212</v>
      </c>
      <c r="F15">
        <f t="shared" si="1"/>
        <v>221</v>
      </c>
      <c r="G15">
        <f t="shared" si="1"/>
        <v>232</v>
      </c>
      <c r="H15">
        <f t="shared" si="1"/>
        <v>245</v>
      </c>
      <c r="I15">
        <f t="shared" ref="I15:T31" si="6">($A15^2+I$1^2)</f>
        <v>260</v>
      </c>
      <c r="J15">
        <f t="shared" si="6"/>
        <v>277</v>
      </c>
      <c r="K15">
        <f t="shared" si="6"/>
        <v>296</v>
      </c>
      <c r="L15">
        <f t="shared" si="6"/>
        <v>317</v>
      </c>
      <c r="M15">
        <f t="shared" si="6"/>
        <v>340</v>
      </c>
      <c r="N15">
        <f t="shared" si="6"/>
        <v>365</v>
      </c>
      <c r="O15">
        <f t="shared" si="6"/>
        <v>392</v>
      </c>
      <c r="P15">
        <f t="shared" si="6"/>
        <v>421</v>
      </c>
      <c r="Q15">
        <f t="shared" si="6"/>
        <v>452</v>
      </c>
      <c r="R15">
        <f t="shared" si="6"/>
        <v>485</v>
      </c>
      <c r="S15">
        <f t="shared" si="6"/>
        <v>520</v>
      </c>
      <c r="T15">
        <f t="shared" si="4"/>
        <v>557</v>
      </c>
      <c r="U15">
        <f t="shared" si="2"/>
        <v>596</v>
      </c>
      <c r="V15">
        <f t="shared" si="2"/>
        <v>637</v>
      </c>
      <c r="W15">
        <f t="shared" si="2"/>
        <v>680</v>
      </c>
      <c r="X15">
        <f t="shared" si="2"/>
        <v>725</v>
      </c>
      <c r="Y15">
        <f t="shared" si="2"/>
        <v>772</v>
      </c>
    </row>
    <row r="16" spans="1:25" x14ac:dyDescent="0.25">
      <c r="A16">
        <f t="shared" si="5"/>
        <v>15</v>
      </c>
      <c r="B16">
        <f t="shared" si="3"/>
        <v>226</v>
      </c>
      <c r="C16">
        <f t="shared" si="3"/>
        <v>229</v>
      </c>
      <c r="D16">
        <f t="shared" si="3"/>
        <v>234</v>
      </c>
      <c r="E16">
        <f t="shared" si="3"/>
        <v>241</v>
      </c>
      <c r="F16">
        <f t="shared" si="3"/>
        <v>250</v>
      </c>
      <c r="G16">
        <f t="shared" si="3"/>
        <v>261</v>
      </c>
      <c r="H16">
        <f t="shared" si="3"/>
        <v>274</v>
      </c>
      <c r="I16">
        <f t="shared" si="3"/>
        <v>289</v>
      </c>
      <c r="J16">
        <f t="shared" si="3"/>
        <v>306</v>
      </c>
      <c r="K16">
        <f t="shared" si="3"/>
        <v>325</v>
      </c>
      <c r="L16">
        <f t="shared" si="3"/>
        <v>346</v>
      </c>
      <c r="M16">
        <f t="shared" si="3"/>
        <v>369</v>
      </c>
      <c r="N16">
        <f t="shared" si="3"/>
        <v>394</v>
      </c>
      <c r="O16">
        <f t="shared" si="3"/>
        <v>421</v>
      </c>
      <c r="P16">
        <f t="shared" si="3"/>
        <v>450</v>
      </c>
      <c r="Q16">
        <f t="shared" si="3"/>
        <v>481</v>
      </c>
      <c r="R16">
        <f t="shared" si="6"/>
        <v>514</v>
      </c>
      <c r="S16">
        <f t="shared" si="6"/>
        <v>549</v>
      </c>
      <c r="T16">
        <f t="shared" si="4"/>
        <v>586</v>
      </c>
      <c r="U16">
        <f t="shared" si="2"/>
        <v>625</v>
      </c>
      <c r="V16">
        <f t="shared" si="2"/>
        <v>666</v>
      </c>
      <c r="W16">
        <f t="shared" si="2"/>
        <v>709</v>
      </c>
      <c r="X16">
        <f t="shared" si="2"/>
        <v>754</v>
      </c>
      <c r="Y16">
        <f t="shared" si="2"/>
        <v>801</v>
      </c>
    </row>
    <row r="17" spans="1:25" x14ac:dyDescent="0.25">
      <c r="A17">
        <f t="shared" si="5"/>
        <v>16</v>
      </c>
      <c r="B17">
        <f t="shared" si="3"/>
        <v>257</v>
      </c>
      <c r="C17">
        <f t="shared" si="3"/>
        <v>260</v>
      </c>
      <c r="D17">
        <f t="shared" si="3"/>
        <v>265</v>
      </c>
      <c r="E17">
        <f t="shared" si="3"/>
        <v>272</v>
      </c>
      <c r="F17">
        <f t="shared" si="3"/>
        <v>281</v>
      </c>
      <c r="G17">
        <f t="shared" si="3"/>
        <v>292</v>
      </c>
      <c r="H17">
        <f t="shared" si="3"/>
        <v>305</v>
      </c>
      <c r="I17">
        <f t="shared" si="3"/>
        <v>320</v>
      </c>
      <c r="J17">
        <f t="shared" si="3"/>
        <v>337</v>
      </c>
      <c r="K17">
        <f t="shared" si="3"/>
        <v>356</v>
      </c>
      <c r="L17">
        <f t="shared" si="3"/>
        <v>377</v>
      </c>
      <c r="M17">
        <f t="shared" si="3"/>
        <v>400</v>
      </c>
      <c r="N17">
        <f t="shared" si="3"/>
        <v>425</v>
      </c>
      <c r="O17">
        <f t="shared" si="3"/>
        <v>452</v>
      </c>
      <c r="P17">
        <f t="shared" si="3"/>
        <v>481</v>
      </c>
      <c r="Q17">
        <f t="shared" si="3"/>
        <v>512</v>
      </c>
      <c r="R17">
        <f t="shared" si="6"/>
        <v>545</v>
      </c>
      <c r="S17">
        <f t="shared" si="6"/>
        <v>580</v>
      </c>
      <c r="T17">
        <f t="shared" si="4"/>
        <v>617</v>
      </c>
      <c r="U17">
        <f t="shared" si="2"/>
        <v>656</v>
      </c>
      <c r="V17">
        <f t="shared" si="2"/>
        <v>697</v>
      </c>
      <c r="W17">
        <f t="shared" si="2"/>
        <v>740</v>
      </c>
      <c r="X17">
        <f t="shared" si="2"/>
        <v>785</v>
      </c>
      <c r="Y17">
        <f t="shared" si="2"/>
        <v>832</v>
      </c>
    </row>
    <row r="18" spans="1:25" x14ac:dyDescent="0.25">
      <c r="A18">
        <f t="shared" si="5"/>
        <v>17</v>
      </c>
      <c r="B18">
        <f t="shared" si="3"/>
        <v>290</v>
      </c>
      <c r="C18">
        <f t="shared" si="3"/>
        <v>293</v>
      </c>
      <c r="D18">
        <f t="shared" si="3"/>
        <v>298</v>
      </c>
      <c r="E18">
        <f t="shared" si="3"/>
        <v>305</v>
      </c>
      <c r="F18">
        <f t="shared" si="3"/>
        <v>314</v>
      </c>
      <c r="G18">
        <f t="shared" si="3"/>
        <v>325</v>
      </c>
      <c r="H18">
        <f t="shared" si="3"/>
        <v>338</v>
      </c>
      <c r="I18">
        <f t="shared" si="3"/>
        <v>353</v>
      </c>
      <c r="J18">
        <f t="shared" si="3"/>
        <v>370</v>
      </c>
      <c r="K18">
        <f t="shared" si="3"/>
        <v>389</v>
      </c>
      <c r="L18">
        <f t="shared" si="3"/>
        <v>410</v>
      </c>
      <c r="M18">
        <f t="shared" si="3"/>
        <v>433</v>
      </c>
      <c r="N18">
        <f t="shared" si="3"/>
        <v>458</v>
      </c>
      <c r="O18">
        <f t="shared" si="3"/>
        <v>485</v>
      </c>
      <c r="P18">
        <f t="shared" si="3"/>
        <v>514</v>
      </c>
      <c r="Q18">
        <f t="shared" si="3"/>
        <v>545</v>
      </c>
      <c r="R18">
        <f t="shared" si="6"/>
        <v>578</v>
      </c>
      <c r="S18">
        <f t="shared" si="6"/>
        <v>613</v>
      </c>
      <c r="T18">
        <f t="shared" si="4"/>
        <v>650</v>
      </c>
      <c r="U18">
        <f t="shared" si="4"/>
        <v>689</v>
      </c>
      <c r="V18">
        <f t="shared" si="4"/>
        <v>730</v>
      </c>
      <c r="W18">
        <f t="shared" si="4"/>
        <v>773</v>
      </c>
      <c r="X18">
        <f t="shared" si="4"/>
        <v>818</v>
      </c>
      <c r="Y18">
        <f t="shared" si="4"/>
        <v>865</v>
      </c>
    </row>
    <row r="19" spans="1:25" x14ac:dyDescent="0.25">
      <c r="A19">
        <f t="shared" si="5"/>
        <v>18</v>
      </c>
      <c r="B19">
        <f t="shared" si="3"/>
        <v>325</v>
      </c>
      <c r="C19">
        <f t="shared" si="3"/>
        <v>328</v>
      </c>
      <c r="D19">
        <f t="shared" si="3"/>
        <v>333</v>
      </c>
      <c r="E19">
        <f t="shared" si="3"/>
        <v>340</v>
      </c>
      <c r="F19">
        <f t="shared" si="3"/>
        <v>349</v>
      </c>
      <c r="G19">
        <f t="shared" si="3"/>
        <v>360</v>
      </c>
      <c r="H19">
        <f t="shared" si="3"/>
        <v>373</v>
      </c>
      <c r="I19">
        <f t="shared" si="3"/>
        <v>388</v>
      </c>
      <c r="J19">
        <f t="shared" si="3"/>
        <v>405</v>
      </c>
      <c r="K19">
        <f t="shared" si="3"/>
        <v>424</v>
      </c>
      <c r="L19">
        <f t="shared" si="3"/>
        <v>445</v>
      </c>
      <c r="M19">
        <f t="shared" si="3"/>
        <v>468</v>
      </c>
      <c r="N19">
        <f t="shared" si="3"/>
        <v>493</v>
      </c>
      <c r="O19">
        <f t="shared" si="3"/>
        <v>520</v>
      </c>
      <c r="P19">
        <f t="shared" si="3"/>
        <v>549</v>
      </c>
      <c r="Q19">
        <f t="shared" si="3"/>
        <v>580</v>
      </c>
      <c r="R19">
        <f t="shared" si="6"/>
        <v>613</v>
      </c>
      <c r="S19">
        <f t="shared" si="6"/>
        <v>648</v>
      </c>
      <c r="T19">
        <f t="shared" si="4"/>
        <v>685</v>
      </c>
      <c r="U19">
        <f t="shared" si="4"/>
        <v>724</v>
      </c>
      <c r="V19">
        <f t="shared" si="4"/>
        <v>765</v>
      </c>
      <c r="W19">
        <f t="shared" si="4"/>
        <v>808</v>
      </c>
      <c r="X19">
        <f t="shared" si="4"/>
        <v>853</v>
      </c>
      <c r="Y19">
        <f t="shared" si="4"/>
        <v>900</v>
      </c>
    </row>
    <row r="20" spans="1:25" x14ac:dyDescent="0.25">
      <c r="A20">
        <f t="shared" si="5"/>
        <v>19</v>
      </c>
      <c r="B20">
        <f t="shared" si="3"/>
        <v>362</v>
      </c>
      <c r="C20">
        <f t="shared" si="3"/>
        <v>365</v>
      </c>
      <c r="D20">
        <f t="shared" si="3"/>
        <v>370</v>
      </c>
      <c r="E20">
        <f t="shared" si="3"/>
        <v>377</v>
      </c>
      <c r="F20">
        <f t="shared" si="3"/>
        <v>386</v>
      </c>
      <c r="G20">
        <f t="shared" si="3"/>
        <v>397</v>
      </c>
      <c r="H20">
        <f t="shared" si="3"/>
        <v>410</v>
      </c>
      <c r="I20">
        <f t="shared" si="3"/>
        <v>425</v>
      </c>
      <c r="J20">
        <f t="shared" si="3"/>
        <v>442</v>
      </c>
      <c r="K20">
        <f t="shared" si="3"/>
        <v>461</v>
      </c>
      <c r="L20">
        <f t="shared" si="3"/>
        <v>482</v>
      </c>
      <c r="M20">
        <f t="shared" si="3"/>
        <v>505</v>
      </c>
      <c r="N20">
        <f t="shared" si="3"/>
        <v>530</v>
      </c>
      <c r="O20">
        <f t="shared" si="3"/>
        <v>557</v>
      </c>
      <c r="P20">
        <f t="shared" si="3"/>
        <v>586</v>
      </c>
      <c r="Q20">
        <f t="shared" si="3"/>
        <v>617</v>
      </c>
      <c r="R20">
        <f t="shared" si="6"/>
        <v>650</v>
      </c>
      <c r="S20">
        <f t="shared" si="6"/>
        <v>685</v>
      </c>
      <c r="T20">
        <f t="shared" si="4"/>
        <v>722</v>
      </c>
      <c r="U20">
        <f t="shared" si="4"/>
        <v>761</v>
      </c>
      <c r="V20">
        <f t="shared" si="4"/>
        <v>802</v>
      </c>
      <c r="W20">
        <f t="shared" si="4"/>
        <v>845</v>
      </c>
      <c r="X20">
        <f t="shared" si="4"/>
        <v>890</v>
      </c>
      <c r="Y20">
        <f t="shared" si="4"/>
        <v>937</v>
      </c>
    </row>
    <row r="21" spans="1:25" x14ac:dyDescent="0.25">
      <c r="A21">
        <f t="shared" si="5"/>
        <v>20</v>
      </c>
      <c r="B21">
        <f t="shared" si="3"/>
        <v>401</v>
      </c>
      <c r="C21">
        <f t="shared" si="3"/>
        <v>404</v>
      </c>
      <c r="D21">
        <f t="shared" si="3"/>
        <v>409</v>
      </c>
      <c r="E21">
        <f t="shared" si="3"/>
        <v>416</v>
      </c>
      <c r="F21">
        <f t="shared" si="3"/>
        <v>425</v>
      </c>
      <c r="G21">
        <f t="shared" si="3"/>
        <v>436</v>
      </c>
      <c r="H21">
        <f t="shared" si="3"/>
        <v>449</v>
      </c>
      <c r="I21">
        <f t="shared" si="3"/>
        <v>464</v>
      </c>
      <c r="J21">
        <f t="shared" si="3"/>
        <v>481</v>
      </c>
      <c r="K21">
        <f t="shared" si="3"/>
        <v>500</v>
      </c>
      <c r="L21">
        <f t="shared" si="3"/>
        <v>521</v>
      </c>
      <c r="M21">
        <f t="shared" si="3"/>
        <v>544</v>
      </c>
      <c r="N21">
        <f t="shared" si="3"/>
        <v>569</v>
      </c>
      <c r="O21">
        <f t="shared" si="3"/>
        <v>596</v>
      </c>
      <c r="P21">
        <f t="shared" si="3"/>
        <v>625</v>
      </c>
      <c r="Q21">
        <f t="shared" si="3"/>
        <v>656</v>
      </c>
      <c r="R21">
        <f t="shared" si="6"/>
        <v>689</v>
      </c>
      <c r="S21">
        <f t="shared" si="6"/>
        <v>724</v>
      </c>
      <c r="T21">
        <f t="shared" si="4"/>
        <v>761</v>
      </c>
      <c r="U21">
        <f t="shared" si="4"/>
        <v>800</v>
      </c>
      <c r="V21">
        <f t="shared" si="4"/>
        <v>841</v>
      </c>
      <c r="W21">
        <f t="shared" si="4"/>
        <v>884</v>
      </c>
      <c r="X21">
        <f t="shared" si="4"/>
        <v>929</v>
      </c>
      <c r="Y21">
        <f t="shared" si="4"/>
        <v>976</v>
      </c>
    </row>
    <row r="22" spans="1:25" x14ac:dyDescent="0.25">
      <c r="A22">
        <f t="shared" si="5"/>
        <v>21</v>
      </c>
      <c r="B22">
        <f t="shared" si="3"/>
        <v>442</v>
      </c>
      <c r="C22">
        <f t="shared" si="3"/>
        <v>445</v>
      </c>
      <c r="D22">
        <f t="shared" si="3"/>
        <v>450</v>
      </c>
      <c r="E22">
        <f t="shared" si="3"/>
        <v>457</v>
      </c>
      <c r="F22">
        <f t="shared" si="3"/>
        <v>466</v>
      </c>
      <c r="G22">
        <f t="shared" si="3"/>
        <v>477</v>
      </c>
      <c r="H22">
        <f t="shared" si="3"/>
        <v>490</v>
      </c>
      <c r="I22">
        <f t="shared" si="3"/>
        <v>505</v>
      </c>
      <c r="J22">
        <f t="shared" si="3"/>
        <v>522</v>
      </c>
      <c r="K22">
        <f t="shared" si="3"/>
        <v>541</v>
      </c>
      <c r="L22">
        <f t="shared" si="3"/>
        <v>562</v>
      </c>
      <c r="M22">
        <f t="shared" si="3"/>
        <v>585</v>
      </c>
      <c r="N22">
        <f t="shared" si="3"/>
        <v>610</v>
      </c>
      <c r="O22">
        <f t="shared" si="3"/>
        <v>637</v>
      </c>
      <c r="P22">
        <f t="shared" si="3"/>
        <v>666</v>
      </c>
      <c r="Q22">
        <f t="shared" si="3"/>
        <v>697</v>
      </c>
      <c r="R22">
        <f t="shared" si="6"/>
        <v>730</v>
      </c>
      <c r="S22">
        <f t="shared" si="6"/>
        <v>765</v>
      </c>
      <c r="T22">
        <f t="shared" si="4"/>
        <v>802</v>
      </c>
      <c r="U22">
        <f t="shared" si="4"/>
        <v>841</v>
      </c>
      <c r="V22">
        <f t="shared" si="4"/>
        <v>882</v>
      </c>
      <c r="W22">
        <f t="shared" si="4"/>
        <v>925</v>
      </c>
      <c r="X22">
        <f t="shared" si="4"/>
        <v>970</v>
      </c>
      <c r="Y22">
        <f t="shared" si="4"/>
        <v>1017</v>
      </c>
    </row>
    <row r="23" spans="1:25" x14ac:dyDescent="0.25">
      <c r="A23">
        <f t="shared" si="5"/>
        <v>22</v>
      </c>
      <c r="B23">
        <f t="shared" si="3"/>
        <v>485</v>
      </c>
      <c r="C23">
        <f t="shared" si="3"/>
        <v>488</v>
      </c>
      <c r="D23">
        <f t="shared" si="3"/>
        <v>493</v>
      </c>
      <c r="E23">
        <f t="shared" si="3"/>
        <v>500</v>
      </c>
      <c r="F23">
        <f t="shared" si="3"/>
        <v>509</v>
      </c>
      <c r="G23">
        <f t="shared" si="3"/>
        <v>520</v>
      </c>
      <c r="H23">
        <f t="shared" si="3"/>
        <v>533</v>
      </c>
      <c r="I23">
        <f t="shared" si="3"/>
        <v>548</v>
      </c>
      <c r="J23">
        <f t="shared" si="3"/>
        <v>565</v>
      </c>
      <c r="K23">
        <f t="shared" si="3"/>
        <v>584</v>
      </c>
      <c r="L23">
        <f t="shared" si="3"/>
        <v>605</v>
      </c>
      <c r="M23">
        <f t="shared" si="3"/>
        <v>628</v>
      </c>
      <c r="N23">
        <f t="shared" si="3"/>
        <v>653</v>
      </c>
      <c r="O23">
        <f t="shared" si="3"/>
        <v>680</v>
      </c>
      <c r="P23">
        <f t="shared" si="3"/>
        <v>709</v>
      </c>
      <c r="Q23">
        <f t="shared" si="3"/>
        <v>740</v>
      </c>
      <c r="R23">
        <f t="shared" si="6"/>
        <v>773</v>
      </c>
      <c r="S23">
        <f t="shared" si="6"/>
        <v>808</v>
      </c>
      <c r="T23">
        <f t="shared" si="4"/>
        <v>845</v>
      </c>
      <c r="U23">
        <f t="shared" si="4"/>
        <v>884</v>
      </c>
      <c r="V23">
        <f t="shared" si="4"/>
        <v>925</v>
      </c>
      <c r="W23">
        <f t="shared" si="4"/>
        <v>968</v>
      </c>
      <c r="X23">
        <f t="shared" si="4"/>
        <v>1013</v>
      </c>
      <c r="Y23">
        <f t="shared" si="4"/>
        <v>1060</v>
      </c>
    </row>
    <row r="24" spans="1:25" x14ac:dyDescent="0.25">
      <c r="A24">
        <f t="shared" si="5"/>
        <v>23</v>
      </c>
      <c r="B24">
        <f t="shared" si="3"/>
        <v>530</v>
      </c>
      <c r="C24">
        <f t="shared" si="3"/>
        <v>533</v>
      </c>
      <c r="D24">
        <f t="shared" si="3"/>
        <v>538</v>
      </c>
      <c r="E24">
        <f t="shared" si="3"/>
        <v>545</v>
      </c>
      <c r="F24">
        <f t="shared" si="3"/>
        <v>554</v>
      </c>
      <c r="G24">
        <f t="shared" si="3"/>
        <v>565</v>
      </c>
      <c r="H24">
        <f t="shared" si="3"/>
        <v>578</v>
      </c>
      <c r="I24">
        <f t="shared" si="3"/>
        <v>593</v>
      </c>
      <c r="J24">
        <f t="shared" si="3"/>
        <v>610</v>
      </c>
      <c r="K24">
        <f t="shared" si="3"/>
        <v>629</v>
      </c>
      <c r="L24">
        <f t="shared" si="3"/>
        <v>650</v>
      </c>
      <c r="M24">
        <f t="shared" si="3"/>
        <v>673</v>
      </c>
      <c r="N24">
        <f t="shared" si="3"/>
        <v>698</v>
      </c>
      <c r="O24">
        <f t="shared" si="3"/>
        <v>725</v>
      </c>
      <c r="P24">
        <f t="shared" si="3"/>
        <v>754</v>
      </c>
      <c r="Q24">
        <f t="shared" si="3"/>
        <v>785</v>
      </c>
      <c r="R24">
        <f t="shared" si="6"/>
        <v>818</v>
      </c>
      <c r="S24">
        <f t="shared" si="6"/>
        <v>853</v>
      </c>
      <c r="T24">
        <f t="shared" si="4"/>
        <v>890</v>
      </c>
      <c r="U24">
        <f t="shared" si="4"/>
        <v>929</v>
      </c>
      <c r="V24">
        <f t="shared" si="4"/>
        <v>970</v>
      </c>
      <c r="W24">
        <f t="shared" si="4"/>
        <v>1013</v>
      </c>
      <c r="X24">
        <f t="shared" si="4"/>
        <v>1058</v>
      </c>
      <c r="Y24">
        <f t="shared" si="4"/>
        <v>1105</v>
      </c>
    </row>
    <row r="25" spans="1:25" x14ac:dyDescent="0.25">
      <c r="A25">
        <f t="shared" si="5"/>
        <v>24</v>
      </c>
      <c r="B25">
        <f t="shared" si="3"/>
        <v>577</v>
      </c>
      <c r="C25">
        <f t="shared" si="3"/>
        <v>580</v>
      </c>
      <c r="D25">
        <f t="shared" si="3"/>
        <v>585</v>
      </c>
      <c r="E25">
        <f t="shared" si="3"/>
        <v>592</v>
      </c>
      <c r="F25">
        <f t="shared" si="3"/>
        <v>601</v>
      </c>
      <c r="G25">
        <f t="shared" si="3"/>
        <v>612</v>
      </c>
      <c r="H25">
        <f t="shared" si="3"/>
        <v>625</v>
      </c>
      <c r="I25">
        <f t="shared" si="3"/>
        <v>640</v>
      </c>
      <c r="J25">
        <f t="shared" si="3"/>
        <v>657</v>
      </c>
      <c r="K25">
        <f t="shared" si="3"/>
        <v>676</v>
      </c>
      <c r="L25">
        <f t="shared" si="3"/>
        <v>697</v>
      </c>
      <c r="M25">
        <f t="shared" si="3"/>
        <v>720</v>
      </c>
      <c r="N25">
        <f t="shared" si="3"/>
        <v>745</v>
      </c>
      <c r="O25">
        <f t="shared" si="3"/>
        <v>772</v>
      </c>
      <c r="P25">
        <f t="shared" si="3"/>
        <v>801</v>
      </c>
      <c r="Q25">
        <f t="shared" si="3"/>
        <v>832</v>
      </c>
      <c r="R25">
        <f t="shared" si="6"/>
        <v>865</v>
      </c>
      <c r="S25">
        <f t="shared" si="6"/>
        <v>900</v>
      </c>
      <c r="T25">
        <f t="shared" si="4"/>
        <v>937</v>
      </c>
      <c r="U25">
        <f t="shared" si="4"/>
        <v>976</v>
      </c>
      <c r="V25">
        <f t="shared" si="4"/>
        <v>1017</v>
      </c>
      <c r="W25">
        <f t="shared" si="4"/>
        <v>1060</v>
      </c>
      <c r="X25">
        <f t="shared" si="4"/>
        <v>1105</v>
      </c>
      <c r="Y25">
        <f t="shared" si="4"/>
        <v>1152</v>
      </c>
    </row>
    <row r="26" spans="1:25" x14ac:dyDescent="0.25">
      <c r="A26">
        <f t="shared" si="5"/>
        <v>25</v>
      </c>
      <c r="B26">
        <f t="shared" si="3"/>
        <v>626</v>
      </c>
      <c r="C26">
        <f t="shared" si="3"/>
        <v>629</v>
      </c>
      <c r="D26">
        <f t="shared" si="3"/>
        <v>634</v>
      </c>
      <c r="E26">
        <f t="shared" si="3"/>
        <v>641</v>
      </c>
      <c r="F26">
        <f t="shared" si="3"/>
        <v>650</v>
      </c>
      <c r="G26">
        <f t="shared" si="3"/>
        <v>661</v>
      </c>
      <c r="H26">
        <f t="shared" si="3"/>
        <v>674</v>
      </c>
      <c r="I26">
        <f t="shared" si="3"/>
        <v>689</v>
      </c>
      <c r="J26">
        <f t="shared" si="3"/>
        <v>706</v>
      </c>
      <c r="K26">
        <f t="shared" si="3"/>
        <v>725</v>
      </c>
      <c r="L26">
        <f t="shared" si="3"/>
        <v>746</v>
      </c>
      <c r="M26">
        <f t="shared" si="3"/>
        <v>769</v>
      </c>
      <c r="N26">
        <f t="shared" si="3"/>
        <v>794</v>
      </c>
      <c r="O26">
        <f t="shared" si="3"/>
        <v>821</v>
      </c>
      <c r="P26">
        <f t="shared" si="3"/>
        <v>850</v>
      </c>
      <c r="Q26">
        <f t="shared" si="3"/>
        <v>881</v>
      </c>
      <c r="R26">
        <f t="shared" si="6"/>
        <v>914</v>
      </c>
      <c r="S26">
        <f t="shared" si="6"/>
        <v>949</v>
      </c>
      <c r="T26">
        <f t="shared" si="4"/>
        <v>986</v>
      </c>
      <c r="U26">
        <f t="shared" si="4"/>
        <v>1025</v>
      </c>
      <c r="V26">
        <f t="shared" si="4"/>
        <v>1066</v>
      </c>
      <c r="W26">
        <f t="shared" si="4"/>
        <v>1109</v>
      </c>
      <c r="X26">
        <f t="shared" si="4"/>
        <v>1154</v>
      </c>
      <c r="Y26">
        <f t="shared" si="4"/>
        <v>1201</v>
      </c>
    </row>
    <row r="27" spans="1:25" x14ac:dyDescent="0.25">
      <c r="A27">
        <f t="shared" si="5"/>
        <v>26</v>
      </c>
      <c r="B27">
        <f t="shared" si="3"/>
        <v>677</v>
      </c>
      <c r="C27">
        <f t="shared" si="3"/>
        <v>680</v>
      </c>
      <c r="D27">
        <f t="shared" si="3"/>
        <v>685</v>
      </c>
      <c r="E27">
        <f t="shared" si="3"/>
        <v>692</v>
      </c>
      <c r="F27">
        <f t="shared" si="3"/>
        <v>701</v>
      </c>
      <c r="G27">
        <f t="shared" si="3"/>
        <v>712</v>
      </c>
      <c r="H27">
        <f t="shared" si="3"/>
        <v>725</v>
      </c>
      <c r="I27">
        <f t="shared" si="3"/>
        <v>740</v>
      </c>
      <c r="J27">
        <f t="shared" si="3"/>
        <v>757</v>
      </c>
      <c r="K27">
        <f t="shared" si="3"/>
        <v>776</v>
      </c>
      <c r="L27">
        <f t="shared" si="3"/>
        <v>797</v>
      </c>
      <c r="M27">
        <f t="shared" si="3"/>
        <v>820</v>
      </c>
      <c r="N27">
        <f t="shared" si="3"/>
        <v>845</v>
      </c>
      <c r="O27">
        <f t="shared" si="3"/>
        <v>872</v>
      </c>
      <c r="P27">
        <f t="shared" si="3"/>
        <v>901</v>
      </c>
      <c r="Q27">
        <f t="shared" si="3"/>
        <v>932</v>
      </c>
      <c r="R27">
        <f t="shared" si="6"/>
        <v>965</v>
      </c>
      <c r="S27">
        <f t="shared" si="6"/>
        <v>1000</v>
      </c>
      <c r="T27">
        <f t="shared" si="4"/>
        <v>1037</v>
      </c>
      <c r="U27">
        <f t="shared" si="4"/>
        <v>1076</v>
      </c>
      <c r="V27">
        <f t="shared" si="4"/>
        <v>1117</v>
      </c>
      <c r="W27">
        <f t="shared" si="4"/>
        <v>1160</v>
      </c>
      <c r="X27">
        <f t="shared" si="4"/>
        <v>1205</v>
      </c>
      <c r="Y27">
        <f t="shared" si="4"/>
        <v>1252</v>
      </c>
    </row>
    <row r="28" spans="1:25" x14ac:dyDescent="0.25">
      <c r="A28">
        <f t="shared" si="5"/>
        <v>27</v>
      </c>
      <c r="B28">
        <f t="shared" si="3"/>
        <v>730</v>
      </c>
      <c r="C28">
        <f t="shared" si="3"/>
        <v>733</v>
      </c>
      <c r="D28">
        <f t="shared" si="3"/>
        <v>738</v>
      </c>
      <c r="E28">
        <f t="shared" si="3"/>
        <v>745</v>
      </c>
      <c r="F28">
        <f t="shared" si="3"/>
        <v>754</v>
      </c>
      <c r="G28">
        <f t="shared" si="3"/>
        <v>765</v>
      </c>
      <c r="H28">
        <f t="shared" si="3"/>
        <v>778</v>
      </c>
      <c r="I28">
        <f t="shared" si="3"/>
        <v>793</v>
      </c>
      <c r="J28">
        <f t="shared" si="3"/>
        <v>810</v>
      </c>
      <c r="K28">
        <f t="shared" si="3"/>
        <v>829</v>
      </c>
      <c r="L28">
        <f t="shared" si="3"/>
        <v>850</v>
      </c>
      <c r="M28">
        <f t="shared" si="3"/>
        <v>873</v>
      </c>
      <c r="N28">
        <f t="shared" si="3"/>
        <v>898</v>
      </c>
      <c r="O28">
        <f t="shared" si="3"/>
        <v>925</v>
      </c>
      <c r="P28">
        <f t="shared" si="3"/>
        <v>954</v>
      </c>
      <c r="Q28">
        <f t="shared" si="3"/>
        <v>985</v>
      </c>
      <c r="R28">
        <f t="shared" si="6"/>
        <v>1018</v>
      </c>
      <c r="S28">
        <f t="shared" si="6"/>
        <v>1053</v>
      </c>
      <c r="T28">
        <f t="shared" si="4"/>
        <v>1090</v>
      </c>
      <c r="U28">
        <f t="shared" si="4"/>
        <v>1129</v>
      </c>
      <c r="V28">
        <f t="shared" si="4"/>
        <v>1170</v>
      </c>
      <c r="W28">
        <f t="shared" si="4"/>
        <v>1213</v>
      </c>
      <c r="X28">
        <f t="shared" si="4"/>
        <v>1258</v>
      </c>
      <c r="Y28">
        <f t="shared" si="4"/>
        <v>1305</v>
      </c>
    </row>
    <row r="29" spans="1:25" x14ac:dyDescent="0.25">
      <c r="A29">
        <f t="shared" si="5"/>
        <v>28</v>
      </c>
      <c r="B29">
        <f t="shared" si="3"/>
        <v>785</v>
      </c>
      <c r="C29">
        <f t="shared" si="3"/>
        <v>788</v>
      </c>
      <c r="D29">
        <f t="shared" si="3"/>
        <v>793</v>
      </c>
      <c r="E29">
        <f t="shared" si="3"/>
        <v>800</v>
      </c>
      <c r="F29">
        <f t="shared" si="3"/>
        <v>809</v>
      </c>
      <c r="G29">
        <f t="shared" si="3"/>
        <v>820</v>
      </c>
      <c r="H29">
        <f t="shared" si="3"/>
        <v>833</v>
      </c>
      <c r="I29">
        <f t="shared" si="3"/>
        <v>848</v>
      </c>
      <c r="J29">
        <f t="shared" si="3"/>
        <v>865</v>
      </c>
      <c r="K29">
        <f t="shared" si="3"/>
        <v>884</v>
      </c>
      <c r="L29">
        <f t="shared" si="3"/>
        <v>905</v>
      </c>
      <c r="M29">
        <f t="shared" si="3"/>
        <v>928</v>
      </c>
      <c r="N29">
        <f t="shared" si="3"/>
        <v>953</v>
      </c>
      <c r="O29">
        <f t="shared" si="3"/>
        <v>980</v>
      </c>
      <c r="P29">
        <f t="shared" si="3"/>
        <v>1009</v>
      </c>
      <c r="Q29">
        <f t="shared" si="3"/>
        <v>1040</v>
      </c>
      <c r="R29">
        <f t="shared" si="6"/>
        <v>1073</v>
      </c>
      <c r="S29">
        <f t="shared" si="6"/>
        <v>1108</v>
      </c>
      <c r="T29">
        <f t="shared" si="4"/>
        <v>1145</v>
      </c>
      <c r="U29">
        <f t="shared" si="4"/>
        <v>1184</v>
      </c>
      <c r="V29">
        <f t="shared" si="4"/>
        <v>1225</v>
      </c>
      <c r="W29">
        <f t="shared" si="4"/>
        <v>1268</v>
      </c>
      <c r="X29">
        <f t="shared" si="4"/>
        <v>1313</v>
      </c>
      <c r="Y29">
        <f t="shared" si="4"/>
        <v>1360</v>
      </c>
    </row>
    <row r="30" spans="1:25" x14ac:dyDescent="0.25">
      <c r="A30">
        <f t="shared" si="5"/>
        <v>29</v>
      </c>
      <c r="B30">
        <f t="shared" si="3"/>
        <v>842</v>
      </c>
      <c r="C30">
        <f t="shared" si="3"/>
        <v>845</v>
      </c>
      <c r="D30">
        <f t="shared" si="3"/>
        <v>850</v>
      </c>
      <c r="E30">
        <f t="shared" si="3"/>
        <v>857</v>
      </c>
      <c r="F30">
        <f t="shared" si="3"/>
        <v>866</v>
      </c>
      <c r="G30">
        <f t="shared" si="3"/>
        <v>877</v>
      </c>
      <c r="H30">
        <f t="shared" si="3"/>
        <v>890</v>
      </c>
      <c r="I30">
        <f t="shared" si="3"/>
        <v>905</v>
      </c>
      <c r="J30">
        <f t="shared" si="3"/>
        <v>922</v>
      </c>
      <c r="K30">
        <f t="shared" si="3"/>
        <v>941</v>
      </c>
      <c r="L30">
        <f t="shared" si="3"/>
        <v>962</v>
      </c>
      <c r="M30">
        <f t="shared" si="3"/>
        <v>985</v>
      </c>
      <c r="N30">
        <f t="shared" si="3"/>
        <v>1010</v>
      </c>
      <c r="O30">
        <f t="shared" si="3"/>
        <v>1037</v>
      </c>
      <c r="P30">
        <f t="shared" si="3"/>
        <v>1066</v>
      </c>
      <c r="Q30">
        <f t="shared" si="3"/>
        <v>1097</v>
      </c>
      <c r="R30">
        <f t="shared" si="6"/>
        <v>1130</v>
      </c>
      <c r="S30">
        <f t="shared" si="6"/>
        <v>1165</v>
      </c>
      <c r="T30">
        <f t="shared" si="4"/>
        <v>1202</v>
      </c>
      <c r="U30">
        <f t="shared" si="4"/>
        <v>1241</v>
      </c>
      <c r="V30">
        <f t="shared" si="4"/>
        <v>1282</v>
      </c>
      <c r="W30">
        <f t="shared" si="4"/>
        <v>1325</v>
      </c>
      <c r="X30">
        <f t="shared" si="4"/>
        <v>1370</v>
      </c>
      <c r="Y30">
        <f t="shared" si="4"/>
        <v>1417</v>
      </c>
    </row>
    <row r="31" spans="1:25" x14ac:dyDescent="0.25">
      <c r="A31">
        <f t="shared" si="5"/>
        <v>30</v>
      </c>
      <c r="B31">
        <f t="shared" si="3"/>
        <v>901</v>
      </c>
      <c r="C31">
        <f t="shared" si="3"/>
        <v>904</v>
      </c>
      <c r="D31">
        <f t="shared" ref="D31:T31" si="7">($A31^2+D$1^2)</f>
        <v>909</v>
      </c>
      <c r="E31">
        <f t="shared" si="7"/>
        <v>916</v>
      </c>
      <c r="F31">
        <f t="shared" si="7"/>
        <v>925</v>
      </c>
      <c r="G31">
        <f t="shared" si="7"/>
        <v>936</v>
      </c>
      <c r="H31">
        <f t="shared" si="7"/>
        <v>949</v>
      </c>
      <c r="I31">
        <f t="shared" si="7"/>
        <v>964</v>
      </c>
      <c r="J31">
        <f t="shared" si="7"/>
        <v>981</v>
      </c>
      <c r="K31">
        <f t="shared" si="7"/>
        <v>1000</v>
      </c>
      <c r="L31">
        <f t="shared" si="7"/>
        <v>1021</v>
      </c>
      <c r="M31">
        <f t="shared" si="7"/>
        <v>1044</v>
      </c>
      <c r="N31">
        <f t="shared" si="7"/>
        <v>1069</v>
      </c>
      <c r="O31">
        <f t="shared" si="7"/>
        <v>1096</v>
      </c>
      <c r="P31">
        <f t="shared" si="7"/>
        <v>1125</v>
      </c>
      <c r="Q31">
        <f t="shared" si="7"/>
        <v>1156</v>
      </c>
      <c r="R31">
        <f t="shared" si="7"/>
        <v>1189</v>
      </c>
      <c r="S31">
        <f t="shared" si="7"/>
        <v>1224</v>
      </c>
      <c r="T31">
        <f t="shared" si="4"/>
        <v>1261</v>
      </c>
      <c r="U31">
        <f t="shared" si="4"/>
        <v>1300</v>
      </c>
      <c r="V31">
        <f t="shared" si="4"/>
        <v>1341</v>
      </c>
      <c r="W31">
        <f t="shared" si="4"/>
        <v>1384</v>
      </c>
      <c r="X31">
        <f t="shared" si="4"/>
        <v>1429</v>
      </c>
      <c r="Y31">
        <f t="shared" si="4"/>
        <v>1476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C71DB-E0E5-43C3-A24F-997AAACEFC1E}">
  <dimension ref="A1:H24"/>
  <sheetViews>
    <sheetView workbookViewId="0">
      <selection activeCell="K20" sqref="K20"/>
    </sheetView>
  </sheetViews>
  <sheetFormatPr defaultRowHeight="15" x14ac:dyDescent="0.25"/>
  <cols>
    <col min="1" max="1" width="13.140625" customWidth="1"/>
    <col min="2" max="2" width="17.140625" customWidth="1"/>
    <col min="3" max="3" width="16.42578125" customWidth="1"/>
    <col min="4" max="4" width="13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>
        <v>1</v>
      </c>
      <c r="B2">
        <v>0</v>
      </c>
      <c r="C2">
        <v>1</v>
      </c>
      <c r="D2">
        <f>(B2+C2)/2</f>
        <v>0.5</v>
      </c>
      <c r="E2">
        <f>D2^3-4*D2^2+6*D2-1</f>
        <v>1.125</v>
      </c>
      <c r="F2">
        <f>ABS(-B2+C2)</f>
        <v>1</v>
      </c>
      <c r="G2">
        <f>B2^3-4*B2^2+6*B2-1</f>
        <v>-1</v>
      </c>
      <c r="H2">
        <f>C2^3-4*C2^2+6*C2-1</f>
        <v>2</v>
      </c>
    </row>
    <row r="3" spans="1:8" x14ac:dyDescent="0.25">
      <c r="A3">
        <f>A2+1</f>
        <v>2</v>
      </c>
      <c r="B3">
        <f>IF(SIGN(E2)=SIGN(G2),D2,B2)</f>
        <v>0</v>
      </c>
      <c r="C3">
        <f>IF(SIGN(E2)=SIGN(G2),C2,D2)</f>
        <v>0.5</v>
      </c>
      <c r="D3">
        <f>(B3+C3)/2</f>
        <v>0.25</v>
      </c>
      <c r="E3">
        <f>D3^3-4*D3^2+6*D3-1</f>
        <v>0.265625</v>
      </c>
      <c r="F3">
        <f>ABS(-B3+C3)</f>
        <v>0.5</v>
      </c>
      <c r="G3">
        <f>B3^3-4*B3^2+6*B3-1</f>
        <v>-1</v>
      </c>
      <c r="H3">
        <f>C3^3-4*C3^2+6*C3-1</f>
        <v>1.125</v>
      </c>
    </row>
    <row r="4" spans="1:8" x14ac:dyDescent="0.25">
      <c r="A4">
        <f>A3+1</f>
        <v>3</v>
      </c>
      <c r="B4">
        <f>IF(SIGN(E3)=SIGN(G3),D3,B3)</f>
        <v>0</v>
      </c>
      <c r="C4">
        <f>IF(SIGN(E3)=SIGN(G3),C3,D3)</f>
        <v>0.25</v>
      </c>
      <c r="D4">
        <f>(B4+C4)/2</f>
        <v>0.125</v>
      </c>
      <c r="E4">
        <f>D4^3-4*D4^2+6*D4-1</f>
        <v>-0.310546875</v>
      </c>
      <c r="F4">
        <f>ABS(-B4+C4)</f>
        <v>0.25</v>
      </c>
      <c r="G4">
        <f>B4^3-4*B4^2+6*B4-1</f>
        <v>-1</v>
      </c>
      <c r="H4">
        <f>C4^3-4*C4^2+6*C4-1</f>
        <v>0.265625</v>
      </c>
    </row>
    <row r="5" spans="1:8" x14ac:dyDescent="0.25">
      <c r="A5">
        <f>A4+1</f>
        <v>4</v>
      </c>
      <c r="B5">
        <f>IF(SIGN(E4)=SIGN(G4),D4,B4)</f>
        <v>0.125</v>
      </c>
      <c r="C5">
        <f>IF(SIGN(E4)=SIGN(G4),C4,D4)</f>
        <v>0.25</v>
      </c>
      <c r="D5">
        <f>(B5+C5)/2</f>
        <v>0.1875</v>
      </c>
      <c r="E5">
        <f>D5^3-4*D5^2+6*D5-1</f>
        <v>-9.033203125E-3</v>
      </c>
      <c r="F5">
        <f>ABS(-B5+C5)</f>
        <v>0.125</v>
      </c>
      <c r="G5">
        <f>B5^3-4*B5^2+6*B5-1</f>
        <v>-0.310546875</v>
      </c>
      <c r="H5">
        <f>C5^3-4*C5^2+6*C5-1</f>
        <v>0.265625</v>
      </c>
    </row>
    <row r="6" spans="1:8" x14ac:dyDescent="0.25">
      <c r="A6">
        <f>A5+1</f>
        <v>5</v>
      </c>
      <c r="B6">
        <f>IF(SIGN(E5)=SIGN(G5),D5,B5)</f>
        <v>0.1875</v>
      </c>
      <c r="C6">
        <f>IF(SIGN(E5)=SIGN(G5),C5,D5)</f>
        <v>0.25</v>
      </c>
      <c r="D6">
        <f>(B6+C6)/2</f>
        <v>0.21875</v>
      </c>
      <c r="E6">
        <f>D6^3-4*D6^2+6*D6-1</f>
        <v>0.131561279296875</v>
      </c>
      <c r="F6">
        <f>ABS(-B6+C6)</f>
        <v>6.25E-2</v>
      </c>
      <c r="G6">
        <f>B6^3-4*B6^2+6*B6-1</f>
        <v>-9.033203125E-3</v>
      </c>
      <c r="H6">
        <f>C6^3-4*C6^2+6*C6-1</f>
        <v>0.265625</v>
      </c>
    </row>
    <row r="7" spans="1:8" x14ac:dyDescent="0.25">
      <c r="A7">
        <f>A6+1</f>
        <v>6</v>
      </c>
      <c r="B7">
        <f>IF(SIGN(E6)=SIGN(G6),D6,B6)</f>
        <v>0.1875</v>
      </c>
      <c r="C7">
        <f>IF(SIGN(E6)=SIGN(G6),C6,D6)</f>
        <v>0.21875</v>
      </c>
      <c r="D7">
        <f>(B7+C7)/2</f>
        <v>0.203125</v>
      </c>
      <c r="E7">
        <f>D7^3-4*D7^2+6*D7-1</f>
        <v>6.2091827392578125E-2</v>
      </c>
      <c r="F7">
        <f>ABS(-B7+C7)</f>
        <v>3.125E-2</v>
      </c>
      <c r="G7">
        <f>B7^3-4*B7^2+6*B7-1</f>
        <v>-9.033203125E-3</v>
      </c>
      <c r="H7">
        <f>C7^3-4*C7^2+6*C7-1</f>
        <v>0.131561279296875</v>
      </c>
    </row>
    <row r="8" spans="1:8" x14ac:dyDescent="0.25">
      <c r="A8">
        <f>A7+1</f>
        <v>7</v>
      </c>
      <c r="B8">
        <f>IF(SIGN(E7)=SIGN(G7),D7,B7)</f>
        <v>0.1875</v>
      </c>
      <c r="C8">
        <f>IF(SIGN(E7)=SIGN(G7),C7,D7)</f>
        <v>0.203125</v>
      </c>
      <c r="D8" s="1">
        <f>(B8+C8)/2</f>
        <v>0.1953125</v>
      </c>
      <c r="E8">
        <f>D8^3-4*D8^2+6*D8-1</f>
        <v>2.6737689971923828E-2</v>
      </c>
      <c r="F8" s="2">
        <f>ABS(-B8+C8)</f>
        <v>1.5625E-2</v>
      </c>
      <c r="G8">
        <f>B8^3-4*B8^2+6*B8-1</f>
        <v>-9.033203125E-3</v>
      </c>
      <c r="H8">
        <f>C8^3-4*C8^2+6*C8-1</f>
        <v>6.2091827392578125E-2</v>
      </c>
    </row>
    <row r="15" spans="1:8" x14ac:dyDescent="0.25">
      <c r="A15" t="s">
        <v>9</v>
      </c>
      <c r="B15" t="s">
        <v>10</v>
      </c>
    </row>
    <row r="16" spans="1:8" x14ac:dyDescent="0.25">
      <c r="A16">
        <f t="shared" ref="A16:A18" si="0">A17-0.005</f>
        <v>0.17531249999999998</v>
      </c>
      <c r="B16">
        <f>A16^3-4*A16^2+6*A16-1</f>
        <v>-6.5674753387451212E-2</v>
      </c>
    </row>
    <row r="17" spans="1:2" x14ac:dyDescent="0.25">
      <c r="A17">
        <f t="shared" si="0"/>
        <v>0.18031249999999999</v>
      </c>
      <c r="B17">
        <f t="shared" ref="B17:B24" si="1">A17^3-4*A17^2+6*A17-1</f>
        <v>-4.2312962860107439E-2</v>
      </c>
    </row>
    <row r="18" spans="1:2" x14ac:dyDescent="0.25">
      <c r="A18">
        <f t="shared" si="0"/>
        <v>0.18531249999999999</v>
      </c>
      <c r="B18">
        <f t="shared" si="1"/>
        <v>-1.9124125457763652E-2</v>
      </c>
    </row>
    <row r="19" spans="1:2" x14ac:dyDescent="0.25">
      <c r="A19">
        <f>A20-0.005</f>
        <v>0.1903125</v>
      </c>
      <c r="B19">
        <f t="shared" si="1"/>
        <v>3.8925088195800317E-3</v>
      </c>
    </row>
    <row r="20" spans="1:2" x14ac:dyDescent="0.25">
      <c r="A20" s="2">
        <f>D8</f>
        <v>0.1953125</v>
      </c>
      <c r="B20">
        <f t="shared" si="1"/>
        <v>2.6737689971923828E-2</v>
      </c>
    </row>
    <row r="21" spans="1:2" x14ac:dyDescent="0.25">
      <c r="A21">
        <f>A20+0.005</f>
        <v>0.2003125</v>
      </c>
      <c r="B21">
        <f t="shared" si="1"/>
        <v>4.941216799926762E-2</v>
      </c>
    </row>
    <row r="22" spans="1:2" x14ac:dyDescent="0.25">
      <c r="A22">
        <f t="shared" ref="A22:A24" si="2">A21+0.005</f>
        <v>0.20531250000000001</v>
      </c>
      <c r="B22">
        <f t="shared" si="1"/>
        <v>7.191669290161129E-2</v>
      </c>
    </row>
    <row r="23" spans="1:2" x14ac:dyDescent="0.25">
      <c r="A23">
        <f t="shared" si="2"/>
        <v>0.21031250000000001</v>
      </c>
      <c r="B23">
        <f t="shared" si="1"/>
        <v>9.4252014678955165E-2</v>
      </c>
    </row>
    <row r="24" spans="1:2" x14ac:dyDescent="0.25">
      <c r="A24">
        <f t="shared" si="2"/>
        <v>0.21531250000000002</v>
      </c>
      <c r="B24">
        <f t="shared" si="1"/>
        <v>0.11641888333129891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40795-ED6B-43B8-9B04-022998698253}">
  <dimension ref="A1:M110"/>
  <sheetViews>
    <sheetView tabSelected="1" zoomScale="85" zoomScaleNormal="85" workbookViewId="0">
      <selection activeCell="J28" sqref="J28"/>
    </sheetView>
  </sheetViews>
  <sheetFormatPr defaultRowHeight="15" x14ac:dyDescent="0.25"/>
  <cols>
    <col min="1" max="1" width="27.140625" customWidth="1"/>
    <col min="2" max="2" width="14.85546875" customWidth="1"/>
    <col min="3" max="3" width="18.5703125" customWidth="1"/>
    <col min="4" max="4" width="46.42578125" customWidth="1"/>
    <col min="5" max="5" width="31.28515625" customWidth="1"/>
    <col min="7" max="7" width="17.85546875" bestFit="1" customWidth="1"/>
    <col min="8" max="8" width="25.140625" bestFit="1" customWidth="1"/>
    <col min="10" max="10" width="22.42578125" bestFit="1" customWidth="1"/>
    <col min="11" max="11" width="23.7109375" bestFit="1" customWidth="1"/>
    <col min="12" max="12" width="8.85546875" bestFit="1" customWidth="1"/>
    <col min="13" max="13" width="19.85546875" bestFit="1" customWidth="1"/>
    <col min="14" max="14" width="8.28515625" bestFit="1" customWidth="1"/>
    <col min="15" max="15" width="11.85546875" bestFit="1" customWidth="1"/>
  </cols>
  <sheetData>
    <row r="1" spans="1:11" x14ac:dyDescent="0.25">
      <c r="A1" t="s">
        <v>11</v>
      </c>
      <c r="B1" t="s">
        <v>14</v>
      </c>
      <c r="C1" t="s">
        <v>12</v>
      </c>
      <c r="D1" t="s">
        <v>13</v>
      </c>
      <c r="E1" s="4" t="s">
        <v>58</v>
      </c>
    </row>
    <row r="2" spans="1:11" x14ac:dyDescent="0.25">
      <c r="A2" s="3" t="s">
        <v>15</v>
      </c>
      <c r="B2">
        <v>3.4000000000000012</v>
      </c>
      <c r="C2">
        <f>IF(B2&lt;3.5,0,IF(B2&lt;=4,3500,IF(B2&lt;=4.7,4500,IF(B2&lt;=5,6000,""))))</f>
        <v>0</v>
      </c>
      <c r="D2" s="4" t="str">
        <f>(IF(C2-3500&lt;0,"стипендия не начисляется",C2-3500))</f>
        <v>стипендия не начисляется</v>
      </c>
      <c r="E2" s="4" t="str">
        <f>IF(B2&gt;=4.7,"Отлично",IF(B2&gt;=4,"Хорошо",IF(B2&gt;=3,"Удовлетворительно","Неудовлетворительно")))</f>
        <v>Удовлетворительно</v>
      </c>
      <c r="J2" s="5" t="s">
        <v>58</v>
      </c>
      <c r="K2" t="s">
        <v>62</v>
      </c>
    </row>
    <row r="3" spans="1:11" x14ac:dyDescent="0.25">
      <c r="A3" s="3" t="s">
        <v>16</v>
      </c>
      <c r="B3">
        <v>4.0000000000000018</v>
      </c>
      <c r="C3">
        <f t="shared" ref="C3:C41" si="0">IF(B3&lt;3.5,0,IF(B3&lt;=4,3500,IF(B3&lt;=4.7,4500,IF(B3&lt;=5,6000,""))))</f>
        <v>3500</v>
      </c>
      <c r="D3" s="4">
        <f t="shared" ref="D3:D41" si="1">(IF(C3-3500&lt;0,"стипендия не начисляется",C3-3500))</f>
        <v>0</v>
      </c>
      <c r="E3" s="4" t="str">
        <f t="shared" ref="E3:E41" si="2">IF(B3&gt;=4.7,"Отлично",IF(B3&gt;=4,"Хорошо",IF(B3&gt;=3,"Удовлетворительно","Неудовлетворительно")))</f>
        <v>Хорошо</v>
      </c>
    </row>
    <row r="4" spans="1:11" x14ac:dyDescent="0.25">
      <c r="A4" s="3" t="s">
        <v>17</v>
      </c>
      <c r="B4">
        <v>4.7999999999999989</v>
      </c>
      <c r="C4">
        <f t="shared" si="0"/>
        <v>6000</v>
      </c>
      <c r="D4" s="4">
        <f t="shared" si="1"/>
        <v>2500</v>
      </c>
      <c r="E4" s="4" t="str">
        <f t="shared" si="2"/>
        <v>Отлично</v>
      </c>
      <c r="J4" s="5" t="s">
        <v>55</v>
      </c>
      <c r="K4" t="s">
        <v>57</v>
      </c>
    </row>
    <row r="5" spans="1:11" x14ac:dyDescent="0.25">
      <c r="A5" s="3" t="s">
        <v>18</v>
      </c>
      <c r="B5">
        <v>2.4000000000000004</v>
      </c>
      <c r="C5">
        <f t="shared" si="0"/>
        <v>0</v>
      </c>
      <c r="D5" s="4" t="str">
        <f t="shared" si="1"/>
        <v>стипендия не начисляется</v>
      </c>
      <c r="E5" s="4" t="str">
        <f t="shared" si="2"/>
        <v>Неудовлетворительно</v>
      </c>
      <c r="J5" s="6" t="s">
        <v>19</v>
      </c>
      <c r="K5" s="7">
        <v>4.8999999999999986</v>
      </c>
    </row>
    <row r="6" spans="1:11" x14ac:dyDescent="0.25">
      <c r="A6" s="3" t="s">
        <v>19</v>
      </c>
      <c r="B6">
        <v>4.8999999999999986</v>
      </c>
      <c r="C6">
        <f t="shared" si="0"/>
        <v>6000</v>
      </c>
      <c r="D6" s="4">
        <f t="shared" si="1"/>
        <v>2500</v>
      </c>
      <c r="E6" s="4" t="str">
        <f t="shared" si="2"/>
        <v>Отлично</v>
      </c>
      <c r="J6" s="6" t="s">
        <v>51</v>
      </c>
      <c r="K6" s="7">
        <v>4.8999999999999986</v>
      </c>
    </row>
    <row r="7" spans="1:11" x14ac:dyDescent="0.25">
      <c r="A7" s="3" t="s">
        <v>20</v>
      </c>
      <c r="B7">
        <v>3.0000000000000009</v>
      </c>
      <c r="C7">
        <f t="shared" si="0"/>
        <v>0</v>
      </c>
      <c r="D7" s="4" t="str">
        <f t="shared" si="1"/>
        <v>стипендия не начисляется</v>
      </c>
      <c r="E7" s="4" t="str">
        <f t="shared" si="2"/>
        <v>Удовлетворительно</v>
      </c>
      <c r="J7" s="6" t="s">
        <v>25</v>
      </c>
      <c r="K7" s="7">
        <v>4.9999999999999982</v>
      </c>
    </row>
    <row r="8" spans="1:11" x14ac:dyDescent="0.25">
      <c r="A8" s="3" t="s">
        <v>21</v>
      </c>
      <c r="B8">
        <v>3.3000000000000012</v>
      </c>
      <c r="C8">
        <f t="shared" si="0"/>
        <v>0</v>
      </c>
      <c r="D8" s="4" t="str">
        <f t="shared" si="1"/>
        <v>стипендия не начисляется</v>
      </c>
      <c r="E8" s="4" t="str">
        <f t="shared" si="2"/>
        <v>Удовлетворительно</v>
      </c>
      <c r="J8" s="6" t="s">
        <v>40</v>
      </c>
      <c r="K8" s="7">
        <v>4.8999999999999986</v>
      </c>
    </row>
    <row r="9" spans="1:11" x14ac:dyDescent="0.25">
      <c r="A9" s="3" t="s">
        <v>22</v>
      </c>
      <c r="B9">
        <v>4.4000000000000004</v>
      </c>
      <c r="C9">
        <f t="shared" si="0"/>
        <v>4500</v>
      </c>
      <c r="D9" s="4">
        <f t="shared" si="1"/>
        <v>1000</v>
      </c>
      <c r="E9" s="4" t="str">
        <f t="shared" si="2"/>
        <v>Хорошо</v>
      </c>
      <c r="J9" s="6" t="s">
        <v>52</v>
      </c>
      <c r="K9" s="7">
        <v>4.6999999999999993</v>
      </c>
    </row>
    <row r="10" spans="1:11" x14ac:dyDescent="0.25">
      <c r="A10" s="3" t="s">
        <v>23</v>
      </c>
      <c r="B10">
        <v>2.1</v>
      </c>
      <c r="C10">
        <f t="shared" si="0"/>
        <v>0</v>
      </c>
      <c r="D10" s="4" t="str">
        <f t="shared" si="1"/>
        <v>стипендия не начисляется</v>
      </c>
      <c r="E10" s="4" t="str">
        <f t="shared" si="2"/>
        <v>Неудовлетворительно</v>
      </c>
      <c r="J10" s="6" t="s">
        <v>17</v>
      </c>
      <c r="K10" s="7">
        <v>4.7999999999999989</v>
      </c>
    </row>
    <row r="11" spans="1:11" x14ac:dyDescent="0.25">
      <c r="A11" s="3" t="s">
        <v>24</v>
      </c>
      <c r="B11">
        <v>4.5999999999999996</v>
      </c>
      <c r="C11">
        <f t="shared" si="0"/>
        <v>4500</v>
      </c>
      <c r="D11" s="4">
        <f t="shared" si="1"/>
        <v>1000</v>
      </c>
      <c r="E11" s="4" t="str">
        <f t="shared" si="2"/>
        <v>Хорошо</v>
      </c>
      <c r="J11" s="6" t="s">
        <v>50</v>
      </c>
      <c r="K11" s="7">
        <v>4.9999999999999982</v>
      </c>
    </row>
    <row r="12" spans="1:11" x14ac:dyDescent="0.25">
      <c r="A12" s="3" t="s">
        <v>25</v>
      </c>
      <c r="B12">
        <v>4.9999999999999982</v>
      </c>
      <c r="C12">
        <f t="shared" si="0"/>
        <v>6000</v>
      </c>
      <c r="D12" s="4">
        <f t="shared" si="1"/>
        <v>2500</v>
      </c>
      <c r="E12" s="4" t="str">
        <f t="shared" si="2"/>
        <v>Отлично</v>
      </c>
      <c r="J12" s="6" t="s">
        <v>41</v>
      </c>
      <c r="K12" s="7">
        <v>4.7999999999999989</v>
      </c>
    </row>
    <row r="13" spans="1:11" x14ac:dyDescent="0.25">
      <c r="A13" s="3" t="s">
        <v>26</v>
      </c>
      <c r="B13">
        <v>2.2000000000000002</v>
      </c>
      <c r="C13">
        <f t="shared" si="0"/>
        <v>0</v>
      </c>
      <c r="D13" s="4" t="str">
        <f t="shared" si="1"/>
        <v>стипендия не начисляется</v>
      </c>
      <c r="E13" s="4" t="str">
        <f t="shared" si="2"/>
        <v>Неудовлетворительно</v>
      </c>
      <c r="J13" s="6" t="s">
        <v>56</v>
      </c>
      <c r="K13" s="7">
        <v>38.999999999999993</v>
      </c>
    </row>
    <row r="14" spans="1:11" x14ac:dyDescent="0.25">
      <c r="A14" s="3" t="s">
        <v>27</v>
      </c>
      <c r="B14">
        <v>3.6000000000000014</v>
      </c>
      <c r="C14">
        <f t="shared" si="0"/>
        <v>3500</v>
      </c>
      <c r="D14" s="4">
        <f t="shared" si="1"/>
        <v>0</v>
      </c>
      <c r="E14" s="4" t="str">
        <f t="shared" si="2"/>
        <v>Удовлетворительно</v>
      </c>
    </row>
    <row r="15" spans="1:11" x14ac:dyDescent="0.25">
      <c r="A15" s="3" t="s">
        <v>28</v>
      </c>
      <c r="B15">
        <v>4.3000000000000007</v>
      </c>
      <c r="C15">
        <f t="shared" si="0"/>
        <v>4500</v>
      </c>
      <c r="D15" s="4">
        <f t="shared" si="1"/>
        <v>1000</v>
      </c>
      <c r="E15" s="4" t="str">
        <f t="shared" si="2"/>
        <v>Хорошо</v>
      </c>
    </row>
    <row r="16" spans="1:11" x14ac:dyDescent="0.25">
      <c r="A16" s="3" t="s">
        <v>29</v>
      </c>
      <c r="B16">
        <v>2.7000000000000006</v>
      </c>
      <c r="C16">
        <f t="shared" si="0"/>
        <v>0</v>
      </c>
      <c r="D16" s="4" t="str">
        <f t="shared" si="1"/>
        <v>стипендия не начисляется</v>
      </c>
      <c r="E16" s="4" t="str">
        <f t="shared" si="2"/>
        <v>Неудовлетворительно</v>
      </c>
    </row>
    <row r="17" spans="1:5" x14ac:dyDescent="0.25">
      <c r="A17" s="3" t="s">
        <v>30</v>
      </c>
      <c r="B17">
        <v>3.0000000000000009</v>
      </c>
      <c r="C17">
        <f t="shared" si="0"/>
        <v>0</v>
      </c>
      <c r="D17" s="4" t="str">
        <f t="shared" si="1"/>
        <v>стипендия не начисляется</v>
      </c>
      <c r="E17" s="4" t="str">
        <f t="shared" si="2"/>
        <v>Удовлетворительно</v>
      </c>
    </row>
    <row r="18" spans="1:5" x14ac:dyDescent="0.25">
      <c r="A18" s="3" t="s">
        <v>31</v>
      </c>
      <c r="B18">
        <v>3.9000000000000017</v>
      </c>
      <c r="C18">
        <f t="shared" si="0"/>
        <v>3500</v>
      </c>
      <c r="D18" s="4">
        <f t="shared" si="1"/>
        <v>0</v>
      </c>
      <c r="E18" s="4" t="str">
        <f t="shared" si="2"/>
        <v>Удовлетворительно</v>
      </c>
    </row>
    <row r="19" spans="1:5" x14ac:dyDescent="0.25">
      <c r="A19" s="3" t="s">
        <v>32</v>
      </c>
      <c r="B19">
        <v>3.7000000000000015</v>
      </c>
      <c r="C19">
        <f t="shared" si="0"/>
        <v>3500</v>
      </c>
      <c r="D19" s="4">
        <f t="shared" si="1"/>
        <v>0</v>
      </c>
      <c r="E19" s="4" t="str">
        <f t="shared" si="2"/>
        <v>Удовлетворительно</v>
      </c>
    </row>
    <row r="20" spans="1:5" x14ac:dyDescent="0.25">
      <c r="A20" s="3" t="s">
        <v>33</v>
      </c>
      <c r="B20">
        <v>4.5</v>
      </c>
      <c r="C20">
        <f t="shared" si="0"/>
        <v>4500</v>
      </c>
      <c r="D20" s="4">
        <f t="shared" si="1"/>
        <v>1000</v>
      </c>
      <c r="E20" s="4" t="str">
        <f t="shared" si="2"/>
        <v>Хорошо</v>
      </c>
    </row>
    <row r="21" spans="1:5" x14ac:dyDescent="0.25">
      <c r="A21" s="3" t="s">
        <v>34</v>
      </c>
      <c r="B21">
        <v>4.5999999999999996</v>
      </c>
      <c r="C21">
        <f t="shared" si="0"/>
        <v>4500</v>
      </c>
      <c r="D21" s="4">
        <f t="shared" si="1"/>
        <v>1000</v>
      </c>
      <c r="E21" s="4" t="str">
        <f t="shared" si="2"/>
        <v>Хорошо</v>
      </c>
    </row>
    <row r="22" spans="1:5" x14ac:dyDescent="0.25">
      <c r="A22" s="3" t="s">
        <v>35</v>
      </c>
      <c r="B22">
        <v>3.5000000000000013</v>
      </c>
      <c r="C22">
        <f t="shared" si="0"/>
        <v>3500</v>
      </c>
      <c r="D22" s="4">
        <f t="shared" si="1"/>
        <v>0</v>
      </c>
      <c r="E22" s="4" t="str">
        <f t="shared" si="2"/>
        <v>Удовлетворительно</v>
      </c>
    </row>
    <row r="23" spans="1:5" x14ac:dyDescent="0.25">
      <c r="A23" s="3" t="s">
        <v>36</v>
      </c>
      <c r="B23">
        <v>4.3000000000000007</v>
      </c>
      <c r="C23">
        <f t="shared" si="0"/>
        <v>4500</v>
      </c>
      <c r="D23" s="4">
        <f t="shared" si="1"/>
        <v>1000</v>
      </c>
      <c r="E23" s="4" t="str">
        <f t="shared" si="2"/>
        <v>Хорошо</v>
      </c>
    </row>
    <row r="24" spans="1:5" x14ac:dyDescent="0.25">
      <c r="A24" s="3" t="s">
        <v>37</v>
      </c>
      <c r="B24">
        <v>4.2000000000000011</v>
      </c>
      <c r="C24">
        <f t="shared" si="0"/>
        <v>4500</v>
      </c>
      <c r="D24" s="4">
        <f t="shared" si="1"/>
        <v>1000</v>
      </c>
      <c r="E24" s="4" t="str">
        <f t="shared" si="2"/>
        <v>Хорошо</v>
      </c>
    </row>
    <row r="25" spans="1:5" x14ac:dyDescent="0.25">
      <c r="A25" s="3" t="s">
        <v>38</v>
      </c>
      <c r="B25">
        <v>3.9000000000000017</v>
      </c>
      <c r="C25">
        <f t="shared" si="0"/>
        <v>3500</v>
      </c>
      <c r="D25" s="4">
        <f t="shared" si="1"/>
        <v>0</v>
      </c>
      <c r="E25" s="4" t="str">
        <f t="shared" si="2"/>
        <v>Удовлетворительно</v>
      </c>
    </row>
    <row r="26" spans="1:5" x14ac:dyDescent="0.25">
      <c r="A26" s="3" t="s">
        <v>39</v>
      </c>
      <c r="B26">
        <v>2.7000000000000006</v>
      </c>
      <c r="C26">
        <f t="shared" si="0"/>
        <v>0</v>
      </c>
      <c r="D26" s="4" t="str">
        <f t="shared" si="1"/>
        <v>стипендия не начисляется</v>
      </c>
      <c r="E26" s="4" t="str">
        <f t="shared" si="2"/>
        <v>Неудовлетворительно</v>
      </c>
    </row>
    <row r="27" spans="1:5" x14ac:dyDescent="0.25">
      <c r="A27" s="3" t="s">
        <v>40</v>
      </c>
      <c r="B27">
        <v>4.8999999999999986</v>
      </c>
      <c r="C27">
        <f t="shared" si="0"/>
        <v>6000</v>
      </c>
      <c r="D27" s="4">
        <f t="shared" si="1"/>
        <v>2500</v>
      </c>
      <c r="E27" s="4" t="str">
        <f t="shared" si="2"/>
        <v>Отлично</v>
      </c>
    </row>
    <row r="28" spans="1:5" x14ac:dyDescent="0.25">
      <c r="A28" s="3" t="s">
        <v>41</v>
      </c>
      <c r="B28">
        <v>4.7999999999999989</v>
      </c>
      <c r="C28">
        <f t="shared" si="0"/>
        <v>6000</v>
      </c>
      <c r="D28" s="4">
        <f t="shared" si="1"/>
        <v>2500</v>
      </c>
      <c r="E28" s="4" t="str">
        <f t="shared" si="2"/>
        <v>Отлично</v>
      </c>
    </row>
    <row r="29" spans="1:5" x14ac:dyDescent="0.25">
      <c r="A29" s="3" t="s">
        <v>42</v>
      </c>
      <c r="B29">
        <v>2.2000000000000002</v>
      </c>
      <c r="C29">
        <f t="shared" si="0"/>
        <v>0</v>
      </c>
      <c r="D29" s="4" t="str">
        <f t="shared" si="1"/>
        <v>стипендия не начисляется</v>
      </c>
      <c r="E29" s="4" t="str">
        <f t="shared" si="2"/>
        <v>Неудовлетворительно</v>
      </c>
    </row>
    <row r="30" spans="1:5" x14ac:dyDescent="0.25">
      <c r="A30" s="3" t="s">
        <v>43</v>
      </c>
      <c r="B30">
        <v>4.4000000000000004</v>
      </c>
      <c r="C30">
        <f t="shared" si="0"/>
        <v>4500</v>
      </c>
      <c r="D30" s="4">
        <f t="shared" si="1"/>
        <v>1000</v>
      </c>
      <c r="E30" s="4" t="str">
        <f t="shared" si="2"/>
        <v>Хорошо</v>
      </c>
    </row>
    <row r="31" spans="1:5" x14ac:dyDescent="0.25">
      <c r="A31" s="3" t="s">
        <v>44</v>
      </c>
      <c r="B31">
        <v>4.1000000000000014</v>
      </c>
      <c r="C31">
        <f t="shared" si="0"/>
        <v>4500</v>
      </c>
      <c r="D31" s="4">
        <f t="shared" si="1"/>
        <v>1000</v>
      </c>
      <c r="E31" s="4" t="str">
        <f t="shared" si="2"/>
        <v>Хорошо</v>
      </c>
    </row>
    <row r="32" spans="1:5" x14ac:dyDescent="0.25">
      <c r="A32" s="3" t="s">
        <v>45</v>
      </c>
      <c r="B32">
        <v>3.9000000000000017</v>
      </c>
      <c r="C32">
        <f t="shared" si="0"/>
        <v>3500</v>
      </c>
      <c r="D32" s="4">
        <f t="shared" si="1"/>
        <v>0</v>
      </c>
      <c r="E32" s="4" t="str">
        <f t="shared" si="2"/>
        <v>Удовлетворительно</v>
      </c>
    </row>
    <row r="33" spans="1:5" x14ac:dyDescent="0.25">
      <c r="A33" s="3" t="s">
        <v>46</v>
      </c>
      <c r="B33">
        <v>3.4000000000000012</v>
      </c>
      <c r="C33">
        <f t="shared" si="0"/>
        <v>0</v>
      </c>
      <c r="D33" s="4" t="str">
        <f t="shared" si="1"/>
        <v>стипендия не начисляется</v>
      </c>
      <c r="E33" s="4" t="str">
        <f t="shared" si="2"/>
        <v>Удовлетворительно</v>
      </c>
    </row>
    <row r="34" spans="1:5" x14ac:dyDescent="0.25">
      <c r="A34" s="3" t="s">
        <v>47</v>
      </c>
      <c r="B34">
        <v>4.2000000000000011</v>
      </c>
      <c r="C34">
        <f t="shared" si="0"/>
        <v>4500</v>
      </c>
      <c r="D34" s="4">
        <f t="shared" si="1"/>
        <v>1000</v>
      </c>
      <c r="E34" s="4" t="str">
        <f t="shared" si="2"/>
        <v>Хорошо</v>
      </c>
    </row>
    <row r="35" spans="1:5" x14ac:dyDescent="0.25">
      <c r="A35" s="3" t="s">
        <v>48</v>
      </c>
      <c r="B35">
        <v>4.2000000000000011</v>
      </c>
      <c r="C35">
        <f t="shared" si="0"/>
        <v>4500</v>
      </c>
      <c r="D35" s="4">
        <f t="shared" si="1"/>
        <v>1000</v>
      </c>
      <c r="E35" s="4" t="str">
        <f t="shared" si="2"/>
        <v>Хорошо</v>
      </c>
    </row>
    <row r="36" spans="1:5" x14ac:dyDescent="0.25">
      <c r="A36" s="3" t="s">
        <v>49</v>
      </c>
      <c r="B36">
        <v>4.4000000000000004</v>
      </c>
      <c r="C36">
        <f t="shared" si="0"/>
        <v>4500</v>
      </c>
      <c r="D36" s="4">
        <f t="shared" si="1"/>
        <v>1000</v>
      </c>
      <c r="E36" s="4" t="str">
        <f t="shared" si="2"/>
        <v>Хорошо</v>
      </c>
    </row>
    <row r="37" spans="1:5" x14ac:dyDescent="0.25">
      <c r="A37" s="3" t="s">
        <v>50</v>
      </c>
      <c r="B37">
        <v>4.9999999999999982</v>
      </c>
      <c r="C37">
        <f t="shared" si="0"/>
        <v>6000</v>
      </c>
      <c r="D37" s="4">
        <f t="shared" si="1"/>
        <v>2500</v>
      </c>
      <c r="E37" s="4" t="str">
        <f t="shared" si="2"/>
        <v>Отлично</v>
      </c>
    </row>
    <row r="38" spans="1:5" x14ac:dyDescent="0.25">
      <c r="A38" s="3" t="s">
        <v>51</v>
      </c>
      <c r="B38">
        <v>4.8999999999999986</v>
      </c>
      <c r="C38">
        <f t="shared" si="0"/>
        <v>6000</v>
      </c>
      <c r="D38" s="4">
        <f t="shared" si="1"/>
        <v>2500</v>
      </c>
      <c r="E38" s="4" t="str">
        <f t="shared" si="2"/>
        <v>Отлично</v>
      </c>
    </row>
    <row r="39" spans="1:5" x14ac:dyDescent="0.25">
      <c r="A39" s="3" t="s">
        <v>52</v>
      </c>
      <c r="B39">
        <v>4.6999999999999993</v>
      </c>
      <c r="C39">
        <f t="shared" si="0"/>
        <v>4500</v>
      </c>
      <c r="D39" s="4">
        <f t="shared" si="1"/>
        <v>1000</v>
      </c>
      <c r="E39" s="4" t="str">
        <f t="shared" si="2"/>
        <v>Отлично</v>
      </c>
    </row>
    <row r="40" spans="1:5" x14ac:dyDescent="0.25">
      <c r="A40" s="3" t="s">
        <v>53</v>
      </c>
      <c r="B40">
        <v>3.5000000000000013</v>
      </c>
      <c r="C40">
        <f t="shared" si="0"/>
        <v>3500</v>
      </c>
      <c r="D40" s="4">
        <f t="shared" si="1"/>
        <v>0</v>
      </c>
      <c r="E40" s="4" t="str">
        <f t="shared" si="2"/>
        <v>Удовлетворительно</v>
      </c>
    </row>
    <row r="41" spans="1:5" x14ac:dyDescent="0.25">
      <c r="A41" s="3" t="s">
        <v>54</v>
      </c>
      <c r="B41">
        <v>4.2000000000000011</v>
      </c>
      <c r="C41">
        <f t="shared" si="0"/>
        <v>4500</v>
      </c>
      <c r="D41" s="4">
        <f t="shared" si="1"/>
        <v>1000</v>
      </c>
      <c r="E41" s="4" t="str">
        <f t="shared" si="2"/>
        <v>Хорошо</v>
      </c>
    </row>
    <row r="71" spans="13:13" x14ac:dyDescent="0.25">
      <c r="M71">
        <f ca="1">L70:M111</f>
        <v>0</v>
      </c>
    </row>
    <row r="72" spans="13:13" x14ac:dyDescent="0.25">
      <c r="M72" t="str">
        <f t="shared" ref="M72:M110" si="3">IF(L72&gt;=4.7,"Отлично",IF(L72&gt;=4,"Хорошо",IF(L72&gt;=3,"Удовлетворительно","Неудовлетворительно")))</f>
        <v>Неудовлетворительно</v>
      </c>
    </row>
    <row r="73" spans="13:13" x14ac:dyDescent="0.25">
      <c r="M73" t="str">
        <f t="shared" si="3"/>
        <v>Неудовлетворительно</v>
      </c>
    </row>
    <row r="74" spans="13:13" x14ac:dyDescent="0.25">
      <c r="M74" t="str">
        <f t="shared" si="3"/>
        <v>Неудовлетворительно</v>
      </c>
    </row>
    <row r="75" spans="13:13" x14ac:dyDescent="0.25">
      <c r="M75" t="str">
        <f t="shared" si="3"/>
        <v>Неудовлетворительно</v>
      </c>
    </row>
    <row r="76" spans="13:13" x14ac:dyDescent="0.25">
      <c r="M76" t="str">
        <f t="shared" si="3"/>
        <v>Неудовлетворительно</v>
      </c>
    </row>
    <row r="77" spans="13:13" x14ac:dyDescent="0.25">
      <c r="M77" t="str">
        <f t="shared" si="3"/>
        <v>Неудовлетворительно</v>
      </c>
    </row>
    <row r="78" spans="13:13" x14ac:dyDescent="0.25">
      <c r="M78" t="str">
        <f t="shared" si="3"/>
        <v>Неудовлетворительно</v>
      </c>
    </row>
    <row r="79" spans="13:13" x14ac:dyDescent="0.25">
      <c r="M79" t="str">
        <f t="shared" si="3"/>
        <v>Неудовлетворительно</v>
      </c>
    </row>
    <row r="80" spans="13:13" x14ac:dyDescent="0.25">
      <c r="M80" t="str">
        <f t="shared" si="3"/>
        <v>Неудовлетворительно</v>
      </c>
    </row>
    <row r="81" spans="12:13" x14ac:dyDescent="0.25">
      <c r="M81" t="str">
        <f t="shared" si="3"/>
        <v>Неудовлетворительно</v>
      </c>
    </row>
    <row r="82" spans="12:13" x14ac:dyDescent="0.25">
      <c r="M82" t="str">
        <f t="shared" si="3"/>
        <v>Неудовлетворительно</v>
      </c>
    </row>
    <row r="83" spans="12:13" x14ac:dyDescent="0.25">
      <c r="L83">
        <v>3.6000000000000014</v>
      </c>
      <c r="M83" t="str">
        <f t="shared" si="3"/>
        <v>Удовлетворительно</v>
      </c>
    </row>
    <row r="84" spans="12:13" x14ac:dyDescent="0.25">
      <c r="L84">
        <v>4.3000000000000007</v>
      </c>
      <c r="M84" t="str">
        <f t="shared" si="3"/>
        <v>Хорошо</v>
      </c>
    </row>
    <row r="85" spans="12:13" x14ac:dyDescent="0.25">
      <c r="L85">
        <v>2.7000000000000006</v>
      </c>
      <c r="M85" t="str">
        <f t="shared" si="3"/>
        <v>Неудовлетворительно</v>
      </c>
    </row>
    <row r="86" spans="12:13" x14ac:dyDescent="0.25">
      <c r="L86">
        <v>3.0000000000000009</v>
      </c>
      <c r="M86" t="str">
        <f t="shared" si="3"/>
        <v>Удовлетворительно</v>
      </c>
    </row>
    <row r="87" spans="12:13" x14ac:dyDescent="0.25">
      <c r="L87">
        <v>3.9000000000000017</v>
      </c>
      <c r="M87" t="str">
        <f t="shared" si="3"/>
        <v>Удовлетворительно</v>
      </c>
    </row>
    <row r="88" spans="12:13" x14ac:dyDescent="0.25">
      <c r="L88">
        <v>3.7000000000000015</v>
      </c>
      <c r="M88" t="str">
        <f t="shared" si="3"/>
        <v>Удовлетворительно</v>
      </c>
    </row>
    <row r="89" spans="12:13" x14ac:dyDescent="0.25">
      <c r="L89">
        <v>4.5</v>
      </c>
      <c r="M89" t="str">
        <f t="shared" si="3"/>
        <v>Хорошо</v>
      </c>
    </row>
    <row r="90" spans="12:13" x14ac:dyDescent="0.25">
      <c r="L90">
        <v>4.5999999999999996</v>
      </c>
      <c r="M90" t="str">
        <f t="shared" si="3"/>
        <v>Хорошо</v>
      </c>
    </row>
    <row r="91" spans="12:13" x14ac:dyDescent="0.25">
      <c r="L91">
        <v>3.5000000000000013</v>
      </c>
      <c r="M91" t="str">
        <f t="shared" si="3"/>
        <v>Удовлетворительно</v>
      </c>
    </row>
    <row r="92" spans="12:13" x14ac:dyDescent="0.25">
      <c r="L92">
        <v>4.3000000000000007</v>
      </c>
      <c r="M92" t="str">
        <f t="shared" si="3"/>
        <v>Хорошо</v>
      </c>
    </row>
    <row r="93" spans="12:13" x14ac:dyDescent="0.25">
      <c r="L93">
        <v>4.2000000000000011</v>
      </c>
      <c r="M93" t="str">
        <f t="shared" si="3"/>
        <v>Хорошо</v>
      </c>
    </row>
    <row r="94" spans="12:13" x14ac:dyDescent="0.25">
      <c r="L94">
        <v>3.9000000000000017</v>
      </c>
      <c r="M94" t="str">
        <f t="shared" si="3"/>
        <v>Удовлетворительно</v>
      </c>
    </row>
    <row r="95" spans="12:13" x14ac:dyDescent="0.25">
      <c r="L95">
        <v>2.7000000000000006</v>
      </c>
      <c r="M95" t="str">
        <f t="shared" si="3"/>
        <v>Неудовлетворительно</v>
      </c>
    </row>
    <row r="96" spans="12:13" x14ac:dyDescent="0.25">
      <c r="L96">
        <v>4.8999999999999986</v>
      </c>
      <c r="M96" t="str">
        <f t="shared" si="3"/>
        <v>Отлично</v>
      </c>
    </row>
    <row r="97" spans="12:13" x14ac:dyDescent="0.25">
      <c r="L97">
        <v>4.7999999999999989</v>
      </c>
      <c r="M97" t="str">
        <f t="shared" si="3"/>
        <v>Отлично</v>
      </c>
    </row>
    <row r="98" spans="12:13" x14ac:dyDescent="0.25">
      <c r="L98">
        <v>2.2000000000000002</v>
      </c>
      <c r="M98" t="str">
        <f t="shared" si="3"/>
        <v>Неудовлетворительно</v>
      </c>
    </row>
    <row r="99" spans="12:13" x14ac:dyDescent="0.25">
      <c r="L99">
        <v>4.4000000000000004</v>
      </c>
      <c r="M99" t="str">
        <f t="shared" si="3"/>
        <v>Хорошо</v>
      </c>
    </row>
    <row r="100" spans="12:13" x14ac:dyDescent="0.25">
      <c r="L100">
        <v>4.1000000000000014</v>
      </c>
      <c r="M100" t="str">
        <f t="shared" si="3"/>
        <v>Хорошо</v>
      </c>
    </row>
    <row r="101" spans="12:13" x14ac:dyDescent="0.25">
      <c r="L101">
        <v>3.9000000000000017</v>
      </c>
      <c r="M101" t="str">
        <f t="shared" si="3"/>
        <v>Удовлетворительно</v>
      </c>
    </row>
    <row r="102" spans="12:13" x14ac:dyDescent="0.25">
      <c r="L102">
        <v>3.4000000000000012</v>
      </c>
      <c r="M102" t="str">
        <f t="shared" si="3"/>
        <v>Удовлетворительно</v>
      </c>
    </row>
    <row r="103" spans="12:13" x14ac:dyDescent="0.25">
      <c r="L103">
        <v>4.2000000000000011</v>
      </c>
      <c r="M103" t="str">
        <f t="shared" si="3"/>
        <v>Хорошо</v>
      </c>
    </row>
    <row r="104" spans="12:13" x14ac:dyDescent="0.25">
      <c r="L104">
        <v>4.2000000000000011</v>
      </c>
      <c r="M104" t="str">
        <f t="shared" si="3"/>
        <v>Хорошо</v>
      </c>
    </row>
    <row r="105" spans="12:13" x14ac:dyDescent="0.25">
      <c r="L105">
        <v>4.4000000000000004</v>
      </c>
      <c r="M105" t="str">
        <f t="shared" si="3"/>
        <v>Хорошо</v>
      </c>
    </row>
    <row r="106" spans="12:13" x14ac:dyDescent="0.25">
      <c r="L106">
        <v>4.9999999999999982</v>
      </c>
      <c r="M106" t="str">
        <f t="shared" si="3"/>
        <v>Отлично</v>
      </c>
    </row>
    <row r="107" spans="12:13" x14ac:dyDescent="0.25">
      <c r="L107">
        <v>4.8999999999999986</v>
      </c>
      <c r="M107" t="str">
        <f t="shared" si="3"/>
        <v>Отлично</v>
      </c>
    </row>
    <row r="108" spans="12:13" x14ac:dyDescent="0.25">
      <c r="L108">
        <v>4.6999999999999993</v>
      </c>
      <c r="M108" t="str">
        <f t="shared" si="3"/>
        <v>Отлично</v>
      </c>
    </row>
    <row r="109" spans="12:13" x14ac:dyDescent="0.25">
      <c r="L109">
        <v>3.5000000000000013</v>
      </c>
      <c r="M109" t="str">
        <f t="shared" si="3"/>
        <v>Удовлетворительно</v>
      </c>
    </row>
    <row r="110" spans="12:13" x14ac:dyDescent="0.25">
      <c r="L110">
        <v>4.2000000000000011</v>
      </c>
      <c r="M110" t="str">
        <f t="shared" si="3"/>
        <v>Хорошо</v>
      </c>
    </row>
  </sheetData>
  <dataValidations count="1">
    <dataValidation type="list" errorStyle="information" allowBlank="1" showInputMessage="1" showErrorMessage="1" errorTitle="Недопустимое значение" error="Данная оценка не является действительной" sqref="B2:B41 L83:L110" xr:uid="{62798619-64ED-4522-8A0E-D2BCBAD43B96}">
      <formula1>$J$70:$J$100</formula1>
    </dataValidation>
  </dataValidations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3477-678C-4288-91FD-89AA2D8F586E}">
  <dimension ref="A3:B7"/>
  <sheetViews>
    <sheetView workbookViewId="0">
      <selection activeCell="F23" sqref="F23"/>
    </sheetView>
  </sheetViews>
  <sheetFormatPr defaultRowHeight="15" x14ac:dyDescent="0.25"/>
  <cols>
    <col min="1" max="1" width="24.85546875" bestFit="1" customWidth="1"/>
    <col min="2" max="2" width="42.42578125" bestFit="1" customWidth="1"/>
  </cols>
  <sheetData>
    <row r="3" spans="1:2" x14ac:dyDescent="0.25">
      <c r="A3" s="5" t="s">
        <v>58</v>
      </c>
      <c r="B3" t="s">
        <v>63</v>
      </c>
    </row>
    <row r="4" spans="1:2" x14ac:dyDescent="0.25">
      <c r="A4" t="s">
        <v>59</v>
      </c>
      <c r="B4" s="7">
        <v>6</v>
      </c>
    </row>
    <row r="5" spans="1:2" x14ac:dyDescent="0.25">
      <c r="A5" t="s">
        <v>62</v>
      </c>
      <c r="B5" s="7">
        <v>8</v>
      </c>
    </row>
    <row r="6" spans="1:2" x14ac:dyDescent="0.25">
      <c r="A6" t="s">
        <v>60</v>
      </c>
      <c r="B6" s="7">
        <v>12</v>
      </c>
    </row>
    <row r="7" spans="1:2" x14ac:dyDescent="0.25">
      <c r="A7" t="s">
        <v>61</v>
      </c>
      <c r="B7" s="7">
        <v>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Петрович ВАсилий</dc:creator>
  <cp:lastModifiedBy>Петрович ВАсилий</cp:lastModifiedBy>
  <dcterms:created xsi:type="dcterms:W3CDTF">2024-12-13T22:46:47Z</dcterms:created>
  <dcterms:modified xsi:type="dcterms:W3CDTF">2024-12-14T00:58:41Z</dcterms:modified>
</cp:coreProperties>
</file>