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-mea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<sst xmlns="http://schemas.openxmlformats.org/spreadsheetml/2006/main" count="69" uniqueCount="19">
  <si>
    <t xml:space="preserve">        k-means Clustering </t>
  </si>
  <si>
    <t xml:space="preserve">Iteration 1</t>
  </si>
  <si>
    <t xml:space="preserve">Steps</t>
  </si>
  <si>
    <t xml:space="preserve">A</t>
  </si>
  <si>
    <t xml:space="preserve">X</t>
  </si>
  <si>
    <t xml:space="preserve">Y</t>
  </si>
  <si>
    <t xml:space="preserve">Cluster</t>
  </si>
  <si>
    <t xml:space="preserve">Center</t>
  </si>
  <si>
    <t xml:space="preserve">Min Squared Distance</t>
  </si>
  <si>
    <t xml:space="preserve">Dist_C1</t>
  </si>
  <si>
    <t xml:space="preserve">Dist_C2</t>
  </si>
  <si>
    <t xml:space="preserve">1. Input the distances of each point from both the centres in Dist_C1 and Dist_C2 columns</t>
  </si>
  <si>
    <t xml:space="preserve">2. The new centers of the clusters will appear in the next iteration box </t>
  </si>
  <si>
    <t xml:space="preserve">3. Repeat this process till the centers of 2 consecutive iterations converge </t>
  </si>
  <si>
    <t xml:space="preserve">SSE</t>
  </si>
  <si>
    <t xml:space="preserve">Iteration 2</t>
  </si>
  <si>
    <t xml:space="preserve">B</t>
  </si>
  <si>
    <t xml:space="preserve">Iteration 3</t>
  </si>
  <si>
    <t xml:space="preserve">Iteration 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</si>
</sst>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BFBFB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BFBFBF"/>
      </patternFill>
    </fill>
    <fill>
      <patternFill patternType="solid">
        <fgColor rgb="FFFBE5D6"/>
        <bgColor rgb="FFE7E6E6"/>
      </patternFill>
    </fill>
    <fill>
      <patternFill patternType="solid">
        <fgColor rgb="FFFFFFFF"/>
        <bgColor rgb="FFFBE5D6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'k-means'!$K$6:$K$16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/>
                </c:pt>
                <c:pt idx="1">
                  <c:v>2</c:v>
                </c:pt>
                <c:pt idx="2">
                  <c:v>8</c:v>
                </c:pt>
                <c:pt idx="3">
                  <c:v/>
                </c:pt>
                <c:pt idx="4">
                  <c:v/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/>
                </c:pt>
                <c:pt idx="9">
                  <c:v/>
                </c:pt>
                <c:pt idx="10">
                  <c:v>5.5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'k-means'!$M$6:$M$16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10</c:v>
                </c:pt>
                <c:pt idx="1">
                  <c:v/>
                </c:pt>
                <c:pt idx="2">
                  <c:v/>
                </c:pt>
                <c:pt idx="3">
                  <c:v>7</c:v>
                </c:pt>
                <c:pt idx="4">
                  <c:v>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4</c:v>
                </c:pt>
                <c:pt idx="9">
                  <c:v>2</c:v>
                </c:pt>
                <c:pt idx="1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'k-means'!$H$6:$H$7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</c:ser>
        <c:axId val="46599481"/>
        <c:axId val="90379247"/>
      </c:scatterChart>
      <c:valAx>
        <c:axId val="46599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0379247"/>
        <c:crosses val="autoZero"/>
        <c:crossBetween val="midCat"/>
      </c:valAx>
      <c:valAx>
        <c:axId val="9037924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65994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'k-means'!$K$22:$K$32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/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>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/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/>
                </c:pt>
                <c:pt idx="7">
                  <c:v/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15.6</c:v>
                </c:pt>
                <c:pt idx="1">
                  <c:v>4.6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5.58333333333333</c:v>
                </c:pt>
                <c:pt idx="1">
                  <c:v>5.4</c:v>
                </c:pt>
              </c:numCache>
            </c:numRef>
          </c:yVal>
          <c:smooth val="0"/>
        </c:ser>
        <c:axId val="63003074"/>
        <c:axId val="91151435"/>
      </c:scatterChart>
      <c:valAx>
        <c:axId val="630030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1151435"/>
        <c:crosses val="autoZero"/>
        <c:crossBetween val="midCat"/>
      </c:valAx>
      <c:valAx>
        <c:axId val="9115143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30030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'k-means'!$K$22:$K$32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/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>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/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/>
                </c:pt>
                <c:pt idx="7">
                  <c:v/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15.6</c:v>
                </c:pt>
                <c:pt idx="1">
                  <c:v>4.6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5.58333333333333</c:v>
                </c:pt>
                <c:pt idx="1">
                  <c:v>5.4</c:v>
                </c:pt>
              </c:numCache>
            </c:numRef>
          </c:yVal>
          <c:smooth val="0"/>
        </c:ser>
        <c:axId val="90677918"/>
        <c:axId val="80244731"/>
      </c:scatterChart>
      <c:valAx>
        <c:axId val="906779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80244731"/>
        <c:crosses val="autoZero"/>
        <c:crossBetween val="midCat"/>
      </c:valAx>
      <c:valAx>
        <c:axId val="8024473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06779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"Cluster 1"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'k-means'!$K$22:$K$32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/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>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"Cluster 2"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rgbClr val="ffffff"/>
            </a:solidFill>
            <a:ln w="25560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'k-means'!$M$22:$M$32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10</c:v>
                </c:pt>
                <c:pt idx="1">
                  <c:v/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/>
                </c:pt>
                <c:pt idx="7">
                  <c:v/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"Center"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e7e6e6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e7e6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'k-means'!$H$22:$H$23</c:f>
              <c:numCache>
                <c:formatCode>General</c:formatCode>
                <c:ptCount val="2"/>
                <c:pt idx="0">
                  <c:v>15.6</c:v>
                </c:pt>
                <c:pt idx="1">
                  <c:v>4.6</c:v>
                </c:pt>
              </c:numCache>
            </c:numRef>
          </c:xVal>
          <c:yVal>
            <c:numRef>
              <c:f>'k-means'!$I$22:$I$23</c:f>
              <c:numCache>
                <c:formatCode>General</c:formatCode>
                <c:ptCount val="2"/>
                <c:pt idx="0">
                  <c:v>5.58333333333333</c:v>
                </c:pt>
                <c:pt idx="1">
                  <c:v>5.4</c:v>
                </c:pt>
              </c:numCache>
            </c:numRef>
          </c:yVal>
          <c:smooth val="0"/>
        </c:ser>
        <c:axId val="28097233"/>
        <c:axId val="75476250"/>
      </c:scatterChart>
      <c:valAx>
        <c:axId val="280972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75476250"/>
        <c:crosses val="autoZero"/>
        <c:crossBetween val="midCat"/>
      </c:valAx>
      <c:valAx>
        <c:axId val="754762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2809723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/>
    </a:gra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4</xdr:row>
      <xdr:rowOff>19080</xdr:rowOff>
    </xdr:from>
    <xdr:to>
      <xdr:col>16</xdr:col>
      <xdr:colOff>9000</xdr:colOff>
      <xdr:row>17</xdr:row>
      <xdr:rowOff>5400</xdr:rowOff>
    </xdr:to>
    <xdr:graphicFrame>
      <xdr:nvGraphicFramePr>
        <xdr:cNvPr id="0" name="Chart 1"/>
        <xdr:cNvGraphicFramePr/>
      </xdr:nvGraphicFramePr>
      <xdr:xfrm>
        <a:off x="5493240" y="94284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20</xdr:row>
      <xdr:rowOff>19800</xdr:rowOff>
    </xdr:from>
    <xdr:to>
      <xdr:col>16</xdr:col>
      <xdr:colOff>9000</xdr:colOff>
      <xdr:row>33</xdr:row>
      <xdr:rowOff>6120</xdr:rowOff>
    </xdr:to>
    <xdr:graphicFrame>
      <xdr:nvGraphicFramePr>
        <xdr:cNvPr id="1" name="Chart 2"/>
        <xdr:cNvGraphicFramePr/>
      </xdr:nvGraphicFramePr>
      <xdr:xfrm>
        <a:off x="5493240" y="385236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36</xdr:row>
      <xdr:rowOff>19080</xdr:rowOff>
    </xdr:from>
    <xdr:to>
      <xdr:col>16</xdr:col>
      <xdr:colOff>9000</xdr:colOff>
      <xdr:row>49</xdr:row>
      <xdr:rowOff>5400</xdr:rowOff>
    </xdr:to>
    <xdr:graphicFrame>
      <xdr:nvGraphicFramePr>
        <xdr:cNvPr id="2" name="Chart 5"/>
        <xdr:cNvGraphicFramePr/>
      </xdr:nvGraphicFramePr>
      <xdr:xfrm>
        <a:off x="5493240" y="676080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52</xdr:row>
      <xdr:rowOff>19440</xdr:rowOff>
    </xdr:from>
    <xdr:to>
      <xdr:col>16</xdr:col>
      <xdr:colOff>9000</xdr:colOff>
      <xdr:row>64</xdr:row>
      <xdr:rowOff>38160</xdr:rowOff>
    </xdr:to>
    <xdr:graphicFrame>
      <xdr:nvGraphicFramePr>
        <xdr:cNvPr id="3" name="Chart 6"/>
        <xdr:cNvGraphicFramePr/>
      </xdr:nvGraphicFramePr>
      <xdr:xfrm>
        <a:off x="5493240" y="9669960"/>
        <a:ext cx="388008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"/>
  <sheetViews>
    <sheetView showFormulas="false" showGridLines="true" showRowColHeaders="true" showZeros="true" rightToLeft="false" tabSelected="true" showOutlineSymbols="true" defaultGridColor="true" view="normal" topLeftCell="A25" colorId="64" zoomScale="80" zoomScaleNormal="80" zoomScalePageLayoutView="100" workbookViewId="0">
      <selection pane="topLeft" activeCell="S39" activeCellId="0" sqref="S39:T48"/>
    </sheetView>
  </sheetViews>
  <sheetFormatPr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.43"/>
    <col collapsed="false" customWidth="true" hidden="false" outlineLevel="0" max="5" min="3" style="1" width="9.14"/>
    <col collapsed="false" customWidth="true" hidden="false" outlineLevel="0" max="6" min="6" style="1" width="4.71"/>
    <col collapsed="false" customWidth="true" hidden="false" outlineLevel="0" max="7" min="7" style="1" width="12.57"/>
    <col collapsed="false" customWidth="true" hidden="false" outlineLevel="0" max="9" min="8" style="1" width="9.14"/>
    <col collapsed="false" customWidth="true" hidden="false" outlineLevel="0" max="10" min="10" style="1" width="6.15"/>
    <col collapsed="false" customWidth="true" hidden="false" outlineLevel="0" max="16" min="11" style="1" width="9.14"/>
    <col collapsed="false" customWidth="true" hidden="false" outlineLevel="0" max="17" min="17" style="1" width="5.7"/>
    <col collapsed="false" customWidth="true" hidden="false" outlineLevel="0" max="18" min="18" style="1" width="19.57"/>
    <col collapsed="false" customWidth="true" hidden="false" outlineLevel="0" max="20" min="19" style="1" width="9.14"/>
    <col collapsed="false" customWidth="true" hidden="false" outlineLevel="0" max="21" min="21" style="1" width="3.29"/>
    <col collapsed="false" customWidth="true" hidden="false" outlineLevel="0" max="22" min="22" style="1" width="4.43"/>
    <col collapsed="false" customWidth="true" hidden="false" outlineLevel="0" max="1025" min="23" style="1" width="9.14"/>
  </cols>
  <sheetData>
    <row r="1" customFormat="false" ht="26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false" outlineLevel="0" collapsed="false"/>
    <row r="3" customFormat="false" ht="15.7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X3" s="5" t="s">
        <v>2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customFormat="false" ht="15" hidden="false" customHeight="false" outlineLevel="0" collapsed="false">
      <c r="B4" s="8"/>
      <c r="C4" s="9"/>
      <c r="D4" s="9"/>
      <c r="E4" s="9"/>
      <c r="F4" s="9"/>
      <c r="G4" s="10" t="s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1"/>
      <c r="X4" s="12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4"/>
    </row>
    <row r="5" customFormat="false" ht="15" hidden="false" customHeight="false" outlineLevel="0" collapsed="false">
      <c r="B5" s="8"/>
      <c r="C5" s="15" t="s">
        <v>4</v>
      </c>
      <c r="D5" s="15" t="s">
        <v>5</v>
      </c>
      <c r="E5" s="15" t="s">
        <v>6</v>
      </c>
      <c r="F5" s="9"/>
      <c r="G5" s="15" t="s">
        <v>7</v>
      </c>
      <c r="H5" s="15" t="s">
        <v>4</v>
      </c>
      <c r="I5" s="15" t="s">
        <v>5</v>
      </c>
      <c r="J5" s="9"/>
      <c r="K5" s="9" t="s">
        <v>4</v>
      </c>
      <c r="L5" s="9" t="s">
        <v>5</v>
      </c>
      <c r="M5" s="9" t="s">
        <v>4</v>
      </c>
      <c r="N5" s="9" t="s">
        <v>5</v>
      </c>
      <c r="O5" s="9"/>
      <c r="P5" s="9"/>
      <c r="Q5" s="9"/>
      <c r="R5" s="15" t="s">
        <v>8</v>
      </c>
      <c r="S5" s="15" t="s">
        <v>9</v>
      </c>
      <c r="T5" s="15" t="s">
        <v>10</v>
      </c>
      <c r="U5" s="11"/>
      <c r="X5" s="16" t="s">
        <v>11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/>
    </row>
    <row r="6" customFormat="false" ht="13.8" hidden="false" customHeight="false" outlineLevel="0" collapsed="false">
      <c r="B6" s="8"/>
      <c r="C6" s="19" t="n">
        <v>8</v>
      </c>
      <c r="D6" s="20" t="n">
        <v>10</v>
      </c>
      <c r="E6" s="21" t="n">
        <f aca="false">IF(S6="","",IF(S6&lt;T6,1,2))</f>
        <v>2</v>
      </c>
      <c r="F6" s="9"/>
      <c r="G6" s="22" t="n">
        <v>1</v>
      </c>
      <c r="H6" s="23" t="n">
        <v>10</v>
      </c>
      <c r="I6" s="24" t="n">
        <v>8</v>
      </c>
      <c r="J6" s="9"/>
      <c r="K6" s="9" t="e">
        <f aca="false">IF(OR(E6=1,E6=""),C6,NA())</f>
        <v>#N/A</v>
      </c>
      <c r="L6" s="9" t="e">
        <f aca="false">IF(OR(E6=1,E6=""),D6,NA())</f>
        <v>#N/A</v>
      </c>
      <c r="M6" s="9" t="n">
        <f aca="false">IF(E6=2,C6,NA())</f>
        <v>8</v>
      </c>
      <c r="N6" s="9" t="n">
        <f aca="false">IF(E6=2,D6,NA())</f>
        <v>10</v>
      </c>
      <c r="O6" s="9"/>
      <c r="P6" s="9"/>
      <c r="Q6" s="9"/>
      <c r="R6" s="25" t="n">
        <f aca="false">(MIN(S6,T6))^2</f>
        <v>4</v>
      </c>
      <c r="S6" s="25" t="n">
        <f aca="false">$H$6-C6</f>
        <v>2</v>
      </c>
      <c r="T6" s="25" t="n">
        <f aca="false">$I$6-D6</f>
        <v>-2</v>
      </c>
      <c r="U6" s="11"/>
      <c r="X6" s="16" t="s">
        <v>12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</row>
    <row r="7" customFormat="false" ht="13.8" hidden="false" customHeight="false" outlineLevel="0" collapsed="false">
      <c r="B7" s="8"/>
      <c r="C7" s="26" t="n">
        <v>20</v>
      </c>
      <c r="D7" s="27" t="n">
        <v>2</v>
      </c>
      <c r="E7" s="28" t="n">
        <f aca="false">IF(S7="","",IF(S7&lt;T7,1,2))</f>
        <v>1</v>
      </c>
      <c r="F7" s="9"/>
      <c r="G7" s="22" t="n">
        <v>2</v>
      </c>
      <c r="H7" s="29" t="n">
        <v>18</v>
      </c>
      <c r="I7" s="30" t="n">
        <v>6</v>
      </c>
      <c r="J7" s="9"/>
      <c r="K7" s="9" t="n">
        <f aca="false">IF(OR(E7=1,E7=""),C7,NA())</f>
        <v>20</v>
      </c>
      <c r="L7" s="9" t="n">
        <f aca="false">IF(OR(E7=1,E7=""),D7,NA())</f>
        <v>2</v>
      </c>
      <c r="M7" s="9" t="e">
        <f aca="false">IF(E7=2,C7,NA())</f>
        <v>#N/A</v>
      </c>
      <c r="N7" s="9" t="e">
        <f aca="false">IF(E7=2,D7,NA())</f>
        <v>#N/A</v>
      </c>
      <c r="O7" s="9"/>
      <c r="P7" s="9"/>
      <c r="Q7" s="9"/>
      <c r="R7" s="25" t="n">
        <f aca="false">(MIN(S7,T7))^2</f>
        <v>100</v>
      </c>
      <c r="S7" s="25" t="n">
        <f aca="false">$H$6-C7</f>
        <v>-10</v>
      </c>
      <c r="T7" s="25" t="n">
        <f aca="false">$I$6-D7</f>
        <v>6</v>
      </c>
      <c r="U7" s="11"/>
      <c r="X7" s="31" t="s">
        <v>13</v>
      </c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3"/>
    </row>
    <row r="8" customFormat="false" ht="13.8" hidden="false" customHeight="false" outlineLevel="0" collapsed="false">
      <c r="B8" s="8"/>
      <c r="C8" s="26" t="n">
        <v>16</v>
      </c>
      <c r="D8" s="27" t="n">
        <v>8</v>
      </c>
      <c r="E8" s="28" t="n">
        <f aca="false">IF(S8="","",IF(S8&lt;T8,1,2))</f>
        <v>1</v>
      </c>
      <c r="F8" s="9"/>
      <c r="G8" s="34"/>
      <c r="H8" s="34"/>
      <c r="I8" s="34"/>
      <c r="J8" s="9"/>
      <c r="K8" s="9" t="n">
        <f aca="false">IF(OR(E8=1,E8=""),C8,NA())</f>
        <v>16</v>
      </c>
      <c r="L8" s="9" t="n">
        <f aca="false">IF(OR(E8=1,E8=""),D8,NA())</f>
        <v>8</v>
      </c>
      <c r="M8" s="9" t="e">
        <f aca="false">IF(E8=2,C8,NA())</f>
        <v>#N/A</v>
      </c>
      <c r="N8" s="9" t="e">
        <f aca="false">IF(E8=2,D8,NA())</f>
        <v>#N/A</v>
      </c>
      <c r="O8" s="9"/>
      <c r="P8" s="9"/>
      <c r="Q8" s="9"/>
      <c r="R8" s="25" t="n">
        <f aca="false">(MIN(S8,T8))^2</f>
        <v>36</v>
      </c>
      <c r="S8" s="25" t="n">
        <f aca="false">$H$6-C8</f>
        <v>-6</v>
      </c>
      <c r="T8" s="25" t="n">
        <f aca="false">$I$6-D8</f>
        <v>0</v>
      </c>
      <c r="U8" s="11"/>
    </row>
    <row r="9" customFormat="false" ht="13.8" hidden="false" customHeight="false" outlineLevel="0" collapsed="false">
      <c r="B9" s="8"/>
      <c r="C9" s="26" t="n">
        <v>8</v>
      </c>
      <c r="D9" s="27" t="n">
        <v>7</v>
      </c>
      <c r="E9" s="28" t="n">
        <f aca="false">IF(S9="","",IF(S9&lt;T9,1,2))</f>
        <v>2</v>
      </c>
      <c r="F9" s="9"/>
      <c r="G9" s="35" t="s">
        <v>14</v>
      </c>
      <c r="H9" s="36" t="n">
        <f aca="false">SUM(R6:R16)</f>
        <v>324.36</v>
      </c>
      <c r="I9" s="34"/>
      <c r="J9" s="9"/>
      <c r="K9" s="9" t="e">
        <f aca="false">IF(OR(E9=1,E9=""),C9,NA())</f>
        <v>#N/A</v>
      </c>
      <c r="L9" s="9" t="e">
        <f aca="false">IF(OR(E9=1,E9=""),D9,NA())</f>
        <v>#N/A</v>
      </c>
      <c r="M9" s="9" t="n">
        <f aca="false">IF(E9=2,C9,NA())</f>
        <v>8</v>
      </c>
      <c r="N9" s="9" t="n">
        <f aca="false">IF(E9=2,D9,NA())</f>
        <v>7</v>
      </c>
      <c r="O9" s="9"/>
      <c r="P9" s="9"/>
      <c r="Q9" s="9"/>
      <c r="R9" s="25" t="n">
        <f aca="false">(MIN(S9,T9))^2</f>
        <v>1</v>
      </c>
      <c r="S9" s="25" t="n">
        <f aca="false">$H$6-C9</f>
        <v>2</v>
      </c>
      <c r="T9" s="25" t="n">
        <f aca="false">$I$6-D9</f>
        <v>1</v>
      </c>
      <c r="U9" s="11"/>
    </row>
    <row r="10" customFormat="false" ht="13.8" hidden="false" customHeight="false" outlineLevel="0" collapsed="false">
      <c r="B10" s="8"/>
      <c r="C10" s="26" t="n">
        <v>1</v>
      </c>
      <c r="D10" s="27" t="n">
        <v>4</v>
      </c>
      <c r="E10" s="28" t="n">
        <f aca="false">IF(S10="","",IF(S10&lt;T10,1,2))</f>
        <v>2</v>
      </c>
      <c r="F10" s="9"/>
      <c r="G10" s="9"/>
      <c r="H10" s="9"/>
      <c r="I10" s="9"/>
      <c r="J10" s="9"/>
      <c r="K10" s="9" t="e">
        <f aca="false">IF(OR(E10=1,E10=""),C10,NA())</f>
        <v>#N/A</v>
      </c>
      <c r="L10" s="9" t="e">
        <f aca="false">IF(OR(E10=1,E10=""),D10,NA())</f>
        <v>#N/A</v>
      </c>
      <c r="M10" s="9" t="n">
        <f aca="false">IF(E10=2,C10,NA())</f>
        <v>1</v>
      </c>
      <c r="N10" s="9" t="n">
        <f aca="false">IF(E10=2,D10,NA())</f>
        <v>4</v>
      </c>
      <c r="O10" s="9"/>
      <c r="P10" s="9"/>
      <c r="Q10" s="9"/>
      <c r="R10" s="25" t="n">
        <f aca="false">(MIN(S10,T10))^2</f>
        <v>16</v>
      </c>
      <c r="S10" s="25" t="n">
        <f aca="false">$H$6-C10</f>
        <v>9</v>
      </c>
      <c r="T10" s="25" t="n">
        <f aca="false">$I$6-D10</f>
        <v>4</v>
      </c>
      <c r="U10" s="11"/>
    </row>
    <row r="11" customFormat="false" ht="13.8" hidden="false" customHeight="false" outlineLevel="0" collapsed="false">
      <c r="B11" s="8"/>
      <c r="C11" s="26" t="n">
        <v>13</v>
      </c>
      <c r="D11" s="27" t="n">
        <v>10</v>
      </c>
      <c r="E11" s="28" t="n">
        <f aca="false">IF(S11="","",IF(S11&lt;T11,1,2))</f>
        <v>1</v>
      </c>
      <c r="F11" s="9"/>
      <c r="G11" s="37"/>
      <c r="H11" s="38"/>
      <c r="I11" s="9"/>
      <c r="J11" s="9"/>
      <c r="K11" s="9" t="n">
        <f aca="false">IF(OR(E11=1,E11=""),C11,NA())</f>
        <v>13</v>
      </c>
      <c r="L11" s="9" t="n">
        <f aca="false">IF(OR(E11=1,E11=""),D11,NA())</f>
        <v>10</v>
      </c>
      <c r="M11" s="9" t="e">
        <f aca="false">IF(E11=2,C11,NA())</f>
        <v>#N/A</v>
      </c>
      <c r="N11" s="9" t="e">
        <f aca="false">IF(E11=2,D11,NA())</f>
        <v>#N/A</v>
      </c>
      <c r="O11" s="9"/>
      <c r="P11" s="9"/>
      <c r="Q11" s="9"/>
      <c r="R11" s="25" t="n">
        <f aca="false">(MIN(S11,T11))^2</f>
        <v>9</v>
      </c>
      <c r="S11" s="25" t="n">
        <f aca="false">$H$6-C11</f>
        <v>-3</v>
      </c>
      <c r="T11" s="25" t="n">
        <f aca="false">$I$6-D11</f>
        <v>-2</v>
      </c>
      <c r="U11" s="11"/>
    </row>
    <row r="12" customFormat="false" ht="13.8" hidden="false" customHeight="false" outlineLevel="0" collapsed="false">
      <c r="B12" s="8"/>
      <c r="C12" s="26" t="n">
        <v>15</v>
      </c>
      <c r="D12" s="27" t="n">
        <v>1</v>
      </c>
      <c r="E12" s="28" t="n">
        <f aca="false">IF(S12="","",IF(S12&lt;T12,1,2))</f>
        <v>1</v>
      </c>
      <c r="F12" s="9"/>
      <c r="G12" s="9"/>
      <c r="H12" s="9"/>
      <c r="I12" s="9"/>
      <c r="J12" s="9"/>
      <c r="K12" s="9" t="n">
        <f aca="false">IF(OR(E12=1,E12=""),C12,NA())</f>
        <v>15</v>
      </c>
      <c r="L12" s="9" t="n">
        <f aca="false">IF(OR(E12=1,E12=""),D12,NA())</f>
        <v>1</v>
      </c>
      <c r="M12" s="9" t="e">
        <f aca="false">IF(E12=2,C12,NA())</f>
        <v>#N/A</v>
      </c>
      <c r="N12" s="9" t="e">
        <f aca="false">IF(E12=2,D12,NA())</f>
        <v>#N/A</v>
      </c>
      <c r="O12" s="9"/>
      <c r="P12" s="9"/>
      <c r="Q12" s="9"/>
      <c r="R12" s="25" t="n">
        <f aca="false">(MIN(S12,T12))^2</f>
        <v>25</v>
      </c>
      <c r="S12" s="25" t="n">
        <f aca="false">$H$6-C12</f>
        <v>-5</v>
      </c>
      <c r="T12" s="25" t="n">
        <f aca="false">$I$6-D12</f>
        <v>7</v>
      </c>
      <c r="U12" s="11"/>
    </row>
    <row r="13" customFormat="false" ht="13.8" hidden="false" customHeight="false" outlineLevel="0" collapsed="false">
      <c r="B13" s="8"/>
      <c r="C13" s="26" t="n">
        <v>19</v>
      </c>
      <c r="D13" s="27" t="n">
        <v>7</v>
      </c>
      <c r="E13" s="28" t="n">
        <f aca="false">IF(S13="","",IF(S13&lt;T13,1,2))</f>
        <v>1</v>
      </c>
      <c r="F13" s="9"/>
      <c r="G13" s="9"/>
      <c r="H13" s="9"/>
      <c r="I13" s="9"/>
      <c r="J13" s="9"/>
      <c r="K13" s="9" t="n">
        <f aca="false">IF(OR(E13=1,E13=""),C13,NA())</f>
        <v>19</v>
      </c>
      <c r="L13" s="9" t="n">
        <f aca="false">IF(OR(E13=1,E13=""),D13,NA())</f>
        <v>7</v>
      </c>
      <c r="M13" s="9" t="e">
        <f aca="false">IF(E13=2,C13,NA())</f>
        <v>#N/A</v>
      </c>
      <c r="N13" s="9" t="e">
        <f aca="false">IF(E13=2,D13,NA())</f>
        <v>#N/A</v>
      </c>
      <c r="O13" s="9"/>
      <c r="P13" s="9"/>
      <c r="Q13" s="9"/>
      <c r="R13" s="25" t="n">
        <f aca="false">(MIN(S13,T13))^2</f>
        <v>81</v>
      </c>
      <c r="S13" s="25" t="n">
        <f aca="false">$H$6-C13</f>
        <v>-9</v>
      </c>
      <c r="T13" s="25" t="n">
        <f aca="false">$I$6-D13</f>
        <v>1</v>
      </c>
      <c r="U13" s="11"/>
    </row>
    <row r="14" customFormat="false" ht="13.8" hidden="false" customHeight="false" outlineLevel="0" collapsed="false">
      <c r="B14" s="8"/>
      <c r="C14" s="26" t="n">
        <v>3</v>
      </c>
      <c r="D14" s="27" t="n">
        <v>4</v>
      </c>
      <c r="E14" s="28" t="n">
        <f aca="false">IF(S14="","",IF(S14&lt;T14,1,2))</f>
        <v>2</v>
      </c>
      <c r="F14" s="9"/>
      <c r="G14" s="9"/>
      <c r="H14" s="9"/>
      <c r="I14" s="9"/>
      <c r="J14" s="9"/>
      <c r="K14" s="9" t="e">
        <f aca="false">IF(OR(E14=1,E14=""),C14,NA())</f>
        <v>#N/A</v>
      </c>
      <c r="L14" s="9" t="e">
        <f aca="false">IF(OR(E14=1,E14=""),D14,NA())</f>
        <v>#N/A</v>
      </c>
      <c r="M14" s="9" t="n">
        <f aca="false">IF(E14=2,C14,NA())</f>
        <v>3</v>
      </c>
      <c r="N14" s="9" t="n">
        <f aca="false">IF(E14=2,D14,NA())</f>
        <v>4</v>
      </c>
      <c r="O14" s="9"/>
      <c r="P14" s="9"/>
      <c r="Q14" s="9"/>
      <c r="R14" s="25" t="n">
        <f aca="false">(MIN(S14,T14))^2</f>
        <v>16</v>
      </c>
      <c r="S14" s="25" t="n">
        <f aca="false">$H$6-C14</f>
        <v>7</v>
      </c>
      <c r="T14" s="25" t="n">
        <f aca="false">$I$6-D14</f>
        <v>4</v>
      </c>
      <c r="U14" s="11"/>
    </row>
    <row r="15" customFormat="false" ht="13.8" hidden="false" customHeight="false" outlineLevel="0" collapsed="false">
      <c r="B15" s="8"/>
      <c r="C15" s="26" t="n">
        <v>3</v>
      </c>
      <c r="D15" s="27" t="n">
        <v>2</v>
      </c>
      <c r="E15" s="28" t="n">
        <f aca="false">IF(S15="","",IF(S15&lt;T15,1,2))</f>
        <v>2</v>
      </c>
      <c r="F15" s="9"/>
      <c r="G15" s="9"/>
      <c r="H15" s="9"/>
      <c r="I15" s="9"/>
      <c r="J15" s="9"/>
      <c r="K15" s="9" t="e">
        <f aca="false">IF(OR(E15=1,E15=""),C15,NA())</f>
        <v>#N/A</v>
      </c>
      <c r="L15" s="9" t="e">
        <f aca="false">IF(OR(E15=1,E15=""),D15,NA())</f>
        <v>#N/A</v>
      </c>
      <c r="M15" s="9" t="n">
        <f aca="false">IF(E15=2,C15,NA())</f>
        <v>3</v>
      </c>
      <c r="N15" s="9" t="n">
        <f aca="false">IF(E15=2,D15,NA())</f>
        <v>2</v>
      </c>
      <c r="O15" s="9"/>
      <c r="P15" s="9"/>
      <c r="Q15" s="9"/>
      <c r="R15" s="25" t="n">
        <f aca="false">(MIN(S15,T15))^2</f>
        <v>36</v>
      </c>
      <c r="S15" s="25" t="n">
        <f aca="false">$H$6-C15</f>
        <v>7</v>
      </c>
      <c r="T15" s="25" t="n">
        <f aca="false">$I$6-D15</f>
        <v>6</v>
      </c>
      <c r="U15" s="11"/>
    </row>
    <row r="16" customFormat="false" ht="13.8" hidden="false" customHeight="false" outlineLevel="0" collapsed="false">
      <c r="B16" s="8"/>
      <c r="C16" s="39" t="n">
        <f aca="false">AVERAGE(C6:C15)</f>
        <v>10.6</v>
      </c>
      <c r="D16" s="40" t="n">
        <f aca="false">AVERAGE(D6:D15)</f>
        <v>5.5</v>
      </c>
      <c r="E16" s="41" t="n">
        <f aca="false">IF(S16="","",IF(S16&lt;T16,1,2))</f>
        <v>1</v>
      </c>
      <c r="F16" s="9"/>
      <c r="G16" s="9"/>
      <c r="H16" s="9"/>
      <c r="I16" s="9"/>
      <c r="J16" s="9"/>
      <c r="K16" s="9" t="n">
        <f aca="false">IF(OR(E16=1,E16=""),C16,NA())</f>
        <v>10.6</v>
      </c>
      <c r="L16" s="9" t="n">
        <f aca="false">IF(OR(E16=1,E16=""),D16,NA())</f>
        <v>5.5</v>
      </c>
      <c r="M16" s="9" t="e">
        <f aca="false">IF(E16=2,C16,NA())</f>
        <v>#N/A</v>
      </c>
      <c r="N16" s="9" t="e">
        <f aca="false">IF(E16=2,D16,NA())</f>
        <v>#N/A</v>
      </c>
      <c r="O16" s="9"/>
      <c r="P16" s="9"/>
      <c r="Q16" s="9"/>
      <c r="R16" s="25" t="n">
        <f aca="false">(MIN(S16,T16))^2</f>
        <v>0.36</v>
      </c>
      <c r="S16" s="25" t="n">
        <f aca="false">$H$6-C16</f>
        <v>-0.6</v>
      </c>
      <c r="T16" s="25" t="n">
        <f aca="false">$I$6-D16</f>
        <v>2.5</v>
      </c>
      <c r="U16" s="11"/>
    </row>
    <row r="17" customFormat="false" ht="15.75" hidden="false" customHeight="false" outlineLevel="0" collapsed="false">
      <c r="B17" s="42"/>
      <c r="C17" s="43"/>
      <c r="D17" s="43"/>
      <c r="E17" s="43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3"/>
      <c r="S17" s="43"/>
      <c r="T17" s="43"/>
      <c r="U17" s="45"/>
    </row>
    <row r="18" customFormat="false" ht="15.75" hidden="false" customHeight="false" outlineLevel="0" collapsed="false">
      <c r="B18" s="9"/>
      <c r="C18" s="34"/>
      <c r="D18" s="34"/>
      <c r="E18" s="3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4"/>
      <c r="S18" s="34"/>
      <c r="T18" s="34"/>
      <c r="U18" s="9"/>
    </row>
    <row r="19" customFormat="false" ht="15.75" hidden="false" customHeight="false" outlineLevel="0" collapsed="false">
      <c r="B19" s="4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" hidden="false" customHeight="false" outlineLevel="0" collapsed="false">
      <c r="B20" s="8"/>
      <c r="C20" s="34"/>
      <c r="D20" s="34"/>
      <c r="E20" s="34"/>
      <c r="F20" s="9"/>
      <c r="G20" s="10" t="s">
        <v>16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34"/>
      <c r="S20" s="34"/>
      <c r="T20" s="34"/>
      <c r="U20" s="11"/>
    </row>
    <row r="21" customFormat="false" ht="15" hidden="false" customHeight="false" outlineLevel="0" collapsed="false">
      <c r="B21" s="8"/>
      <c r="C21" s="15" t="s">
        <v>4</v>
      </c>
      <c r="D21" s="15" t="s">
        <v>5</v>
      </c>
      <c r="E21" s="15" t="s">
        <v>6</v>
      </c>
      <c r="F21" s="9"/>
      <c r="G21" s="15" t="s">
        <v>7</v>
      </c>
      <c r="H21" s="15" t="s">
        <v>4</v>
      </c>
      <c r="I21" s="15" t="s">
        <v>5</v>
      </c>
      <c r="J21" s="9"/>
      <c r="K21" s="9" t="s">
        <v>4</v>
      </c>
      <c r="L21" s="9" t="s">
        <v>5</v>
      </c>
      <c r="M21" s="9" t="s">
        <v>4</v>
      </c>
      <c r="N21" s="9" t="s">
        <v>5</v>
      </c>
      <c r="O21" s="9"/>
      <c r="P21" s="9"/>
      <c r="Q21" s="9"/>
      <c r="R21" s="15" t="s">
        <v>8</v>
      </c>
      <c r="S21" s="15" t="s">
        <v>9</v>
      </c>
      <c r="T21" s="15" t="s">
        <v>10</v>
      </c>
      <c r="U21" s="11"/>
    </row>
    <row r="22" customFormat="false" ht="13.8" hidden="false" customHeight="false" outlineLevel="0" collapsed="false">
      <c r="B22" s="8"/>
      <c r="C22" s="19" t="n">
        <v>8</v>
      </c>
      <c r="D22" s="20" t="n">
        <v>10</v>
      </c>
      <c r="E22" s="21" t="n">
        <f aca="false">IF(S22="","",IF(S22&lt;T22,1,2))</f>
        <v>2</v>
      </c>
      <c r="F22" s="9"/>
      <c r="G22" s="15" t="n">
        <v>1</v>
      </c>
      <c r="H22" s="23" t="n">
        <f aca="false">AVERAGEIF(E6:E16,1,C6:C16)</f>
        <v>15.6</v>
      </c>
      <c r="I22" s="24" t="n">
        <f aca="false">AVERAGEIF(E6:E16,1,D6:D16)</f>
        <v>5.58333333333333</v>
      </c>
      <c r="J22" s="9"/>
      <c r="K22" s="9" t="e">
        <f aca="false">IF(E22=1,C22,NA())</f>
        <v>#N/A</v>
      </c>
      <c r="L22" s="9" t="e">
        <f aca="false">IF(E22=1,D22,NA())</f>
        <v>#N/A</v>
      </c>
      <c r="M22" s="9" t="n">
        <f aca="false">IF(E22=2,C22,NA())</f>
        <v>8</v>
      </c>
      <c r="N22" s="9" t="n">
        <f aca="false">IF(E22=2,D22,NA())</f>
        <v>10</v>
      </c>
      <c r="O22" s="9"/>
      <c r="P22" s="9"/>
      <c r="Q22" s="9"/>
      <c r="R22" s="25" t="n">
        <f aca="false">(MIN(S22,T22))^2</f>
        <v>19.5069444444444</v>
      </c>
      <c r="S22" s="25" t="n">
        <f aca="false">$H$22-C22</f>
        <v>7.6</v>
      </c>
      <c r="T22" s="25" t="n">
        <f aca="false">$I$22-D22</f>
        <v>-4.41666666666667</v>
      </c>
      <c r="U22" s="11"/>
    </row>
    <row r="23" customFormat="false" ht="13.8" hidden="false" customHeight="false" outlineLevel="0" collapsed="false">
      <c r="B23" s="8"/>
      <c r="C23" s="26" t="n">
        <v>20</v>
      </c>
      <c r="D23" s="27" t="n">
        <v>2</v>
      </c>
      <c r="E23" s="28" t="n">
        <f aca="false">IF(S23="","",IF(S23&lt;T23,1,2))</f>
        <v>1</v>
      </c>
      <c r="F23" s="9"/>
      <c r="G23" s="15" t="n">
        <v>2</v>
      </c>
      <c r="H23" s="29" t="n">
        <f aca="false">AVERAGEIF(E6:E16,2,C6:C16)</f>
        <v>4.6</v>
      </c>
      <c r="I23" s="30" t="n">
        <f aca="false">AVERAGEIF(E6:E16,2,D6:D16)</f>
        <v>5.4</v>
      </c>
      <c r="J23" s="9"/>
      <c r="K23" s="9" t="n">
        <f aca="false">IF(E23=1,C23,NA())</f>
        <v>20</v>
      </c>
      <c r="L23" s="9" t="n">
        <f aca="false">IF(E23=1,D23,NA())</f>
        <v>2</v>
      </c>
      <c r="M23" s="9" t="e">
        <f aca="false">IF(E23=2,C23,NA())</f>
        <v>#N/A</v>
      </c>
      <c r="N23" s="9" t="e">
        <f aca="false">IF(E23=2,D23,NA())</f>
        <v>#N/A</v>
      </c>
      <c r="O23" s="9"/>
      <c r="P23" s="9"/>
      <c r="Q23" s="9"/>
      <c r="R23" s="25" t="n">
        <f aca="false">(MIN(S23,T23))^2</f>
        <v>19.36</v>
      </c>
      <c r="S23" s="25" t="n">
        <f aca="false">$H$22-C23</f>
        <v>-4.4</v>
      </c>
      <c r="T23" s="25" t="n">
        <f aca="false">$I$22-D23</f>
        <v>3.58333333333333</v>
      </c>
      <c r="U23" s="11"/>
    </row>
    <row r="24" customFormat="false" ht="13.8" hidden="false" customHeight="false" outlineLevel="0" collapsed="false">
      <c r="B24" s="8"/>
      <c r="C24" s="26" t="n">
        <v>16</v>
      </c>
      <c r="D24" s="27" t="n">
        <v>8</v>
      </c>
      <c r="E24" s="28" t="n">
        <f aca="false">IF(S24="","",IF(S24&lt;T24,1,2))</f>
        <v>2</v>
      </c>
      <c r="F24" s="9"/>
      <c r="G24" s="34"/>
      <c r="H24" s="34"/>
      <c r="I24" s="34"/>
      <c r="J24" s="9"/>
      <c r="K24" s="9" t="e">
        <f aca="false">IF(E24=1,C24,NA())</f>
        <v>#N/A</v>
      </c>
      <c r="L24" s="9" t="e">
        <f aca="false">IF(E24=1,D24,NA())</f>
        <v>#N/A</v>
      </c>
      <c r="M24" s="9" t="n">
        <f aca="false">IF(E24=2,C24,NA())</f>
        <v>16</v>
      </c>
      <c r="N24" s="9" t="n">
        <f aca="false">IF(E24=2,D24,NA())</f>
        <v>8</v>
      </c>
      <c r="O24" s="9"/>
      <c r="P24" s="9"/>
      <c r="Q24" s="9"/>
      <c r="R24" s="25" t="n">
        <f aca="false">(MIN(S24,T24))^2</f>
        <v>5.84027777777778</v>
      </c>
      <c r="S24" s="25" t="n">
        <f aca="false">$H$22-C24</f>
        <v>-0.4</v>
      </c>
      <c r="T24" s="25" t="n">
        <f aca="false">$I$22-D24</f>
        <v>-2.41666666666667</v>
      </c>
      <c r="U24" s="11"/>
    </row>
    <row r="25" customFormat="false" ht="13.8" hidden="false" customHeight="false" outlineLevel="0" collapsed="false">
      <c r="B25" s="8"/>
      <c r="C25" s="26" t="n">
        <v>8</v>
      </c>
      <c r="D25" s="27" t="n">
        <v>7</v>
      </c>
      <c r="E25" s="28" t="n">
        <f aca="false">IF(S25="","",IF(S25&lt;T25,1,2))</f>
        <v>2</v>
      </c>
      <c r="F25" s="9"/>
      <c r="G25" s="35" t="s">
        <v>14</v>
      </c>
      <c r="H25" s="36" t="n">
        <f aca="false">SUM(R22:R32)</f>
        <v>96.0022222222222</v>
      </c>
      <c r="I25" s="34"/>
      <c r="J25" s="9"/>
      <c r="K25" s="9" t="e">
        <f aca="false">IF(E25=1,C25,NA())</f>
        <v>#N/A</v>
      </c>
      <c r="L25" s="9" t="e">
        <f aca="false">IF(E25=1,D25,NA())</f>
        <v>#N/A</v>
      </c>
      <c r="M25" s="9" t="n">
        <f aca="false">IF(E25=2,C25,NA())</f>
        <v>8</v>
      </c>
      <c r="N25" s="9" t="n">
        <f aca="false">IF(E25=2,D25,NA())</f>
        <v>7</v>
      </c>
      <c r="O25" s="9"/>
      <c r="P25" s="9"/>
      <c r="Q25" s="9"/>
      <c r="R25" s="25" t="n">
        <f aca="false">(MIN(S25,T25))^2</f>
        <v>2.00694444444444</v>
      </c>
      <c r="S25" s="25" t="n">
        <f aca="false">$H$22-C25</f>
        <v>7.6</v>
      </c>
      <c r="T25" s="25" t="n">
        <f aca="false">$I$22-D25</f>
        <v>-1.41666666666667</v>
      </c>
      <c r="U25" s="11"/>
    </row>
    <row r="26" customFormat="false" ht="13.8" hidden="false" customHeight="false" outlineLevel="0" collapsed="false">
      <c r="B26" s="8"/>
      <c r="C26" s="26" t="n">
        <v>1</v>
      </c>
      <c r="D26" s="27" t="n">
        <v>4</v>
      </c>
      <c r="E26" s="28" t="n">
        <f aca="false">IF(S26="","",IF(S26&lt;T26,1,2))</f>
        <v>2</v>
      </c>
      <c r="F26" s="9"/>
      <c r="G26" s="9"/>
      <c r="H26" s="9"/>
      <c r="I26" s="9"/>
      <c r="J26" s="9"/>
      <c r="K26" s="9" t="e">
        <f aca="false">IF(E26=1,C26,NA())</f>
        <v>#N/A</v>
      </c>
      <c r="L26" s="9" t="e">
        <f aca="false">IF(E26=1,D26,NA())</f>
        <v>#N/A</v>
      </c>
      <c r="M26" s="9" t="n">
        <f aca="false">IF(E26=2,C26,NA())</f>
        <v>1</v>
      </c>
      <c r="N26" s="9" t="n">
        <f aca="false">IF(E26=2,D26,NA())</f>
        <v>4</v>
      </c>
      <c r="O26" s="9"/>
      <c r="P26" s="9"/>
      <c r="Q26" s="9"/>
      <c r="R26" s="25" t="n">
        <f aca="false">(MIN(S26,T26))^2</f>
        <v>2.50694444444444</v>
      </c>
      <c r="S26" s="25" t="n">
        <f aca="false">$H$22-C26</f>
        <v>14.6</v>
      </c>
      <c r="T26" s="25" t="n">
        <f aca="false">$I$22-D26</f>
        <v>1.58333333333333</v>
      </c>
      <c r="U26" s="11"/>
    </row>
    <row r="27" customFormat="false" ht="13.8" hidden="false" customHeight="false" outlineLevel="0" collapsed="false">
      <c r="B27" s="8"/>
      <c r="C27" s="26" t="n">
        <v>13</v>
      </c>
      <c r="D27" s="27" t="n">
        <v>10</v>
      </c>
      <c r="E27" s="28" t="n">
        <f aca="false">IF(S27="","",IF(S27&lt;T27,1,2))</f>
        <v>2</v>
      </c>
      <c r="F27" s="9"/>
      <c r="G27" s="9"/>
      <c r="H27" s="9"/>
      <c r="I27" s="9"/>
      <c r="J27" s="9"/>
      <c r="K27" s="9" t="e">
        <f aca="false">IF(E27=1,C27,NA())</f>
        <v>#N/A</v>
      </c>
      <c r="L27" s="9" t="e">
        <f aca="false">IF(E27=1,D27,NA())</f>
        <v>#N/A</v>
      </c>
      <c r="M27" s="9" t="n">
        <f aca="false">IF(E27=2,C27,NA())</f>
        <v>13</v>
      </c>
      <c r="N27" s="9" t="n">
        <f aca="false">IF(E27=2,D27,NA())</f>
        <v>10</v>
      </c>
      <c r="O27" s="9"/>
      <c r="P27" s="9"/>
      <c r="Q27" s="9"/>
      <c r="R27" s="25" t="n">
        <f aca="false">(MIN(S27,T27))^2</f>
        <v>19.5069444444444</v>
      </c>
      <c r="S27" s="25" t="n">
        <f aca="false">$H$22-C27</f>
        <v>2.6</v>
      </c>
      <c r="T27" s="25" t="n">
        <f aca="false">$I$22-D27</f>
        <v>-4.41666666666667</v>
      </c>
      <c r="U27" s="11"/>
    </row>
    <row r="28" customFormat="false" ht="13.8" hidden="false" customHeight="false" outlineLevel="0" collapsed="false">
      <c r="B28" s="8"/>
      <c r="C28" s="26" t="n">
        <v>15</v>
      </c>
      <c r="D28" s="27" t="n">
        <v>1</v>
      </c>
      <c r="E28" s="28" t="n">
        <f aca="false">IF(S28="","",IF(S28&lt;T28,1,2))</f>
        <v>1</v>
      </c>
      <c r="F28" s="9"/>
      <c r="G28" s="9"/>
      <c r="H28" s="9"/>
      <c r="I28" s="9"/>
      <c r="J28" s="9"/>
      <c r="K28" s="9" t="n">
        <f aca="false">IF(E28=1,C28,NA())</f>
        <v>15</v>
      </c>
      <c r="L28" s="9" t="n">
        <f aca="false">IF(E28=1,D28,NA())</f>
        <v>1</v>
      </c>
      <c r="M28" s="9" t="e">
        <f aca="false">IF(E28=2,C28,NA())</f>
        <v>#N/A</v>
      </c>
      <c r="N28" s="9" t="e">
        <f aca="false">IF(E28=2,D28,NA())</f>
        <v>#N/A</v>
      </c>
      <c r="O28" s="9"/>
      <c r="P28" s="9"/>
      <c r="Q28" s="9"/>
      <c r="R28" s="25" t="n">
        <f aca="false">(MIN(S28,T28))^2</f>
        <v>0.36</v>
      </c>
      <c r="S28" s="25" t="n">
        <f aca="false">$H$22-C28</f>
        <v>0.6</v>
      </c>
      <c r="T28" s="25" t="n">
        <f aca="false">$I$22-D28</f>
        <v>4.58333333333333</v>
      </c>
      <c r="U28" s="11"/>
    </row>
    <row r="29" customFormat="false" ht="13.8" hidden="false" customHeight="false" outlineLevel="0" collapsed="false">
      <c r="B29" s="8"/>
      <c r="C29" s="26" t="n">
        <v>19</v>
      </c>
      <c r="D29" s="27" t="n">
        <v>7</v>
      </c>
      <c r="E29" s="28" t="n">
        <f aca="false">IF(S29="","",IF(S29&lt;T29,1,2))</f>
        <v>1</v>
      </c>
      <c r="F29" s="9"/>
      <c r="G29" s="9"/>
      <c r="H29" s="9"/>
      <c r="I29" s="9"/>
      <c r="J29" s="9"/>
      <c r="K29" s="9" t="n">
        <f aca="false">IF(E29=1,C29,NA())</f>
        <v>19</v>
      </c>
      <c r="L29" s="9" t="n">
        <f aca="false">IF(E29=1,D29,NA())</f>
        <v>7</v>
      </c>
      <c r="M29" s="9" t="e">
        <f aca="false">IF(E29=2,C29,NA())</f>
        <v>#N/A</v>
      </c>
      <c r="N29" s="9" t="e">
        <f aca="false">IF(E29=2,D29,NA())</f>
        <v>#N/A</v>
      </c>
      <c r="O29" s="9"/>
      <c r="P29" s="9"/>
      <c r="Q29" s="9"/>
      <c r="R29" s="25" t="n">
        <f aca="false">(MIN(S29,T29))^2</f>
        <v>11.56</v>
      </c>
      <c r="S29" s="25" t="n">
        <f aca="false">$H$22-C29</f>
        <v>-3.4</v>
      </c>
      <c r="T29" s="25" t="n">
        <f aca="false">$I$22-D29</f>
        <v>-1.41666666666667</v>
      </c>
      <c r="U29" s="11"/>
    </row>
    <row r="30" customFormat="false" ht="13.8" hidden="false" customHeight="false" outlineLevel="0" collapsed="false">
      <c r="B30" s="8"/>
      <c r="C30" s="26" t="n">
        <v>3</v>
      </c>
      <c r="D30" s="27" t="n">
        <v>4</v>
      </c>
      <c r="E30" s="28" t="n">
        <f aca="false">IF(S30="","",IF(S30&lt;T30,1,2))</f>
        <v>2</v>
      </c>
      <c r="F30" s="9"/>
      <c r="G30" s="9"/>
      <c r="H30" s="9"/>
      <c r="I30" s="9"/>
      <c r="J30" s="9"/>
      <c r="K30" s="9" t="e">
        <f aca="false">IF(E30=1,C30,NA())</f>
        <v>#N/A</v>
      </c>
      <c r="L30" s="9" t="e">
        <f aca="false">IF(E30=1,D30,NA())</f>
        <v>#N/A</v>
      </c>
      <c r="M30" s="9" t="n">
        <f aca="false">IF(E30=2,C30,NA())</f>
        <v>3</v>
      </c>
      <c r="N30" s="9" t="n">
        <f aca="false">IF(E30=2,D30,NA())</f>
        <v>4</v>
      </c>
      <c r="O30" s="9"/>
      <c r="P30" s="9"/>
      <c r="Q30" s="9"/>
      <c r="R30" s="25" t="n">
        <f aca="false">(MIN(S30,T30))^2</f>
        <v>2.50694444444444</v>
      </c>
      <c r="S30" s="25" t="n">
        <f aca="false">$H$22-C30</f>
        <v>12.6</v>
      </c>
      <c r="T30" s="25" t="n">
        <f aca="false">$I$22-D30</f>
        <v>1.58333333333333</v>
      </c>
      <c r="U30" s="11"/>
    </row>
    <row r="31" customFormat="false" ht="13.8" hidden="false" customHeight="false" outlineLevel="0" collapsed="false">
      <c r="B31" s="8"/>
      <c r="C31" s="26" t="n">
        <v>3</v>
      </c>
      <c r="D31" s="27" t="n">
        <v>2</v>
      </c>
      <c r="E31" s="28" t="n">
        <f aca="false">IF(S31="","",IF(S31&lt;T31,1,2))</f>
        <v>2</v>
      </c>
      <c r="F31" s="9"/>
      <c r="G31" s="9"/>
      <c r="H31" s="9"/>
      <c r="I31" s="9"/>
      <c r="J31" s="9"/>
      <c r="K31" s="9" t="e">
        <f aca="false">IF(E31=1,C31,NA())</f>
        <v>#N/A</v>
      </c>
      <c r="L31" s="9" t="e">
        <f aca="false">IF(E31=1,D31,NA())</f>
        <v>#N/A</v>
      </c>
      <c r="M31" s="9" t="n">
        <f aca="false">IF(E31=2,C31,NA())</f>
        <v>3</v>
      </c>
      <c r="N31" s="9" t="n">
        <f aca="false">IF(E31=2,D31,NA())</f>
        <v>2</v>
      </c>
      <c r="O31" s="9"/>
      <c r="P31" s="9"/>
      <c r="Q31" s="9"/>
      <c r="R31" s="25" t="n">
        <f aca="false">(MIN(S31,T31))^2</f>
        <v>12.8402777777778</v>
      </c>
      <c r="S31" s="25" t="n">
        <f aca="false">$H$22-C31</f>
        <v>12.6</v>
      </c>
      <c r="T31" s="25" t="n">
        <f aca="false">$I$22-D31</f>
        <v>3.58333333333333</v>
      </c>
      <c r="U31" s="11"/>
    </row>
    <row r="32" customFormat="false" ht="13.8" hidden="false" customHeight="false" outlineLevel="0" collapsed="false">
      <c r="B32" s="8"/>
      <c r="C32" s="39" t="n">
        <f aca="false">AVERAGE(C22:C31)</f>
        <v>10.6</v>
      </c>
      <c r="D32" s="40" t="n">
        <f aca="false">AVERAGE(D22:D31)</f>
        <v>5.5</v>
      </c>
      <c r="E32" s="41" t="n">
        <f aca="false">IF(S32="","",IF(S32&lt;T32,1,2))</f>
        <v>2</v>
      </c>
      <c r="F32" s="9"/>
      <c r="G32" s="9"/>
      <c r="H32" s="9"/>
      <c r="I32" s="9"/>
      <c r="J32" s="9"/>
      <c r="K32" s="9" t="e">
        <f aca="false">IF(E32=1,C32,NA())</f>
        <v>#N/A</v>
      </c>
      <c r="L32" s="9" t="e">
        <f aca="false">IF(E32=1,D32,NA())</f>
        <v>#N/A</v>
      </c>
      <c r="M32" s="9" t="n">
        <f aca="false">IF(E32=2,C32,NA())</f>
        <v>10.6</v>
      </c>
      <c r="N32" s="9" t="n">
        <f aca="false">IF(E32=2,D32,NA())</f>
        <v>5.5</v>
      </c>
      <c r="O32" s="9"/>
      <c r="P32" s="9"/>
      <c r="Q32" s="9"/>
      <c r="R32" s="25" t="n">
        <f aca="false">(MIN(S32,T32))^2</f>
        <v>0.0069444444444444</v>
      </c>
      <c r="S32" s="25" t="n">
        <f aca="false">$H$22-C32</f>
        <v>5</v>
      </c>
      <c r="T32" s="25" t="n">
        <f aca="false">$I$22-D32</f>
        <v>0.083333333333333</v>
      </c>
      <c r="U32" s="11"/>
    </row>
    <row r="33" customFormat="false" ht="15.75" hidden="false" customHeight="false" outlineLevel="0" collapsed="false">
      <c r="B33" s="4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customFormat="false" ht="15.75" hidden="false" customHeight="fals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5.75" hidden="false" customHeight="false" outlineLevel="0" collapsed="false">
      <c r="B35" s="4" t="s">
        <v>17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" hidden="false" customHeight="false" outlineLevel="0" collapsed="false">
      <c r="B36" s="8"/>
      <c r="C36" s="34"/>
      <c r="D36" s="34"/>
      <c r="E36" s="34"/>
      <c r="F36" s="9"/>
      <c r="G36" s="10" t="s">
        <v>16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34"/>
      <c r="S36" s="34"/>
      <c r="T36" s="34"/>
      <c r="U36" s="11"/>
    </row>
    <row r="37" customFormat="false" ht="15" hidden="false" customHeight="false" outlineLevel="0" collapsed="false">
      <c r="B37" s="8"/>
      <c r="C37" s="15" t="s">
        <v>4</v>
      </c>
      <c r="D37" s="15" t="s">
        <v>5</v>
      </c>
      <c r="E37" s="15" t="s">
        <v>6</v>
      </c>
      <c r="F37" s="9"/>
      <c r="G37" s="15" t="s">
        <v>7</v>
      </c>
      <c r="H37" s="15" t="s">
        <v>4</v>
      </c>
      <c r="I37" s="15" t="s">
        <v>5</v>
      </c>
      <c r="J37" s="9"/>
      <c r="K37" s="9" t="s">
        <v>4</v>
      </c>
      <c r="L37" s="9" t="s">
        <v>5</v>
      </c>
      <c r="M37" s="9" t="s">
        <v>4</v>
      </c>
      <c r="N37" s="9" t="s">
        <v>5</v>
      </c>
      <c r="O37" s="9"/>
      <c r="P37" s="9"/>
      <c r="Q37" s="9"/>
      <c r="R37" s="15" t="s">
        <v>8</v>
      </c>
      <c r="S37" s="15" t="s">
        <v>9</v>
      </c>
      <c r="T37" s="15" t="s">
        <v>10</v>
      </c>
      <c r="U37" s="11"/>
    </row>
    <row r="38" customFormat="false" ht="13.8" hidden="false" customHeight="false" outlineLevel="0" collapsed="false">
      <c r="B38" s="8"/>
      <c r="C38" s="19" t="n">
        <v>8</v>
      </c>
      <c r="D38" s="20" t="n">
        <v>10</v>
      </c>
      <c r="E38" s="21" t="n">
        <f aca="false">IF(S38="","",IF(S38&lt;T38,1,2))</f>
        <v>2</v>
      </c>
      <c r="F38" s="9"/>
      <c r="G38" s="15" t="n">
        <v>1</v>
      </c>
      <c r="H38" s="23" t="n">
        <f aca="false">AVERAGEIF(E22:E32,1,C22:C32)</f>
        <v>18</v>
      </c>
      <c r="I38" s="24" t="n">
        <f aca="false">AVERAGEIF(E22:E32,1,D22:D32)</f>
        <v>3.33333333333333</v>
      </c>
      <c r="J38" s="9"/>
      <c r="K38" s="9" t="e">
        <f aca="false">IF(E38=1,C38,NA())</f>
        <v>#N/A</v>
      </c>
      <c r="L38" s="9" t="e">
        <f aca="false">IF(E38=1,D38,NA())</f>
        <v>#N/A</v>
      </c>
      <c r="M38" s="9" t="n">
        <f aca="false">IF(E38=2,C38,NA())</f>
        <v>8</v>
      </c>
      <c r="N38" s="9" t="n">
        <f aca="false">IF(E38=2,D38,NA())</f>
        <v>10</v>
      </c>
      <c r="O38" s="9"/>
      <c r="P38" s="9"/>
      <c r="Q38" s="9"/>
      <c r="R38" s="25" t="n">
        <f aca="false">(MIN(S38,T38))^2</f>
        <v>44.4444444444444</v>
      </c>
      <c r="S38" s="25" t="n">
        <f aca="false">$H$38-C38</f>
        <v>10</v>
      </c>
      <c r="T38" s="25" t="n">
        <f aca="false">$I$38-D38</f>
        <v>-6.66666666666667</v>
      </c>
      <c r="U38" s="11"/>
    </row>
    <row r="39" customFormat="false" ht="13.8" hidden="false" customHeight="false" outlineLevel="0" collapsed="false">
      <c r="B39" s="8"/>
      <c r="C39" s="26" t="n">
        <v>20</v>
      </c>
      <c r="D39" s="27" t="n">
        <v>2</v>
      </c>
      <c r="E39" s="28" t="n">
        <f aca="false">IF(S39="","",IF(S39&lt;T39,1,2))</f>
        <v>1</v>
      </c>
      <c r="F39" s="9"/>
      <c r="G39" s="15" t="n">
        <v>2</v>
      </c>
      <c r="H39" s="29" t="n">
        <f aca="false">AVERAGEIF(E22:E32,2,C22:C32)</f>
        <v>7.825</v>
      </c>
      <c r="I39" s="30" t="n">
        <f aca="false">AVERAGEIF(E22:E32,2,D22:D32)</f>
        <v>6.3125</v>
      </c>
      <c r="J39" s="9"/>
      <c r="K39" s="9" t="n">
        <f aca="false">IF(E39=1,C39,NA())</f>
        <v>20</v>
      </c>
      <c r="L39" s="9" t="n">
        <f aca="false">IF(E39=1,D39,NA())</f>
        <v>2</v>
      </c>
      <c r="M39" s="9" t="e">
        <f aca="false">IF(E39=2,C39,NA())</f>
        <v>#N/A</v>
      </c>
      <c r="N39" s="9" t="e">
        <f aca="false">IF(E39=2,D39,NA())</f>
        <v>#N/A</v>
      </c>
      <c r="O39" s="9"/>
      <c r="P39" s="9"/>
      <c r="Q39" s="9"/>
      <c r="R39" s="25" t="n">
        <f aca="false">(MIN(S39,T39))^2</f>
        <v>4</v>
      </c>
      <c r="S39" s="25" t="n">
        <f aca="false">$H$38-C39</f>
        <v>-2</v>
      </c>
      <c r="T39" s="25" t="n">
        <f aca="false">$I$38-D39</f>
        <v>1.33333333333333</v>
      </c>
      <c r="U39" s="11"/>
    </row>
    <row r="40" customFormat="false" ht="13.8" hidden="false" customHeight="false" outlineLevel="0" collapsed="false">
      <c r="B40" s="8"/>
      <c r="C40" s="26" t="n">
        <v>16</v>
      </c>
      <c r="D40" s="27" t="n">
        <v>8</v>
      </c>
      <c r="E40" s="28" t="n">
        <f aca="false">IF(S40="","",IF(S40&lt;T40,1,2))</f>
        <v>2</v>
      </c>
      <c r="F40" s="9"/>
      <c r="G40" s="34"/>
      <c r="H40" s="34"/>
      <c r="I40" s="34"/>
      <c r="J40" s="9"/>
      <c r="K40" s="9" t="e">
        <f aca="false">IF(E40=1,C40,NA())</f>
        <v>#N/A</v>
      </c>
      <c r="L40" s="9" t="e">
        <f aca="false">IF(E40=1,D40,NA())</f>
        <v>#N/A</v>
      </c>
      <c r="M40" s="9" t="n">
        <f aca="false">IF(E40=2,C40,NA())</f>
        <v>16</v>
      </c>
      <c r="N40" s="9" t="n">
        <f aca="false">IF(E40=2,D40,NA())</f>
        <v>8</v>
      </c>
      <c r="O40" s="9"/>
      <c r="P40" s="9"/>
      <c r="Q40" s="9"/>
      <c r="R40" s="25" t="n">
        <f aca="false">(MIN(S40,T40))^2</f>
        <v>21.7777777777778</v>
      </c>
      <c r="S40" s="25" t="n">
        <f aca="false">$H$38-C40</f>
        <v>2</v>
      </c>
      <c r="T40" s="25" t="n">
        <f aca="false">$I$38-D40</f>
        <v>-4.66666666666667</v>
      </c>
      <c r="U40" s="11"/>
    </row>
    <row r="41" customFormat="false" ht="13.8" hidden="false" customHeight="false" outlineLevel="0" collapsed="false">
      <c r="B41" s="8"/>
      <c r="C41" s="26" t="n">
        <v>8</v>
      </c>
      <c r="D41" s="27" t="n">
        <v>7</v>
      </c>
      <c r="E41" s="28" t="n">
        <f aca="false">IF(S41="","",IF(S41&lt;T41,1,2))</f>
        <v>2</v>
      </c>
      <c r="F41" s="9"/>
      <c r="G41" s="35" t="s">
        <v>14</v>
      </c>
      <c r="H41" s="36" t="n">
        <f aca="false">SUM(R38:R48)</f>
        <v>154.361111111111</v>
      </c>
      <c r="I41" s="34"/>
      <c r="J41" s="9"/>
      <c r="K41" s="9" t="e">
        <f aca="false">IF(E41=1,C41,NA())</f>
        <v>#N/A</v>
      </c>
      <c r="L41" s="9" t="e">
        <f aca="false">IF(E41=1,D41,NA())</f>
        <v>#N/A</v>
      </c>
      <c r="M41" s="9" t="n">
        <f aca="false">IF(E41=2,C41,NA())</f>
        <v>8</v>
      </c>
      <c r="N41" s="9" t="n">
        <f aca="false">IF(E41=2,D41,NA())</f>
        <v>7</v>
      </c>
      <c r="O41" s="9"/>
      <c r="P41" s="9"/>
      <c r="Q41" s="9"/>
      <c r="R41" s="25" t="n">
        <f aca="false">(MIN(S41,T41))^2</f>
        <v>13.4444444444444</v>
      </c>
      <c r="S41" s="25" t="n">
        <f aca="false">$H$38-C41</f>
        <v>10</v>
      </c>
      <c r="T41" s="25" t="n">
        <f aca="false">$I$38-D41</f>
        <v>-3.66666666666667</v>
      </c>
      <c r="U41" s="11"/>
    </row>
    <row r="42" customFormat="false" ht="13.8" hidden="false" customHeight="false" outlineLevel="0" collapsed="false">
      <c r="B42" s="8"/>
      <c r="C42" s="26" t="n">
        <v>1</v>
      </c>
      <c r="D42" s="27" t="n">
        <v>4</v>
      </c>
      <c r="E42" s="28" t="n">
        <f aca="false">IF(S42="","",IF(S42&lt;T42,1,2))</f>
        <v>2</v>
      </c>
      <c r="F42" s="9"/>
      <c r="G42" s="9"/>
      <c r="H42" s="9"/>
      <c r="I42" s="9"/>
      <c r="J42" s="9"/>
      <c r="K42" s="9" t="e">
        <f aca="false">IF(E42=1,C42,NA())</f>
        <v>#N/A</v>
      </c>
      <c r="L42" s="9" t="e">
        <f aca="false">IF(E42=1,D42,NA())</f>
        <v>#N/A</v>
      </c>
      <c r="M42" s="9" t="n">
        <f aca="false">IF(E42=2,C42,NA())</f>
        <v>1</v>
      </c>
      <c r="N42" s="9" t="n">
        <f aca="false">IF(E42=2,D42,NA())</f>
        <v>4</v>
      </c>
      <c r="O42" s="9"/>
      <c r="P42" s="9"/>
      <c r="Q42" s="9"/>
      <c r="R42" s="25" t="n">
        <f aca="false">(MIN(S42,T42))^2</f>
        <v>0.444444444444444</v>
      </c>
      <c r="S42" s="25" t="n">
        <f aca="false">$H$38-C42</f>
        <v>17</v>
      </c>
      <c r="T42" s="25" t="n">
        <f aca="false">$I$38-D42</f>
        <v>-0.666666666666667</v>
      </c>
      <c r="U42" s="11"/>
    </row>
    <row r="43" customFormat="false" ht="13.8" hidden="false" customHeight="false" outlineLevel="0" collapsed="false">
      <c r="B43" s="8"/>
      <c r="C43" s="26" t="n">
        <v>13</v>
      </c>
      <c r="D43" s="27" t="n">
        <v>10</v>
      </c>
      <c r="E43" s="28" t="n">
        <f aca="false">IF(S43="","",IF(S43&lt;T43,1,2))</f>
        <v>2</v>
      </c>
      <c r="F43" s="9"/>
      <c r="G43" s="9"/>
      <c r="H43" s="9"/>
      <c r="I43" s="9"/>
      <c r="J43" s="9"/>
      <c r="K43" s="9" t="e">
        <f aca="false">IF(E43=1,C43,NA())</f>
        <v>#N/A</v>
      </c>
      <c r="L43" s="9" t="e">
        <f aca="false">IF(E43=1,D43,NA())</f>
        <v>#N/A</v>
      </c>
      <c r="M43" s="9" t="n">
        <f aca="false">IF(E43=2,C43,NA())</f>
        <v>13</v>
      </c>
      <c r="N43" s="9" t="n">
        <f aca="false">IF(E43=2,D43,NA())</f>
        <v>10</v>
      </c>
      <c r="O43" s="9"/>
      <c r="P43" s="9"/>
      <c r="Q43" s="9"/>
      <c r="R43" s="25" t="n">
        <f aca="false">(MIN(S43,T43))^2</f>
        <v>44.4444444444444</v>
      </c>
      <c r="S43" s="25" t="n">
        <f aca="false">$H$38-C43</f>
        <v>5</v>
      </c>
      <c r="T43" s="25" t="n">
        <f aca="false">$I$38-D43</f>
        <v>-6.66666666666667</v>
      </c>
      <c r="U43" s="11"/>
    </row>
    <row r="44" customFormat="false" ht="13.8" hidden="false" customHeight="false" outlineLevel="0" collapsed="false">
      <c r="B44" s="8"/>
      <c r="C44" s="26" t="n">
        <v>15</v>
      </c>
      <c r="D44" s="27" t="n">
        <v>1</v>
      </c>
      <c r="E44" s="28" t="n">
        <f aca="false">IF(S44="","",IF(S44&lt;T44,1,2))</f>
        <v>2</v>
      </c>
      <c r="F44" s="9"/>
      <c r="G44" s="9"/>
      <c r="H44" s="9"/>
      <c r="I44" s="9"/>
      <c r="J44" s="9"/>
      <c r="K44" s="9" t="e">
        <f aca="false">IF(E44=1,C44,NA())</f>
        <v>#N/A</v>
      </c>
      <c r="L44" s="9" t="e">
        <f aca="false">IF(E44=1,D44,NA())</f>
        <v>#N/A</v>
      </c>
      <c r="M44" s="9" t="n">
        <f aca="false">IF(E44=2,C44,NA())</f>
        <v>15</v>
      </c>
      <c r="N44" s="9" t="n">
        <f aca="false">IF(E44=2,D44,NA())</f>
        <v>1</v>
      </c>
      <c r="O44" s="9"/>
      <c r="P44" s="9"/>
      <c r="Q44" s="9"/>
      <c r="R44" s="25" t="n">
        <f aca="false">(MIN(S44,T44))^2</f>
        <v>5.44444444444445</v>
      </c>
      <c r="S44" s="25" t="n">
        <f aca="false">$H$38-C44</f>
        <v>3</v>
      </c>
      <c r="T44" s="25" t="n">
        <f aca="false">$I$38-D44</f>
        <v>2.33333333333333</v>
      </c>
      <c r="U44" s="11"/>
    </row>
    <row r="45" customFormat="false" ht="13.8" hidden="false" customHeight="false" outlineLevel="0" collapsed="false">
      <c r="B45" s="8"/>
      <c r="C45" s="26" t="n">
        <v>19</v>
      </c>
      <c r="D45" s="27" t="n">
        <v>7</v>
      </c>
      <c r="E45" s="28" t="n">
        <f aca="false">IF(S45="","",IF(S45&lt;T45,1,2))</f>
        <v>2</v>
      </c>
      <c r="F45" s="9"/>
      <c r="G45" s="9"/>
      <c r="H45" s="9"/>
      <c r="I45" s="9"/>
      <c r="J45" s="9"/>
      <c r="K45" s="9" t="e">
        <f aca="false">IF(E45=1,C45,NA())</f>
        <v>#N/A</v>
      </c>
      <c r="L45" s="9" t="e">
        <f aca="false">IF(E45=1,D45,NA())</f>
        <v>#N/A</v>
      </c>
      <c r="M45" s="9" t="n">
        <f aca="false">IF(E45=2,C45,NA())</f>
        <v>19</v>
      </c>
      <c r="N45" s="9" t="n">
        <f aca="false">IF(E45=2,D45,NA())</f>
        <v>7</v>
      </c>
      <c r="O45" s="9"/>
      <c r="P45" s="9"/>
      <c r="Q45" s="9"/>
      <c r="R45" s="25" t="n">
        <f aca="false">(MIN(S45,T45))^2</f>
        <v>13.4444444444444</v>
      </c>
      <c r="S45" s="25" t="n">
        <f aca="false">$H$38-C45</f>
        <v>-1</v>
      </c>
      <c r="T45" s="25" t="n">
        <f aca="false">$I$38-D45</f>
        <v>-3.66666666666667</v>
      </c>
      <c r="U45" s="11"/>
    </row>
    <row r="46" customFormat="false" ht="13.8" hidden="false" customHeight="false" outlineLevel="0" collapsed="false">
      <c r="B46" s="8"/>
      <c r="C46" s="26" t="n">
        <v>3</v>
      </c>
      <c r="D46" s="27" t="n">
        <v>4</v>
      </c>
      <c r="E46" s="28" t="n">
        <f aca="false">IF(S46="","",IF(S46&lt;T46,1,2))</f>
        <v>2</v>
      </c>
      <c r="F46" s="9"/>
      <c r="G46" s="9"/>
      <c r="H46" s="9"/>
      <c r="I46" s="9"/>
      <c r="J46" s="9"/>
      <c r="K46" s="9" t="e">
        <f aca="false">IF(E46=1,C46,NA())</f>
        <v>#N/A</v>
      </c>
      <c r="L46" s="9" t="e">
        <f aca="false">IF(E46=1,D46,NA())</f>
        <v>#N/A</v>
      </c>
      <c r="M46" s="9" t="n">
        <f aca="false">IF(E46=2,C46,NA())</f>
        <v>3</v>
      </c>
      <c r="N46" s="9" t="n">
        <f aca="false">IF(E46=2,D46,NA())</f>
        <v>4</v>
      </c>
      <c r="O46" s="9"/>
      <c r="P46" s="9"/>
      <c r="Q46" s="9"/>
      <c r="R46" s="25" t="n">
        <f aca="false">(MIN(S46,T46))^2</f>
        <v>0.444444444444444</v>
      </c>
      <c r="S46" s="25" t="n">
        <f aca="false">$H$38-C46</f>
        <v>15</v>
      </c>
      <c r="T46" s="25" t="n">
        <f aca="false">$I$38-D46</f>
        <v>-0.666666666666667</v>
      </c>
      <c r="U46" s="11"/>
    </row>
    <row r="47" customFormat="false" ht="13.8" hidden="false" customHeight="false" outlineLevel="0" collapsed="false">
      <c r="B47" s="8"/>
      <c r="C47" s="26" t="n">
        <v>3</v>
      </c>
      <c r="D47" s="27" t="n">
        <v>2</v>
      </c>
      <c r="E47" s="28" t="n">
        <f aca="false">IF(S47="","",IF(S47&lt;T47,1,2))</f>
        <v>2</v>
      </c>
      <c r="F47" s="9"/>
      <c r="G47" s="9"/>
      <c r="H47" s="9"/>
      <c r="I47" s="9"/>
      <c r="J47" s="9"/>
      <c r="K47" s="9" t="e">
        <f aca="false">IF(E47=1,C47,NA())</f>
        <v>#N/A</v>
      </c>
      <c r="L47" s="9" t="e">
        <f aca="false">IF(E47=1,D47,NA())</f>
        <v>#N/A</v>
      </c>
      <c r="M47" s="9" t="n">
        <f aca="false">IF(E47=2,C47,NA())</f>
        <v>3</v>
      </c>
      <c r="N47" s="9" t="n">
        <f aca="false">IF(E47=2,D47,NA())</f>
        <v>2</v>
      </c>
      <c r="O47" s="9"/>
      <c r="P47" s="9"/>
      <c r="Q47" s="9"/>
      <c r="R47" s="25" t="n">
        <f aca="false">(MIN(S47,T47))^2</f>
        <v>1.77777777777778</v>
      </c>
      <c r="S47" s="25" t="n">
        <f aca="false">$H$38-C47</f>
        <v>15</v>
      </c>
      <c r="T47" s="25" t="n">
        <f aca="false">$I$38-D47</f>
        <v>1.33333333333333</v>
      </c>
      <c r="U47" s="11"/>
    </row>
    <row r="48" customFormat="false" ht="13.8" hidden="false" customHeight="false" outlineLevel="0" collapsed="false">
      <c r="B48" s="8"/>
      <c r="C48" s="39" t="n">
        <f aca="false">AVERAGE(C38:C47)</f>
        <v>10.6</v>
      </c>
      <c r="D48" s="40" t="n">
        <f aca="false">AVERAGE(D38:D47)</f>
        <v>5.5</v>
      </c>
      <c r="E48" s="41" t="n">
        <f aca="false">IF(S48="","",IF(S48&lt;T48,1,2))</f>
        <v>2</v>
      </c>
      <c r="F48" s="9"/>
      <c r="G48" s="9"/>
      <c r="H48" s="9"/>
      <c r="I48" s="9"/>
      <c r="J48" s="9"/>
      <c r="K48" s="9" t="e">
        <f aca="false">IF(E48=1,C48,NA())</f>
        <v>#N/A</v>
      </c>
      <c r="L48" s="9" t="e">
        <f aca="false">IF(E48=1,D48,NA())</f>
        <v>#N/A</v>
      </c>
      <c r="M48" s="9" t="n">
        <f aca="false">IF(E48=2,C48,NA())</f>
        <v>10.6</v>
      </c>
      <c r="N48" s="9" t="n">
        <f aca="false">IF(E48=2,D48,NA())</f>
        <v>5.5</v>
      </c>
      <c r="O48" s="9"/>
      <c r="P48" s="9"/>
      <c r="Q48" s="9"/>
      <c r="R48" s="25" t="n">
        <f aca="false">(MIN(S48,T48))^2</f>
        <v>4.69444444444444</v>
      </c>
      <c r="S48" s="25" t="n">
        <f aca="false">$H$38-C48</f>
        <v>7.4</v>
      </c>
      <c r="T48" s="25" t="n">
        <f aca="false">$I$38-D48</f>
        <v>-2.16666666666667</v>
      </c>
      <c r="U48" s="11"/>
    </row>
    <row r="49" customFormat="false" ht="15.75" hidden="false" customHeight="false" outlineLevel="0" collapsed="false">
      <c r="B49" s="4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customFormat="false" ht="15.75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5.75" hidden="false" customHeight="false" outlineLevel="0" collapsed="false">
      <c r="B51" s="4" t="s">
        <v>18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5" hidden="false" customHeight="false" outlineLevel="0" collapsed="false">
      <c r="B52" s="8"/>
      <c r="C52" s="34"/>
      <c r="D52" s="34"/>
      <c r="E52" s="34"/>
      <c r="F52" s="9"/>
      <c r="G52" s="10" t="s">
        <v>16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34"/>
      <c r="S52" s="34"/>
      <c r="T52" s="34"/>
      <c r="U52" s="11"/>
    </row>
    <row r="53" customFormat="false" ht="15" hidden="false" customHeight="false" outlineLevel="0" collapsed="false">
      <c r="B53" s="8"/>
      <c r="C53" s="15" t="s">
        <v>4</v>
      </c>
      <c r="D53" s="15" t="s">
        <v>5</v>
      </c>
      <c r="E53" s="15" t="s">
        <v>6</v>
      </c>
      <c r="F53" s="9"/>
      <c r="G53" s="15" t="s">
        <v>7</v>
      </c>
      <c r="H53" s="15" t="s">
        <v>4</v>
      </c>
      <c r="I53" s="15" t="s">
        <v>5</v>
      </c>
      <c r="J53" s="9"/>
      <c r="K53" s="9" t="s">
        <v>4</v>
      </c>
      <c r="L53" s="9" t="s">
        <v>5</v>
      </c>
      <c r="M53" s="9" t="s">
        <v>4</v>
      </c>
      <c r="N53" s="9" t="s">
        <v>5</v>
      </c>
      <c r="O53" s="9"/>
      <c r="P53" s="9"/>
      <c r="Q53" s="9"/>
      <c r="R53" s="15" t="s">
        <v>8</v>
      </c>
      <c r="S53" s="15" t="s">
        <v>9</v>
      </c>
      <c r="T53" s="15" t="s">
        <v>10</v>
      </c>
      <c r="U53" s="11"/>
    </row>
    <row r="54" customFormat="false" ht="15" hidden="false" customHeight="false" outlineLevel="0" collapsed="false">
      <c r="B54" s="8"/>
      <c r="C54" s="19" t="n">
        <v>8</v>
      </c>
      <c r="D54" s="20" t="n">
        <v>10</v>
      </c>
      <c r="E54" s="21" t="str">
        <f aca="false">IF(S54="","",IF(S54&lt;T54,1,2))</f>
        <v/>
      </c>
      <c r="F54" s="9"/>
      <c r="G54" s="15" t="n">
        <v>1</v>
      </c>
      <c r="H54" s="23" t="n">
        <f aca="false">AVERAGEIF(E38:E48,1,C38:C48)</f>
        <v>20</v>
      </c>
      <c r="I54" s="24" t="n">
        <f aca="false">AVERAGEIF(E38:E48,1,D38:D48)</f>
        <v>2</v>
      </c>
      <c r="J54" s="9"/>
      <c r="K54" s="9" t="e">
        <f aca="false">IF(E54=1,C54,NA())</f>
        <v>#N/A</v>
      </c>
      <c r="L54" s="9" t="e">
        <f aca="false">IF(E54=1,D54,NA())</f>
        <v>#N/A</v>
      </c>
      <c r="M54" s="9" t="e">
        <f aca="false">IF(E54=2,C54,NA())</f>
        <v>#N/A</v>
      </c>
      <c r="N54" s="9" t="e">
        <f aca="false">IF(E54=2,D54,NA())</f>
        <v>#N/A</v>
      </c>
      <c r="O54" s="9"/>
      <c r="P54" s="9"/>
      <c r="Q54" s="9"/>
      <c r="R54" s="25" t="n">
        <f aca="false">(MIN(S54,T54))^2</f>
        <v>0</v>
      </c>
      <c r="S54" s="25"/>
      <c r="T54" s="25"/>
      <c r="U54" s="11"/>
    </row>
    <row r="55" customFormat="false" ht="15" hidden="false" customHeight="false" outlineLevel="0" collapsed="false">
      <c r="B55" s="8"/>
      <c r="C55" s="26" t="n">
        <v>20</v>
      </c>
      <c r="D55" s="27" t="n">
        <v>2</v>
      </c>
      <c r="E55" s="28" t="str">
        <f aca="false">IF(S55="","",IF(S55&lt;T55,1,2))</f>
        <v/>
      </c>
      <c r="F55" s="9"/>
      <c r="G55" s="15" t="n">
        <v>2</v>
      </c>
      <c r="H55" s="29" t="n">
        <f aca="false">AVERAGEIF(E38:E48,2,C38:C48)</f>
        <v>9.66</v>
      </c>
      <c r="I55" s="30" t="n">
        <f aca="false">AVERAGEIF(E38:E48,2,D38:D48)</f>
        <v>5.85</v>
      </c>
      <c r="J55" s="9"/>
      <c r="K55" s="9" t="e">
        <f aca="false">IF(E55=1,C55,NA())</f>
        <v>#N/A</v>
      </c>
      <c r="L55" s="9" t="e">
        <f aca="false">IF(E55=1,D55,NA())</f>
        <v>#N/A</v>
      </c>
      <c r="M55" s="9" t="e">
        <f aca="false">IF(E55=2,C55,NA())</f>
        <v>#N/A</v>
      </c>
      <c r="N55" s="9" t="e">
        <f aca="false">IF(E55=2,D55,NA())</f>
        <v>#N/A</v>
      </c>
      <c r="O55" s="9"/>
      <c r="P55" s="9"/>
      <c r="Q55" s="9"/>
      <c r="R55" s="25" t="n">
        <f aca="false">(MIN(S55,T55))^2</f>
        <v>0</v>
      </c>
      <c r="S55" s="25"/>
      <c r="T55" s="25"/>
      <c r="U55" s="11"/>
    </row>
    <row r="56" customFormat="false" ht="15" hidden="false" customHeight="false" outlineLevel="0" collapsed="false">
      <c r="B56" s="8"/>
      <c r="C56" s="26" t="n">
        <v>16</v>
      </c>
      <c r="D56" s="27" t="n">
        <v>8</v>
      </c>
      <c r="E56" s="28" t="str">
        <f aca="false">IF(S56="","",IF(S56&lt;T56,1,2))</f>
        <v/>
      </c>
      <c r="F56" s="9"/>
      <c r="G56" s="34"/>
      <c r="H56" s="34"/>
      <c r="I56" s="34"/>
      <c r="J56" s="9"/>
      <c r="K56" s="9" t="e">
        <f aca="false">IF(E56=1,C56,NA())</f>
        <v>#N/A</v>
      </c>
      <c r="L56" s="9" t="e">
        <f aca="false">IF(E56=1,D56,NA())</f>
        <v>#N/A</v>
      </c>
      <c r="M56" s="9" t="e">
        <f aca="false">IF(E56=2,C56,NA())</f>
        <v>#N/A</v>
      </c>
      <c r="N56" s="9" t="e">
        <f aca="false">IF(E56=2,D56,NA())</f>
        <v>#N/A</v>
      </c>
      <c r="O56" s="9"/>
      <c r="P56" s="9"/>
      <c r="Q56" s="9"/>
      <c r="R56" s="25" t="n">
        <f aca="false">(MIN(S56,T56))^2</f>
        <v>0</v>
      </c>
      <c r="S56" s="25"/>
      <c r="T56" s="25"/>
      <c r="U56" s="11"/>
    </row>
    <row r="57" customFormat="false" ht="15" hidden="false" customHeight="false" outlineLevel="0" collapsed="false">
      <c r="B57" s="8"/>
      <c r="C57" s="26" t="n">
        <v>8</v>
      </c>
      <c r="D57" s="27" t="n">
        <v>7</v>
      </c>
      <c r="E57" s="28" t="str">
        <f aca="false">IF(S57="","",IF(S57&lt;T57,1,2))</f>
        <v/>
      </c>
      <c r="F57" s="9"/>
      <c r="G57" s="35" t="s">
        <v>14</v>
      </c>
      <c r="H57" s="36" t="n">
        <f aca="false">SUM(R54:R64)</f>
        <v>0</v>
      </c>
      <c r="I57" s="34"/>
      <c r="J57" s="9"/>
      <c r="K57" s="9" t="e">
        <f aca="false">IF(E57=1,C57,NA())</f>
        <v>#N/A</v>
      </c>
      <c r="L57" s="9" t="e">
        <f aca="false">IF(E57=1,D57,NA())</f>
        <v>#N/A</v>
      </c>
      <c r="M57" s="9" t="e">
        <f aca="false">IF(E57=2,C57,NA())</f>
        <v>#N/A</v>
      </c>
      <c r="N57" s="9" t="e">
        <f aca="false">IF(E57=2,D57,NA())</f>
        <v>#N/A</v>
      </c>
      <c r="O57" s="9"/>
      <c r="P57" s="9"/>
      <c r="Q57" s="9"/>
      <c r="R57" s="25" t="n">
        <f aca="false">(MIN(S57,T57))^2</f>
        <v>0</v>
      </c>
      <c r="S57" s="25"/>
      <c r="T57" s="25"/>
      <c r="U57" s="11"/>
    </row>
    <row r="58" customFormat="false" ht="15" hidden="false" customHeight="false" outlineLevel="0" collapsed="false">
      <c r="B58" s="8"/>
      <c r="C58" s="26" t="n">
        <v>1</v>
      </c>
      <c r="D58" s="27" t="n">
        <v>4</v>
      </c>
      <c r="E58" s="28" t="str">
        <f aca="false">IF(S58="","",IF(S58&lt;T58,1,2))</f>
        <v/>
      </c>
      <c r="F58" s="9"/>
      <c r="G58" s="9"/>
      <c r="H58" s="9"/>
      <c r="I58" s="9"/>
      <c r="J58" s="9"/>
      <c r="K58" s="9" t="e">
        <f aca="false">IF(E58=1,C58,NA())</f>
        <v>#N/A</v>
      </c>
      <c r="L58" s="9" t="e">
        <f aca="false">IF(E58=1,D58,NA())</f>
        <v>#N/A</v>
      </c>
      <c r="M58" s="9" t="e">
        <f aca="false">IF(E58=2,C58,NA())</f>
        <v>#N/A</v>
      </c>
      <c r="N58" s="9" t="e">
        <f aca="false">IF(E58=2,D58,NA())</f>
        <v>#N/A</v>
      </c>
      <c r="O58" s="9"/>
      <c r="P58" s="9"/>
      <c r="Q58" s="9"/>
      <c r="R58" s="25" t="n">
        <f aca="false">(MIN(S58,T58))^2</f>
        <v>0</v>
      </c>
      <c r="S58" s="25"/>
      <c r="T58" s="25"/>
      <c r="U58" s="11"/>
    </row>
    <row r="59" customFormat="false" ht="15" hidden="false" customHeight="false" outlineLevel="0" collapsed="false">
      <c r="B59" s="8"/>
      <c r="C59" s="26" t="n">
        <v>13</v>
      </c>
      <c r="D59" s="27" t="n">
        <v>10</v>
      </c>
      <c r="E59" s="28" t="str">
        <f aca="false">IF(S59="","",IF(S59&lt;T59,1,2))</f>
        <v/>
      </c>
      <c r="F59" s="9"/>
      <c r="G59" s="9"/>
      <c r="H59" s="9"/>
      <c r="I59" s="9"/>
      <c r="J59" s="9"/>
      <c r="K59" s="9" t="e">
        <f aca="false">IF(E59=1,C59,NA())</f>
        <v>#N/A</v>
      </c>
      <c r="L59" s="9" t="e">
        <f aca="false">IF(E59=1,D59,NA())</f>
        <v>#N/A</v>
      </c>
      <c r="M59" s="9" t="e">
        <f aca="false">IF(E59=2,C59,NA())</f>
        <v>#N/A</v>
      </c>
      <c r="N59" s="9" t="e">
        <f aca="false">IF(E59=2,D59,NA())</f>
        <v>#N/A</v>
      </c>
      <c r="O59" s="9"/>
      <c r="P59" s="9"/>
      <c r="Q59" s="9"/>
      <c r="R59" s="25" t="n">
        <f aca="false">(MIN(S59,T59))^2</f>
        <v>0</v>
      </c>
      <c r="S59" s="25"/>
      <c r="T59" s="25"/>
      <c r="U59" s="11"/>
    </row>
    <row r="60" customFormat="false" ht="15" hidden="false" customHeight="false" outlineLevel="0" collapsed="false">
      <c r="B60" s="8"/>
      <c r="C60" s="26" t="n">
        <v>15</v>
      </c>
      <c r="D60" s="27" t="n">
        <v>1</v>
      </c>
      <c r="E60" s="28" t="str">
        <f aca="false">IF(S60="","",IF(S60&lt;T60,1,2))</f>
        <v/>
      </c>
      <c r="F60" s="9"/>
      <c r="G60" s="9"/>
      <c r="H60" s="9"/>
      <c r="I60" s="9"/>
      <c r="J60" s="9"/>
      <c r="K60" s="9" t="e">
        <f aca="false">IF(E60=1,C60,NA())</f>
        <v>#N/A</v>
      </c>
      <c r="L60" s="9" t="e">
        <f aca="false">IF(E60=1,D60,NA())</f>
        <v>#N/A</v>
      </c>
      <c r="M60" s="9" t="e">
        <f aca="false">IF(E60=2,C60,NA())</f>
        <v>#N/A</v>
      </c>
      <c r="N60" s="9" t="e">
        <f aca="false">IF(E60=2,D60,NA())</f>
        <v>#N/A</v>
      </c>
      <c r="O60" s="9"/>
      <c r="P60" s="9"/>
      <c r="Q60" s="9"/>
      <c r="R60" s="25" t="n">
        <f aca="false">(MIN(S60,T60))^2</f>
        <v>0</v>
      </c>
      <c r="S60" s="25"/>
      <c r="T60" s="25"/>
      <c r="U60" s="11"/>
    </row>
    <row r="61" customFormat="false" ht="15" hidden="false" customHeight="false" outlineLevel="0" collapsed="false">
      <c r="B61" s="8"/>
      <c r="C61" s="26" t="n">
        <v>19</v>
      </c>
      <c r="D61" s="27" t="n">
        <v>7</v>
      </c>
      <c r="E61" s="28" t="str">
        <f aca="false">IF(S61="","",IF(S61&lt;T61,1,2))</f>
        <v/>
      </c>
      <c r="F61" s="9"/>
      <c r="G61" s="9"/>
      <c r="H61" s="9"/>
      <c r="I61" s="9"/>
      <c r="J61" s="9"/>
      <c r="K61" s="9" t="e">
        <f aca="false">IF(E61=1,C61,NA())</f>
        <v>#N/A</v>
      </c>
      <c r="L61" s="9" t="e">
        <f aca="false">IF(E61=1,D61,NA())</f>
        <v>#N/A</v>
      </c>
      <c r="M61" s="9" t="e">
        <f aca="false">IF(E61=2,C61,NA())</f>
        <v>#N/A</v>
      </c>
      <c r="N61" s="9" t="e">
        <f aca="false">IF(E61=2,D61,NA())</f>
        <v>#N/A</v>
      </c>
      <c r="O61" s="9"/>
      <c r="P61" s="9"/>
      <c r="Q61" s="9"/>
      <c r="R61" s="25" t="n">
        <f aca="false">(MIN(S61,T61))^2</f>
        <v>0</v>
      </c>
      <c r="S61" s="25"/>
      <c r="T61" s="25"/>
      <c r="U61" s="11"/>
    </row>
    <row r="62" customFormat="false" ht="15" hidden="false" customHeight="false" outlineLevel="0" collapsed="false">
      <c r="B62" s="8"/>
      <c r="C62" s="26" t="n">
        <v>3</v>
      </c>
      <c r="D62" s="27" t="n">
        <v>4</v>
      </c>
      <c r="E62" s="28" t="str">
        <f aca="false">IF(S62="","",IF(S62&lt;T62,1,2))</f>
        <v/>
      </c>
      <c r="F62" s="9"/>
      <c r="G62" s="9"/>
      <c r="H62" s="9"/>
      <c r="I62" s="9"/>
      <c r="J62" s="9"/>
      <c r="K62" s="9" t="e">
        <f aca="false">IF(E62=1,C62,NA())</f>
        <v>#N/A</v>
      </c>
      <c r="L62" s="9" t="e">
        <f aca="false">IF(E62=1,D62,NA())</f>
        <v>#N/A</v>
      </c>
      <c r="M62" s="9" t="e">
        <f aca="false">IF(E62=2,C62,NA())</f>
        <v>#N/A</v>
      </c>
      <c r="N62" s="9" t="e">
        <f aca="false">IF(E62=2,D62,NA())</f>
        <v>#N/A</v>
      </c>
      <c r="O62" s="9"/>
      <c r="P62" s="9"/>
      <c r="Q62" s="9"/>
      <c r="R62" s="25" t="n">
        <f aca="false">(MIN(S62,T62))^2</f>
        <v>0</v>
      </c>
      <c r="S62" s="25"/>
      <c r="T62" s="25"/>
      <c r="U62" s="11"/>
    </row>
    <row r="63" customFormat="false" ht="15" hidden="false" customHeight="false" outlineLevel="0" collapsed="false">
      <c r="B63" s="8"/>
      <c r="C63" s="26" t="n">
        <v>3</v>
      </c>
      <c r="D63" s="27" t="n">
        <v>2</v>
      </c>
      <c r="E63" s="28" t="str">
        <f aca="false">IF(S63="","",IF(S63&lt;T63,1,2))</f>
        <v/>
      </c>
      <c r="F63" s="9"/>
      <c r="G63" s="9"/>
      <c r="H63" s="9"/>
      <c r="I63" s="9"/>
      <c r="J63" s="9"/>
      <c r="K63" s="9" t="e">
        <f aca="false">IF(E63=1,C63,NA())</f>
        <v>#N/A</v>
      </c>
      <c r="L63" s="9" t="e">
        <f aca="false">IF(E63=1,D63,NA())</f>
        <v>#N/A</v>
      </c>
      <c r="M63" s="9" t="e">
        <f aca="false">IF(E63=2,C63,NA())</f>
        <v>#N/A</v>
      </c>
      <c r="N63" s="9" t="e">
        <f aca="false">IF(E63=2,D63,NA())</f>
        <v>#N/A</v>
      </c>
      <c r="O63" s="9"/>
      <c r="P63" s="9"/>
      <c r="Q63" s="9"/>
      <c r="R63" s="25" t="n">
        <f aca="false">(MIN(S63,T63))^2</f>
        <v>0</v>
      </c>
      <c r="S63" s="25"/>
      <c r="T63" s="25"/>
      <c r="U63" s="11"/>
    </row>
    <row r="64" customFormat="false" ht="15" hidden="false" customHeight="false" outlineLevel="0" collapsed="false">
      <c r="B64" s="8"/>
      <c r="C64" s="39" t="n">
        <f aca="false">AVERAGE(C54:C63)</f>
        <v>10.6</v>
      </c>
      <c r="D64" s="40" t="n">
        <f aca="false">AVERAGE(D54:D63)</f>
        <v>5.5</v>
      </c>
      <c r="E64" s="41" t="str">
        <f aca="false">IF(S64="","",IF(S64&lt;T64,1,2))</f>
        <v/>
      </c>
      <c r="F64" s="9"/>
      <c r="G64" s="9"/>
      <c r="H64" s="9"/>
      <c r="I64" s="9"/>
      <c r="J64" s="9"/>
      <c r="K64" s="9" t="e">
        <f aca="false">IF(E64=1,C64,NA())</f>
        <v>#N/A</v>
      </c>
      <c r="L64" s="9" t="e">
        <f aca="false">IF(E64=1,D64,NA())</f>
        <v>#N/A</v>
      </c>
      <c r="M64" s="9" t="e">
        <f aca="false">IF(E64=2,C64,NA())</f>
        <v>#N/A</v>
      </c>
      <c r="N64" s="9" t="e">
        <f aca="false">IF(E64=2,D64,NA())</f>
        <v>#N/A</v>
      </c>
      <c r="O64" s="9"/>
      <c r="P64" s="9"/>
      <c r="Q64" s="9"/>
      <c r="R64" s="25" t="n">
        <f aca="false">(MIN(S64,T64))^2</f>
        <v>0</v>
      </c>
      <c r="S64" s="25"/>
      <c r="T64" s="25"/>
      <c r="U64" s="11"/>
    </row>
    <row r="65" customFormat="false" ht="15.75" hidden="false" customHeight="false" outlineLevel="0" collapsed="false">
      <c r="B65" s="42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5"/>
    </row>
  </sheetData>
  <mergeCells count="4">
    <mergeCell ref="B3:U3"/>
    <mergeCell ref="B19:U19"/>
    <mergeCell ref="B35:U35"/>
    <mergeCell ref="B51:U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2016-08-11T06:27:21Z</dcterms:created>
  <dc:creator>Gaurav</dc:creator>
  <dc:description/>
  <dc:language>en-IN</dc:language>
  <cp:lastModifiedBy/>
  <dcterms:modified xsi:type="dcterms:W3CDTF">2019-02-07T00:21:57Z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