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00778820\Documents\python\enviro_nutritional_pedagogy\advanced_python_script\"/>
    </mc:Choice>
  </mc:AlternateContent>
  <xr:revisionPtr revIDLastSave="0" documentId="8_{B2AEAB16-B268-4887-A00A-FB3511E4AD7E}" xr6:coauthVersionLast="47" xr6:coauthVersionMax="47" xr10:uidLastSave="{00000000-0000-0000-0000-000000000000}"/>
  <bookViews>
    <workbookView xWindow="-120" yWindow="-120" windowWidth="29040" windowHeight="15720" xr2:uid="{CC7C589D-7B30-422E-B5BB-82162735E87C}"/>
  </bookViews>
  <sheets>
    <sheet name="savedrecs_1" sheetId="1" r:id="rId1"/>
    <sheet name="query_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T8" i="1"/>
  <c r="BF9" i="1"/>
  <c r="BT9" i="1"/>
  <c r="BF10" i="1"/>
  <c r="BT10" i="1"/>
  <c r="BF11" i="1"/>
  <c r="BT11" i="1"/>
  <c r="BT12" i="1"/>
  <c r="BF13" i="1"/>
  <c r="BT13" i="1"/>
  <c r="BF14" i="1"/>
  <c r="BT14" i="1"/>
  <c r="BF15" i="1"/>
  <c r="BT15" i="1"/>
  <c r="BF16" i="1"/>
  <c r="BT16" i="1"/>
  <c r="BF17" i="1"/>
  <c r="BT17" i="1"/>
  <c r="BF18" i="1"/>
  <c r="BT18" i="1"/>
  <c r="BF19" i="1"/>
  <c r="BT19" i="1"/>
</calcChain>
</file>

<file path=xl/sharedStrings.xml><?xml version="1.0" encoding="utf-8"?>
<sst xmlns="http://schemas.openxmlformats.org/spreadsheetml/2006/main" count="1154" uniqueCount="460">
  <si>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</si>
  <si>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</si>
  <si>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</si>
  <si>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</si>
  <si>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</si>
  <si>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</si>
  <si>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</si>
  <si>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</si>
  <si>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</si>
  <si>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</si>
  <si>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</si>
  <si>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</si>
  <si>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</si>
  <si>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</si>
  <si>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</si>
  <si>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</si>
  <si>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</si>
  <si>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</si>
  <si>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</si>
  <si>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</si>
  <si>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</si>
  <si>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</si>
  <si>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</si>
  <si>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</si>
  <si>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</si>
  <si>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</si>
  <si>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</si>
  <si>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</si>
  <si>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</si>
  <si>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</si>
  <si>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</si>
  <si>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</si>
  <si>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</si>
  <si>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</si>
  <si>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</si>
  <si>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</si>
  <si>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</si>
  <si>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</si>
  <si>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</si>
  <si>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</si>
  <si>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</si>
  <si>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</si>
  <si>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</si>
  <si>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</si>
  <si>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</si>
  <si>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</si>
  <si>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</si>
  <si>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</si>
  <si>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</si>
  <si>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</si>
  <si>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</si>
  <si>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</si>
  <si>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</si>
  <si>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</si>
  <si>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</si>
  <si>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</si>
  <si>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</si>
  <si>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</si>
  <si>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</si>
  <si>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</si>
  <si>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</si>
  <si>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</si>
  <si>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</si>
  <si>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</si>
  <si>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</si>
  <si>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</si>
  <si>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</si>
  <si>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</si>
  <si>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</si>
  <si>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</si>
  <si>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</si>
  <si>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</si>
  <si>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</si>
  <si>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Kinyota, M</t>
  </si>
  <si>
    <t/>
  </si>
  <si>
    <t>Kinyota, Mjege</t>
  </si>
  <si>
    <t>Implementing ecopedagogy in highly centralised curricula contexts: a critical analysis of an environmental education course taught at one Tanzanian university</t>
  </si>
  <si>
    <t>INTERNATIONAL STUDIES IN SOCIOLOGY OF EDUCATION</t>
  </si>
  <si>
    <t>English</t>
  </si>
  <si>
    <t>Article</t>
  </si>
  <si>
    <t>Course curriculum; development; ecopedagogy; environmental pedagogies; Tanzania</t>
  </si>
  <si>
    <t>GLOBALIZATION; CITIZENSHIP</t>
  </si>
  <si>
    <t>Ecopedagogy has become central in transforming environmental pedagogies. Nevertheless, its full potential has not been realised especially in developing countries. This study investigated the extent to which a course taught in one university in Tanzania reflects the tenets of ecopedagogy. Based on seven-years experience in teaching the course, analysis of the course curriculum and on lessons from recent efforts to teach the course using ecopedagogy, I find the course more consistent with ecopedagogy in the aspects focusing on indigenous knowledge, learning from different perspectives and democratisation of learning. However, the course is less consistent with ecopedagogy in the aspects of critical analysis of environmental discourses and globalisation. Moreover, I report on the contradictions arising from teaching using a highly centralised curriculum, on one hand, and using approaches that emphasise on critical co-construction of knowledge on the other hand. Finally, the implications for theory and practice are discussed.</t>
  </si>
  <si>
    <t>[Kinyota, Mjege] Univ Dar Es Salaam, Dar Es Salaam Univ Coll Educ, Dept Educ Psychol &amp; Curriculum Studies, Dar Es Salaam, Tanzania</t>
  </si>
  <si>
    <t>University of Dar es Salaam</t>
  </si>
  <si>
    <t>Kinyota, M (corresponding author), Univ Dar Es Salaam, Dar Es Salaam Univ Coll Educ, Dept Educ Psychol &amp; Curriculum Studies, Dar Es Salaam, Tanzania.</t>
  </si>
  <si>
    <t>kmjege@yahoo.com</t>
  </si>
  <si>
    <t>Kinyota, Mjege/KCK-7177-2024</t>
  </si>
  <si>
    <t>Kinyota, Mjege/0000-0003-2567-5269</t>
  </si>
  <si>
    <t>ROUTLEDGE JOURNALS, TAYLOR &amp; FRANCIS LTD</t>
  </si>
  <si>
    <t>ABINGDON</t>
  </si>
  <si>
    <t>2-4 PARK SQUARE, MILTON PARK, ABINGDON OX14 4RN, OXON, ENGLAND</t>
  </si>
  <si>
    <t>0962-0214</t>
  </si>
  <si>
    <t>1747-5066</t>
  </si>
  <si>
    <t>INT STUD SOCIOL EDUC</t>
  </si>
  <si>
    <t>Int. Stud. Sociol. Educ.</t>
  </si>
  <si>
    <t>APR 3</t>
  </si>
  <si>
    <t>1-2</t>
  </si>
  <si>
    <t>10.1080/09620214.2020.1854824</t>
  </si>
  <si>
    <t>NOV 2020</t>
  </si>
  <si>
    <t>Education &amp; Educational Research; Sociology</t>
  </si>
  <si>
    <t>Emerging Sources Citation Index (ESCI)</t>
  </si>
  <si>
    <t>QS7FK</t>
  </si>
  <si>
    <t>2025-03-27</t>
  </si>
  <si>
    <t>WOS:000592627300001</t>
  </si>
  <si>
    <t>Misiaszek, GW; Rodrigues, C</t>
  </si>
  <si>
    <t>William Misiaszek, Greg; Rodrigues, Cae</t>
  </si>
  <si>
    <t>Teaching just-based environmental sustainability in higher education: generative dialogues</t>
  </si>
  <si>
    <t>TEACHING IN HIGHER EDUCATION</t>
  </si>
  <si>
    <t>Editorial Material</t>
  </si>
  <si>
    <t>PAULO FREIRE; PEDAGOGY; ECOPEDAGOGY; METHODOLOGY; CRISIS</t>
  </si>
  <si>
    <t>[William Misiaszek, Greg] Beijing Normal Univ, Inst Educ Theories, Fac Educ, Beijing, Haidian, Peoples R China; [William Misiaszek, Greg] UCLA, Paulo Freire Inst, Los Angeles, CA 90095 USA; [Rodrigues, Cae] Univ Fed Sergipe, Phys Educ Dept, Postgrad Program Environm &amp; Dev, Sao Carlos, SP, Brazil</t>
  </si>
  <si>
    <t>Beijing Normal University; University of California System; University of California Los Angeles; Universidade Federal de Sergipe</t>
  </si>
  <si>
    <t>Misiaszek, GW (corresponding author), Beijing Normal Univ, Inst Educ Theories, Fac Educ, Beijing, Haidian, Peoples R China.;Misiaszek, GW (corresponding author), UCLA, Paulo Freire Inst, Los Angeles, CA 90095 USA.</t>
  </si>
  <si>
    <t>gmisiaszek@gmail.com</t>
  </si>
  <si>
    <t>Rodrigues, Cae/AAE-4774-2021</t>
  </si>
  <si>
    <t>1356-2517</t>
  </si>
  <si>
    <t>1470-1294</t>
  </si>
  <si>
    <t>TEACH HIGH EDUC</t>
  </si>
  <si>
    <t>Teach. High Educ.</t>
  </si>
  <si>
    <t>JUL 4</t>
  </si>
  <si>
    <t>SI</t>
  </si>
  <si>
    <t>10.1080/13562517.2023.2214879</t>
  </si>
  <si>
    <t>Education &amp; Educational Research</t>
  </si>
  <si>
    <t>Social Science Citation Index (SSCI)</t>
  </si>
  <si>
    <t>L9HV0</t>
  </si>
  <si>
    <t>Bronze</t>
  </si>
  <si>
    <t>WOS:001026310600001</t>
  </si>
  <si>
    <t>Misiaszek, GW</t>
  </si>
  <si>
    <t>Misiaszek, Greg William</t>
  </si>
  <si>
    <t>Ecopedagogy: teaching critical literacies of 'development', 'sustainability', and 'sustainable development'</t>
  </si>
  <si>
    <t>Ecopedagogy; development; education for sustainable development; critical literacy; Paulo Freire</t>
  </si>
  <si>
    <t>ENVIRONMENTAL-EDUCATION; DEVELOPMENT ESD; CITIZENSHIP; GLOBALIZATION</t>
  </si>
  <si>
    <t>Education for Sustainable Development (ESD) largely emerged from Environmental Education (EE) models to teach how actions for 'development' positively and negatively affects our societies and the rest of nature, to then determine how such actions can be 'sustainable' without causing current or future socio-environmental oppressions. However, the 'development' has been increasingly taught as adhering to normalized neoliberal ideologies. This article provides a critical analysis of reinventing environmental pedagogies to center the 'reading' of development framings through the following questions: 'What is development?', 'Who is it for?', and 'What are the politics behind it?' Emergent from two research projects, centering the teaching of critical literacies (i.e. ecopedagogical literacies) to read 'development' and 'sustainability' was found essential in higher education. Rooted in critical theories and Freirean popular education movements in Latin American, ecopedagogy is transformative teaching in which educators dialectically problem-pose the politics of socio-environmental connections through local, global, and planetary lenses.</t>
  </si>
  <si>
    <t>[Misiaszek, Greg William] Beijing Normal Univ, Inst Theories Educ, Fac Educ, 19 Xinjiekou Wai St, Beijing 100875, Peoples R China; [Misiaszek, Greg William] Univ Calif Los Angeles, Paulo Freire Inst, Los Angeles, CA USA</t>
  </si>
  <si>
    <t>Beijing Normal University; University of California System; University of California Los Angeles</t>
  </si>
  <si>
    <t>Misiaszek, GW (corresponding author), Beijing Normal Univ, Inst Theories Educ, Fac Educ, 19 Xinjiekou Wai St, Beijing 100875, Peoples R China.</t>
  </si>
  <si>
    <t>Misiaszek, Greg/AAM-7613-2020</t>
  </si>
  <si>
    <t>Misiaszek, Greg/0000-0003-2622-1656</t>
  </si>
  <si>
    <t>JUL 3</t>
  </si>
  <si>
    <t>10.1080/13562517.2019.1586668</t>
  </si>
  <si>
    <t>ME2HE</t>
  </si>
  <si>
    <t>WOS:000544479600005</t>
  </si>
  <si>
    <t>Beyond-Humans reinventions for criticality: posthumanism to disrupt the Anthropocene and solve (super) wicked environmental problems</t>
  </si>
  <si>
    <t>Article; Early Access</t>
  </si>
  <si>
    <t>Criticality, Posthumanism, Higher education teaching, Ecopedagogy, The anthropocene</t>
  </si>
  <si>
    <t>PAULO FREIRE; EDUCATION; ECOPEDAGOGY; LIMITS; ISSUE; ERA</t>
  </si>
  <si>
    <t>Teaching criticality is essential in higher education (HE) for students to better understand the innate and complex connections between acts of environmental violence and social injustices and unpacking the (hidden) politics of such actions. In addition, teaching students literacy skills to read environmental violence through non-anthropocentric lenses critically (re) is vital. Both of these pedagogical goals are essential to disrupt the Anthropocene and solve (super) wicked environmental problems, but they often conflict with each other. This article's two foci are the following: (1) problematizing how critical teaching rooted in humanism can devalue the latter beyond-humans goal given above and (2) exploring the needs, possibilities, and challenges of posthumanist reinventions of criticality and associated teaching. The analysis will be grounded in eco-pedagogical teaching and methodologies, as well as exploring possibilities to reinvent eco-pedagogies in HE teaching.</t>
  </si>
  <si>
    <t>[Misiaszek, Greg William] Beijing Normal Univ, Inst Educ Theories, Fac Educ, Beijing, Peoples R China; [Misiaszek, Greg William] Univ Calif Angeles UCLA, Paulo Freire Inst, Los Angeles, CA 90095 USA</t>
  </si>
  <si>
    <t>Beijing Normal University</t>
  </si>
  <si>
    <t>Misiaszek, GW (corresponding author), Beijing Normal Univ, Inst Educ Theories, Fac Educ, Beijing, Peoples R China.;Misiaszek, GW (corresponding author), Univ Calif Angeles UCLA, Paulo Freire Inst, Los Angeles, CA 90095 USA.</t>
  </si>
  <si>
    <t>GMisiaszek@gmail.com</t>
  </si>
  <si>
    <t>2025 FEB 27</t>
  </si>
  <si>
    <t>10.1080/13562517.2025.2465997</t>
  </si>
  <si>
    <t>FEB 2025</t>
  </si>
  <si>
    <t>Y5R9I</t>
  </si>
  <si>
    <t>WOS:001432703000001</t>
  </si>
  <si>
    <t>Alhazmi, A; Almashhour, RA</t>
  </si>
  <si>
    <t>Alhazmi, Ahmed; Almashhour, Rasha Ahmed</t>
  </si>
  <si>
    <t>Eco-pedagogy in chemistry education: challenging market-driven policies</t>
  </si>
  <si>
    <t>INTERNATIONAL JOURNAL OF SUSTAINABILITY IN HIGHER EDUCATION</t>
  </si>
  <si>
    <t>Green chemistry; Higher education; Market-driven policies; Sustainability; Eco-pedagogy</t>
  </si>
  <si>
    <t>GREEN CHEMISTRY; SUSTAINABILITY</t>
  </si>
  <si>
    <t>PurposeThis study aims to examine the impact of market-driven policies on adoption and integration of green chemistry into higher education in Saudi Arabia, uncovering challenges and opportunities faced by educators and institutions in promoting sustainable scientific education.Design/methodology/approachThis study used a grounded theory methodology to explore the integration of green chemistry in Saudi Arabian higher education amid market-driven policies. In-depth interviews were conducted with 22 participants, and data were analyzed using a systematic coding process.FindingsThe study reveals that market-driven policies significantly influence the integration of green chemistry by prioritizing immediate economic returns over long-term sustainability goals. Key challenges include securing funding and aligning green chemistry with traditional curricula. Opportunities to promote sustainability through curricular reform and policy adaptation were identified.Research limitations/implicationsThis study is limited to Saudi Arabian higher education, which may affect the generalizability of findings to other contexts.Practical implicationsInsights suggest policymakers should re-evaluate prioritization of short-term economic gains and develop incentives to integrate green chemistry. Institutions are encouraged to invest in faculty development, adopt interdisciplinary approaches and collaborate with industry and government.Social implicationsIntegrating green chemistry into higher education promotes environmental stewardship and prepares future generations to address sustainability challenges. Institutions can shape environmentally conscious societies by fostering a culture of sustainability and ethical responsibilities.Originality/valueThis study contributes to discourse on sustainability in education by providing a grounded theoretical analysis of the dynamics between market-driven policies and green chemistry integration, offering insights for policymakers, educators and researchers.</t>
  </si>
  <si>
    <t>[Alhazmi, Ahmed; Almashhour, Rasha Ahmed] Jazan Univ, Coll Arts &amp; Humanities, Dept Educ Sci, Jazan, Saudi Arabia</t>
  </si>
  <si>
    <t>Jazan University</t>
  </si>
  <si>
    <t>Alhazmi, A (corresponding author), Jazan Univ, Coll Arts &amp; Humanities, Dept Educ Sci, Jazan, Saudi Arabia.</t>
  </si>
  <si>
    <t>ahalhazmi@jazanu.edu.sa; ralmashhour@jazanu.edu.sa</t>
  </si>
  <si>
    <t>Alhazmi, Ahmed/CAF-7898-2022</t>
  </si>
  <si>
    <t>Alhazmi, Ahmed/0000-0002-0409-306X</t>
  </si>
  <si>
    <t>EMERALD GROUP PUBLISHING LTD</t>
  </si>
  <si>
    <t>Leeds</t>
  </si>
  <si>
    <t>Floor 5, Northspring 21-23 Wellington Street, Leeds, W YORKSHIRE, ENGLAND</t>
  </si>
  <si>
    <t>1467-6370</t>
  </si>
  <si>
    <t>1758-6739</t>
  </si>
  <si>
    <t>INT J SUST HIGHER ED</t>
  </si>
  <si>
    <t>Int. J. Sustain. High. Educ.</t>
  </si>
  <si>
    <t>2025 JAN 30</t>
  </si>
  <si>
    <t>10.1108/IJSHE-06-2024-0373</t>
  </si>
  <si>
    <t>JAN 2025</t>
  </si>
  <si>
    <t>Green &amp; Sustainable Science &amp; Technology; Education &amp; Educational Research</t>
  </si>
  <si>
    <t>Science &amp; Technology - Other Topics; Education &amp; Educational Research</t>
  </si>
  <si>
    <t>T8Y0F</t>
  </si>
  <si>
    <t>WOS:001407781300001</t>
  </si>
  <si>
    <t>Cooper, T; Corney, T; Gorman, J</t>
  </si>
  <si>
    <t>Cooper, Trudi; Corney, Tim; Gorman, Jamie</t>
  </si>
  <si>
    <t>Youth Work for People and Planet: Integrating Insights from Ecopedagogy into Youth Work</t>
  </si>
  <si>
    <t>YOUTH</t>
  </si>
  <si>
    <t>climate justice; pedagogy; education; university; youth development; Freire; PYD; positive youth development</t>
  </si>
  <si>
    <t>Youth work is not unitary, has a diverse history, and draws upon differing traditions; however, the focus of all major youth work traditions has been anthropocentric. This approach is now challenged by young people themselves through the climate justice movement, and institutionally through the United Nations Agenda 2030 resolution, which has developed integrated Sustainable Development Goals, which aim to balance social, environmental, and economic imperatives. This article examines what insights can be gained from ecopedagogy that would enable youth work to fully integrate an ecological perspective alongside traditional anthropological concerns. The discussion focuses on the nexus and tensions between ecopedagogy and youth work from a theoretical perspective to draw out insights into how changes need to be made to the aims and purposes of youth work, how this might be achieved, and barriers in the current environment.</t>
  </si>
  <si>
    <t>[Cooper, Trudi] Edith Cowan Univ, Ctr People Pl &amp; Planet, Bunbury 6027, Australia; [Corney, Tim; Gorman, Jamie] Victoria Univ, Inst Sustainable Ind &amp; Liveable Cities ISILC, Melbourne, Vic 8001, Australia; [Gorman, Jamie] Maynooth Univ, Dept Appl Social Studies, Maynooth, Kildare, Ireland</t>
  </si>
  <si>
    <t>Edith Cowan University; Victoria University; Maynooth University</t>
  </si>
  <si>
    <t>Cooper, T (corresponding author), Edith Cowan Univ, Ctr People Pl &amp; Planet, Bunbury 6027, Australia.</t>
  </si>
  <si>
    <t>t.cooper@ecu.edu.au; tim.corney@vu.edu.au; jamiecgorman@vu.edu.au</t>
  </si>
  <si>
    <t>; Cooper, Trudi/HHN-6793-2022</t>
  </si>
  <si>
    <t>Gorman, Jamie/0000-0002-5153-2045; Cooper, Trudi/0000-0002-4758-5881</t>
  </si>
  <si>
    <t>MDPI</t>
  </si>
  <si>
    <t>BASEL</t>
  </si>
  <si>
    <t>ST ALBAN-ANLAGE 66, CH-4052 BASEL, SWITZERLAND</t>
  </si>
  <si>
    <t>2673-995X</t>
  </si>
  <si>
    <t>YOUTH-BASEL</t>
  </si>
  <si>
    <t>Youth</t>
  </si>
  <si>
    <t>JUN</t>
  </si>
  <si>
    <t>10.3390/youth4020049</t>
  </si>
  <si>
    <t>Family Studies; Social Sciences, Interdisciplinary</t>
  </si>
  <si>
    <t>Family Studies; Social Sciences - Other Topics</t>
  </si>
  <si>
    <t>J6P5I</t>
  </si>
  <si>
    <t>gold</t>
  </si>
  <si>
    <t>WOS:001338267400001</t>
  </si>
  <si>
    <t>Carvalho, ESS; Ramos, DV</t>
  </si>
  <si>
    <t>Silva Carvalho, Elson Santos; Ramos Junior, Dernival Venncio</t>
  </si>
  <si>
    <t>FROM SUSTAINABLE DEVELOPMENT TO INTEGRATED PARTICIPATION. ECOPEDAGOGIES AS DECOLONIAL OPTIONS</t>
  </si>
  <si>
    <t>REVISTA IBEROAMERICANA DE EDUCACION</t>
  </si>
  <si>
    <t>Portuguese</t>
  </si>
  <si>
    <t>integrated envelopment; sustainable development; ecopedagogy; coloniality; higher education</t>
  </si>
  <si>
    <t>In this article, we will be willing reflections on causes and effects alternatives comsumption logics incorporation (summarized in sustainability), as perceived in Latin American universities that still emphasize historical relations nature of ownership. The thesis is based on the integrated involvement possible emergence, resizing ecopedagogy, instead the vices and discourses associated to sustainable development, recognizing that formal education presupposes a complex and adaptable system: it is not only the managers intentions. The precaution is that even reconstruction in the political and pedagogical breaches can incorporate the scientific arguments of environmental crisis and feed the sustainability of the development model. It is paradigmatic to attest to the efficacy of other logics effectively, not as a fetishist incorporation, so that they direct integration to local models of nature. In order to recognize this locality, it is proposed to orient the learning to demands and responses printed in the cultural construction of those who reach the higher education by recent policies of access democratization, affirming who do not share the epistemic privileges of knowledge and modernity actions. Therefore, re-assign curricula and sciences to the students' own experience. It is also about the constitution of a network of decolonial options as practice, supported by the knowledge of students that recognize the strategies of their exclusion or inferiorization, new ecopedagogies that manage to articulate an occupation of the spaces of production of knowledge.</t>
  </si>
  <si>
    <t>ORGANIZACION ESTADOS IBEROAMERICANOS EDUCACION CIENCIA &amp; CULTURA-OEI</t>
  </si>
  <si>
    <t>MADRID</t>
  </si>
  <si>
    <t>BRAVO MURILLO 38, MADRID, 28015, SPAIN</t>
  </si>
  <si>
    <t>1022-6508</t>
  </si>
  <si>
    <t>1681-5653</t>
  </si>
  <si>
    <t>REV IBEROAM EDUC</t>
  </si>
  <si>
    <t>Rev. Iberoam. Educ.</t>
  </si>
  <si>
    <t>JAN-APR</t>
  </si>
  <si>
    <t>EQ8CI</t>
  </si>
  <si>
    <t>WOS:000398312100003</t>
  </si>
  <si>
    <t>Kopnina, H; Hughes, AC; Zhang, RP; Russell, M; Fellinger, E; Smith, SM; Tickner, L</t>
  </si>
  <si>
    <t>Kopnina, Helen; Hughes, Alice C.; Zhang, Ruopiao (Scarlett); Russell, Mike; Fellinger, Engelbert; Smith, Simon M.; Tickner, Les</t>
  </si>
  <si>
    <t>Business education and its paradoxes: Linking business and biodiversity through critical pedagogy curriculum</t>
  </si>
  <si>
    <t>BRITISH EDUCATIONAL RESEARCH JOURNAL</t>
  </si>
  <si>
    <t>biodiversity; business education; ecoliteracy; ecopedagogy</t>
  </si>
  <si>
    <t>SUSTAINABLE DEVELOPMENT; CIRCULAR ECONOMY; ECOLITERACY</t>
  </si>
  <si>
    <t>The Kunming-Montreal Global Biodiversity Framework, launched during the United Nations Biodiversity Conference in December 2022, encourages governments, companies and investors to publish data on their nature-related risks, dependencies and impacts. These disclosures are intended to drive businesses to recognise, manage and mitigate their reliance on ecosystem goods and services. However, there is a 'biodiversity blind spot' that is evident for most organisations and business schools. Business education rarely addresses the root causes of biodiversity loss, such as the unsustainable exploitation of natural resources. As the dominant positioning of Education for Sustainable Development Goals (ESDG) presents biodiversity in anthropocentric instrumental terms inadequate for addressing ecosystem decline, we posit that a more progressive and transformative ecocentric education through ecopedagogy and ecoliteracy is needed. Both approaches include the development of critical thinking about degrowth, the circular economy and conventional stakeholder theory to include non-human stakeholders. Using comparative case studies from Northumbria University, the University of Hong Kong and Amsterdam University of Applied Sciences, we illustrate how business education can be transformed to address biodiversity loss, providing theoretical guidance and practical recommendations to academic practitioners and future business leaders.</t>
  </si>
  <si>
    <t>[Kopnina, Helen; Tickner, Les] Northumbria Univ, Newcastle Upon Tyne NE1 8ST, England; [Hughes, Alice C.] Univ Hong Kong, Sch Biol Sci, Hong Kong, Hong Kong, Peoples R China; [Zhang, Ruopiao (Scarlett)] Macau Univ Sci &amp; Technol, Macau, Peoples R China; [Russell, Mike; Fellinger, Engelbert] Amsterdam Univ Appl Sci, Amsterdam, Netherlands; [Smith, Simon M.] Oxford Brookes Univ, Oxford Brookes Business Sch, Oxford, England</t>
  </si>
  <si>
    <t>Northumbria University; University of Hong Kong; Macau University of Science &amp; Technology; Oxford Brookes University</t>
  </si>
  <si>
    <t>Kopnina, H (corresponding author), Northumbria Univ, Newcastle Upon Tyne NE1 8ST, England.</t>
  </si>
  <si>
    <t>helen.kopnina@northumbria.ac.uk</t>
  </si>
  <si>
    <t>Smith, Simon/IXD-2407-2023; Hughes, Alice/G-7285-2012; hughes, Alice/HCH-3838-2022; Kopnina, Helen/C-2997-2013</t>
  </si>
  <si>
    <t>hughes, Alice/0000-0002-4899-3158; Fellinger, Engelbert/0009-0001-4331-5825; Smith, Simon/0000-0001-8083-2728; Russell, Mike/0009-0001-9572-4946; ZHANG, RUOPIAO/0009-0001-5927-6509; Kopnina, Helen/0000-0001-7617-2288</t>
  </si>
  <si>
    <t>WILEY</t>
  </si>
  <si>
    <t>HOBOKEN</t>
  </si>
  <si>
    <t>111 RIVER ST, HOBOKEN 07030-5774, NJ USA</t>
  </si>
  <si>
    <t>0141-1926</t>
  </si>
  <si>
    <t>1469-3518</t>
  </si>
  <si>
    <t>BRIT EDUC RES J</t>
  </si>
  <si>
    <t>Br. Educ. Res. J.</t>
  </si>
  <si>
    <t>DEC</t>
  </si>
  <si>
    <t>10.1002/berj.4048</t>
  </si>
  <si>
    <t>JUL 2024</t>
  </si>
  <si>
    <t>O7L5K</t>
  </si>
  <si>
    <t>hybrid, Green Published</t>
  </si>
  <si>
    <t>WOS:001268484200001</t>
  </si>
  <si>
    <t>Cuenca-Soto, N; Martínez-Muñoz, LF; Chiva-Bartoll, O; Santos-Pastor, ML</t>
  </si>
  <si>
    <t>Cuenca-Soto, Nuria; Martinez-Munoz, Luis Fernando; Chiva-Bartoll, Oscar; Santos-Pastor, Maria Luisa</t>
  </si>
  <si>
    <t>Environmental sustainability and social justice in Higher Education: a critical (eco)feminist service-learning approach in sports sciences</t>
  </si>
  <si>
    <t>Sustainable development; physical activity in the natural environment; initial education; service-learning; ecofeminism</t>
  </si>
  <si>
    <t>CRISIS; HEALTH</t>
  </si>
  <si>
    <t>Education for environmental and social sustainability in Higher Education requires a new approach that encompasses both care for nature and social inclusion. Ecopedagogy offers a critical framework within which to provide specific teaching and learning initiatives. In particular, this article aims to explore the effects of a critical (eco)feminist approach implemented through a critical feminist service-learning program. We use a qualitative study with an ethnographic-interpretative approach. The results show an increase in awareness and sensitivity towards environmental education and social justice in the students' understanding, attitude, and commitment to sustainability. Institutional limitations were also detected, leading to a reduction in the opportunities for achieving optimal results that would create a global meaning and a real application of the teachings for sustainability and social justice.</t>
  </si>
  <si>
    <t>[Cuenca-Soto, Nuria; Martinez-Munoz, Luis Fernando; Santos-Pastor, Maria Luisa] Autonomous Univ Madrid, Dept Phys Educ Sport &amp; Human Motr, Madrid, Spain; [Chiva-Bartoll, Oscar] Jaume I Univ, Dept Educ &amp; Specif Didact, Castellon de La Plana, Spain</t>
  </si>
  <si>
    <t>Autonomous University of Madrid; Universitat Jaume I</t>
  </si>
  <si>
    <t>Martínez-Muñoz, LF (corresponding author), Autonomous Univ Madrid, Dept Phys Educ Sport &amp; Human Motr, Madrid, Spain.</t>
  </si>
  <si>
    <t>f.martinez@uam.es</t>
  </si>
  <si>
    <t>Chiva-Bartoll, Oscar/AAR-4718-2021; Cuenca-Soto, Nuria/KVB-2611-2024; Martinez Munoz, Luis Fernando/K-8985-2017; Santos-Pastor, Maria Luisa/K-8993-2017</t>
  </si>
  <si>
    <t>Chiva-Bartoll, Oscar/0000-0001-7128-3560; Martinez Munoz, Luis Fernando/0000-0001-5209-7527; Santos-Pastor, Maria Luisa/0000-0002-4985-0810; Cuenca-Soto, Nuria/0000-0002-8778-9109</t>
  </si>
  <si>
    <t>University Service Learning in Physical Activity and Sport; AEI [PID2019-105916RBI00]; Ethics Committee of the Autonomous University of Madrid [CEI 126 2608]</t>
  </si>
  <si>
    <t>University Service Learning in Physical Activity and Sport; AEI; Ethics Committee of the Autonomous University of Madrid</t>
  </si>
  <si>
    <t>This study has been carried out within the project R?+?D?+?i: University Service Learning in Physical Activity and Sport. Opportunity for Social Inclusion. 2019 Summons of R?+?D?+?i Projects' in the framework of the State Programs of Generating Learning and Scientific and Technological Strengthening of the R?+?D?+?i System and of R?+?D?+?i Orientated at the Challenges of Society, in the State Plan of Scientific and Technical Investigation and Innovation 2017-2020. Reference PID2019-105916RBI00/AEI/10.13039/501100011033. Duration 3 years (2020-2023). This study has been evaluated by Ethics Committee of the Autonomous University of Madrid (Ref.: CEI 126 2608).</t>
  </si>
  <si>
    <t>10.1080/13562517.2023.2197110</t>
  </si>
  <si>
    <t>Green Accepted</t>
  </si>
  <si>
    <t>WOS:001026310600010</t>
  </si>
  <si>
    <t>Kopnina, H; Saari, MH</t>
  </si>
  <si>
    <t>Kopnina, Helen; Saari, Maria Helena</t>
  </si>
  <si>
    <t>If a Tree Falls: Business Students Learning Active Citizenship from Environmentalists</t>
  </si>
  <si>
    <t>EDUCATION SCIENCES</t>
  </si>
  <si>
    <t>Review</t>
  </si>
  <si>
    <t>democracy; critical pedagogy; ecopedagogy; sustainability; radical environmentalism</t>
  </si>
  <si>
    <t>NETWORKS</t>
  </si>
  <si>
    <t>This article presents and discusses student assignments reflecting on the documentary film If a Tree Falls, written as part of the Business Ethics and Sustainability course at The Hague University of Applied Sciences. This article follows two lines of inquiry. First, it challenges mainstream environmental education, supporting critical pedagogy and ecopedagogy. These pedagogies, which advocate pedagogy for radical change, offer a distinct and valuable contribution to sustainability education, enabling students to critically examine normative assumptions, and learn about ethical relativity, and citizenship engagement from environmentalists. The discussion of lessons of radical environmentalism is pertinent to the question of what types of actions are likely to achieve the widely acceptable long-term societal change. While this article focuses on student reflection on a film about radical environmentalism, this article also discusses many forms of activism and raises the question of what can be considered effective activism and active citizenship in the context of the philosophy of (environmental or sustainability) education in connection didactics and curriculum studies. Second, this article argues for the need for reformed democracy and inclusive pluralism that recognizes the needs of nonhuman species, ecocentrism, and deep ecology. The connection between these two purposes is expressed in the design of the student assignment: It is described as a case study, which employs critical pedagogy and ecopedagogy.</t>
  </si>
  <si>
    <t>[Kopnina, Helen] Hague Univ Appl Sci, Int Business, NL-2521 EN The Hague, Netherlands; [Saari, Maria Helena] Univ Oulu, Fac Educ, Oulu 90570, Finland</t>
  </si>
  <si>
    <t>University of Oulu</t>
  </si>
  <si>
    <t>Kopnina, H (corresponding author), Hague Univ Appl Sci, Int Business, NL-2521 EN The Hague, Netherlands.</t>
  </si>
  <si>
    <t>h.kopnina@hhs.nl; Maria.Saari@oulu.fi</t>
  </si>
  <si>
    <t>; Kopnina, Helen/C-2997-2013</t>
  </si>
  <si>
    <t>Saari, Maria Helena/0000-0002-4120-0311; Kopnina, Helen/0000-0001-7617-2288</t>
  </si>
  <si>
    <t>2227-7102</t>
  </si>
  <si>
    <t>EDUC SCI</t>
  </si>
  <si>
    <t>Educ. Sci.</t>
  </si>
  <si>
    <t>10.3390/educsci9040284</t>
  </si>
  <si>
    <t>KM0WI</t>
  </si>
  <si>
    <t>gold, Green Accepted, Green Published</t>
  </si>
  <si>
    <t>WOS:000513837600035</t>
  </si>
  <si>
    <t>C</t>
  </si>
  <si>
    <t>Silva, VLDE</t>
  </si>
  <si>
    <t>Chova, LG; Belenguer, DM; Torres, IC</t>
  </si>
  <si>
    <t>de Souza e Silva, Vera Lucia</t>
  </si>
  <si>
    <t>ECO-PEDAGOGY FOR INTEGRAL HEALTH: A PEDAGOGIC PRACTICE AT THE UNIVERSITY</t>
  </si>
  <si>
    <t>EDULEARN10: INTERNATIONAL CONFERENCE ON EDUCATION AND NEW LEARNING TECHNOLOGIES</t>
  </si>
  <si>
    <t>EDULEARN Proceedings</t>
  </si>
  <si>
    <t>Proceedings Paper</t>
  </si>
  <si>
    <t>2nd International Conference on Education and New Learning Technologies (EDULEARN)</t>
  </si>
  <si>
    <t>JUL 05-07, 2010</t>
  </si>
  <si>
    <t>Barcelona, SPAIN</t>
  </si>
  <si>
    <t>Integral Health; Education; Eco-Pedagogy</t>
  </si>
  <si>
    <t>We present this work as a result of pedagogical practice in Higher Education, with undergraduates from the areas of Health, Education, in the majors of Biological Sciences, Physical Education, Licentiate Chemistry Degree, Pedagogy, Nursing and Physiotherapy at Universidade Regional de Blumenau-SC-Brazil, since 1997. This practice has as its main goal providing a learning environment in which the student is led into contact with the fundaments of Learning to How to Acquire Knowledge, to Do, to Be and to Live for the promotion of Integral Health in learning environments, from the Eco-pedagogy approach. In this approach Integral Health is conceived as dynamic movement in search of balance between the aspects of the Being: physical, mental, social, environmental and cultural. Comprehended as the various dimensions of the process of learning, such as: Learning How to Acquire Knowledge (learn theoretical knowledge related to the conceptual contents of the areas of knowledge), Learning How to Do (skills developed to promote integral health), Learning How to Be (attitudes to be put into practice for the integral health) and Learn How to Live Together (promoting integral health from our relations with the group). From this perspective, experiment shows that students have achieved, most of them, the proposed objective. This was possible to be verified during the classes of the academic term that were based on transdisciplinar activities proposed by the students and the professor of the discipline, such as individual and group experiences, seminars, study groups, simulated classes, building portfolios, supervised practicum classes, performing research papers and publication of results in scientific events. That became clear due to the fact that undergraduates perceived themselves as agents of change in the learning environments where they act as educators and as health professionals. In this way, it was also noticed also a fulfillment link between what students learns and lives in their initial training and the needs of his professional practice to establish a healthy environment and more devoted attitudes to the promotion of Integral Health, a sustainable perspective of human relationships with Humans themselves, with other Human Beings and with the Environment in where they live. This proposal can provide to the initial training of these undergraduates experiential learning situations, providing self-references, aiming to give a sense of integration about the different types of knowledge and an education that derives from the needs and expectations of the being itself and community in which they acts and live. Thus, it was verified that this experience contributed to pedagogical frame of references for the promotion of learning environments that provide ways to develop the integral health of their students.</t>
  </si>
  <si>
    <t>[de Souza e Silva, Vera Lucia] Univ Reg Blumenau FURB, Blumenau, SC, Brazil</t>
  </si>
  <si>
    <t>Universidade Regional de Blumenau (FURB)</t>
  </si>
  <si>
    <t>verass@furb.br</t>
  </si>
  <si>
    <t>IATED-INT ASSOC TECHNOLOGY EDUCATION &amp; DEVELOPMENT</t>
  </si>
  <si>
    <t>VALENICA</t>
  </si>
  <si>
    <t>LAURI VOLPI 6, VALENICA, BURJASSOT 46100, SPAIN</t>
  </si>
  <si>
    <t>2340-1117</t>
  </si>
  <si>
    <t>978-84-613-9386-2</t>
  </si>
  <si>
    <t>EDULEARN PROC</t>
  </si>
  <si>
    <t>Conference Proceedings Citation Index - Social Science &amp; Humanities (CPCI-SSH)</t>
  </si>
  <si>
    <t>BEY96</t>
  </si>
  <si>
    <t>WOS:000318781702030</t>
  </si>
  <si>
    <t>Kurniawan, E; Akhyar, M; Muryani, C; Asrowi</t>
  </si>
  <si>
    <t>Kurniawan, Edi; Akhyar, Muhammad; Muryani, Chatarina; Asrowi</t>
  </si>
  <si>
    <t>Enhancing 21st Century Teachers Through Eco-Digital Pedagogy</t>
  </si>
  <si>
    <t>PEGEM EGITIM VE OGRETIM DERGISI</t>
  </si>
  <si>
    <t>Ecopedagogy; digital Pedagogy; eco-digital pedagogy; 21st century teachers</t>
  </si>
  <si>
    <t>CONTENT KNOWLEDGE; EDUCATION</t>
  </si>
  <si>
    <t>Pedagogy plays an essential role in the learning process. Ecopedagogy and digital pedagogy are two of its derivatives. This study focuses on the combination of the two pedagogical models, namely Eco-Digital Pedagogy (EDY). It proposes to reveal the effectiveness of the implementation of the EDY model on the readiness of prospective 21st century teachers. This study's population was Geography students at Semarang State University (UNNES) in Indonesia. The data obtained were tested by paired t-test and strengthened by the N-Gain test. The results show that the implementation of the EDY model has proven effective in increasing the ability of prospective teachers, namely in 1) showing the leadership skills, 2) creating an environment that respects the diversity of students, 3) understanding every content they deliver, 4) facilitating learning to their students, and 5) reflecting on their teaching practices. This positive result indicates that the EDY model can be used to further develop the abilities of prospective teachers to generate better outputs in the learning process.</t>
  </si>
  <si>
    <t>[Kurniawan, Edi; Akhyar, Muhammad; Muryani, Chatarina; Asrowi] Univ Sebelas Maret, Surakarta, Indonesia; [Akhyar, Muhammad; Muryani, Chatarina; Asrowi] Univ Negeri Semarang, Semarang, Indonesia</t>
  </si>
  <si>
    <t>Sebelas Maret University; Universitas Negeri Semarang</t>
  </si>
  <si>
    <t>Kurniawan, E (corresponding author), Univ Sebelas Maret, Surakarta, Indonesia.</t>
  </si>
  <si>
    <t>edikurniawan@mail.unnes.ac.id</t>
  </si>
  <si>
    <t>kurniawan, Edi/AAF-2862-2020</t>
  </si>
  <si>
    <t>PEGEM AKAD YAYINCILIK EGITIM DANISMANLIK HIZMETLERI TIC LTD STI</t>
  </si>
  <si>
    <t>ANKARA</t>
  </si>
  <si>
    <t>MESRUTIYET CADDESI, NO 5, ANKARA, TURKIYE</t>
  </si>
  <si>
    <t>2148-239X</t>
  </si>
  <si>
    <t>PEGEM EGIT OGR DERG</t>
  </si>
  <si>
    <t>Pegem Egit. Ogr. Derg.</t>
  </si>
  <si>
    <t>10.47750/pegegog.14.01.36</t>
  </si>
  <si>
    <t>Z0FO8</t>
  </si>
  <si>
    <t>WOS:001108930300007</t>
  </si>
  <si>
    <t>Morris, NA</t>
  </si>
  <si>
    <t>Morris, Nicholas A.</t>
  </si>
  <si>
    <t>Education for Sustainability in the Parks: A Project Inspired by Chet Bowers</t>
  </si>
  <si>
    <t>EDUCATIONAL STUDIES-AESA</t>
  </si>
  <si>
    <t>Since its inception, the education for sustainable development (ESD) movement in higher education has been doomed. Its standards of sustainability, bound to measures of development which suggest human flourishing is equated with the western ideals, is precisely the double-bind Chet Bowers so passionately stood against. His critical perspective on education itself and the ecopedagogy shared in Educating for Eco-Justice and Community (2001) as well as the critical analysis he demonstrates in How Language Limits our Understanding of Environmental Education (2001) are exactly what is needed to reorient a movement which in most cases is now focused on efficiency. I will share the story of my own discovery of Chet Bowers' work and its subsequent manifestation in my work both within the greater community and within the context of higher education therein. With this as a backdrop, I critique the ESD movement as fundamentally flawed due to its double-binds and metaphorical missteps, and I reconceptualize sustainability as a guiding vision rather than a target. I call for a shift from ESD to Victor Nolet's (2010) Education for Sustainability (EfS) and recontextualize the movement within the framework of community. Finally, I share a piloted normative approach founded on Bowers' eco-justice principles.</t>
  </si>
  <si>
    <t>[Morris, Nicholas A.] Univ Arizona Cooperat Extens, Tucson, AZ USA</t>
  </si>
  <si>
    <t>Morris, NA (corresponding author), Univ Arizona, Coll Agr &amp; Life Sci, Cooperat Extens 4-H Youth Dev, Tucson, AZ 85721 USA.</t>
  </si>
  <si>
    <t>nmorris6@kent.edu</t>
  </si>
  <si>
    <t>0013-1946</t>
  </si>
  <si>
    <t>1532-6993</t>
  </si>
  <si>
    <t>EDUC STUD-AESA</t>
  </si>
  <si>
    <t>Educ. Stud.-AESA</t>
  </si>
  <si>
    <t>SEP 3</t>
  </si>
  <si>
    <t>10.1080/00131946.2019.1663196</t>
  </si>
  <si>
    <t>SEP 2019</t>
  </si>
  <si>
    <t>JB8BX</t>
  </si>
  <si>
    <t>WOS:000486743300001</t>
  </si>
  <si>
    <t>Bayne, S</t>
  </si>
  <si>
    <t>Bayne, Sian</t>
  </si>
  <si>
    <t>Digital education utopia</t>
  </si>
  <si>
    <t>LEARNING MEDIA AND TECHNOLOGY</t>
  </si>
  <si>
    <t>Utopia; digital education; education futures; methods; Levitas</t>
  </si>
  <si>
    <t>SOCIAL-JUSTICE; UNIVERSITY; CURRICULUM; PLACE</t>
  </si>
  <si>
    <t>This paper uses Levitas's (2013) 'utopia as method' as a way to approach the histories of digital education and its utopian possibilities. The themes of emergence, openness and desire are woven through the three modes of Levitas's method. First, an archaeological analysis considers the relationship between digital education, lifelong learning and utopia in the political programmes of UNESCO, OECD and the UK government. Second, Levitas's 'utopia as ontology' considers how critical digital education might help move us from the paradigm of the locked-down 'data subject' within a human capital model of education toward emergent and more-than-human ways of understanding. Third, the method's architectural phase is used to explore how a future for digital education might be imagined through the themes of ecopedagogy, diversity of knowledge and the end of institutions. The paper argues that the new twenty-first century utopian imagination might help us to imagine and build better futures for digital education.</t>
  </si>
  <si>
    <t>[Bayne, Sian] Univ Edinburgh, Ctr Res Digital Educ, Edinburgh, Scotland; [Bayne, Sian] Moray House Sch Educ &amp; Sport, Holyrood Rd, Edinburgh EH8 8AQ, Scotland</t>
  </si>
  <si>
    <t>University of Edinburgh</t>
  </si>
  <si>
    <t>Bayne, S (corresponding author), Moray House Sch Educ &amp; Sport, Holyrood Rd, Edinburgh EH8 8AQ, Scotland.</t>
  </si>
  <si>
    <t>sian.bayne@ed.ac.uk</t>
  </si>
  <si>
    <t>1743-9884</t>
  </si>
  <si>
    <t>1743-9892</t>
  </si>
  <si>
    <t>LEARN MEDIA TECHNOL</t>
  </si>
  <si>
    <t>Learn. Media Technol.</t>
  </si>
  <si>
    <t>JUL 2</t>
  </si>
  <si>
    <t>10.1080/17439884.2023.2262382</t>
  </si>
  <si>
    <t>OCT 2023</t>
  </si>
  <si>
    <t>A4Q4N</t>
  </si>
  <si>
    <t>Green Accepted, Green Published, hybrid</t>
  </si>
  <si>
    <t>WOS:001078280800001</t>
  </si>
  <si>
    <t>Gacek, J; McClanahan, B</t>
  </si>
  <si>
    <t>Gacek, James; McClanahan, Bill</t>
  </si>
  <si>
    <t>Learning about the Illegal and the Lawful yet Awful: Progressing Public Criminology in the University Classroom</t>
  </si>
  <si>
    <t>JOURNAL OF CRIMINAL JUSTICE EDUCATION</t>
  </si>
  <si>
    <t>Public criminology; green criminology; popular criminology; education; university</t>
  </si>
  <si>
    <t>GREEN; SOCIOLOGY; VIOLENCE; EMPATHY; CRIME</t>
  </si>
  <si>
    <t>In this article, we focus on the teaching of criminology in the university classroom. Considering the recent debates on public criminology, we examine teaching as a method of reaching more publics. As university educators we recognize students are our first public (Burawoy, 2008, p. 8) and as criminologists we want to rethink the form of instruction and the means of delivery of a criminological education. Yet this pedagogical picture is not complete without understanding how students interact with content material beyond the formal study of crime, criminals, and criminality - namely, the issues of environmental and green harm circulating around illegal and lawful yet awful behaviour in society. To further understand these experiences, we reflect upon our teaching of undergraduate and graduate green criminology courses, specifically examining the merits of reorienting criminological teaching to focus upon green issues that brings in students' experiences and how they make connections with the content and material we provide them. Our article presents an opportunity for criminology and criminal justice instructors to reconsider curriculum reform and conventional criminological education. Criminological curricula ought to contextualize criminology and its green impacts. By drawing upon aspects of green criminology and popular criminology, we argue that educators and students can work together towards a critical ecopedagogy which benefits the teaching and the learning of criminology, as well as advances a more public criminology in the process.</t>
  </si>
  <si>
    <t>[Gacek, James] Univ Regina, Dept Justice Studies, Regina, SK, Canada; [McClanahan, Bill] Eastern Kentucky Univ, Sch Justice Studies, Richmond, KY 40475 USA</t>
  </si>
  <si>
    <t>University of Regina; Eastern Kentucky University</t>
  </si>
  <si>
    <t>Gacek, J (corresponding author), Univ Regina, Dept Justice Studies, Regina, SK, Canada.</t>
  </si>
  <si>
    <t>1051-1253</t>
  </si>
  <si>
    <t>1745-9117</t>
  </si>
  <si>
    <t>J CRIM JUSTICE EDUC</t>
  </si>
  <si>
    <t>J. Crim. Justice Educ.</t>
  </si>
  <si>
    <t>NOV 30</t>
  </si>
  <si>
    <t>10.1080/10511253.2021.1916051</t>
  </si>
  <si>
    <t>APR 2021</t>
  </si>
  <si>
    <t>Criminology &amp; Penology</t>
  </si>
  <si>
    <t>2E4MS</t>
  </si>
  <si>
    <t>WOS:000651341900001</t>
  </si>
  <si>
    <t>Ghazian, N; Lortie, CJ</t>
  </si>
  <si>
    <t>Ghazian, Nargol; Lortie, C. J.</t>
  </si>
  <si>
    <t>Ten Simple Rules for Incorporating the UN Sustainable Development Goals (SDGs) into Environmental and Natural Science Courses</t>
  </si>
  <si>
    <t>SUSTAINABILITY</t>
  </si>
  <si>
    <t>sustainable development goal (SDG); science education; environment; sustainability; ten simple rules</t>
  </si>
  <si>
    <t>EDUCATION</t>
  </si>
  <si>
    <t>In 2015, the United Nations (UN) established 17 Sustainable Development Goals (SDGs) to combat poverty, inequality, and climate change. Recently, integrating these goals into higher education curricula has emerged as essential for fostering positive environmental and civic engagement. Challenges persist, particularly the prioritization of social and economic concerns over eco-centered principles and ecopedagogy. Education must emphasize the politics of environmental issues, advocating sustainable practices that benefit both humans and nonhuman species. This article proposes ten simple rules for incorporating the SDGs into undergraduate courses in ecology, evolution, and environmental science. We conducted a literature review, analyzing 940 publications from 2014 to 2024 using ISI Web of Science and Google Scholar. We focused on fields like Green Sustainable Science and Technology and Environmental Education to identify the best practices for integrating SDGs. Our findings link pedagogical successes to the SDGs, facilitating effective educational strategies. For practical sustainability education, students must grasp the interplay between the environment and societal elements such as diversity, justice, and resilience. Connecting course topics to the SDGs offers a powerful framework for teaching undergraduates about complex environmental challenges. Our research highlights a novel approach to embedding SDGs in environmental education, promoting critical thinking and literacy across various settings.</t>
  </si>
  <si>
    <t>[Ghazian, Nargol; Lortie, C. J.] York Univ, Dept Biol, 4700 Keele St, Toronto, ON M3J 1P3, Canada</t>
  </si>
  <si>
    <t>York University - Canada</t>
  </si>
  <si>
    <t>Ghazian, N (corresponding author), York Univ, Dept Biol, 4700 Keele St, Toronto, ON M3J 1P3, Canada.</t>
  </si>
  <si>
    <t>nargolg1@my.yorku.ca; ecodata@yorku.ca</t>
  </si>
  <si>
    <t>lortie, cj/0000-0002-4291-7023</t>
  </si>
  <si>
    <t>YUFA</t>
  </si>
  <si>
    <t>YUFA Teaching-learning Development Grant.</t>
  </si>
  <si>
    <t>MDPI AG, Grosspeteranlage 5, CH-4052 BASEL, SWITZERLAND</t>
  </si>
  <si>
    <t>2071-1050</t>
  </si>
  <si>
    <t>SUSTAINABILITY-BASEL</t>
  </si>
  <si>
    <t>Sustainability</t>
  </si>
  <si>
    <t>NOV</t>
  </si>
  <si>
    <t>10.3390/su16219594</t>
  </si>
  <si>
    <t>Green &amp; Sustainable Science &amp; Technology; Environmental Sciences; Environmental Studies</t>
  </si>
  <si>
    <t>Science Citation Index Expanded (SCI-EXPANDED); Social Science Citation Index (SSCI)</t>
  </si>
  <si>
    <t>Science &amp; Technology - Other Topics; Environmental Sciences &amp; Ecology</t>
  </si>
  <si>
    <t>L6W8C</t>
  </si>
  <si>
    <t>WOS:001352107300001</t>
  </si>
  <si>
    <t>Payne, PG</t>
  </si>
  <si>
    <t>Payne, Phillip G.</t>
  </si>
  <si>
    <t>Amnesia of the moment in environmental education</t>
  </si>
  <si>
    <t>JOURNAL OF ENVIRONMENTAL EDUCATION</t>
  </si>
  <si>
    <t>Criticism; praxis; posthumanism; new materialism; technics; material-discursive practices; ecopedagogy</t>
  </si>
  <si>
    <t>DEEP ECOLOGY; ECOPEDAGOGY; FEMINIST; CRITIQUE; ETHICS; ISSUE</t>
  </si>
  <si>
    <t>Northern theories like new materialism and posthumanism are, increasingly, influential in the global productions of knowledge in environmental education (EE). In this latest discursive phase of textualising EE, the conceptual mash of new/post idea(lism)s is easily identified, but not critically examined, as is undertaken here via three interrelated critical case studies of key idea(l)s in the new/post. Criticism of the current normative, theoretical, methodological, and empirical mess of environmental education research (EER) must be understood within three historical and structural problems, namely; (i) the formative stages of modern EE in the 1970s, (ii) the escalating importance of theory in the 1990s transition from modern thought to postmodern thinking, (iii) the neo-liberalization of academic identity formations and post-intellectual relations in the audit culture of the corporate university of the 2000s. The first two closely related case studies of the new/post highlight the ahistorical and atheoretical mash of performatively-driven abstract theorizing in EE. Each demonstrates how earlier founding policy of EE, its implied pedagogical praxis, and commensurable methodological development in EER have been forgotten. The first critique focusses historically on the allegedly new idea of agential relations and its confused discursive claims about action. Forgotten is the vital matter of ecology and its relational things. The second rescues the ecofeminist notion of embodied materialism. Ecofeminist praxis has been deactivated by the new/post abstraction of feminist poststructural knowledge claims on material-discursive practices. Together, these interrelated critiques retrieve a much needed historical-critical-material frame from which new/post textualism can be conceptually reconstructed and empirically qualified in ways that reactivate the ecopolitical rationale for founding EE. If, indeed, theory is needed in ecopedagogical praxis, an alternative case exists for bringing theory back in via, for example, ecophenomenology, ecological anthropology, and ecohumanism. Ecopedagogical practices and their research might then (re)turn to a realist ontology via, for example, the materialisms of the new of speculative realism coupled with the old (sic) of critical realism in, strangely, post post claims on knowledge production. At issue in de-abstracting, re-materializing, repoliticizing, and decentering the hubristic authority of theory in new/post EER are numerous axiological commitments, epistemological issues, and methodological dilemmas concerning the onto similar to ethics similar to politics of (mis)representation in the global North. Underpinning the two case critiques is a third criticism of the postmodern means (mediums/modes) of knowledge production (forms) as they intersectionally perform a digitally platformed and instrumental colonization of the global North and South discourse of EER. Otherwise, in the post-intellectual climate change of a universalizing new\post technics of agentialism,, we misrecognize who we are textually becoming and, in being so post-inscribed and newly-mediated, are distracted from what really practically matters in the field, and why it materially exists.</t>
  </si>
  <si>
    <t>[Payne, Phillip G.] Monash Univ, Fac Educ, Melbourne, Vic 3800, Australia</t>
  </si>
  <si>
    <t>Monash University</t>
  </si>
  <si>
    <t>Payne, PG (corresponding author), Monash Univ, Fac Educ, Melbourne, Vic 3800, Australia.</t>
  </si>
  <si>
    <t>phillip.payne@monash.edu</t>
  </si>
  <si>
    <t>0095-8964</t>
  </si>
  <si>
    <t>1940-1892</t>
  </si>
  <si>
    <t>J ENVIRON EDUC</t>
  </si>
  <si>
    <t>J. Environ. Educ.</t>
  </si>
  <si>
    <t>MAR 3</t>
  </si>
  <si>
    <t>10.1080/00958964.2020.1726263</t>
  </si>
  <si>
    <t>Education &amp; Educational Research; Environmental Studies</t>
  </si>
  <si>
    <t>Education &amp; Educational Research; Environmental Sciences &amp; Ecology</t>
  </si>
  <si>
    <t>LM9VC</t>
  </si>
  <si>
    <t>WOS:000532594600002</t>
  </si>
  <si>
    <t>Critical Curriculum Theory and Slow Ecopedagogical Activism</t>
  </si>
  <si>
    <t>AUSTRALIAN JOURNAL OF ENVIRONMENTAL EDUCATION</t>
  </si>
  <si>
    <t>curriculum history; environmental design; experiential education; post-critical inquiry</t>
  </si>
  <si>
    <t>ENVIRONMENTAL-EDUCATION RESEARCH; PLACE</t>
  </si>
  <si>
    <t>Enacting a critical environmental education curriculum theory with 8- to 9-year-old children in 1978 is now restoried' in a history of the present/future' like case study' for prosecuting five interrelated problems confronting progress in environmental education and its research. They are: the intense heat of the Anthropocene; the accelerating speed of the Dromosphere; the deep cuts of neoliberalism's policing of the cognitive capitalism of the corporate university and public education; the entrepreneurial entry of sustainababble into the discourse of education; and the digital colonisation of its pedagogical practices. The once radical promise of environmental education to serve as a critique of education partially through its language' (Le Grange, 2013) of empowerment, agency, transformation, contestation, ideology, ethics, action, praxis and change demands revitalisation; hence, this belated restorying of the 1978 case. The time is right; at least in some academic/educational settings where the new materialism' notions of critical, agency and action remain much more than a fading memory or convenient text. New theory helps restory this old curriculum theory and its slow ecopedagogical activism. In this old', the critical curriculum theory (re)positioned young children and their teacher as action researchers of their own embodied socio-environmental relations. Through highly inclusive and participatory practices of outdoor and indoor ecopedagogy, children became ethically active citizens', capable of democratically enacting political and Political change. This active responsibility for the environment' was, indeed, a key purpose, or promise, of environmental education when the field was formalised in the 1970s. Elements of children's (eco)aesthetics-environmental ethics and ecopolitics are described in this case account of the environmental design' of a radical curriculum innovation that critically emphasised the humanly-constructive' educational conditions that enable agency (Payne, 1995, 1999a). Such enablements were only ever assumed in the socially critical' theorisations of curriculum and pedagogy developed in Australia in the early 1980s. For researchers, this partially autoethnographic narrating of the old case describes the children's (embodied) experiences and locally emplaced agencies in newer theoretical figurations' of their bodytimespace' relationalities. Children's outdoor expeditions', interdisciplinary inquiries, literacy development, scientific investigations, and personal and public activisms are described. Revealing these micro figurational relationalities in slow ecopedagogical contexts of the environmental design of education (Payne, 2014) is consistent with Robottom and Hart's (1993) too often forgotten old' call for researchers and practitioners to clarify the presuppositions they make about the trilogy of ontology-epistemology and methodology in framing, conceptualising, contextualising, representing, and legitimating the research problem and its questions. This restorying and history of the present/future is alert to (but cannot develop) aspects of contemporary high' theory drawn from the humanities, social sciences and arts that prioritises the politics of ontological deliberation and the ecologies of things, (re)claims a material disposition in empirical inquiry and critique while speculating about non-anthropocentric thought' responsive to the new' rallying point of, for example, the Anthropocene. In sum, new theory helps restory the critical, creative, expressive and experimental forms of re-theorising the persistent problematic of human and non-human nature relations and the role of education well on display in this old.' This revitalised history of the present/future aims to revive critical optimism and imagination about how agencies of socio-environmental change once promised by critical environmental education and its research can be returned'. The article concludes with some post-critical retheorising of key critical components of the 1978 curriculum theory.</t>
  </si>
  <si>
    <t>[Payne, Phillip G.] Monash Univ, Fac Educ, Melbourne, Vic 3004, Australia</t>
  </si>
  <si>
    <t>Payne, PG (corresponding author), Monash Univ, Fac Educ, Clayton, Vic 3800, Australia.</t>
  </si>
  <si>
    <t>CAMBRIDGE UNIV PRESS</t>
  </si>
  <si>
    <t>CAMBRIDGE</t>
  </si>
  <si>
    <t>EDINBURGH BLDG, SHAFTESBURY RD, CB2 8RU CAMBRIDGE, ENGLAND</t>
  </si>
  <si>
    <t>0814-0626</t>
  </si>
  <si>
    <t>2049-775X</t>
  </si>
  <si>
    <t>AUST J ENVIRON EDUC</t>
  </si>
  <si>
    <t>Austr. J. Environ. Educ.</t>
  </si>
  <si>
    <t>10.1017/aee.2015.32</t>
  </si>
  <si>
    <t>CZ5TE</t>
  </si>
  <si>
    <t>WOS:000367164100001</t>
  </si>
  <si>
    <t>TS=(("ecopedagogy" OR "eco pedagogy") AND ("higher education" OR "tertiary education" OR "university" OR "post-secondary"))</t>
  </si>
  <si>
    <t>NOT TS=("primary education" OR "secondary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</si>
</sst>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1AA6-3DD7-4923-AFF3-90BEF02D511C}">
  <dimension ref="A1:BT19"/>
  <sheetViews>
    <sheetView tabSelected="1" workbookViewId="0">
      <selection activeCell="C28" sqref="C28"/>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74</v>
      </c>
      <c r="AD2" t="s">
        <v>74</v>
      </c>
      <c r="AE2" t="s">
        <v>74</v>
      </c>
      <c r="AF2" t="s">
        <v>74</v>
      </c>
      <c r="AG2">
        <v>49</v>
      </c>
      <c r="AH2">
        <v>0</v>
      </c>
      <c r="AI2">
        <v>0</v>
      </c>
      <c r="AJ2">
        <v>2</v>
      </c>
      <c r="AK2">
        <v>14</v>
      </c>
      <c r="AL2" t="s">
        <v>89</v>
      </c>
      <c r="AM2" t="s">
        <v>90</v>
      </c>
      <c r="AN2" t="s">
        <v>91</v>
      </c>
      <c r="AO2" t="s">
        <v>92</v>
      </c>
      <c r="AP2" t="s">
        <v>93</v>
      </c>
      <c r="AQ2" t="s">
        <v>74</v>
      </c>
      <c r="AR2" t="s">
        <v>94</v>
      </c>
      <c r="AS2" t="s">
        <v>95</v>
      </c>
      <c r="AT2" t="s">
        <v>96</v>
      </c>
      <c r="AU2">
        <v>2021</v>
      </c>
      <c r="AV2">
        <v>30</v>
      </c>
      <c r="AW2" t="s">
        <v>97</v>
      </c>
      <c r="AX2" t="s">
        <v>74</v>
      </c>
      <c r="AY2" t="s">
        <v>74</v>
      </c>
      <c r="AZ2" t="s">
        <v>74</v>
      </c>
      <c r="BA2" t="s">
        <v>74</v>
      </c>
      <c r="BB2">
        <v>153</v>
      </c>
      <c r="BC2">
        <v>172</v>
      </c>
      <c r="BD2" t="s">
        <v>74</v>
      </c>
      <c r="BE2" t="s">
        <v>98</v>
      </c>
      <c r="BF2" t="str">
        <f>HYPERLINK("http://dx.doi.org/10.1080/09620214.2020.1854824","http://dx.doi.org/10.1080/09620214.2020.1854824")</f>
        <v>http://dx.doi.org/10.1080/09620214.2020.1854824</v>
      </c>
      <c r="BG2" t="s">
        <v>74</v>
      </c>
      <c r="BH2" t="s">
        <v>99</v>
      </c>
      <c r="BI2">
        <v>20</v>
      </c>
      <c r="BJ2" t="s">
        <v>100</v>
      </c>
      <c r="BK2" t="s">
        <v>101</v>
      </c>
      <c r="BL2" t="s">
        <v>100</v>
      </c>
      <c r="BM2" t="s">
        <v>102</v>
      </c>
      <c r="BN2" t="s">
        <v>74</v>
      </c>
      <c r="BO2" t="s">
        <v>74</v>
      </c>
      <c r="BP2" t="s">
        <v>74</v>
      </c>
      <c r="BQ2" t="s">
        <v>74</v>
      </c>
      <c r="BR2" t="s">
        <v>103</v>
      </c>
      <c r="BS2" t="s">
        <v>104</v>
      </c>
      <c r="BT2" t="str">
        <f>HYPERLINK("https%3A%2F%2Fwww.webofscience.com%2Fwos%2Fwoscc%2Ffull-record%2FWOS:000592627300001","View Full Record in Web of Science")</f>
        <v>View Full Record in Web of Science</v>
      </c>
    </row>
    <row r="3" spans="1:72" x14ac:dyDescent="0.2">
      <c r="A3" t="s">
        <v>72</v>
      </c>
      <c r="B3" t="s">
        <v>105</v>
      </c>
      <c r="C3" t="s">
        <v>74</v>
      </c>
      <c r="D3" t="s">
        <v>74</v>
      </c>
      <c r="E3" t="s">
        <v>74</v>
      </c>
      <c r="F3" t="s">
        <v>106</v>
      </c>
      <c r="G3" t="s">
        <v>74</v>
      </c>
      <c r="H3" t="s">
        <v>74</v>
      </c>
      <c r="I3" t="s">
        <v>107</v>
      </c>
      <c r="J3" t="s">
        <v>108</v>
      </c>
      <c r="K3" t="s">
        <v>74</v>
      </c>
      <c r="L3" t="s">
        <v>74</v>
      </c>
      <c r="M3" t="s">
        <v>78</v>
      </c>
      <c r="N3" t="s">
        <v>109</v>
      </c>
      <c r="O3" t="s">
        <v>74</v>
      </c>
      <c r="P3" t="s">
        <v>74</v>
      </c>
      <c r="Q3" t="s">
        <v>74</v>
      </c>
      <c r="R3" t="s">
        <v>74</v>
      </c>
      <c r="S3" t="s">
        <v>74</v>
      </c>
      <c r="T3" t="s">
        <v>74</v>
      </c>
      <c r="U3" t="s">
        <v>110</v>
      </c>
      <c r="V3" t="s">
        <v>74</v>
      </c>
      <c r="W3" t="s">
        <v>111</v>
      </c>
      <c r="X3" t="s">
        <v>112</v>
      </c>
      <c r="Y3" t="s">
        <v>113</v>
      </c>
      <c r="Z3" t="s">
        <v>114</v>
      </c>
      <c r="AA3" t="s">
        <v>115</v>
      </c>
      <c r="AB3" t="s">
        <v>74</v>
      </c>
      <c r="AC3" t="s">
        <v>74</v>
      </c>
      <c r="AD3" t="s">
        <v>74</v>
      </c>
      <c r="AE3" t="s">
        <v>74</v>
      </c>
      <c r="AF3" t="s">
        <v>74</v>
      </c>
      <c r="AG3">
        <v>62</v>
      </c>
      <c r="AH3">
        <v>2</v>
      </c>
      <c r="AI3">
        <v>2</v>
      </c>
      <c r="AJ3">
        <v>4</v>
      </c>
      <c r="AK3">
        <v>15</v>
      </c>
      <c r="AL3" t="s">
        <v>89</v>
      </c>
      <c r="AM3" t="s">
        <v>90</v>
      </c>
      <c r="AN3" t="s">
        <v>91</v>
      </c>
      <c r="AO3" t="s">
        <v>116</v>
      </c>
      <c r="AP3" t="s">
        <v>117</v>
      </c>
      <c r="AQ3" t="s">
        <v>74</v>
      </c>
      <c r="AR3" t="s">
        <v>118</v>
      </c>
      <c r="AS3" t="s">
        <v>119</v>
      </c>
      <c r="AT3" t="s">
        <v>120</v>
      </c>
      <c r="AU3">
        <v>2023</v>
      </c>
      <c r="AV3">
        <v>28</v>
      </c>
      <c r="AW3">
        <v>5</v>
      </c>
      <c r="AX3" t="s">
        <v>74</v>
      </c>
      <c r="AY3" t="s">
        <v>74</v>
      </c>
      <c r="AZ3" t="s">
        <v>121</v>
      </c>
      <c r="BA3" t="s">
        <v>74</v>
      </c>
      <c r="BB3">
        <v>903</v>
      </c>
      <c r="BC3">
        <v>917</v>
      </c>
      <c r="BD3" t="s">
        <v>74</v>
      </c>
      <c r="BE3" t="s">
        <v>122</v>
      </c>
      <c r="BF3" t="str">
        <f>HYPERLINK("http://dx.doi.org/10.1080/13562517.2023.2214879","http://dx.doi.org/10.1080/13562517.2023.2214879")</f>
        <v>http://dx.doi.org/10.1080/13562517.2023.2214879</v>
      </c>
      <c r="BG3" t="s">
        <v>74</v>
      </c>
      <c r="BH3" t="s">
        <v>74</v>
      </c>
      <c r="BI3">
        <v>15</v>
      </c>
      <c r="BJ3" t="s">
        <v>123</v>
      </c>
      <c r="BK3" t="s">
        <v>124</v>
      </c>
      <c r="BL3" t="s">
        <v>123</v>
      </c>
      <c r="BM3" t="s">
        <v>125</v>
      </c>
      <c r="BN3" t="s">
        <v>74</v>
      </c>
      <c r="BO3" t="s">
        <v>126</v>
      </c>
      <c r="BP3" t="s">
        <v>74</v>
      </c>
      <c r="BQ3" t="s">
        <v>74</v>
      </c>
      <c r="BR3" t="s">
        <v>103</v>
      </c>
      <c r="BS3" t="s">
        <v>127</v>
      </c>
      <c r="BT3" t="str">
        <f>HYPERLINK("https%3A%2F%2Fwww.webofscience.com%2Fwos%2Fwoscc%2Ffull-record%2FWOS:001026310600001","View Full Record in Web of Science")</f>
        <v>View Full Record in Web of Science</v>
      </c>
    </row>
    <row r="4" spans="1:72" x14ac:dyDescent="0.2">
      <c r="A4" t="s">
        <v>72</v>
      </c>
      <c r="B4" t="s">
        <v>128</v>
      </c>
      <c r="C4" t="s">
        <v>74</v>
      </c>
      <c r="D4" t="s">
        <v>74</v>
      </c>
      <c r="E4" t="s">
        <v>74</v>
      </c>
      <c r="F4" t="s">
        <v>129</v>
      </c>
      <c r="G4" t="s">
        <v>74</v>
      </c>
      <c r="H4" t="s">
        <v>74</v>
      </c>
      <c r="I4" t="s">
        <v>130</v>
      </c>
      <c r="J4" t="s">
        <v>108</v>
      </c>
      <c r="K4" t="s">
        <v>74</v>
      </c>
      <c r="L4" t="s">
        <v>74</v>
      </c>
      <c r="M4" t="s">
        <v>78</v>
      </c>
      <c r="N4" t="s">
        <v>79</v>
      </c>
      <c r="O4" t="s">
        <v>74</v>
      </c>
      <c r="P4" t="s">
        <v>74</v>
      </c>
      <c r="Q4" t="s">
        <v>74</v>
      </c>
      <c r="R4" t="s">
        <v>74</v>
      </c>
      <c r="S4" t="s">
        <v>74</v>
      </c>
      <c r="T4" t="s">
        <v>131</v>
      </c>
      <c r="U4" t="s">
        <v>132</v>
      </c>
      <c r="V4" t="s">
        <v>133</v>
      </c>
      <c r="W4" t="s">
        <v>134</v>
      </c>
      <c r="X4" t="s">
        <v>135</v>
      </c>
      <c r="Y4" t="s">
        <v>136</v>
      </c>
      <c r="Z4" t="s">
        <v>114</v>
      </c>
      <c r="AA4" t="s">
        <v>137</v>
      </c>
      <c r="AB4" t="s">
        <v>138</v>
      </c>
      <c r="AC4" t="s">
        <v>74</v>
      </c>
      <c r="AD4" t="s">
        <v>74</v>
      </c>
      <c r="AE4" t="s">
        <v>74</v>
      </c>
      <c r="AF4" t="s">
        <v>74</v>
      </c>
      <c r="AG4">
        <v>53</v>
      </c>
      <c r="AH4">
        <v>52</v>
      </c>
      <c r="AI4">
        <v>54</v>
      </c>
      <c r="AJ4">
        <v>6</v>
      </c>
      <c r="AK4">
        <v>44</v>
      </c>
      <c r="AL4" t="s">
        <v>89</v>
      </c>
      <c r="AM4" t="s">
        <v>90</v>
      </c>
      <c r="AN4" t="s">
        <v>91</v>
      </c>
      <c r="AO4" t="s">
        <v>116</v>
      </c>
      <c r="AP4" t="s">
        <v>117</v>
      </c>
      <c r="AQ4" t="s">
        <v>74</v>
      </c>
      <c r="AR4" t="s">
        <v>118</v>
      </c>
      <c r="AS4" t="s">
        <v>119</v>
      </c>
      <c r="AT4" t="s">
        <v>139</v>
      </c>
      <c r="AU4">
        <v>2020</v>
      </c>
      <c r="AV4">
        <v>25</v>
      </c>
      <c r="AW4">
        <v>5</v>
      </c>
      <c r="AX4" t="s">
        <v>74</v>
      </c>
      <c r="AY4" t="s">
        <v>74</v>
      </c>
      <c r="AZ4" t="s">
        <v>74</v>
      </c>
      <c r="BA4" t="s">
        <v>74</v>
      </c>
      <c r="BB4">
        <v>615</v>
      </c>
      <c r="BC4">
        <v>632</v>
      </c>
      <c r="BD4" t="s">
        <v>74</v>
      </c>
      <c r="BE4" t="s">
        <v>140</v>
      </c>
      <c r="BF4" t="str">
        <f>HYPERLINK("http://dx.doi.org/10.1080/13562517.2019.1586668","http://dx.doi.org/10.1080/13562517.2019.1586668")</f>
        <v>http://dx.doi.org/10.1080/13562517.2019.1586668</v>
      </c>
      <c r="BG4" t="s">
        <v>74</v>
      </c>
      <c r="BH4" t="s">
        <v>74</v>
      </c>
      <c r="BI4">
        <v>18</v>
      </c>
      <c r="BJ4" t="s">
        <v>123</v>
      </c>
      <c r="BK4" t="s">
        <v>124</v>
      </c>
      <c r="BL4" t="s">
        <v>123</v>
      </c>
      <c r="BM4" t="s">
        <v>141</v>
      </c>
      <c r="BN4" t="s">
        <v>74</v>
      </c>
      <c r="BO4" t="s">
        <v>74</v>
      </c>
      <c r="BP4" t="s">
        <v>74</v>
      </c>
      <c r="BQ4" t="s">
        <v>74</v>
      </c>
      <c r="BR4" t="s">
        <v>103</v>
      </c>
      <c r="BS4" t="s">
        <v>142</v>
      </c>
      <c r="BT4" t="str">
        <f>HYPERLINK("https%3A%2F%2Fwww.webofscience.com%2Fwos%2Fwoscc%2Ffull-record%2FWOS:000544479600005","View Full Record in Web of Science")</f>
        <v>View Full Record in Web of Science</v>
      </c>
    </row>
    <row r="5" spans="1:72" x14ac:dyDescent="0.2">
      <c r="A5" t="s">
        <v>72</v>
      </c>
      <c r="B5" t="s">
        <v>128</v>
      </c>
      <c r="C5" t="s">
        <v>74</v>
      </c>
      <c r="D5" t="s">
        <v>74</v>
      </c>
      <c r="E5" t="s">
        <v>74</v>
      </c>
      <c r="F5" t="s">
        <v>129</v>
      </c>
      <c r="G5" t="s">
        <v>74</v>
      </c>
      <c r="H5" t="s">
        <v>74</v>
      </c>
      <c r="I5" t="s">
        <v>143</v>
      </c>
      <c r="J5" t="s">
        <v>108</v>
      </c>
      <c r="K5" t="s">
        <v>74</v>
      </c>
      <c r="L5" t="s">
        <v>74</v>
      </c>
      <c r="M5" t="s">
        <v>78</v>
      </c>
      <c r="N5" t="s">
        <v>144</v>
      </c>
      <c r="O5" t="s">
        <v>74</v>
      </c>
      <c r="P5" t="s">
        <v>74</v>
      </c>
      <c r="Q5" t="s">
        <v>74</v>
      </c>
      <c r="R5" t="s">
        <v>74</v>
      </c>
      <c r="S5" t="s">
        <v>74</v>
      </c>
      <c r="T5" t="s">
        <v>145</v>
      </c>
      <c r="U5" t="s">
        <v>146</v>
      </c>
      <c r="V5" t="s">
        <v>147</v>
      </c>
      <c r="W5" t="s">
        <v>148</v>
      </c>
      <c r="X5" t="s">
        <v>149</v>
      </c>
      <c r="Y5" t="s">
        <v>150</v>
      </c>
      <c r="Z5" t="s">
        <v>151</v>
      </c>
      <c r="AA5" t="s">
        <v>74</v>
      </c>
      <c r="AB5" t="s">
        <v>74</v>
      </c>
      <c r="AC5" t="s">
        <v>74</v>
      </c>
      <c r="AD5" t="s">
        <v>74</v>
      </c>
      <c r="AE5" t="s">
        <v>74</v>
      </c>
      <c r="AF5" t="s">
        <v>74</v>
      </c>
      <c r="AG5">
        <v>78</v>
      </c>
      <c r="AH5">
        <v>0</v>
      </c>
      <c r="AI5">
        <v>0</v>
      </c>
      <c r="AJ5">
        <v>0</v>
      </c>
      <c r="AK5">
        <v>0</v>
      </c>
      <c r="AL5" t="s">
        <v>89</v>
      </c>
      <c r="AM5" t="s">
        <v>90</v>
      </c>
      <c r="AN5" t="s">
        <v>91</v>
      </c>
      <c r="AO5" t="s">
        <v>116</v>
      </c>
      <c r="AP5" t="s">
        <v>117</v>
      </c>
      <c r="AQ5" t="s">
        <v>74</v>
      </c>
      <c r="AR5" t="s">
        <v>118</v>
      </c>
      <c r="AS5" t="s">
        <v>119</v>
      </c>
      <c r="AT5" t="s">
        <v>152</v>
      </c>
      <c r="AU5">
        <v>2025</v>
      </c>
      <c r="AV5" t="s">
        <v>74</v>
      </c>
      <c r="AW5" t="s">
        <v>74</v>
      </c>
      <c r="AX5" t="s">
        <v>74</v>
      </c>
      <c r="AY5" t="s">
        <v>74</v>
      </c>
      <c r="AZ5" t="s">
        <v>74</v>
      </c>
      <c r="BA5" t="s">
        <v>74</v>
      </c>
      <c r="BB5" t="s">
        <v>74</v>
      </c>
      <c r="BC5" t="s">
        <v>74</v>
      </c>
      <c r="BD5" t="s">
        <v>74</v>
      </c>
      <c r="BE5" t="s">
        <v>153</v>
      </c>
      <c r="BF5" t="str">
        <f>HYPERLINK("http://dx.doi.org/10.1080/13562517.2025.2465997","http://dx.doi.org/10.1080/13562517.2025.2465997")</f>
        <v>http://dx.doi.org/10.1080/13562517.2025.2465997</v>
      </c>
      <c r="BG5" t="s">
        <v>74</v>
      </c>
      <c r="BH5" t="s">
        <v>154</v>
      </c>
      <c r="BI5">
        <v>18</v>
      </c>
      <c r="BJ5" t="s">
        <v>123</v>
      </c>
      <c r="BK5" t="s">
        <v>124</v>
      </c>
      <c r="BL5" t="s">
        <v>123</v>
      </c>
      <c r="BM5" t="s">
        <v>155</v>
      </c>
      <c r="BN5" t="s">
        <v>74</v>
      </c>
      <c r="BO5" t="s">
        <v>74</v>
      </c>
      <c r="BP5" t="s">
        <v>74</v>
      </c>
      <c r="BQ5" t="s">
        <v>74</v>
      </c>
      <c r="BR5" t="s">
        <v>103</v>
      </c>
      <c r="BS5" t="s">
        <v>156</v>
      </c>
      <c r="BT5" t="str">
        <f>HYPERLINK("https%3A%2F%2Fwww.webofscience.com%2Fwos%2Fwoscc%2Ffull-record%2FWOS:001432703000001","View Full Record in Web of Science")</f>
        <v>View Full Record in Web of Science</v>
      </c>
    </row>
    <row r="6" spans="1:72" x14ac:dyDescent="0.2">
      <c r="A6" t="s">
        <v>72</v>
      </c>
      <c r="B6" t="s">
        <v>157</v>
      </c>
      <c r="C6" t="s">
        <v>74</v>
      </c>
      <c r="D6" t="s">
        <v>74</v>
      </c>
      <c r="E6" t="s">
        <v>74</v>
      </c>
      <c r="F6" t="s">
        <v>158</v>
      </c>
      <c r="G6" t="s">
        <v>74</v>
      </c>
      <c r="H6" t="s">
        <v>74</v>
      </c>
      <c r="I6" t="s">
        <v>159</v>
      </c>
      <c r="J6" t="s">
        <v>160</v>
      </c>
      <c r="K6" t="s">
        <v>74</v>
      </c>
      <c r="L6" t="s">
        <v>74</v>
      </c>
      <c r="M6" t="s">
        <v>78</v>
      </c>
      <c r="N6" t="s">
        <v>144</v>
      </c>
      <c r="O6" t="s">
        <v>74</v>
      </c>
      <c r="P6" t="s">
        <v>74</v>
      </c>
      <c r="Q6" t="s">
        <v>74</v>
      </c>
      <c r="R6" t="s">
        <v>74</v>
      </c>
      <c r="S6" t="s">
        <v>74</v>
      </c>
      <c r="T6" t="s">
        <v>161</v>
      </c>
      <c r="U6" t="s">
        <v>162</v>
      </c>
      <c r="V6" t="s">
        <v>163</v>
      </c>
      <c r="W6" t="s">
        <v>164</v>
      </c>
      <c r="X6" t="s">
        <v>165</v>
      </c>
      <c r="Y6" t="s">
        <v>166</v>
      </c>
      <c r="Z6" t="s">
        <v>167</v>
      </c>
      <c r="AA6" t="s">
        <v>168</v>
      </c>
      <c r="AB6" t="s">
        <v>169</v>
      </c>
      <c r="AC6" t="s">
        <v>74</v>
      </c>
      <c r="AD6" t="s">
        <v>74</v>
      </c>
      <c r="AE6" t="s">
        <v>74</v>
      </c>
      <c r="AF6" t="s">
        <v>74</v>
      </c>
      <c r="AG6">
        <v>41</v>
      </c>
      <c r="AH6">
        <v>0</v>
      </c>
      <c r="AI6">
        <v>0</v>
      </c>
      <c r="AJ6">
        <v>1</v>
      </c>
      <c r="AK6">
        <v>1</v>
      </c>
      <c r="AL6" t="s">
        <v>170</v>
      </c>
      <c r="AM6" t="s">
        <v>171</v>
      </c>
      <c r="AN6" t="s">
        <v>172</v>
      </c>
      <c r="AO6" t="s">
        <v>173</v>
      </c>
      <c r="AP6" t="s">
        <v>174</v>
      </c>
      <c r="AQ6" t="s">
        <v>74</v>
      </c>
      <c r="AR6" t="s">
        <v>175</v>
      </c>
      <c r="AS6" t="s">
        <v>176</v>
      </c>
      <c r="AT6" t="s">
        <v>177</v>
      </c>
      <c r="AU6">
        <v>2025</v>
      </c>
      <c r="AV6" t="s">
        <v>74</v>
      </c>
      <c r="AW6" t="s">
        <v>74</v>
      </c>
      <c r="AX6" t="s">
        <v>74</v>
      </c>
      <c r="AY6" t="s">
        <v>74</v>
      </c>
      <c r="AZ6" t="s">
        <v>74</v>
      </c>
      <c r="BA6" t="s">
        <v>74</v>
      </c>
      <c r="BB6" t="s">
        <v>74</v>
      </c>
      <c r="BC6" t="s">
        <v>74</v>
      </c>
      <c r="BD6" t="s">
        <v>74</v>
      </c>
      <c r="BE6" t="s">
        <v>178</v>
      </c>
      <c r="BF6" t="str">
        <f>HYPERLINK("http://dx.doi.org/10.1108/IJSHE-06-2024-0373","http://dx.doi.org/10.1108/IJSHE-06-2024-0373")</f>
        <v>http://dx.doi.org/10.1108/IJSHE-06-2024-0373</v>
      </c>
      <c r="BG6" t="s">
        <v>74</v>
      </c>
      <c r="BH6" t="s">
        <v>179</v>
      </c>
      <c r="BI6">
        <v>18</v>
      </c>
      <c r="BJ6" t="s">
        <v>180</v>
      </c>
      <c r="BK6" t="s">
        <v>124</v>
      </c>
      <c r="BL6" t="s">
        <v>181</v>
      </c>
      <c r="BM6" t="s">
        <v>182</v>
      </c>
      <c r="BN6" t="s">
        <v>74</v>
      </c>
      <c r="BO6" t="s">
        <v>74</v>
      </c>
      <c r="BP6" t="s">
        <v>74</v>
      </c>
      <c r="BQ6" t="s">
        <v>74</v>
      </c>
      <c r="BR6" t="s">
        <v>103</v>
      </c>
      <c r="BS6" t="s">
        <v>183</v>
      </c>
      <c r="BT6" t="str">
        <f>HYPERLINK("https%3A%2F%2Fwww.webofscience.com%2Fwos%2Fwoscc%2Ffull-record%2FWOS:001407781300001","View Full Record in Web of Science")</f>
        <v>View Full Record in Web of Science</v>
      </c>
    </row>
    <row r="7" spans="1:72" x14ac:dyDescent="0.2">
      <c r="A7" t="s">
        <v>72</v>
      </c>
      <c r="B7" t="s">
        <v>184</v>
      </c>
      <c r="C7" t="s">
        <v>74</v>
      </c>
      <c r="D7" t="s">
        <v>74</v>
      </c>
      <c r="E7" t="s">
        <v>74</v>
      </c>
      <c r="F7" t="s">
        <v>185</v>
      </c>
      <c r="G7" t="s">
        <v>74</v>
      </c>
      <c r="H7" t="s">
        <v>74</v>
      </c>
      <c r="I7" t="s">
        <v>186</v>
      </c>
      <c r="J7" t="s">
        <v>187</v>
      </c>
      <c r="K7" t="s">
        <v>74</v>
      </c>
      <c r="L7" t="s">
        <v>74</v>
      </c>
      <c r="M7" t="s">
        <v>78</v>
      </c>
      <c r="N7" t="s">
        <v>79</v>
      </c>
      <c r="O7" t="s">
        <v>74</v>
      </c>
      <c r="P7" t="s">
        <v>74</v>
      </c>
      <c r="Q7" t="s">
        <v>74</v>
      </c>
      <c r="R7" t="s">
        <v>74</v>
      </c>
      <c r="S7" t="s">
        <v>74</v>
      </c>
      <c r="T7" t="s">
        <v>188</v>
      </c>
      <c r="U7" t="s">
        <v>74</v>
      </c>
      <c r="V7" t="s">
        <v>189</v>
      </c>
      <c r="W7" t="s">
        <v>190</v>
      </c>
      <c r="X7" t="s">
        <v>191</v>
      </c>
      <c r="Y7" t="s">
        <v>192</v>
      </c>
      <c r="Z7" t="s">
        <v>193</v>
      </c>
      <c r="AA7" t="s">
        <v>194</v>
      </c>
      <c r="AB7" t="s">
        <v>195</v>
      </c>
      <c r="AC7" t="s">
        <v>74</v>
      </c>
      <c r="AD7" t="s">
        <v>74</v>
      </c>
      <c r="AE7" t="s">
        <v>74</v>
      </c>
      <c r="AF7" t="s">
        <v>74</v>
      </c>
      <c r="AG7">
        <v>48</v>
      </c>
      <c r="AH7">
        <v>0</v>
      </c>
      <c r="AI7">
        <v>0</v>
      </c>
      <c r="AJ7">
        <v>0</v>
      </c>
      <c r="AK7">
        <v>0</v>
      </c>
      <c r="AL7" t="s">
        <v>196</v>
      </c>
      <c r="AM7" t="s">
        <v>197</v>
      </c>
      <c r="AN7" t="s">
        <v>198</v>
      </c>
      <c r="AO7" t="s">
        <v>74</v>
      </c>
      <c r="AP7" t="s">
        <v>199</v>
      </c>
      <c r="AQ7" t="s">
        <v>74</v>
      </c>
      <c r="AR7" t="s">
        <v>200</v>
      </c>
      <c r="AS7" t="s">
        <v>201</v>
      </c>
      <c r="AT7" t="s">
        <v>202</v>
      </c>
      <c r="AU7">
        <v>2024</v>
      </c>
      <c r="AV7">
        <v>4</v>
      </c>
      <c r="AW7">
        <v>2</v>
      </c>
      <c r="AX7" t="s">
        <v>74</v>
      </c>
      <c r="AY7" t="s">
        <v>74</v>
      </c>
      <c r="AZ7" t="s">
        <v>74</v>
      </c>
      <c r="BA7" t="s">
        <v>74</v>
      </c>
      <c r="BB7">
        <v>735</v>
      </c>
      <c r="BC7">
        <v>744</v>
      </c>
      <c r="BD7" t="s">
        <v>74</v>
      </c>
      <c r="BE7" t="s">
        <v>203</v>
      </c>
      <c r="BF7" t="str">
        <f>HYPERLINK("http://dx.doi.org/10.3390/youth4020049","http://dx.doi.org/10.3390/youth4020049")</f>
        <v>http://dx.doi.org/10.3390/youth4020049</v>
      </c>
      <c r="BG7" t="s">
        <v>74</v>
      </c>
      <c r="BH7" t="s">
        <v>74</v>
      </c>
      <c r="BI7">
        <v>10</v>
      </c>
      <c r="BJ7" t="s">
        <v>204</v>
      </c>
      <c r="BK7" t="s">
        <v>101</v>
      </c>
      <c r="BL7" t="s">
        <v>205</v>
      </c>
      <c r="BM7" t="s">
        <v>206</v>
      </c>
      <c r="BN7" t="s">
        <v>74</v>
      </c>
      <c r="BO7" t="s">
        <v>207</v>
      </c>
      <c r="BP7" t="s">
        <v>74</v>
      </c>
      <c r="BQ7" t="s">
        <v>74</v>
      </c>
      <c r="BR7" t="s">
        <v>103</v>
      </c>
      <c r="BS7" t="s">
        <v>208</v>
      </c>
      <c r="BT7" t="str">
        <f>HYPERLINK("https%3A%2F%2Fwww.webofscience.com%2Fwos%2Fwoscc%2Ffull-record%2FWOS:001338267400001","View Full Record in Web of Science")</f>
        <v>View Full Record in Web of Science</v>
      </c>
    </row>
    <row r="8" spans="1:72" x14ac:dyDescent="0.2">
      <c r="A8" t="s">
        <v>72</v>
      </c>
      <c r="B8" t="s">
        <v>209</v>
      </c>
      <c r="C8" t="s">
        <v>74</v>
      </c>
      <c r="D8" t="s">
        <v>74</v>
      </c>
      <c r="E8" t="s">
        <v>74</v>
      </c>
      <c r="F8" t="s">
        <v>210</v>
      </c>
      <c r="G8" t="s">
        <v>74</v>
      </c>
      <c r="H8" t="s">
        <v>74</v>
      </c>
      <c r="I8" t="s">
        <v>211</v>
      </c>
      <c r="J8" t="s">
        <v>212</v>
      </c>
      <c r="K8" t="s">
        <v>74</v>
      </c>
      <c r="L8" t="s">
        <v>74</v>
      </c>
      <c r="M8" t="s">
        <v>213</v>
      </c>
      <c r="N8" t="s">
        <v>79</v>
      </c>
      <c r="O8" t="s">
        <v>74</v>
      </c>
      <c r="P8" t="s">
        <v>74</v>
      </c>
      <c r="Q8" t="s">
        <v>74</v>
      </c>
      <c r="R8" t="s">
        <v>74</v>
      </c>
      <c r="S8" t="s">
        <v>74</v>
      </c>
      <c r="T8" t="s">
        <v>214</v>
      </c>
      <c r="U8" t="s">
        <v>74</v>
      </c>
      <c r="V8" t="s">
        <v>215</v>
      </c>
      <c r="W8" t="s">
        <v>74</v>
      </c>
      <c r="X8" t="s">
        <v>74</v>
      </c>
      <c r="Y8" t="s">
        <v>74</v>
      </c>
      <c r="Z8" t="s">
        <v>74</v>
      </c>
      <c r="AA8" t="s">
        <v>74</v>
      </c>
      <c r="AB8" t="s">
        <v>74</v>
      </c>
      <c r="AC8" t="s">
        <v>74</v>
      </c>
      <c r="AD8" t="s">
        <v>74</v>
      </c>
      <c r="AE8" t="s">
        <v>74</v>
      </c>
      <c r="AF8" t="s">
        <v>74</v>
      </c>
      <c r="AG8">
        <v>47</v>
      </c>
      <c r="AH8">
        <v>0</v>
      </c>
      <c r="AI8">
        <v>0</v>
      </c>
      <c r="AJ8">
        <v>1</v>
      </c>
      <c r="AK8">
        <v>7</v>
      </c>
      <c r="AL8" t="s">
        <v>216</v>
      </c>
      <c r="AM8" t="s">
        <v>217</v>
      </c>
      <c r="AN8" t="s">
        <v>218</v>
      </c>
      <c r="AO8" t="s">
        <v>219</v>
      </c>
      <c r="AP8" t="s">
        <v>220</v>
      </c>
      <c r="AQ8" t="s">
        <v>74</v>
      </c>
      <c r="AR8" t="s">
        <v>221</v>
      </c>
      <c r="AS8" t="s">
        <v>222</v>
      </c>
      <c r="AT8" t="s">
        <v>223</v>
      </c>
      <c r="AU8">
        <v>2017</v>
      </c>
      <c r="AV8">
        <v>73</v>
      </c>
      <c r="AW8" t="s">
        <v>74</v>
      </c>
      <c r="AX8" t="s">
        <v>74</v>
      </c>
      <c r="AY8" t="s">
        <v>74</v>
      </c>
      <c r="AZ8" t="s">
        <v>74</v>
      </c>
      <c r="BA8" t="s">
        <v>74</v>
      </c>
      <c r="BB8">
        <v>35</v>
      </c>
      <c r="BC8">
        <v>59</v>
      </c>
      <c r="BD8" t="s">
        <v>74</v>
      </c>
      <c r="BE8" t="s">
        <v>74</v>
      </c>
      <c r="BF8" t="s">
        <v>74</v>
      </c>
      <c r="BG8" t="s">
        <v>74</v>
      </c>
      <c r="BH8" t="s">
        <v>74</v>
      </c>
      <c r="BI8">
        <v>25</v>
      </c>
      <c r="BJ8" t="s">
        <v>123</v>
      </c>
      <c r="BK8" t="s">
        <v>101</v>
      </c>
      <c r="BL8" t="s">
        <v>123</v>
      </c>
      <c r="BM8" t="s">
        <v>224</v>
      </c>
      <c r="BN8" t="s">
        <v>74</v>
      </c>
      <c r="BO8" t="s">
        <v>74</v>
      </c>
      <c r="BP8" t="s">
        <v>74</v>
      </c>
      <c r="BQ8" t="s">
        <v>74</v>
      </c>
      <c r="BR8" t="s">
        <v>103</v>
      </c>
      <c r="BS8" t="s">
        <v>225</v>
      </c>
      <c r="BT8" t="str">
        <f>HYPERLINK("https%3A%2F%2Fwww.webofscience.com%2Fwos%2Fwoscc%2Ffull-record%2FWOS:000398312100003","View Full Record in Web of Science")</f>
        <v>View Full Record in Web of Science</v>
      </c>
    </row>
    <row r="9" spans="1:72" x14ac:dyDescent="0.2">
      <c r="A9" t="s">
        <v>72</v>
      </c>
      <c r="B9" t="s">
        <v>226</v>
      </c>
      <c r="C9" t="s">
        <v>74</v>
      </c>
      <c r="D9" t="s">
        <v>74</v>
      </c>
      <c r="E9" t="s">
        <v>74</v>
      </c>
      <c r="F9" t="s">
        <v>227</v>
      </c>
      <c r="G9" t="s">
        <v>74</v>
      </c>
      <c r="H9" t="s">
        <v>74</v>
      </c>
      <c r="I9" t="s">
        <v>228</v>
      </c>
      <c r="J9" t="s">
        <v>229</v>
      </c>
      <c r="K9" t="s">
        <v>74</v>
      </c>
      <c r="L9" t="s">
        <v>74</v>
      </c>
      <c r="M9" t="s">
        <v>78</v>
      </c>
      <c r="N9" t="s">
        <v>79</v>
      </c>
      <c r="O9" t="s">
        <v>74</v>
      </c>
      <c r="P9" t="s">
        <v>74</v>
      </c>
      <c r="Q9" t="s">
        <v>74</v>
      </c>
      <c r="R9" t="s">
        <v>74</v>
      </c>
      <c r="S9" t="s">
        <v>74</v>
      </c>
      <c r="T9" t="s">
        <v>230</v>
      </c>
      <c r="U9" t="s">
        <v>231</v>
      </c>
      <c r="V9" t="s">
        <v>232</v>
      </c>
      <c r="W9" t="s">
        <v>233</v>
      </c>
      <c r="X9" t="s">
        <v>234</v>
      </c>
      <c r="Y9" t="s">
        <v>235</v>
      </c>
      <c r="Z9" t="s">
        <v>236</v>
      </c>
      <c r="AA9" t="s">
        <v>237</v>
      </c>
      <c r="AB9" t="s">
        <v>238</v>
      </c>
      <c r="AC9" t="s">
        <v>74</v>
      </c>
      <c r="AD9" t="s">
        <v>74</v>
      </c>
      <c r="AE9" t="s">
        <v>74</v>
      </c>
      <c r="AF9" t="s">
        <v>74</v>
      </c>
      <c r="AG9">
        <v>141</v>
      </c>
      <c r="AH9">
        <v>1</v>
      </c>
      <c r="AI9">
        <v>1</v>
      </c>
      <c r="AJ9">
        <v>7</v>
      </c>
      <c r="AK9">
        <v>13</v>
      </c>
      <c r="AL9" t="s">
        <v>239</v>
      </c>
      <c r="AM9" t="s">
        <v>240</v>
      </c>
      <c r="AN9" t="s">
        <v>241</v>
      </c>
      <c r="AO9" t="s">
        <v>242</v>
      </c>
      <c r="AP9" t="s">
        <v>243</v>
      </c>
      <c r="AQ9" t="s">
        <v>74</v>
      </c>
      <c r="AR9" t="s">
        <v>244</v>
      </c>
      <c r="AS9" t="s">
        <v>245</v>
      </c>
      <c r="AT9" t="s">
        <v>246</v>
      </c>
      <c r="AU9">
        <v>2024</v>
      </c>
      <c r="AV9">
        <v>50</v>
      </c>
      <c r="AW9">
        <v>6</v>
      </c>
      <c r="AX9" t="s">
        <v>74</v>
      </c>
      <c r="AY9" t="s">
        <v>74</v>
      </c>
      <c r="AZ9" t="s">
        <v>74</v>
      </c>
      <c r="BA9" t="s">
        <v>74</v>
      </c>
      <c r="BB9">
        <v>2712</v>
      </c>
      <c r="BC9">
        <v>2734</v>
      </c>
      <c r="BD9" t="s">
        <v>74</v>
      </c>
      <c r="BE9" t="s">
        <v>247</v>
      </c>
      <c r="BF9" t="str">
        <f>HYPERLINK("http://dx.doi.org/10.1002/berj.4048","http://dx.doi.org/10.1002/berj.4048")</f>
        <v>http://dx.doi.org/10.1002/berj.4048</v>
      </c>
      <c r="BG9" t="s">
        <v>74</v>
      </c>
      <c r="BH9" t="s">
        <v>248</v>
      </c>
      <c r="BI9">
        <v>23</v>
      </c>
      <c r="BJ9" t="s">
        <v>123</v>
      </c>
      <c r="BK9" t="s">
        <v>124</v>
      </c>
      <c r="BL9" t="s">
        <v>123</v>
      </c>
      <c r="BM9" t="s">
        <v>249</v>
      </c>
      <c r="BN9" t="s">
        <v>74</v>
      </c>
      <c r="BO9" t="s">
        <v>250</v>
      </c>
      <c r="BP9" t="s">
        <v>74</v>
      </c>
      <c r="BQ9" t="s">
        <v>74</v>
      </c>
      <c r="BR9" t="s">
        <v>103</v>
      </c>
      <c r="BS9" t="s">
        <v>251</v>
      </c>
      <c r="BT9" t="str">
        <f>HYPERLINK("https%3A%2F%2Fwww.webofscience.com%2Fwos%2Fwoscc%2Ffull-record%2FWOS:001268484200001","View Full Record in Web of Science")</f>
        <v>View Full Record in Web of Science</v>
      </c>
    </row>
    <row r="10" spans="1:72" x14ac:dyDescent="0.2">
      <c r="A10" t="s">
        <v>72</v>
      </c>
      <c r="B10" t="s">
        <v>252</v>
      </c>
      <c r="C10" t="s">
        <v>74</v>
      </c>
      <c r="D10" t="s">
        <v>74</v>
      </c>
      <c r="E10" t="s">
        <v>74</v>
      </c>
      <c r="F10" t="s">
        <v>253</v>
      </c>
      <c r="G10" t="s">
        <v>74</v>
      </c>
      <c r="H10" t="s">
        <v>74</v>
      </c>
      <c r="I10" t="s">
        <v>254</v>
      </c>
      <c r="J10" t="s">
        <v>108</v>
      </c>
      <c r="K10" t="s">
        <v>74</v>
      </c>
      <c r="L10" t="s">
        <v>74</v>
      </c>
      <c r="M10" t="s">
        <v>78</v>
      </c>
      <c r="N10" t="s">
        <v>79</v>
      </c>
      <c r="O10" t="s">
        <v>74</v>
      </c>
      <c r="P10" t="s">
        <v>74</v>
      </c>
      <c r="Q10" t="s">
        <v>74</v>
      </c>
      <c r="R10" t="s">
        <v>74</v>
      </c>
      <c r="S10" t="s">
        <v>74</v>
      </c>
      <c r="T10" t="s">
        <v>255</v>
      </c>
      <c r="U10" t="s">
        <v>256</v>
      </c>
      <c r="V10" t="s">
        <v>257</v>
      </c>
      <c r="W10" t="s">
        <v>258</v>
      </c>
      <c r="X10" t="s">
        <v>259</v>
      </c>
      <c r="Y10" t="s">
        <v>260</v>
      </c>
      <c r="Z10" t="s">
        <v>261</v>
      </c>
      <c r="AA10" t="s">
        <v>262</v>
      </c>
      <c r="AB10" t="s">
        <v>263</v>
      </c>
      <c r="AC10" t="s">
        <v>264</v>
      </c>
      <c r="AD10" t="s">
        <v>265</v>
      </c>
      <c r="AE10" t="s">
        <v>266</v>
      </c>
      <c r="AF10" t="s">
        <v>74</v>
      </c>
      <c r="AG10">
        <v>60</v>
      </c>
      <c r="AH10">
        <v>11</v>
      </c>
      <c r="AI10">
        <v>11</v>
      </c>
      <c r="AJ10">
        <v>8</v>
      </c>
      <c r="AK10">
        <v>29</v>
      </c>
      <c r="AL10" t="s">
        <v>89</v>
      </c>
      <c r="AM10" t="s">
        <v>90</v>
      </c>
      <c r="AN10" t="s">
        <v>91</v>
      </c>
      <c r="AO10" t="s">
        <v>116</v>
      </c>
      <c r="AP10" t="s">
        <v>117</v>
      </c>
      <c r="AQ10" t="s">
        <v>74</v>
      </c>
      <c r="AR10" t="s">
        <v>118</v>
      </c>
      <c r="AS10" t="s">
        <v>119</v>
      </c>
      <c r="AT10" t="s">
        <v>120</v>
      </c>
      <c r="AU10">
        <v>2023</v>
      </c>
      <c r="AV10">
        <v>28</v>
      </c>
      <c r="AW10">
        <v>5</v>
      </c>
      <c r="AX10" t="s">
        <v>74</v>
      </c>
      <c r="AY10" t="s">
        <v>74</v>
      </c>
      <c r="AZ10" t="s">
        <v>121</v>
      </c>
      <c r="BA10" t="s">
        <v>74</v>
      </c>
      <c r="BB10">
        <v>1057</v>
      </c>
      <c r="BC10">
        <v>1076</v>
      </c>
      <c r="BD10" t="s">
        <v>74</v>
      </c>
      <c r="BE10" t="s">
        <v>267</v>
      </c>
      <c r="BF10" t="str">
        <f>HYPERLINK("http://dx.doi.org/10.1080/13562517.2023.2197110","http://dx.doi.org/10.1080/13562517.2023.2197110")</f>
        <v>http://dx.doi.org/10.1080/13562517.2023.2197110</v>
      </c>
      <c r="BG10" t="s">
        <v>74</v>
      </c>
      <c r="BH10" t="s">
        <v>74</v>
      </c>
      <c r="BI10">
        <v>20</v>
      </c>
      <c r="BJ10" t="s">
        <v>123</v>
      </c>
      <c r="BK10" t="s">
        <v>124</v>
      </c>
      <c r="BL10" t="s">
        <v>123</v>
      </c>
      <c r="BM10" t="s">
        <v>125</v>
      </c>
      <c r="BN10" t="s">
        <v>74</v>
      </c>
      <c r="BO10" t="s">
        <v>268</v>
      </c>
      <c r="BP10" t="s">
        <v>74</v>
      </c>
      <c r="BQ10" t="s">
        <v>74</v>
      </c>
      <c r="BR10" t="s">
        <v>103</v>
      </c>
      <c r="BS10" t="s">
        <v>269</v>
      </c>
      <c r="BT10" t="str">
        <f>HYPERLINK("https%3A%2F%2Fwww.webofscience.com%2Fwos%2Fwoscc%2Ffull-record%2FWOS:001026310600010","View Full Record in Web of Science")</f>
        <v>View Full Record in Web of Science</v>
      </c>
    </row>
    <row r="11" spans="1:72" x14ac:dyDescent="0.2">
      <c r="A11" t="s">
        <v>72</v>
      </c>
      <c r="B11" t="s">
        <v>270</v>
      </c>
      <c r="C11" t="s">
        <v>74</v>
      </c>
      <c r="D11" t="s">
        <v>74</v>
      </c>
      <c r="E11" t="s">
        <v>74</v>
      </c>
      <c r="F11" t="s">
        <v>271</v>
      </c>
      <c r="G11" t="s">
        <v>74</v>
      </c>
      <c r="H11" t="s">
        <v>74</v>
      </c>
      <c r="I11" t="s">
        <v>272</v>
      </c>
      <c r="J11" t="s">
        <v>273</v>
      </c>
      <c r="K11" t="s">
        <v>74</v>
      </c>
      <c r="L11" t="s">
        <v>74</v>
      </c>
      <c r="M11" t="s">
        <v>78</v>
      </c>
      <c r="N11" t="s">
        <v>274</v>
      </c>
      <c r="O11" t="s">
        <v>74</v>
      </c>
      <c r="P11" t="s">
        <v>74</v>
      </c>
      <c r="Q11" t="s">
        <v>74</v>
      </c>
      <c r="R11" t="s">
        <v>74</v>
      </c>
      <c r="S11" t="s">
        <v>74</v>
      </c>
      <c r="T11" t="s">
        <v>275</v>
      </c>
      <c r="U11" t="s">
        <v>276</v>
      </c>
      <c r="V11" t="s">
        <v>277</v>
      </c>
      <c r="W11" t="s">
        <v>278</v>
      </c>
      <c r="X11" t="s">
        <v>279</v>
      </c>
      <c r="Y11" t="s">
        <v>280</v>
      </c>
      <c r="Z11" t="s">
        <v>281</v>
      </c>
      <c r="AA11" t="s">
        <v>282</v>
      </c>
      <c r="AB11" t="s">
        <v>283</v>
      </c>
      <c r="AC11" t="s">
        <v>74</v>
      </c>
      <c r="AD11" t="s">
        <v>74</v>
      </c>
      <c r="AE11" t="s">
        <v>74</v>
      </c>
      <c r="AF11" t="s">
        <v>74</v>
      </c>
      <c r="AG11">
        <v>67</v>
      </c>
      <c r="AH11">
        <v>7</v>
      </c>
      <c r="AI11">
        <v>7</v>
      </c>
      <c r="AJ11">
        <v>0</v>
      </c>
      <c r="AK11">
        <v>7</v>
      </c>
      <c r="AL11" t="s">
        <v>196</v>
      </c>
      <c r="AM11" t="s">
        <v>197</v>
      </c>
      <c r="AN11" t="s">
        <v>198</v>
      </c>
      <c r="AO11" t="s">
        <v>74</v>
      </c>
      <c r="AP11" t="s">
        <v>284</v>
      </c>
      <c r="AQ11" t="s">
        <v>74</v>
      </c>
      <c r="AR11" t="s">
        <v>285</v>
      </c>
      <c r="AS11" t="s">
        <v>286</v>
      </c>
      <c r="AT11" t="s">
        <v>246</v>
      </c>
      <c r="AU11">
        <v>2019</v>
      </c>
      <c r="AV11">
        <v>9</v>
      </c>
      <c r="AW11">
        <v>4</v>
      </c>
      <c r="AX11" t="s">
        <v>74</v>
      </c>
      <c r="AY11" t="s">
        <v>74</v>
      </c>
      <c r="AZ11" t="s">
        <v>74</v>
      </c>
      <c r="BA11" t="s">
        <v>74</v>
      </c>
      <c r="BB11" t="s">
        <v>74</v>
      </c>
      <c r="BC11" t="s">
        <v>74</v>
      </c>
      <c r="BD11">
        <v>284</v>
      </c>
      <c r="BE11" t="s">
        <v>287</v>
      </c>
      <c r="BF11" t="str">
        <f>HYPERLINK("http://dx.doi.org/10.3390/educsci9040284","http://dx.doi.org/10.3390/educsci9040284")</f>
        <v>http://dx.doi.org/10.3390/educsci9040284</v>
      </c>
      <c r="BG11" t="s">
        <v>74</v>
      </c>
      <c r="BH11" t="s">
        <v>74</v>
      </c>
      <c r="BI11">
        <v>16</v>
      </c>
      <c r="BJ11" t="s">
        <v>123</v>
      </c>
      <c r="BK11" t="s">
        <v>101</v>
      </c>
      <c r="BL11" t="s">
        <v>123</v>
      </c>
      <c r="BM11" t="s">
        <v>288</v>
      </c>
      <c r="BN11" t="s">
        <v>74</v>
      </c>
      <c r="BO11" t="s">
        <v>289</v>
      </c>
      <c r="BP11" t="s">
        <v>74</v>
      </c>
      <c r="BQ11" t="s">
        <v>74</v>
      </c>
      <c r="BR11" t="s">
        <v>103</v>
      </c>
      <c r="BS11" t="s">
        <v>290</v>
      </c>
      <c r="BT11" t="str">
        <f>HYPERLINK("https%3A%2F%2Fwww.webofscience.com%2Fwos%2Fwoscc%2Ffull-record%2FWOS:000513837600035","View Full Record in Web of Science")</f>
        <v>View Full Record in Web of Science</v>
      </c>
    </row>
    <row r="12" spans="1:72" x14ac:dyDescent="0.2">
      <c r="A12" t="s">
        <v>291</v>
      </c>
      <c r="B12" t="s">
        <v>292</v>
      </c>
      <c r="C12" t="s">
        <v>74</v>
      </c>
      <c r="D12" t="s">
        <v>293</v>
      </c>
      <c r="E12" t="s">
        <v>74</v>
      </c>
      <c r="F12" t="s">
        <v>294</v>
      </c>
      <c r="G12" t="s">
        <v>74</v>
      </c>
      <c r="H12" t="s">
        <v>74</v>
      </c>
      <c r="I12" t="s">
        <v>295</v>
      </c>
      <c r="J12" t="s">
        <v>296</v>
      </c>
      <c r="K12" t="s">
        <v>297</v>
      </c>
      <c r="L12" t="s">
        <v>74</v>
      </c>
      <c r="M12" t="s">
        <v>78</v>
      </c>
      <c r="N12" t="s">
        <v>298</v>
      </c>
      <c r="O12" t="s">
        <v>299</v>
      </c>
      <c r="P12" t="s">
        <v>300</v>
      </c>
      <c r="Q12" t="s">
        <v>301</v>
      </c>
      <c r="R12" t="s">
        <v>74</v>
      </c>
      <c r="S12" t="s">
        <v>74</v>
      </c>
      <c r="T12" t="s">
        <v>302</v>
      </c>
      <c r="U12" t="s">
        <v>74</v>
      </c>
      <c r="V12" t="s">
        <v>303</v>
      </c>
      <c r="W12" t="s">
        <v>304</v>
      </c>
      <c r="X12" t="s">
        <v>305</v>
      </c>
      <c r="Y12" t="s">
        <v>74</v>
      </c>
      <c r="Z12" t="s">
        <v>306</v>
      </c>
      <c r="AA12" t="s">
        <v>74</v>
      </c>
      <c r="AB12" t="s">
        <v>74</v>
      </c>
      <c r="AC12" t="s">
        <v>74</v>
      </c>
      <c r="AD12" t="s">
        <v>74</v>
      </c>
      <c r="AE12" t="s">
        <v>74</v>
      </c>
      <c r="AF12" t="s">
        <v>74</v>
      </c>
      <c r="AG12">
        <v>29</v>
      </c>
      <c r="AH12">
        <v>0</v>
      </c>
      <c r="AI12">
        <v>0</v>
      </c>
      <c r="AJ12">
        <v>0</v>
      </c>
      <c r="AK12">
        <v>9</v>
      </c>
      <c r="AL12" t="s">
        <v>307</v>
      </c>
      <c r="AM12" t="s">
        <v>308</v>
      </c>
      <c r="AN12" t="s">
        <v>309</v>
      </c>
      <c r="AO12" t="s">
        <v>310</v>
      </c>
      <c r="AP12" t="s">
        <v>74</v>
      </c>
      <c r="AQ12" t="s">
        <v>311</v>
      </c>
      <c r="AR12" t="s">
        <v>312</v>
      </c>
      <c r="AS12" t="s">
        <v>74</v>
      </c>
      <c r="AT12" t="s">
        <v>74</v>
      </c>
      <c r="AU12">
        <v>2010</v>
      </c>
      <c r="AV12" t="s">
        <v>74</v>
      </c>
      <c r="AW12" t="s">
        <v>74</v>
      </c>
      <c r="AX12" t="s">
        <v>74</v>
      </c>
      <c r="AY12" t="s">
        <v>74</v>
      </c>
      <c r="AZ12" t="s">
        <v>74</v>
      </c>
      <c r="BA12" t="s">
        <v>74</v>
      </c>
      <c r="BB12" t="s">
        <v>74</v>
      </c>
      <c r="BC12" t="s">
        <v>74</v>
      </c>
      <c r="BD12" t="s">
        <v>74</v>
      </c>
      <c r="BE12" t="s">
        <v>74</v>
      </c>
      <c r="BF12" t="s">
        <v>74</v>
      </c>
      <c r="BG12" t="s">
        <v>74</v>
      </c>
      <c r="BH12" t="s">
        <v>74</v>
      </c>
      <c r="BI12">
        <v>9</v>
      </c>
      <c r="BJ12" t="s">
        <v>123</v>
      </c>
      <c r="BK12" t="s">
        <v>313</v>
      </c>
      <c r="BL12" t="s">
        <v>123</v>
      </c>
      <c r="BM12" t="s">
        <v>314</v>
      </c>
      <c r="BN12" t="s">
        <v>74</v>
      </c>
      <c r="BO12" t="s">
        <v>74</v>
      </c>
      <c r="BP12" t="s">
        <v>74</v>
      </c>
      <c r="BQ12" t="s">
        <v>74</v>
      </c>
      <c r="BR12" t="s">
        <v>103</v>
      </c>
      <c r="BS12" t="s">
        <v>315</v>
      </c>
      <c r="BT12" t="str">
        <f>HYPERLINK("https%3A%2F%2Fwww.webofscience.com%2Fwos%2Fwoscc%2Ffull-record%2FWOS:000318781702030","View Full Record in Web of Science")</f>
        <v>View Full Record in Web of Science</v>
      </c>
    </row>
    <row r="13" spans="1:72" x14ac:dyDescent="0.2">
      <c r="A13" t="s">
        <v>72</v>
      </c>
      <c r="B13" t="s">
        <v>316</v>
      </c>
      <c r="C13" t="s">
        <v>74</v>
      </c>
      <c r="D13" t="s">
        <v>74</v>
      </c>
      <c r="E13" t="s">
        <v>74</v>
      </c>
      <c r="F13" t="s">
        <v>317</v>
      </c>
      <c r="G13" t="s">
        <v>74</v>
      </c>
      <c r="H13" t="s">
        <v>74</v>
      </c>
      <c r="I13" t="s">
        <v>318</v>
      </c>
      <c r="J13" t="s">
        <v>319</v>
      </c>
      <c r="K13" t="s">
        <v>74</v>
      </c>
      <c r="L13" t="s">
        <v>74</v>
      </c>
      <c r="M13" t="s">
        <v>78</v>
      </c>
      <c r="N13" t="s">
        <v>79</v>
      </c>
      <c r="O13" t="s">
        <v>74</v>
      </c>
      <c r="P13" t="s">
        <v>74</v>
      </c>
      <c r="Q13" t="s">
        <v>74</v>
      </c>
      <c r="R13" t="s">
        <v>74</v>
      </c>
      <c r="S13" t="s">
        <v>74</v>
      </c>
      <c r="T13" t="s">
        <v>320</v>
      </c>
      <c r="U13" t="s">
        <v>321</v>
      </c>
      <c r="V13" t="s">
        <v>322</v>
      </c>
      <c r="W13" t="s">
        <v>323</v>
      </c>
      <c r="X13" t="s">
        <v>324</v>
      </c>
      <c r="Y13" t="s">
        <v>325</v>
      </c>
      <c r="Z13" t="s">
        <v>326</v>
      </c>
      <c r="AA13" t="s">
        <v>327</v>
      </c>
      <c r="AB13" t="s">
        <v>74</v>
      </c>
      <c r="AC13" t="s">
        <v>74</v>
      </c>
      <c r="AD13" t="s">
        <v>74</v>
      </c>
      <c r="AE13" t="s">
        <v>74</v>
      </c>
      <c r="AF13" t="s">
        <v>74</v>
      </c>
      <c r="AG13">
        <v>69</v>
      </c>
      <c r="AH13">
        <v>0</v>
      </c>
      <c r="AI13">
        <v>0</v>
      </c>
      <c r="AJ13">
        <v>4</v>
      </c>
      <c r="AK13">
        <v>8</v>
      </c>
      <c r="AL13" t="s">
        <v>328</v>
      </c>
      <c r="AM13" t="s">
        <v>329</v>
      </c>
      <c r="AN13" t="s">
        <v>330</v>
      </c>
      <c r="AO13" t="s">
        <v>331</v>
      </c>
      <c r="AP13" t="s">
        <v>74</v>
      </c>
      <c r="AQ13" t="s">
        <v>74</v>
      </c>
      <c r="AR13" t="s">
        <v>332</v>
      </c>
      <c r="AS13" t="s">
        <v>333</v>
      </c>
      <c r="AT13" t="s">
        <v>74</v>
      </c>
      <c r="AU13">
        <v>2024</v>
      </c>
      <c r="AV13">
        <v>14</v>
      </c>
      <c r="AW13">
        <v>1</v>
      </c>
      <c r="AX13" t="s">
        <v>74</v>
      </c>
      <c r="AY13" t="s">
        <v>74</v>
      </c>
      <c r="AZ13" t="s">
        <v>74</v>
      </c>
      <c r="BA13" t="s">
        <v>74</v>
      </c>
      <c r="BB13">
        <v>323</v>
      </c>
      <c r="BC13">
        <v>330</v>
      </c>
      <c r="BD13" t="s">
        <v>74</v>
      </c>
      <c r="BE13" t="s">
        <v>334</v>
      </c>
      <c r="BF13" t="str">
        <f>HYPERLINK("http://dx.doi.org/10.47750/pegegog.14.01.36","http://dx.doi.org/10.47750/pegegog.14.01.36")</f>
        <v>http://dx.doi.org/10.47750/pegegog.14.01.36</v>
      </c>
      <c r="BG13" t="s">
        <v>74</v>
      </c>
      <c r="BH13" t="s">
        <v>74</v>
      </c>
      <c r="BI13">
        <v>8</v>
      </c>
      <c r="BJ13" t="s">
        <v>123</v>
      </c>
      <c r="BK13" t="s">
        <v>101</v>
      </c>
      <c r="BL13" t="s">
        <v>123</v>
      </c>
      <c r="BM13" t="s">
        <v>335</v>
      </c>
      <c r="BN13" t="s">
        <v>74</v>
      </c>
      <c r="BO13" t="s">
        <v>126</v>
      </c>
      <c r="BP13" t="s">
        <v>74</v>
      </c>
      <c r="BQ13" t="s">
        <v>74</v>
      </c>
      <c r="BR13" t="s">
        <v>103</v>
      </c>
      <c r="BS13" t="s">
        <v>336</v>
      </c>
      <c r="BT13" t="str">
        <f>HYPERLINK("https%3A%2F%2Fwww.webofscience.com%2Fwos%2Fwoscc%2Ffull-record%2FWOS:001108930300007","View Full Record in Web of Science")</f>
        <v>View Full Record in Web of Science</v>
      </c>
    </row>
    <row r="14" spans="1:72" x14ac:dyDescent="0.2">
      <c r="A14" t="s">
        <v>72</v>
      </c>
      <c r="B14" t="s">
        <v>337</v>
      </c>
      <c r="C14" t="s">
        <v>74</v>
      </c>
      <c r="D14" t="s">
        <v>74</v>
      </c>
      <c r="E14" t="s">
        <v>74</v>
      </c>
      <c r="F14" t="s">
        <v>338</v>
      </c>
      <c r="G14" t="s">
        <v>74</v>
      </c>
      <c r="H14" t="s">
        <v>74</v>
      </c>
      <c r="I14" t="s">
        <v>339</v>
      </c>
      <c r="J14" t="s">
        <v>340</v>
      </c>
      <c r="K14" t="s">
        <v>74</v>
      </c>
      <c r="L14" t="s">
        <v>74</v>
      </c>
      <c r="M14" t="s">
        <v>78</v>
      </c>
      <c r="N14" t="s">
        <v>79</v>
      </c>
      <c r="O14" t="s">
        <v>74</v>
      </c>
      <c r="P14" t="s">
        <v>74</v>
      </c>
      <c r="Q14" t="s">
        <v>74</v>
      </c>
      <c r="R14" t="s">
        <v>74</v>
      </c>
      <c r="S14" t="s">
        <v>74</v>
      </c>
      <c r="T14" t="s">
        <v>74</v>
      </c>
      <c r="U14" t="s">
        <v>74</v>
      </c>
      <c r="V14" t="s">
        <v>341</v>
      </c>
      <c r="W14" t="s">
        <v>342</v>
      </c>
      <c r="X14" t="s">
        <v>74</v>
      </c>
      <c r="Y14" t="s">
        <v>343</v>
      </c>
      <c r="Z14" t="s">
        <v>344</v>
      </c>
      <c r="AA14" t="s">
        <v>74</v>
      </c>
      <c r="AB14" t="s">
        <v>74</v>
      </c>
      <c r="AC14" t="s">
        <v>74</v>
      </c>
      <c r="AD14" t="s">
        <v>74</v>
      </c>
      <c r="AE14" t="s">
        <v>74</v>
      </c>
      <c r="AF14" t="s">
        <v>74</v>
      </c>
      <c r="AG14">
        <v>19</v>
      </c>
      <c r="AH14">
        <v>1</v>
      </c>
      <c r="AI14">
        <v>1</v>
      </c>
      <c r="AJ14">
        <v>3</v>
      </c>
      <c r="AK14">
        <v>6</v>
      </c>
      <c r="AL14" t="s">
        <v>89</v>
      </c>
      <c r="AM14" t="s">
        <v>90</v>
      </c>
      <c r="AN14" t="s">
        <v>91</v>
      </c>
      <c r="AO14" t="s">
        <v>345</v>
      </c>
      <c r="AP14" t="s">
        <v>346</v>
      </c>
      <c r="AQ14" t="s">
        <v>74</v>
      </c>
      <c r="AR14" t="s">
        <v>347</v>
      </c>
      <c r="AS14" t="s">
        <v>348</v>
      </c>
      <c r="AT14" t="s">
        <v>349</v>
      </c>
      <c r="AU14">
        <v>2019</v>
      </c>
      <c r="AV14">
        <v>55</v>
      </c>
      <c r="AW14">
        <v>5</v>
      </c>
      <c r="AX14" t="s">
        <v>74</v>
      </c>
      <c r="AY14" t="s">
        <v>74</v>
      </c>
      <c r="AZ14" t="s">
        <v>121</v>
      </c>
      <c r="BA14" t="s">
        <v>74</v>
      </c>
      <c r="BB14">
        <v>563</v>
      </c>
      <c r="BC14">
        <v>581</v>
      </c>
      <c r="BD14" t="s">
        <v>74</v>
      </c>
      <c r="BE14" t="s">
        <v>350</v>
      </c>
      <c r="BF14" t="str">
        <f>HYPERLINK("http://dx.doi.org/10.1080/00131946.2019.1663196","http://dx.doi.org/10.1080/00131946.2019.1663196")</f>
        <v>http://dx.doi.org/10.1080/00131946.2019.1663196</v>
      </c>
      <c r="BG14" t="s">
        <v>74</v>
      </c>
      <c r="BH14" t="s">
        <v>351</v>
      </c>
      <c r="BI14">
        <v>19</v>
      </c>
      <c r="BJ14" t="s">
        <v>123</v>
      </c>
      <c r="BK14" t="s">
        <v>101</v>
      </c>
      <c r="BL14" t="s">
        <v>123</v>
      </c>
      <c r="BM14" t="s">
        <v>352</v>
      </c>
      <c r="BN14" t="s">
        <v>74</v>
      </c>
      <c r="BO14" t="s">
        <v>74</v>
      </c>
      <c r="BP14" t="s">
        <v>74</v>
      </c>
      <c r="BQ14" t="s">
        <v>74</v>
      </c>
      <c r="BR14" t="s">
        <v>103</v>
      </c>
      <c r="BS14" t="s">
        <v>353</v>
      </c>
      <c r="BT14" t="str">
        <f>HYPERLINK("https%3A%2F%2Fwww.webofscience.com%2Fwos%2Fwoscc%2Ffull-record%2FWOS:000486743300001","View Full Record in Web of Science")</f>
        <v>View Full Record in Web of Science</v>
      </c>
    </row>
    <row r="15" spans="1:72" x14ac:dyDescent="0.2">
      <c r="A15" t="s">
        <v>72</v>
      </c>
      <c r="B15" t="s">
        <v>354</v>
      </c>
      <c r="C15" t="s">
        <v>74</v>
      </c>
      <c r="D15" t="s">
        <v>74</v>
      </c>
      <c r="E15" t="s">
        <v>74</v>
      </c>
      <c r="F15" t="s">
        <v>355</v>
      </c>
      <c r="G15" t="s">
        <v>74</v>
      </c>
      <c r="H15" t="s">
        <v>74</v>
      </c>
      <c r="I15" t="s">
        <v>356</v>
      </c>
      <c r="J15" t="s">
        <v>357</v>
      </c>
      <c r="K15" t="s">
        <v>74</v>
      </c>
      <c r="L15" t="s">
        <v>74</v>
      </c>
      <c r="M15" t="s">
        <v>78</v>
      </c>
      <c r="N15" t="s">
        <v>79</v>
      </c>
      <c r="O15" t="s">
        <v>74</v>
      </c>
      <c r="P15" t="s">
        <v>74</v>
      </c>
      <c r="Q15" t="s">
        <v>74</v>
      </c>
      <c r="R15" t="s">
        <v>74</v>
      </c>
      <c r="S15" t="s">
        <v>74</v>
      </c>
      <c r="T15" t="s">
        <v>358</v>
      </c>
      <c r="U15" t="s">
        <v>359</v>
      </c>
      <c r="V15" t="s">
        <v>360</v>
      </c>
      <c r="W15" t="s">
        <v>361</v>
      </c>
      <c r="X15" t="s">
        <v>362</v>
      </c>
      <c r="Y15" t="s">
        <v>363</v>
      </c>
      <c r="Z15" t="s">
        <v>364</v>
      </c>
      <c r="AA15" t="s">
        <v>74</v>
      </c>
      <c r="AB15" t="s">
        <v>74</v>
      </c>
      <c r="AC15" t="s">
        <v>74</v>
      </c>
      <c r="AD15" t="s">
        <v>74</v>
      </c>
      <c r="AE15" t="s">
        <v>74</v>
      </c>
      <c r="AF15" t="s">
        <v>74</v>
      </c>
      <c r="AG15">
        <v>85</v>
      </c>
      <c r="AH15">
        <v>8</v>
      </c>
      <c r="AI15">
        <v>8</v>
      </c>
      <c r="AJ15">
        <v>22</v>
      </c>
      <c r="AK15">
        <v>64</v>
      </c>
      <c r="AL15" t="s">
        <v>89</v>
      </c>
      <c r="AM15" t="s">
        <v>90</v>
      </c>
      <c r="AN15" t="s">
        <v>91</v>
      </c>
      <c r="AO15" t="s">
        <v>365</v>
      </c>
      <c r="AP15" t="s">
        <v>366</v>
      </c>
      <c r="AQ15" t="s">
        <v>74</v>
      </c>
      <c r="AR15" t="s">
        <v>367</v>
      </c>
      <c r="AS15" t="s">
        <v>368</v>
      </c>
      <c r="AT15" t="s">
        <v>369</v>
      </c>
      <c r="AU15">
        <v>2024</v>
      </c>
      <c r="AV15">
        <v>49</v>
      </c>
      <c r="AW15">
        <v>3</v>
      </c>
      <c r="AX15" t="s">
        <v>74</v>
      </c>
      <c r="AY15" t="s">
        <v>74</v>
      </c>
      <c r="AZ15" t="s">
        <v>74</v>
      </c>
      <c r="BA15" t="s">
        <v>74</v>
      </c>
      <c r="BB15">
        <v>506</v>
      </c>
      <c r="BC15">
        <v>521</v>
      </c>
      <c r="BD15" t="s">
        <v>74</v>
      </c>
      <c r="BE15" t="s">
        <v>370</v>
      </c>
      <c r="BF15" t="str">
        <f>HYPERLINK("http://dx.doi.org/10.1080/17439884.2023.2262382","http://dx.doi.org/10.1080/17439884.2023.2262382")</f>
        <v>http://dx.doi.org/10.1080/17439884.2023.2262382</v>
      </c>
      <c r="BG15" t="s">
        <v>74</v>
      </c>
      <c r="BH15" t="s">
        <v>371</v>
      </c>
      <c r="BI15">
        <v>16</v>
      </c>
      <c r="BJ15" t="s">
        <v>123</v>
      </c>
      <c r="BK15" t="s">
        <v>124</v>
      </c>
      <c r="BL15" t="s">
        <v>123</v>
      </c>
      <c r="BM15" t="s">
        <v>372</v>
      </c>
      <c r="BN15" t="s">
        <v>74</v>
      </c>
      <c r="BO15" t="s">
        <v>373</v>
      </c>
      <c r="BP15" t="s">
        <v>74</v>
      </c>
      <c r="BQ15" t="s">
        <v>74</v>
      </c>
      <c r="BR15" t="s">
        <v>103</v>
      </c>
      <c r="BS15" t="s">
        <v>374</v>
      </c>
      <c r="BT15" t="str">
        <f>HYPERLINK("https%3A%2F%2Fwww.webofscience.com%2Fwos%2Fwoscc%2Ffull-record%2FWOS:001078280800001","View Full Record in Web of Science")</f>
        <v>View Full Record in Web of Science</v>
      </c>
    </row>
    <row r="16" spans="1:72" x14ac:dyDescent="0.2">
      <c r="A16" t="s">
        <v>72</v>
      </c>
      <c r="B16" t="s">
        <v>375</v>
      </c>
      <c r="C16" t="s">
        <v>74</v>
      </c>
      <c r="D16" t="s">
        <v>74</v>
      </c>
      <c r="E16" t="s">
        <v>74</v>
      </c>
      <c r="F16" t="s">
        <v>376</v>
      </c>
      <c r="G16" t="s">
        <v>74</v>
      </c>
      <c r="H16" t="s">
        <v>74</v>
      </c>
      <c r="I16" t="s">
        <v>377</v>
      </c>
      <c r="J16" t="s">
        <v>378</v>
      </c>
      <c r="K16" t="s">
        <v>74</v>
      </c>
      <c r="L16" t="s">
        <v>74</v>
      </c>
      <c r="M16" t="s">
        <v>78</v>
      </c>
      <c r="N16" t="s">
        <v>79</v>
      </c>
      <c r="O16" t="s">
        <v>74</v>
      </c>
      <c r="P16" t="s">
        <v>74</v>
      </c>
      <c r="Q16" t="s">
        <v>74</v>
      </c>
      <c r="R16" t="s">
        <v>74</v>
      </c>
      <c r="S16" t="s">
        <v>74</v>
      </c>
      <c r="T16" t="s">
        <v>379</v>
      </c>
      <c r="U16" t="s">
        <v>380</v>
      </c>
      <c r="V16" t="s">
        <v>381</v>
      </c>
      <c r="W16" t="s">
        <v>382</v>
      </c>
      <c r="X16" t="s">
        <v>383</v>
      </c>
      <c r="Y16" t="s">
        <v>384</v>
      </c>
      <c r="Z16" t="s">
        <v>74</v>
      </c>
      <c r="AA16" t="s">
        <v>74</v>
      </c>
      <c r="AB16" t="s">
        <v>74</v>
      </c>
      <c r="AC16" t="s">
        <v>74</v>
      </c>
      <c r="AD16" t="s">
        <v>74</v>
      </c>
      <c r="AE16" t="s">
        <v>74</v>
      </c>
      <c r="AF16" t="s">
        <v>74</v>
      </c>
      <c r="AG16">
        <v>61</v>
      </c>
      <c r="AH16">
        <v>0</v>
      </c>
      <c r="AI16">
        <v>0</v>
      </c>
      <c r="AJ16">
        <v>0</v>
      </c>
      <c r="AK16">
        <v>2</v>
      </c>
      <c r="AL16" t="s">
        <v>89</v>
      </c>
      <c r="AM16" t="s">
        <v>90</v>
      </c>
      <c r="AN16" t="s">
        <v>91</v>
      </c>
      <c r="AO16" t="s">
        <v>385</v>
      </c>
      <c r="AP16" t="s">
        <v>386</v>
      </c>
      <c r="AQ16" t="s">
        <v>74</v>
      </c>
      <c r="AR16" t="s">
        <v>387</v>
      </c>
      <c r="AS16" t="s">
        <v>388</v>
      </c>
      <c r="AT16" t="s">
        <v>389</v>
      </c>
      <c r="AU16">
        <v>2021</v>
      </c>
      <c r="AV16">
        <v>32</v>
      </c>
      <c r="AW16">
        <v>4</v>
      </c>
      <c r="AX16" t="s">
        <v>74</v>
      </c>
      <c r="AY16" t="s">
        <v>74</v>
      </c>
      <c r="AZ16" t="s">
        <v>74</v>
      </c>
      <c r="BA16" t="s">
        <v>74</v>
      </c>
      <c r="BB16">
        <v>495</v>
      </c>
      <c r="BC16">
        <v>512</v>
      </c>
      <c r="BD16" t="s">
        <v>74</v>
      </c>
      <c r="BE16" t="s">
        <v>390</v>
      </c>
      <c r="BF16" t="str">
        <f>HYPERLINK("http://dx.doi.org/10.1080/10511253.2021.1916051","http://dx.doi.org/10.1080/10511253.2021.1916051")</f>
        <v>http://dx.doi.org/10.1080/10511253.2021.1916051</v>
      </c>
      <c r="BG16" t="s">
        <v>74</v>
      </c>
      <c r="BH16" t="s">
        <v>391</v>
      </c>
      <c r="BI16">
        <v>18</v>
      </c>
      <c r="BJ16" t="s">
        <v>392</v>
      </c>
      <c r="BK16" t="s">
        <v>101</v>
      </c>
      <c r="BL16" t="s">
        <v>392</v>
      </c>
      <c r="BM16" t="s">
        <v>393</v>
      </c>
      <c r="BN16" t="s">
        <v>74</v>
      </c>
      <c r="BO16" t="s">
        <v>74</v>
      </c>
      <c r="BP16" t="s">
        <v>74</v>
      </c>
      <c r="BQ16" t="s">
        <v>74</v>
      </c>
      <c r="BR16" t="s">
        <v>103</v>
      </c>
      <c r="BS16" t="s">
        <v>394</v>
      </c>
      <c r="BT16" t="str">
        <f>HYPERLINK("https%3A%2F%2Fwww.webofscience.com%2Fwos%2Fwoscc%2Ffull-record%2FWOS:000651341900001","View Full Record in Web of Science")</f>
        <v>View Full Record in Web of Science</v>
      </c>
    </row>
    <row r="17" spans="1:72" x14ac:dyDescent="0.2">
      <c r="A17" t="s">
        <v>72</v>
      </c>
      <c r="B17" t="s">
        <v>395</v>
      </c>
      <c r="C17" t="s">
        <v>74</v>
      </c>
      <c r="D17" t="s">
        <v>74</v>
      </c>
      <c r="E17" t="s">
        <v>74</v>
      </c>
      <c r="F17" t="s">
        <v>396</v>
      </c>
      <c r="G17" t="s">
        <v>74</v>
      </c>
      <c r="H17" t="s">
        <v>74</v>
      </c>
      <c r="I17" t="s">
        <v>397</v>
      </c>
      <c r="J17" t="s">
        <v>398</v>
      </c>
      <c r="K17" t="s">
        <v>74</v>
      </c>
      <c r="L17" t="s">
        <v>74</v>
      </c>
      <c r="M17" t="s">
        <v>78</v>
      </c>
      <c r="N17" t="s">
        <v>274</v>
      </c>
      <c r="O17" t="s">
        <v>74</v>
      </c>
      <c r="P17" t="s">
        <v>74</v>
      </c>
      <c r="Q17" t="s">
        <v>74</v>
      </c>
      <c r="R17" t="s">
        <v>74</v>
      </c>
      <c r="S17" t="s">
        <v>74</v>
      </c>
      <c r="T17" t="s">
        <v>399</v>
      </c>
      <c r="U17" t="s">
        <v>400</v>
      </c>
      <c r="V17" t="s">
        <v>401</v>
      </c>
      <c r="W17" t="s">
        <v>402</v>
      </c>
      <c r="X17" t="s">
        <v>403</v>
      </c>
      <c r="Y17" t="s">
        <v>404</v>
      </c>
      <c r="Z17" t="s">
        <v>405</v>
      </c>
      <c r="AA17" t="s">
        <v>74</v>
      </c>
      <c r="AB17" t="s">
        <v>406</v>
      </c>
      <c r="AC17" t="s">
        <v>407</v>
      </c>
      <c r="AD17" t="s">
        <v>407</v>
      </c>
      <c r="AE17" t="s">
        <v>408</v>
      </c>
      <c r="AF17" t="s">
        <v>74</v>
      </c>
      <c r="AG17">
        <v>50</v>
      </c>
      <c r="AH17">
        <v>0</v>
      </c>
      <c r="AI17">
        <v>0</v>
      </c>
      <c r="AJ17">
        <v>8</v>
      </c>
      <c r="AK17">
        <v>8</v>
      </c>
      <c r="AL17" t="s">
        <v>196</v>
      </c>
      <c r="AM17" t="s">
        <v>197</v>
      </c>
      <c r="AN17" t="s">
        <v>409</v>
      </c>
      <c r="AO17" t="s">
        <v>74</v>
      </c>
      <c r="AP17" t="s">
        <v>410</v>
      </c>
      <c r="AQ17" t="s">
        <v>74</v>
      </c>
      <c r="AR17" t="s">
        <v>411</v>
      </c>
      <c r="AS17" t="s">
        <v>412</v>
      </c>
      <c r="AT17" t="s">
        <v>413</v>
      </c>
      <c r="AU17">
        <v>2024</v>
      </c>
      <c r="AV17">
        <v>16</v>
      </c>
      <c r="AW17">
        <v>21</v>
      </c>
      <c r="AX17" t="s">
        <v>74</v>
      </c>
      <c r="AY17" t="s">
        <v>74</v>
      </c>
      <c r="AZ17" t="s">
        <v>74</v>
      </c>
      <c r="BA17" t="s">
        <v>74</v>
      </c>
      <c r="BB17" t="s">
        <v>74</v>
      </c>
      <c r="BC17" t="s">
        <v>74</v>
      </c>
      <c r="BD17">
        <v>9594</v>
      </c>
      <c r="BE17" t="s">
        <v>414</v>
      </c>
      <c r="BF17" t="str">
        <f>HYPERLINK("http://dx.doi.org/10.3390/su16219594","http://dx.doi.org/10.3390/su16219594")</f>
        <v>http://dx.doi.org/10.3390/su16219594</v>
      </c>
      <c r="BG17" t="s">
        <v>74</v>
      </c>
      <c r="BH17" t="s">
        <v>74</v>
      </c>
      <c r="BI17">
        <v>9</v>
      </c>
      <c r="BJ17" t="s">
        <v>415</v>
      </c>
      <c r="BK17" t="s">
        <v>416</v>
      </c>
      <c r="BL17" t="s">
        <v>417</v>
      </c>
      <c r="BM17" t="s">
        <v>418</v>
      </c>
      <c r="BN17" t="s">
        <v>74</v>
      </c>
      <c r="BO17" t="s">
        <v>207</v>
      </c>
      <c r="BP17" t="s">
        <v>74</v>
      </c>
      <c r="BQ17" t="s">
        <v>74</v>
      </c>
      <c r="BR17" t="s">
        <v>103</v>
      </c>
      <c r="BS17" t="s">
        <v>419</v>
      </c>
      <c r="BT17" t="str">
        <f>HYPERLINK("https%3A%2F%2Fwww.webofscience.com%2Fwos%2Fwoscc%2Ffull-record%2FWOS:001352107300001","View Full Record in Web of Science")</f>
        <v>View Full Record in Web of Science</v>
      </c>
    </row>
    <row r="18" spans="1:72" x14ac:dyDescent="0.2">
      <c r="A18" t="s">
        <v>72</v>
      </c>
      <c r="B18" t="s">
        <v>420</v>
      </c>
      <c r="C18" t="s">
        <v>74</v>
      </c>
      <c r="D18" t="s">
        <v>74</v>
      </c>
      <c r="E18" t="s">
        <v>74</v>
      </c>
      <c r="F18" t="s">
        <v>421</v>
      </c>
      <c r="G18" t="s">
        <v>74</v>
      </c>
      <c r="H18" t="s">
        <v>74</v>
      </c>
      <c r="I18" t="s">
        <v>422</v>
      </c>
      <c r="J18" t="s">
        <v>423</v>
      </c>
      <c r="K18" t="s">
        <v>74</v>
      </c>
      <c r="L18" t="s">
        <v>74</v>
      </c>
      <c r="M18" t="s">
        <v>78</v>
      </c>
      <c r="N18" t="s">
        <v>79</v>
      </c>
      <c r="O18" t="s">
        <v>74</v>
      </c>
      <c r="P18" t="s">
        <v>74</v>
      </c>
      <c r="Q18" t="s">
        <v>74</v>
      </c>
      <c r="R18" t="s">
        <v>74</v>
      </c>
      <c r="S18" t="s">
        <v>74</v>
      </c>
      <c r="T18" t="s">
        <v>424</v>
      </c>
      <c r="U18" t="s">
        <v>425</v>
      </c>
      <c r="V18" t="s">
        <v>426</v>
      </c>
      <c r="W18" t="s">
        <v>427</v>
      </c>
      <c r="X18" t="s">
        <v>428</v>
      </c>
      <c r="Y18" t="s">
        <v>429</v>
      </c>
      <c r="Z18" t="s">
        <v>430</v>
      </c>
      <c r="AA18" t="s">
        <v>74</v>
      </c>
      <c r="AB18" t="s">
        <v>74</v>
      </c>
      <c r="AC18" t="s">
        <v>74</v>
      </c>
      <c r="AD18" t="s">
        <v>74</v>
      </c>
      <c r="AE18" t="s">
        <v>74</v>
      </c>
      <c r="AF18" t="s">
        <v>74</v>
      </c>
      <c r="AG18">
        <v>187</v>
      </c>
      <c r="AH18">
        <v>21</v>
      </c>
      <c r="AI18">
        <v>23</v>
      </c>
      <c r="AJ18">
        <v>3</v>
      </c>
      <c r="AK18">
        <v>20</v>
      </c>
      <c r="AL18" t="s">
        <v>89</v>
      </c>
      <c r="AM18" t="s">
        <v>90</v>
      </c>
      <c r="AN18" t="s">
        <v>91</v>
      </c>
      <c r="AO18" t="s">
        <v>431</v>
      </c>
      <c r="AP18" t="s">
        <v>432</v>
      </c>
      <c r="AQ18" t="s">
        <v>74</v>
      </c>
      <c r="AR18" t="s">
        <v>433</v>
      </c>
      <c r="AS18" t="s">
        <v>434</v>
      </c>
      <c r="AT18" t="s">
        <v>435</v>
      </c>
      <c r="AU18">
        <v>2020</v>
      </c>
      <c r="AV18">
        <v>51</v>
      </c>
      <c r="AW18">
        <v>2</v>
      </c>
      <c r="AX18" t="s">
        <v>74</v>
      </c>
      <c r="AY18" t="s">
        <v>74</v>
      </c>
      <c r="AZ18" t="s">
        <v>121</v>
      </c>
      <c r="BA18" t="s">
        <v>74</v>
      </c>
      <c r="BB18">
        <v>113</v>
      </c>
      <c r="BC18">
        <v>143</v>
      </c>
      <c r="BD18" t="s">
        <v>74</v>
      </c>
      <c r="BE18" t="s">
        <v>436</v>
      </c>
      <c r="BF18" t="str">
        <f>HYPERLINK("http://dx.doi.org/10.1080/00958964.2020.1726263","http://dx.doi.org/10.1080/00958964.2020.1726263")</f>
        <v>http://dx.doi.org/10.1080/00958964.2020.1726263</v>
      </c>
      <c r="BG18" t="s">
        <v>74</v>
      </c>
      <c r="BH18" t="s">
        <v>74</v>
      </c>
      <c r="BI18">
        <v>31</v>
      </c>
      <c r="BJ18" t="s">
        <v>437</v>
      </c>
      <c r="BK18" t="s">
        <v>124</v>
      </c>
      <c r="BL18" t="s">
        <v>438</v>
      </c>
      <c r="BM18" t="s">
        <v>439</v>
      </c>
      <c r="BN18" t="s">
        <v>74</v>
      </c>
      <c r="BO18" t="s">
        <v>74</v>
      </c>
      <c r="BP18" t="s">
        <v>74</v>
      </c>
      <c r="BQ18" t="s">
        <v>74</v>
      </c>
      <c r="BR18" t="s">
        <v>103</v>
      </c>
      <c r="BS18" t="s">
        <v>440</v>
      </c>
      <c r="BT18" t="str">
        <f>HYPERLINK("https%3A%2F%2Fwww.webofscience.com%2Fwos%2Fwoscc%2Ffull-record%2FWOS:000532594600002","View Full Record in Web of Science")</f>
        <v>View Full Record in Web of Science</v>
      </c>
    </row>
    <row r="19" spans="1:72" x14ac:dyDescent="0.2">
      <c r="A19" t="s">
        <v>72</v>
      </c>
      <c r="B19" t="s">
        <v>420</v>
      </c>
      <c r="C19" t="s">
        <v>74</v>
      </c>
      <c r="D19" t="s">
        <v>74</v>
      </c>
      <c r="E19" t="s">
        <v>74</v>
      </c>
      <c r="F19" t="s">
        <v>421</v>
      </c>
      <c r="G19" t="s">
        <v>74</v>
      </c>
      <c r="H19" t="s">
        <v>74</v>
      </c>
      <c r="I19" t="s">
        <v>441</v>
      </c>
      <c r="J19" t="s">
        <v>442</v>
      </c>
      <c r="K19" t="s">
        <v>74</v>
      </c>
      <c r="L19" t="s">
        <v>74</v>
      </c>
      <c r="M19" t="s">
        <v>78</v>
      </c>
      <c r="N19" t="s">
        <v>79</v>
      </c>
      <c r="O19" t="s">
        <v>74</v>
      </c>
      <c r="P19" t="s">
        <v>74</v>
      </c>
      <c r="Q19" t="s">
        <v>74</v>
      </c>
      <c r="R19" t="s">
        <v>74</v>
      </c>
      <c r="S19" t="s">
        <v>74</v>
      </c>
      <c r="T19" t="s">
        <v>443</v>
      </c>
      <c r="U19" t="s">
        <v>444</v>
      </c>
      <c r="V19" t="s">
        <v>445</v>
      </c>
      <c r="W19" t="s">
        <v>446</v>
      </c>
      <c r="X19" t="s">
        <v>428</v>
      </c>
      <c r="Y19" t="s">
        <v>447</v>
      </c>
      <c r="Z19" t="s">
        <v>430</v>
      </c>
      <c r="AA19" t="s">
        <v>74</v>
      </c>
      <c r="AB19" t="s">
        <v>74</v>
      </c>
      <c r="AC19" t="s">
        <v>74</v>
      </c>
      <c r="AD19" t="s">
        <v>74</v>
      </c>
      <c r="AE19" t="s">
        <v>74</v>
      </c>
      <c r="AF19" t="s">
        <v>74</v>
      </c>
      <c r="AG19">
        <v>116</v>
      </c>
      <c r="AH19">
        <v>23</v>
      </c>
      <c r="AI19">
        <v>25</v>
      </c>
      <c r="AJ19">
        <v>4</v>
      </c>
      <c r="AK19">
        <v>74</v>
      </c>
      <c r="AL19" t="s">
        <v>448</v>
      </c>
      <c r="AM19" t="s">
        <v>449</v>
      </c>
      <c r="AN19" t="s">
        <v>450</v>
      </c>
      <c r="AO19" t="s">
        <v>451</v>
      </c>
      <c r="AP19" t="s">
        <v>452</v>
      </c>
      <c r="AQ19" t="s">
        <v>74</v>
      </c>
      <c r="AR19" t="s">
        <v>453</v>
      </c>
      <c r="AS19" t="s">
        <v>454</v>
      </c>
      <c r="AT19" t="s">
        <v>246</v>
      </c>
      <c r="AU19">
        <v>2015</v>
      </c>
      <c r="AV19">
        <v>31</v>
      </c>
      <c r="AW19">
        <v>2</v>
      </c>
      <c r="AX19" t="s">
        <v>74</v>
      </c>
      <c r="AY19" t="s">
        <v>74</v>
      </c>
      <c r="AZ19" t="s">
        <v>74</v>
      </c>
      <c r="BA19" t="s">
        <v>74</v>
      </c>
      <c r="BB19">
        <v>165</v>
      </c>
      <c r="BC19">
        <v>193</v>
      </c>
      <c r="BD19" t="s">
        <v>74</v>
      </c>
      <c r="BE19" t="s">
        <v>455</v>
      </c>
      <c r="BF19" t="str">
        <f>HYPERLINK("http://dx.doi.org/10.1017/aee.2015.32","http://dx.doi.org/10.1017/aee.2015.32")</f>
        <v>http://dx.doi.org/10.1017/aee.2015.32</v>
      </c>
      <c r="BG19" t="s">
        <v>74</v>
      </c>
      <c r="BH19" t="s">
        <v>74</v>
      </c>
      <c r="BI19">
        <v>29</v>
      </c>
      <c r="BJ19" t="s">
        <v>123</v>
      </c>
      <c r="BK19" t="s">
        <v>101</v>
      </c>
      <c r="BL19" t="s">
        <v>123</v>
      </c>
      <c r="BM19" t="s">
        <v>456</v>
      </c>
      <c r="BN19" t="s">
        <v>74</v>
      </c>
      <c r="BO19" t="s">
        <v>74</v>
      </c>
      <c r="BP19" t="s">
        <v>74</v>
      </c>
      <c r="BQ19" t="s">
        <v>74</v>
      </c>
      <c r="BR19" t="s">
        <v>103</v>
      </c>
      <c r="BS19" t="s">
        <v>457</v>
      </c>
      <c r="BT19" t="str">
        <f>HYPERLINK("https%3A%2F%2Fwww.webofscience.com%2Fwos%2Fwoscc%2Ffull-record%2FWOS:000367164100001","View Full Record in Web of Science")</f>
        <v>View Full Record in Web of Science</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701C-41E4-4D8D-88A6-0D570C1EE679}">
  <dimension ref="A1:A2"/>
  <sheetViews>
    <sheetView workbookViewId="0">
      <selection activeCell="C13" sqref="C13"/>
    </sheetView>
  </sheetViews>
  <sheetFormatPr defaultRowHeight="12.75" x14ac:dyDescent="0.2"/>
  <sheetData>
    <row r="1" spans="1:1" x14ac:dyDescent="0.2">
      <c r="A1" t="s">
        <v>458</v>
      </c>
    </row>
    <row r="2" spans="1:1" x14ac:dyDescent="0.2">
      <c r="A2" t="s">
        <v>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savedrecs_1</vt:lpstr>
      <vt:lpstr>query_1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McAuliffe</dc:creator>
  <cp:lastModifiedBy>Graham McAuliffe</cp:lastModifiedBy>
  <dcterms:created xsi:type="dcterms:W3CDTF">2025-03-27T10:19:57Z</dcterms:created>
  <dcterms:modified xsi:type="dcterms:W3CDTF">2025-03-27T10:19:57Z</dcterms:modified>
</cp:coreProperties>
</file>