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Budget_PVC_Tarp" sheetId="2" state="visible" r:id="rId2"/>
    <sheet xmlns:r="http://schemas.openxmlformats.org/officeDocument/2006/relationships" name="Mid_Bamboo_Wood" sheetId="3" state="visible" r:id="rId3"/>
    <sheet xmlns:r="http://schemas.openxmlformats.org/officeDocument/2006/relationships" name="Premium_Kit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BudgetTable" displayName="BudgetTable" ref="A1:E17" headerRowCount="1">
  <autoFilter ref="A1:E17"/>
  <tableColumns count="5">
    <tableColumn id="1" name="Item"/>
    <tableColumn id="2" name="Qty"/>
    <tableColumn id="3" name="Unit Cost (USD)"/>
    <tableColumn id="4" name="Unit"/>
    <tableColumn id="5" name="Subtotal (USD)"/>
  </tableColumns>
  <tableStyleInfo name="TableStyleMedium9" showRowStripes="1" showColumnStripes="0"/>
</table>
</file>

<file path=xl/tables/table2.xml><?xml version="1.0" encoding="utf-8"?>
<table xmlns="http://schemas.openxmlformats.org/spreadsheetml/2006/main" id="2" name="MidTable" displayName="MidTable" ref="A1:E20" headerRowCount="1">
  <autoFilter ref="A1:E20"/>
  <tableColumns count="5">
    <tableColumn id="1" name="Item"/>
    <tableColumn id="2" name="Qty"/>
    <tableColumn id="3" name="Unit Cost (USD)"/>
    <tableColumn id="4" name="Unit"/>
    <tableColumn id="5" name="Subtotal (USD)"/>
  </tableColumns>
  <tableStyleInfo name="TableStyleMedium9" showRowStripes="1" showColumnStripes="0"/>
</table>
</file>

<file path=xl/tables/table3.xml><?xml version="1.0" encoding="utf-8"?>
<table xmlns="http://schemas.openxmlformats.org/spreadsheetml/2006/main" id="3" name="PremiumTable" displayName="PremiumTable" ref="A1:E9" headerRowCount="1">
  <autoFilter ref="A1:E9"/>
  <tableColumns count="5">
    <tableColumn id="1" name="Item"/>
    <tableColumn id="2" name="Qty"/>
    <tableColumn id="3" name="Unit Cost (USD)"/>
    <tableColumn id="4" name="Unit"/>
    <tableColumn id="5" name="Subtotal (USD)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Value</t>
        </is>
      </c>
      <c r="C1" s="1" t="inlineStr">
        <is>
          <t>Unit</t>
        </is>
      </c>
      <c r="D1" s="1" t="inlineStr">
        <is>
          <t>Notes</t>
        </is>
      </c>
    </row>
    <row r="2">
      <c r="A2" t="inlineStr">
        <is>
          <t>Cabana Length</t>
        </is>
      </c>
      <c r="B2" t="n">
        <v>8</v>
      </c>
      <c r="C2" t="inlineStr">
        <is>
          <t>ft</t>
        </is>
      </c>
      <c r="D2" t="inlineStr">
        <is>
          <t>Default footprint</t>
        </is>
      </c>
    </row>
    <row r="3">
      <c r="A3" t="inlineStr">
        <is>
          <t>Cabana Width</t>
        </is>
      </c>
      <c r="B3" t="n">
        <v>8</v>
      </c>
      <c r="C3" t="inlineStr">
        <is>
          <t>ft</t>
        </is>
      </c>
      <c r="D3" t="inlineStr">
        <is>
          <t>Default footprint</t>
        </is>
      </c>
    </row>
    <row r="4">
      <c r="A4" t="inlineStr">
        <is>
          <t>Wall Height</t>
        </is>
      </c>
      <c r="B4" t="n">
        <v>7.5</v>
      </c>
      <c r="C4" t="inlineStr">
        <is>
          <t>ft</t>
        </is>
      </c>
      <c r="D4" t="inlineStr">
        <is>
          <t>Interior height</t>
        </is>
      </c>
    </row>
    <row r="5">
      <c r="A5" t="inlineStr">
        <is>
          <t>Exchange Rate (JMD per USD)</t>
        </is>
      </c>
      <c r="B5" t="n">
        <v>160</v>
      </c>
      <c r="C5" t="inlineStr">
        <is>
          <t>JMD/USD</t>
        </is>
      </c>
      <c r="D5" t="inlineStr">
        <is>
          <t>Adjust to current rate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Qty</t>
        </is>
      </c>
      <c r="C1" s="1" t="inlineStr">
        <is>
          <t>Unit Cost (USD)</t>
        </is>
      </c>
      <c r="D1" s="1" t="inlineStr">
        <is>
          <t>Unit</t>
        </is>
      </c>
      <c r="E1" s="2" t="inlineStr">
        <is>
          <t>Subtotal (USD)</t>
        </is>
      </c>
    </row>
    <row r="2">
      <c r="A2" t="inlineStr">
        <is>
          <t>PVC pipe (Schedule 40, 1.5 in, 10 ft)</t>
        </is>
      </c>
      <c r="B2" t="n">
        <v>10</v>
      </c>
      <c r="C2" s="3" t="n">
        <v>12</v>
      </c>
      <c r="D2" t="inlineStr">
        <is>
          <t>sticks</t>
        </is>
      </c>
      <c r="E2" s="3">
        <f>IFERROR(B2*C2,0)</f>
        <v/>
      </c>
    </row>
    <row r="3">
      <c r="A3" t="inlineStr">
        <is>
          <t>PVC elbows/tees/couplers</t>
        </is>
      </c>
      <c r="B3" t="n">
        <v>20</v>
      </c>
      <c r="C3" s="3" t="n">
        <v>1.5</v>
      </c>
      <c r="D3" t="inlineStr">
        <is>
          <t>pcs</t>
        </is>
      </c>
      <c r="E3" s="3">
        <f>IFERROR(B3*C3,0)</f>
        <v/>
      </c>
    </row>
    <row r="4">
      <c r="A4" t="inlineStr">
        <is>
          <t>Heavy-duty tarp roof/walls (12x16 ft)</t>
        </is>
      </c>
      <c r="B4" t="n">
        <v>2</v>
      </c>
      <c r="C4" s="3" t="n">
        <v>80</v>
      </c>
      <c r="D4" t="inlineStr">
        <is>
          <t>pcs</t>
        </is>
      </c>
      <c r="E4" s="3">
        <f>IFERROR(B4*C4,0)</f>
        <v/>
      </c>
    </row>
    <row r="5">
      <c r="A5" t="inlineStr">
        <is>
          <t>Bungee cords / ball ties</t>
        </is>
      </c>
      <c r="B5" t="n">
        <v>30</v>
      </c>
      <c r="C5" s="3" t="n">
        <v>0.6</v>
      </c>
      <c r="D5" t="inlineStr">
        <is>
          <t>pcs</t>
        </is>
      </c>
      <c r="E5" s="3">
        <f>IFERROR(B5*C5,0)</f>
        <v/>
      </c>
    </row>
    <row r="6">
      <c r="A6" t="inlineStr">
        <is>
          <t>Ground anchors / stakes</t>
        </is>
      </c>
      <c r="B6" t="n">
        <v>8</v>
      </c>
      <c r="C6" s="3" t="n">
        <v>6</v>
      </c>
      <c r="D6" t="inlineStr">
        <is>
          <t>pcs</t>
        </is>
      </c>
      <c r="E6" s="3">
        <f>IFERROR(B6*C6,0)</f>
        <v/>
      </c>
    </row>
    <row r="7">
      <c r="A7" t="inlineStr">
        <is>
          <t>Slatted pallet floor (treated)</t>
        </is>
      </c>
      <c r="B7" t="n">
        <v>2</v>
      </c>
      <c r="C7" s="3" t="n">
        <v>60</v>
      </c>
      <c r="D7" t="inlineStr">
        <is>
          <t>sections</t>
        </is>
      </c>
      <c r="E7" s="3">
        <f>IFERROR(B7*C7,0)</f>
        <v/>
      </c>
    </row>
    <row r="8">
      <c r="A8" t="inlineStr">
        <is>
          <t>Shower head + valve set (basic)</t>
        </is>
      </c>
      <c r="B8" t="n">
        <v>1</v>
      </c>
      <c r="C8" s="3" t="n">
        <v>45</v>
      </c>
      <c r="D8" t="inlineStr">
        <is>
          <t>set</t>
        </is>
      </c>
      <c r="E8" s="3">
        <f>IFERROR(B8*C8,0)</f>
        <v/>
      </c>
    </row>
    <row r="9">
      <c r="A9" t="inlineStr">
        <is>
          <t>Hose line / PEX + fittings</t>
        </is>
      </c>
      <c r="B9" t="n">
        <v>1</v>
      </c>
      <c r="C9" s="3" t="n">
        <v>40</v>
      </c>
      <c r="D9" t="inlineStr">
        <is>
          <t>lot</t>
        </is>
      </c>
      <c r="E9" s="3">
        <f>IFERROR(B9*C9,0)</f>
        <v/>
      </c>
    </row>
    <row r="10">
      <c r="A10" t="inlineStr">
        <is>
          <t>Drainage gravel + filter fabric</t>
        </is>
      </c>
      <c r="B10" t="n">
        <v>1</v>
      </c>
      <c r="C10" s="3" t="n">
        <v>60</v>
      </c>
      <c r="D10" t="inlineStr">
        <is>
          <t>lot</t>
        </is>
      </c>
      <c r="E10" s="3">
        <f>IFERROR(B10*C10,0)</f>
        <v/>
      </c>
    </row>
    <row r="11">
      <c r="A11" t="inlineStr">
        <is>
          <t>Hooks, bench, curtain</t>
        </is>
      </c>
      <c r="B11" t="n">
        <v>1</v>
      </c>
      <c r="C11" s="3" t="n">
        <v>40</v>
      </c>
      <c r="D11" t="inlineStr">
        <is>
          <t>lot</t>
        </is>
      </c>
      <c r="E11" s="3">
        <f>IFERROR(B11*C11,0)</f>
        <v/>
      </c>
    </row>
    <row r="12">
      <c r="A12" t="inlineStr">
        <is>
          <t>Sealant, tape, fasteners, misc.</t>
        </is>
      </c>
      <c r="B12" t="n">
        <v>1</v>
      </c>
      <c r="C12" s="3" t="n">
        <v>35</v>
      </c>
      <c r="D12" t="inlineStr">
        <is>
          <t>lot</t>
        </is>
      </c>
      <c r="E12" s="3">
        <f>IFERROR(B12*C12,0)</f>
        <v/>
      </c>
    </row>
    <row r="13">
      <c r="A13" t="inlineStr">
        <is>
          <t>Optional solar shower bag (20L)</t>
        </is>
      </c>
      <c r="B13" t="n">
        <v>1</v>
      </c>
      <c r="C13" s="3" t="n">
        <v>30</v>
      </c>
      <c r="D13" t="inlineStr">
        <is>
          <t>pc</t>
        </is>
      </c>
      <c r="E13" s="3">
        <f>IFERROR(B13*C13,0)</f>
        <v/>
      </c>
    </row>
    <row r="14">
      <c r="A14" t="inlineStr">
        <is>
          <t>Contingency (10%)</t>
        </is>
      </c>
      <c r="B14" t="inlineStr"/>
      <c r="C14" s="3">
        <f>SUM(C2:C12)*0.10</f>
        <v/>
      </c>
      <c r="D14" t="inlineStr"/>
      <c r="E14" s="3">
        <f>IFERROR(C14,0)</f>
        <v/>
      </c>
    </row>
    <row r="15">
      <c r="C15" s="3" t="n"/>
      <c r="E15" s="3" t="n"/>
    </row>
    <row r="16">
      <c r="C16" s="3" t="n"/>
      <c r="D16" s="4" t="inlineStr">
        <is>
          <t>TOTAL (USD)</t>
        </is>
      </c>
      <c r="E16" s="3">
        <f>SUM(E2:E16)</f>
        <v/>
      </c>
    </row>
    <row r="17">
      <c r="C17" s="3" t="n"/>
      <c r="D17" s="4" t="inlineStr">
        <is>
          <t>TOTAL (JMD)</t>
        </is>
      </c>
      <c r="E17" s="3">
        <f>E16*Assumptions!B5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Qty</t>
        </is>
      </c>
      <c r="C1" s="1" t="inlineStr">
        <is>
          <t>Unit Cost (USD)</t>
        </is>
      </c>
      <c r="D1" s="1" t="inlineStr">
        <is>
          <t>Unit</t>
        </is>
      </c>
      <c r="E1" s="2" t="inlineStr">
        <is>
          <t>Subtotal (USD)</t>
        </is>
      </c>
    </row>
    <row r="2">
      <c r="A2" t="inlineStr">
        <is>
          <t>Bamboo poles (treated) OR 2x4x8' treated lumber</t>
        </is>
      </c>
      <c r="B2" t="n">
        <v>16</v>
      </c>
      <c r="C2" s="3" t="n">
        <v>7.5</v>
      </c>
      <c r="D2" t="inlineStr">
        <is>
          <t>pcs</t>
        </is>
      </c>
      <c r="E2" s="3">
        <f>IFERROR(B2*C2,0)</f>
        <v/>
      </c>
    </row>
    <row r="3">
      <c r="A3" t="inlineStr">
        <is>
          <t>Cross-bracing / 2x2s / lashings</t>
        </is>
      </c>
      <c r="B3" t="n">
        <v>12</v>
      </c>
      <c r="C3" s="3" t="n">
        <v>4</v>
      </c>
      <c r="D3" t="inlineStr">
        <is>
          <t>pcs</t>
        </is>
      </c>
      <c r="E3" s="3">
        <f>IFERROR(B3*C3,0)</f>
        <v/>
      </c>
    </row>
    <row r="4">
      <c r="A4" t="inlineStr">
        <is>
          <t>Stainless or galvanized screws/bolts</t>
        </is>
      </c>
      <c r="B4" t="n">
        <v>1</v>
      </c>
      <c r="C4" s="3" t="n">
        <v>30</v>
      </c>
      <c r="D4" t="inlineStr">
        <is>
          <t>lot</t>
        </is>
      </c>
      <c r="E4" s="3">
        <f>IFERROR(B4*C4,0)</f>
        <v/>
      </c>
    </row>
    <row r="5">
      <c r="A5" t="inlineStr">
        <is>
          <t>Heavy-duty tarp/canvas roof (10x12')</t>
        </is>
      </c>
      <c r="B5" t="n">
        <v>1</v>
      </c>
      <c r="C5" s="3" t="n">
        <v>95</v>
      </c>
      <c r="D5" t="inlineStr">
        <is>
          <t>pc</t>
        </is>
      </c>
      <c r="E5" s="3">
        <f>IFERROR(B5*C5,0)</f>
        <v/>
      </c>
    </row>
    <row r="6">
      <c r="A6" t="inlineStr">
        <is>
          <t>Waterproof tarp walls (8x20' total)</t>
        </is>
      </c>
      <c r="B6" t="n">
        <v>1</v>
      </c>
      <c r="C6" s="3" t="n">
        <v>110</v>
      </c>
      <c r="D6" t="inlineStr">
        <is>
          <t>set</t>
        </is>
      </c>
      <c r="E6" s="3">
        <f>IFERROR(B6*C6,0)</f>
        <v/>
      </c>
    </row>
    <row r="7">
      <c r="A7" t="inlineStr">
        <is>
          <t>Grommet kit / rope / tie-downs</t>
        </is>
      </c>
      <c r="B7" t="n">
        <v>1</v>
      </c>
      <c r="C7" s="3" t="n">
        <v>25</v>
      </c>
      <c r="D7" t="inlineStr">
        <is>
          <t>set</t>
        </is>
      </c>
      <c r="E7" s="3">
        <f>IFERROR(B7*C7,0)</f>
        <v/>
      </c>
    </row>
    <row r="8">
      <c r="A8" t="inlineStr">
        <is>
          <t>Ground anchors / augers</t>
        </is>
      </c>
      <c r="B8" t="n">
        <v>8</v>
      </c>
      <c r="C8" s="3" t="n">
        <v>8</v>
      </c>
      <c r="D8" t="inlineStr">
        <is>
          <t>pcs</t>
        </is>
      </c>
      <c r="E8" s="3">
        <f>IFERROR(B8*C8,0)</f>
        <v/>
      </c>
    </row>
    <row r="9">
      <c r="A9" t="inlineStr">
        <is>
          <t>Raised wooden slat floor (treated)</t>
        </is>
      </c>
      <c r="B9" t="n">
        <v>1</v>
      </c>
      <c r="C9" s="3" t="n">
        <v>220</v>
      </c>
      <c r="D9" t="inlineStr">
        <is>
          <t>set</t>
        </is>
      </c>
      <c r="E9" s="3">
        <f>IFERROR(B9*C9,0)</f>
        <v/>
      </c>
    </row>
    <row r="10">
      <c r="A10" t="inlineStr">
        <is>
          <t>Partition wall + curtain/door</t>
        </is>
      </c>
      <c r="B10" t="n">
        <v>1</v>
      </c>
      <c r="C10" s="3" t="n">
        <v>70</v>
      </c>
      <c r="D10" t="inlineStr">
        <is>
          <t>set</t>
        </is>
      </c>
      <c r="E10" s="3">
        <f>IFERROR(B10*C10,0)</f>
        <v/>
      </c>
    </row>
    <row r="11">
      <c r="A11" t="inlineStr">
        <is>
          <t>Shower hardware (quality set)</t>
        </is>
      </c>
      <c r="B11" t="n">
        <v>1</v>
      </c>
      <c r="C11" s="3" t="n">
        <v>95</v>
      </c>
      <c r="D11" t="inlineStr">
        <is>
          <t>set</t>
        </is>
      </c>
      <c r="E11" s="3">
        <f>IFERROR(B11*C11,0)</f>
        <v/>
      </c>
    </row>
    <row r="12">
      <c r="A12" t="inlineStr">
        <is>
          <t>PEX piping, shutoff valve, fittings</t>
        </is>
      </c>
      <c r="B12" t="n">
        <v>1</v>
      </c>
      <c r="C12" s="3" t="n">
        <v>80</v>
      </c>
      <c r="D12" t="inlineStr">
        <is>
          <t>lot</t>
        </is>
      </c>
      <c r="E12" s="3">
        <f>IFERROR(B12*C12,0)</f>
        <v/>
      </c>
    </row>
    <row r="13">
      <c r="A13" t="inlineStr">
        <is>
          <t>Soakaway pit materials (gravel, pipe, fabric)</t>
        </is>
      </c>
      <c r="B13" t="n">
        <v>1</v>
      </c>
      <c r="C13" s="3" t="n">
        <v>90</v>
      </c>
      <c r="D13" t="inlineStr">
        <is>
          <t>lot</t>
        </is>
      </c>
      <c r="E13" s="3">
        <f>IFERROR(B13*C13,0)</f>
        <v/>
      </c>
    </row>
    <row r="14">
      <c r="A14" t="inlineStr">
        <is>
          <t>Solar light (IP65) + hooks</t>
        </is>
      </c>
      <c r="B14" t="n">
        <v>1</v>
      </c>
      <c r="C14" s="3" t="n">
        <v>35</v>
      </c>
      <c r="D14" t="inlineStr">
        <is>
          <t>set</t>
        </is>
      </c>
      <c r="E14" s="3">
        <f>IFERROR(B14*C14,0)</f>
        <v/>
      </c>
    </row>
    <row r="15">
      <c r="A15" t="inlineStr">
        <is>
          <t>Towel hooks, bench, shelf</t>
        </is>
      </c>
      <c r="B15" t="n">
        <v>1</v>
      </c>
      <c r="C15" s="3" t="n">
        <v>55</v>
      </c>
      <c r="D15" t="inlineStr">
        <is>
          <t>set</t>
        </is>
      </c>
      <c r="E15" s="3">
        <f>IFERROR(B15*C15,0)</f>
        <v/>
      </c>
    </row>
    <row r="16">
      <c r="A16" t="inlineStr">
        <is>
          <t>Sealant, stain/preservative for wood</t>
        </is>
      </c>
      <c r="B16" t="n">
        <v>1</v>
      </c>
      <c r="C16" s="3" t="n">
        <v>45</v>
      </c>
      <c r="D16" t="inlineStr">
        <is>
          <t>lot</t>
        </is>
      </c>
      <c r="E16" s="3">
        <f>IFERROR(B16*C16,0)</f>
        <v/>
      </c>
    </row>
    <row r="17">
      <c r="A17" t="inlineStr">
        <is>
          <t>Contingency (10%)</t>
        </is>
      </c>
      <c r="B17" t="inlineStr"/>
      <c r="C17" s="3">
        <f>SUM(C2:C15)*0.10</f>
        <v/>
      </c>
      <c r="D17" t="inlineStr"/>
      <c r="E17" s="3">
        <f>IFERROR(C17,0)</f>
        <v/>
      </c>
    </row>
    <row r="18">
      <c r="C18" s="3" t="n"/>
      <c r="E18" s="3" t="n"/>
    </row>
    <row r="19">
      <c r="C19" s="3" t="n"/>
      <c r="D19" s="4" t="inlineStr">
        <is>
          <t>TOTAL (USD)</t>
        </is>
      </c>
      <c r="E19" s="3">
        <f>SUM(E2:E19)</f>
        <v/>
      </c>
    </row>
    <row r="20">
      <c r="C20" s="3" t="n"/>
      <c r="D20" s="4" t="inlineStr">
        <is>
          <t>TOTAL (JMD)</t>
        </is>
      </c>
      <c r="E20" s="3">
        <f>E19*Assumptions!B5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Qty</t>
        </is>
      </c>
      <c r="C1" s="1" t="inlineStr">
        <is>
          <t>Unit Cost (USD)</t>
        </is>
      </c>
      <c r="D1" s="1" t="inlineStr">
        <is>
          <t>Unit</t>
        </is>
      </c>
      <c r="E1" s="2" t="inlineStr">
        <is>
          <t>Subtotal (USD)</t>
        </is>
      </c>
    </row>
    <row r="2">
      <c r="A2" t="inlineStr">
        <is>
          <t>Prefabricated outdoor cabana/shower kit</t>
        </is>
      </c>
      <c r="B2" t="n">
        <v>1</v>
      </c>
      <c r="C2" s="3" t="n">
        <v>2200</v>
      </c>
      <c r="D2" t="inlineStr">
        <is>
          <t>kit</t>
        </is>
      </c>
      <c r="E2" s="3">
        <f>IFERROR(B2*C2,0)</f>
        <v/>
      </c>
    </row>
    <row r="3">
      <c r="A3" t="inlineStr">
        <is>
          <t>Concrete slab/base or pavers</t>
        </is>
      </c>
      <c r="B3" t="n">
        <v>1</v>
      </c>
      <c r="C3" s="3" t="n">
        <v>600</v>
      </c>
      <c r="D3" t="inlineStr">
        <is>
          <t>set</t>
        </is>
      </c>
      <c r="E3" s="3">
        <f>IFERROR(B3*C3,0)</f>
        <v/>
      </c>
    </row>
    <row r="4">
      <c r="A4" t="inlineStr">
        <is>
          <t>Professional plumbing hookup</t>
        </is>
      </c>
      <c r="B4" t="n">
        <v>1</v>
      </c>
      <c r="C4" s="3" t="n">
        <v>650</v>
      </c>
      <c r="D4" t="inlineStr">
        <is>
          <t>job</t>
        </is>
      </c>
      <c r="E4" s="3">
        <f>IFERROR(B4*C4,0)</f>
        <v/>
      </c>
    </row>
    <row r="5">
      <c r="A5" t="inlineStr">
        <is>
          <t>Electrical (light, GFCI outlet)</t>
        </is>
      </c>
      <c r="B5" t="n">
        <v>1</v>
      </c>
      <c r="C5" s="3" t="n">
        <v>350</v>
      </c>
      <c r="D5" t="inlineStr">
        <is>
          <t>job</t>
        </is>
      </c>
      <c r="E5" s="3">
        <f>IFERROR(B5*C5,0)</f>
        <v/>
      </c>
    </row>
    <row r="6">
      <c r="A6" t="inlineStr">
        <is>
          <t>Contingency (8%)</t>
        </is>
      </c>
      <c r="B6" t="inlineStr"/>
      <c r="C6" s="3">
        <f>SUM(C2:C4)*0.08</f>
        <v/>
      </c>
      <c r="D6" t="inlineStr"/>
      <c r="E6" s="3">
        <f>IFERROR(C6,0)</f>
        <v/>
      </c>
    </row>
    <row r="7">
      <c r="C7" s="3" t="n"/>
      <c r="E7" s="3" t="n"/>
    </row>
    <row r="8">
      <c r="C8" s="3" t="n"/>
      <c r="D8" s="4" t="inlineStr">
        <is>
          <t>TOTAL (USD)</t>
        </is>
      </c>
      <c r="E8" s="3">
        <f>SUM(E2:E8)</f>
        <v/>
      </c>
    </row>
    <row r="9">
      <c r="C9" s="3" t="n"/>
      <c r="D9" s="4" t="inlineStr">
        <is>
          <t>TOTAL (JMD)</t>
        </is>
      </c>
      <c r="E9" s="3">
        <f>E8*Assumptions!B5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Option</t>
        </is>
      </c>
      <c r="B1" s="1" t="inlineStr">
        <is>
          <t>Estimated Range (USD)</t>
        </is>
      </c>
      <c r="C1" s="1" t="inlineStr">
        <is>
          <t>Estimated Range (JMD)</t>
        </is>
      </c>
    </row>
    <row r="2">
      <c r="A2" t="inlineStr">
        <is>
          <t>Budget PVC/Tarp</t>
        </is>
      </c>
      <c r="B2" t="inlineStr">
        <is>
          <t>$350 – $700</t>
        </is>
      </c>
      <c r="C2">
        <f>160*AVERAGE(350,700)</f>
        <v/>
      </c>
    </row>
    <row r="3">
      <c r="A3" t="inlineStr">
        <is>
          <t>Mid Bamboo/Wood + Tarp</t>
        </is>
      </c>
      <c r="B3" t="inlineStr">
        <is>
          <t>$700 – $1,600</t>
        </is>
      </c>
      <c r="C3">
        <f>160*AVERAGE(700,1600)</f>
        <v/>
      </c>
    </row>
    <row r="4">
      <c r="A4" t="inlineStr">
        <is>
          <t>Premium Prefab Kit</t>
        </is>
      </c>
      <c r="B4" t="inlineStr">
        <is>
          <t>$1,800 – $4,000</t>
        </is>
      </c>
      <c r="C4">
        <f>160*AVERAGE(1800,4000)</f>
        <v/>
      </c>
    </row>
    <row r="6">
      <c r="A6" t="inlineStr">
        <is>
          <t>Notes:</t>
        </is>
      </c>
      <c r="B6" t="inlineStr">
        <is>
          <t>Edit totals on each option sheet; set your live exchange rate in Assumptions (cell B5).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2025-08-21T20:25:13Z</dcterms:created>
  <dcterms:modified xmlns:dcterms="http://purl.org/dc/terms/" xmlns:xsi="http://www.w3.org/2001/XMLSchema-instance" xsi:type="dcterms:W3CDTF">2025-08-21T20:25:13Z</dcterms:modified>
</cp:coreProperties>
</file>