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0" documentId="13_ncr:1_{23A5C5EE-F901-48C0-94A1-AB66F3D71828}" xr6:coauthVersionLast="47" xr6:coauthVersionMax="47" xr10:uidLastSave="{00000000-0000-0000-0000-000000000000}"/>
  <bookViews>
    <workbookView xWindow="2010" yWindow="1365" windowWidth="25590" windowHeight="13800" xr2:uid="{DE8F114C-4524-4DF4-99E5-FDCB4C6B9E8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  <c r="B7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" i="1"/>
  <c r="B73" i="1"/>
  <c r="B7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</calcChain>
</file>

<file path=xl/sharedStrings.xml><?xml version="1.0" encoding="utf-8"?>
<sst xmlns="http://schemas.openxmlformats.org/spreadsheetml/2006/main" count="101" uniqueCount="92">
  <si>
    <t>Név</t>
  </si>
  <si>
    <t>Érkezés</t>
  </si>
  <si>
    <t>Távozás</t>
  </si>
  <si>
    <t>Napok</t>
  </si>
  <si>
    <t>Összeg</t>
  </si>
  <si>
    <t>Kedvezmény</t>
  </si>
  <si>
    <t>Fizetendő</t>
  </si>
  <si>
    <t xml:space="preserve">Napi térítési díj: </t>
  </si>
  <si>
    <t>Udvari Szervác</t>
  </si>
  <si>
    <t>Héjas Endre</t>
  </si>
  <si>
    <t>Dávidházy József</t>
  </si>
  <si>
    <t>Dunai Gergely</t>
  </si>
  <si>
    <t>Faragó Bendegúz</t>
  </si>
  <si>
    <t>Dévai Roland</t>
  </si>
  <si>
    <t>Tóbiás Róbert</t>
  </si>
  <si>
    <t>Matulay Alfréd</t>
  </si>
  <si>
    <t>Halmi Elemér</t>
  </si>
  <si>
    <t>Lovas Manuel</t>
  </si>
  <si>
    <t>Prokop Imre</t>
  </si>
  <si>
    <t>Koller Albin</t>
  </si>
  <si>
    <t>Kubovics Imre</t>
  </si>
  <si>
    <t>Völgyesi Kristóf</t>
  </si>
  <si>
    <t>Engelhardt Jácint</t>
  </si>
  <si>
    <t>Bárkányi Jónás</t>
  </si>
  <si>
    <t>Zombory Zoltán</t>
  </si>
  <si>
    <t>Énekes Vilmos</t>
  </si>
  <si>
    <t>André Áchim</t>
  </si>
  <si>
    <t>Zsemberi Ambrus</t>
  </si>
  <si>
    <t>Bartha Miklós</t>
  </si>
  <si>
    <t>Gosztonyi Lóránt</t>
  </si>
  <si>
    <t>Dukai Asztrik</t>
  </si>
  <si>
    <t>Kakas Hugó</t>
  </si>
  <si>
    <t>Lipka Eugénia</t>
  </si>
  <si>
    <t>Délczeg Jadviga</t>
  </si>
  <si>
    <t>Butkovits Eleonóra</t>
  </si>
  <si>
    <t>Varga Ivett</t>
  </si>
  <si>
    <t>Környei Kincső</t>
  </si>
  <si>
    <t>Fabinyi Zsuzsa</t>
  </si>
  <si>
    <t>Korponai Paulina</t>
  </si>
  <si>
    <t>Istenes Vanda</t>
  </si>
  <si>
    <t>Haskó Lenke</t>
  </si>
  <si>
    <t>Greskovits Rebeka</t>
  </si>
  <si>
    <t>Szemán Adina</t>
  </si>
  <si>
    <t>Ekkert Mirabella</t>
  </si>
  <si>
    <t>Bajai Genovéva</t>
  </si>
  <si>
    <t>Magonyi Petra</t>
  </si>
  <si>
    <t>Thuróczy Miriam</t>
  </si>
  <si>
    <t>Ábrahám Borbála</t>
  </si>
  <si>
    <t>Uray Zsanett</t>
  </si>
  <si>
    <t>Fási Eliza</t>
  </si>
  <si>
    <t>Kertész Karina</t>
  </si>
  <si>
    <t>Győri Odett</t>
  </si>
  <si>
    <t>Dobrosi Liliána</t>
  </si>
  <si>
    <t>Hódi Friderika</t>
  </si>
  <si>
    <t>Heninger Teréz</t>
  </si>
  <si>
    <t>Argyelán Daniella</t>
  </si>
  <si>
    <t>Győrváry Kitti</t>
  </si>
  <si>
    <t>Korányi Letícia</t>
  </si>
  <si>
    <t>Rádai Fruzsina</t>
  </si>
  <si>
    <t>Vezér Franciska</t>
  </si>
  <si>
    <t>Török Anikó</t>
  </si>
  <si>
    <t>Mecsár Hermina</t>
  </si>
  <si>
    <t>Görög Győző</t>
  </si>
  <si>
    <t>Gertner Jusztin</t>
  </si>
  <si>
    <t>Eszenyi Dusán</t>
  </si>
  <si>
    <t>Zsugovszky Alpár</t>
  </si>
  <si>
    <t>Kátai Archibald</t>
  </si>
  <si>
    <t>Foglár Özséb</t>
  </si>
  <si>
    <t>Pócsik Antal</t>
  </si>
  <si>
    <t>Bodzás Oleg</t>
  </si>
  <si>
    <t>Garami Bertold</t>
  </si>
  <si>
    <t>Bocskor Jakab</t>
  </si>
  <si>
    <t>Sztojcsev Zorán</t>
  </si>
  <si>
    <t>Szaszkó Tivadar</t>
  </si>
  <si>
    <t>Bajai Valter</t>
  </si>
  <si>
    <t>Zsemberi Zénó</t>
  </si>
  <si>
    <t>Dóka Andor</t>
  </si>
  <si>
    <t>Tanulók száma:</t>
  </si>
  <si>
    <t>Igénybe vett napok száma:</t>
  </si>
  <si>
    <t>Leghosszabb időtartam:</t>
  </si>
  <si>
    <t>Teljes bevétel:</t>
  </si>
  <si>
    <t>Átlagos táborozási idő:</t>
  </si>
  <si>
    <t>Nyári erdei tábor</t>
  </si>
  <si>
    <t>=(C3-B3)+1</t>
  </si>
  <si>
    <t>=HA(D3&gt;20;0,2;D3/100)</t>
  </si>
  <si>
    <t>=E3 - (E3 * F3)</t>
  </si>
  <si>
    <t>=DARABHA(A3:A71;"=*")</t>
  </si>
  <si>
    <t>=SZUM(D3:D71)</t>
  </si>
  <si>
    <t>=B74/B73</t>
  </si>
  <si>
    <t>=NAGY(D3:D71;1)</t>
  </si>
  <si>
    <t>=SZUM(G3:G71)</t>
  </si>
  <si>
    <t>=D3*$F$1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</si>
</sst>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6"/>
      <color theme="9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49" fontId="0" fillId="0" borderId="0" xfId="0" applyNumberFormat="1"/>
    <xf numFmtId="2" fontId="2" fillId="0" borderId="1" xfId="0" applyNumberFormat="1" applyFont="1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0" fontId="3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AA07-BFA6-4312-A3C4-CA2A36E5F062}">
  <dimension ref="A1:G95"/>
  <sheetViews>
    <sheetView tabSelected="1" topLeftCell="A66" zoomScaleNormal="100" workbookViewId="0">
      <selection activeCell="J23" sqref="J23"/>
    </sheetView>
  </sheetViews>
  <sheetFormatPr defaultRowHeight="15" x14ac:dyDescent="0.25"/>
  <cols>
    <col min="1" max="1" width="24.85546875" bestFit="1" customWidth="1"/>
    <col min="2" max="2" width="23" bestFit="1" customWidth="1"/>
    <col min="3" max="3" width="10.140625" bestFit="1" customWidth="1"/>
    <col min="4" max="4" width="14.28515625" bestFit="1" customWidth="1"/>
    <col min="5" max="5" width="8.5703125" bestFit="1" customWidth="1"/>
    <col min="6" max="6" width="12.42578125" bestFit="1" customWidth="1"/>
    <col min="7" max="7" width="9.85546875" bestFit="1" customWidth="1"/>
  </cols>
  <sheetData>
    <row r="1" spans="1:7" ht="21" x14ac:dyDescent="0.35">
      <c r="A1" s="9" t="s">
        <v>82</v>
      </c>
      <c r="B1" s="9"/>
      <c r="C1" s="9"/>
      <c r="D1" t="s">
        <v>7</v>
      </c>
      <c r="F1">
        <v>3000</v>
      </c>
    </row>
    <row r="2" spans="1:7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</row>
    <row r="3" spans="1:7" x14ac:dyDescent="0.25">
      <c r="A3" s="5" t="s">
        <v>50</v>
      </c>
      <c r="B3" s="6">
        <v>44733</v>
      </c>
      <c r="C3" s="6">
        <v>44754</v>
      </c>
      <c r="D3" s="5">
        <f>(C3-B3)+1</f>
        <v>22</v>
      </c>
      <c r="E3" s="7">
        <f>D3*$F$1</f>
        <v>66000</v>
      </c>
      <c r="F3" s="8">
        <f>IF(D3&gt;20,0.2,D3/100)</f>
        <v>0.2</v>
      </c>
      <c r="G3" s="7">
        <f>E3 - (E3 * F3)</f>
        <v>52800</v>
      </c>
    </row>
    <row r="4" spans="1:7" x14ac:dyDescent="0.25">
      <c r="A4" s="5" t="s">
        <v>76</v>
      </c>
      <c r="B4" s="6">
        <v>44733</v>
      </c>
      <c r="C4" s="6">
        <v>44760</v>
      </c>
      <c r="D4" s="5">
        <f t="shared" ref="D4:D67" si="0">(C4-B4)+1</f>
        <v>28</v>
      </c>
      <c r="E4" s="7">
        <f t="shared" ref="E4:E67" si="1">D4*$F$1</f>
        <v>84000</v>
      </c>
      <c r="F4" s="8">
        <f t="shared" ref="F4:F67" si="2">IF(D4&gt;20,0.2,D4/100)</f>
        <v>0.2</v>
      </c>
      <c r="G4" s="7">
        <f t="shared" ref="G4:G67" si="3">E4 - (E4 * F4)</f>
        <v>67200</v>
      </c>
    </row>
    <row r="5" spans="1:7" x14ac:dyDescent="0.25">
      <c r="A5" s="5" t="s">
        <v>47</v>
      </c>
      <c r="B5" s="6">
        <v>44733</v>
      </c>
      <c r="C5" s="6">
        <v>44743</v>
      </c>
      <c r="D5" s="5">
        <f t="shared" si="0"/>
        <v>11</v>
      </c>
      <c r="E5" s="7">
        <f t="shared" si="1"/>
        <v>33000</v>
      </c>
      <c r="F5" s="8">
        <f t="shared" si="2"/>
        <v>0.11</v>
      </c>
      <c r="G5" s="7">
        <f t="shared" si="3"/>
        <v>29370</v>
      </c>
    </row>
    <row r="6" spans="1:7" x14ac:dyDescent="0.25">
      <c r="A6" s="5" t="s">
        <v>31</v>
      </c>
      <c r="B6" s="6">
        <v>44736</v>
      </c>
      <c r="C6" s="6">
        <v>44768</v>
      </c>
      <c r="D6" s="5">
        <f t="shared" si="0"/>
        <v>33</v>
      </c>
      <c r="E6" s="7">
        <f t="shared" si="1"/>
        <v>99000</v>
      </c>
      <c r="F6" s="8">
        <f t="shared" si="2"/>
        <v>0.2</v>
      </c>
      <c r="G6" s="7">
        <f t="shared" si="3"/>
        <v>79200</v>
      </c>
    </row>
    <row r="7" spans="1:7" x14ac:dyDescent="0.25">
      <c r="A7" s="5" t="s">
        <v>42</v>
      </c>
      <c r="B7" s="6">
        <v>44736</v>
      </c>
      <c r="C7" s="6">
        <v>44753</v>
      </c>
      <c r="D7" s="5">
        <f t="shared" si="0"/>
        <v>18</v>
      </c>
      <c r="E7" s="7">
        <f t="shared" si="1"/>
        <v>54000</v>
      </c>
      <c r="F7" s="8">
        <f t="shared" si="2"/>
        <v>0.18</v>
      </c>
      <c r="G7" s="7">
        <f t="shared" si="3"/>
        <v>44280</v>
      </c>
    </row>
    <row r="8" spans="1:7" x14ac:dyDescent="0.25">
      <c r="A8" s="5" t="s">
        <v>74</v>
      </c>
      <c r="B8" s="6">
        <v>44736</v>
      </c>
      <c r="C8" s="6">
        <v>44754</v>
      </c>
      <c r="D8" s="5">
        <f t="shared" si="0"/>
        <v>19</v>
      </c>
      <c r="E8" s="7">
        <f t="shared" si="1"/>
        <v>57000</v>
      </c>
      <c r="F8" s="8">
        <f t="shared" si="2"/>
        <v>0.19</v>
      </c>
      <c r="G8" s="7">
        <f t="shared" si="3"/>
        <v>46170</v>
      </c>
    </row>
    <row r="9" spans="1:7" x14ac:dyDescent="0.25">
      <c r="A9" s="5" t="s">
        <v>23</v>
      </c>
      <c r="B9" s="6">
        <v>44737</v>
      </c>
      <c r="C9" s="6">
        <v>44763</v>
      </c>
      <c r="D9" s="5">
        <f t="shared" si="0"/>
        <v>27</v>
      </c>
      <c r="E9" s="7">
        <f t="shared" si="1"/>
        <v>81000</v>
      </c>
      <c r="F9" s="8">
        <f t="shared" si="2"/>
        <v>0.2</v>
      </c>
      <c r="G9" s="7">
        <f t="shared" si="3"/>
        <v>64800</v>
      </c>
    </row>
    <row r="10" spans="1:7" x14ac:dyDescent="0.25">
      <c r="A10" s="5" t="s">
        <v>48</v>
      </c>
      <c r="B10" s="6">
        <v>44737</v>
      </c>
      <c r="C10" s="6">
        <v>44753</v>
      </c>
      <c r="D10" s="5">
        <f t="shared" si="0"/>
        <v>17</v>
      </c>
      <c r="E10" s="7">
        <f t="shared" si="1"/>
        <v>51000</v>
      </c>
      <c r="F10" s="8">
        <f t="shared" si="2"/>
        <v>0.17</v>
      </c>
      <c r="G10" s="7">
        <f t="shared" si="3"/>
        <v>42330</v>
      </c>
    </row>
    <row r="11" spans="1:7" x14ac:dyDescent="0.25">
      <c r="A11" s="5" t="s">
        <v>61</v>
      </c>
      <c r="B11" s="6">
        <v>44737</v>
      </c>
      <c r="C11" s="6">
        <v>44767</v>
      </c>
      <c r="D11" s="5">
        <f t="shared" si="0"/>
        <v>31</v>
      </c>
      <c r="E11" s="7">
        <f t="shared" si="1"/>
        <v>93000</v>
      </c>
      <c r="F11" s="8">
        <f t="shared" si="2"/>
        <v>0.2</v>
      </c>
      <c r="G11" s="7">
        <f t="shared" si="3"/>
        <v>74400</v>
      </c>
    </row>
    <row r="12" spans="1:7" x14ac:dyDescent="0.25">
      <c r="A12" s="5" t="s">
        <v>46</v>
      </c>
      <c r="B12" s="6">
        <v>44738</v>
      </c>
      <c r="C12" s="6">
        <v>44754</v>
      </c>
      <c r="D12" s="5">
        <f t="shared" si="0"/>
        <v>17</v>
      </c>
      <c r="E12" s="7">
        <f t="shared" si="1"/>
        <v>51000</v>
      </c>
      <c r="F12" s="8">
        <f t="shared" si="2"/>
        <v>0.17</v>
      </c>
      <c r="G12" s="7">
        <f t="shared" si="3"/>
        <v>42330</v>
      </c>
    </row>
    <row r="13" spans="1:7" x14ac:dyDescent="0.25">
      <c r="A13" s="5" t="s">
        <v>59</v>
      </c>
      <c r="B13" s="6">
        <v>44738</v>
      </c>
      <c r="C13" s="6">
        <v>44742</v>
      </c>
      <c r="D13" s="5">
        <f t="shared" si="0"/>
        <v>5</v>
      </c>
      <c r="E13" s="7">
        <f t="shared" si="1"/>
        <v>15000</v>
      </c>
      <c r="F13" s="8">
        <f t="shared" si="2"/>
        <v>0.05</v>
      </c>
      <c r="G13" s="7">
        <f t="shared" si="3"/>
        <v>14250</v>
      </c>
    </row>
    <row r="14" spans="1:7" x14ac:dyDescent="0.25">
      <c r="A14" s="5" t="s">
        <v>32</v>
      </c>
      <c r="B14" s="6">
        <v>44742</v>
      </c>
      <c r="C14" s="6">
        <v>44773</v>
      </c>
      <c r="D14" s="5">
        <f t="shared" si="0"/>
        <v>32</v>
      </c>
      <c r="E14" s="7">
        <f t="shared" si="1"/>
        <v>96000</v>
      </c>
      <c r="F14" s="8">
        <f t="shared" si="2"/>
        <v>0.2</v>
      </c>
      <c r="G14" s="7">
        <f t="shared" si="3"/>
        <v>76800</v>
      </c>
    </row>
    <row r="15" spans="1:7" x14ac:dyDescent="0.25">
      <c r="A15" s="5" t="s">
        <v>35</v>
      </c>
      <c r="B15" s="6">
        <v>44742</v>
      </c>
      <c r="C15" s="6">
        <v>44770</v>
      </c>
      <c r="D15" s="5">
        <f t="shared" si="0"/>
        <v>29</v>
      </c>
      <c r="E15" s="7">
        <f t="shared" si="1"/>
        <v>87000</v>
      </c>
      <c r="F15" s="8">
        <f t="shared" si="2"/>
        <v>0.2</v>
      </c>
      <c r="G15" s="7">
        <f t="shared" si="3"/>
        <v>69600</v>
      </c>
    </row>
    <row r="16" spans="1:7" x14ac:dyDescent="0.25">
      <c r="A16" s="5" t="s">
        <v>9</v>
      </c>
      <c r="B16" s="6">
        <v>44743</v>
      </c>
      <c r="C16" s="6">
        <v>44749</v>
      </c>
      <c r="D16" s="5">
        <f t="shared" si="0"/>
        <v>7</v>
      </c>
      <c r="E16" s="7">
        <f t="shared" si="1"/>
        <v>21000</v>
      </c>
      <c r="F16" s="8">
        <f t="shared" si="2"/>
        <v>7.0000000000000007E-2</v>
      </c>
      <c r="G16" s="7">
        <f t="shared" si="3"/>
        <v>19530</v>
      </c>
    </row>
    <row r="17" spans="1:7" x14ac:dyDescent="0.25">
      <c r="A17" s="5" t="s">
        <v>62</v>
      </c>
      <c r="B17" s="6">
        <v>44743</v>
      </c>
      <c r="C17" s="6">
        <v>44766</v>
      </c>
      <c r="D17" s="5">
        <f t="shared" si="0"/>
        <v>24</v>
      </c>
      <c r="E17" s="7">
        <f t="shared" si="1"/>
        <v>72000</v>
      </c>
      <c r="F17" s="8">
        <f t="shared" si="2"/>
        <v>0.2</v>
      </c>
      <c r="G17" s="7">
        <f t="shared" si="3"/>
        <v>57600</v>
      </c>
    </row>
    <row r="18" spans="1:7" x14ac:dyDescent="0.25">
      <c r="A18" s="5" t="s">
        <v>66</v>
      </c>
      <c r="B18" s="6">
        <v>44743</v>
      </c>
      <c r="C18" s="6">
        <v>44756</v>
      </c>
      <c r="D18" s="5">
        <f t="shared" si="0"/>
        <v>14</v>
      </c>
      <c r="E18" s="7">
        <f t="shared" si="1"/>
        <v>42000</v>
      </c>
      <c r="F18" s="8">
        <f t="shared" si="2"/>
        <v>0.14000000000000001</v>
      </c>
      <c r="G18" s="7">
        <f t="shared" si="3"/>
        <v>36120</v>
      </c>
    </row>
    <row r="19" spans="1:7" x14ac:dyDescent="0.25">
      <c r="A19" s="5" t="s">
        <v>41</v>
      </c>
      <c r="B19" s="6">
        <v>44748</v>
      </c>
      <c r="C19" s="6">
        <v>44751</v>
      </c>
      <c r="D19" s="5">
        <f t="shared" si="0"/>
        <v>4</v>
      </c>
      <c r="E19" s="7">
        <f t="shared" si="1"/>
        <v>12000</v>
      </c>
      <c r="F19" s="8">
        <f t="shared" si="2"/>
        <v>0.04</v>
      </c>
      <c r="G19" s="7">
        <f t="shared" si="3"/>
        <v>11520</v>
      </c>
    </row>
    <row r="20" spans="1:7" x14ac:dyDescent="0.25">
      <c r="A20" s="5" t="s">
        <v>43</v>
      </c>
      <c r="B20" s="6">
        <v>44748</v>
      </c>
      <c r="C20" s="6">
        <v>44780</v>
      </c>
      <c r="D20" s="5">
        <f t="shared" si="0"/>
        <v>33</v>
      </c>
      <c r="E20" s="7">
        <f t="shared" si="1"/>
        <v>99000</v>
      </c>
      <c r="F20" s="8">
        <f t="shared" si="2"/>
        <v>0.2</v>
      </c>
      <c r="G20" s="7">
        <f t="shared" si="3"/>
        <v>79200</v>
      </c>
    </row>
    <row r="21" spans="1:7" x14ac:dyDescent="0.25">
      <c r="A21" s="5" t="s">
        <v>55</v>
      </c>
      <c r="B21" s="6">
        <v>44748</v>
      </c>
      <c r="C21" s="6">
        <v>44752</v>
      </c>
      <c r="D21" s="5">
        <f t="shared" si="0"/>
        <v>5</v>
      </c>
      <c r="E21" s="7">
        <f t="shared" si="1"/>
        <v>15000</v>
      </c>
      <c r="F21" s="8">
        <f t="shared" si="2"/>
        <v>0.05</v>
      </c>
      <c r="G21" s="7">
        <f t="shared" si="3"/>
        <v>14250</v>
      </c>
    </row>
    <row r="22" spans="1:7" x14ac:dyDescent="0.25">
      <c r="A22" s="5" t="s">
        <v>72</v>
      </c>
      <c r="B22" s="6">
        <v>44748</v>
      </c>
      <c r="C22" s="6">
        <v>44769</v>
      </c>
      <c r="D22" s="5">
        <f t="shared" si="0"/>
        <v>22</v>
      </c>
      <c r="E22" s="7">
        <f t="shared" si="1"/>
        <v>66000</v>
      </c>
      <c r="F22" s="8">
        <f t="shared" si="2"/>
        <v>0.2</v>
      </c>
      <c r="G22" s="7">
        <f t="shared" si="3"/>
        <v>52800</v>
      </c>
    </row>
    <row r="23" spans="1:7" x14ac:dyDescent="0.25">
      <c r="A23" s="5" t="s">
        <v>20</v>
      </c>
      <c r="B23" s="6">
        <v>44750</v>
      </c>
      <c r="C23" s="6">
        <v>44779</v>
      </c>
      <c r="D23" s="5">
        <f t="shared" si="0"/>
        <v>30</v>
      </c>
      <c r="E23" s="7">
        <f t="shared" si="1"/>
        <v>90000</v>
      </c>
      <c r="F23" s="8">
        <f t="shared" si="2"/>
        <v>0.2</v>
      </c>
      <c r="G23" s="7">
        <f t="shared" si="3"/>
        <v>72000</v>
      </c>
    </row>
    <row r="24" spans="1:7" x14ac:dyDescent="0.25">
      <c r="A24" s="5" t="s">
        <v>49</v>
      </c>
      <c r="B24" s="6">
        <v>44750</v>
      </c>
      <c r="C24" s="6">
        <v>44775</v>
      </c>
      <c r="D24" s="5">
        <f t="shared" si="0"/>
        <v>26</v>
      </c>
      <c r="E24" s="7">
        <f t="shared" si="1"/>
        <v>78000</v>
      </c>
      <c r="F24" s="8">
        <f t="shared" si="2"/>
        <v>0.2</v>
      </c>
      <c r="G24" s="7">
        <f t="shared" si="3"/>
        <v>62400</v>
      </c>
    </row>
    <row r="25" spans="1:7" x14ac:dyDescent="0.25">
      <c r="A25" s="5" t="s">
        <v>10</v>
      </c>
      <c r="B25" s="6">
        <v>44751</v>
      </c>
      <c r="C25" s="6">
        <v>44778</v>
      </c>
      <c r="D25" s="5">
        <f t="shared" si="0"/>
        <v>28</v>
      </c>
      <c r="E25" s="7">
        <f t="shared" si="1"/>
        <v>84000</v>
      </c>
      <c r="F25" s="8">
        <f t="shared" si="2"/>
        <v>0.2</v>
      </c>
      <c r="G25" s="7">
        <f t="shared" si="3"/>
        <v>67200</v>
      </c>
    </row>
    <row r="26" spans="1:7" x14ac:dyDescent="0.25">
      <c r="A26" s="5" t="s">
        <v>33</v>
      </c>
      <c r="B26" s="6">
        <v>44751</v>
      </c>
      <c r="C26" s="6">
        <v>44755</v>
      </c>
      <c r="D26" s="5">
        <f t="shared" si="0"/>
        <v>5</v>
      </c>
      <c r="E26" s="7">
        <f t="shared" si="1"/>
        <v>15000</v>
      </c>
      <c r="F26" s="8">
        <f t="shared" si="2"/>
        <v>0.05</v>
      </c>
      <c r="G26" s="7">
        <f t="shared" si="3"/>
        <v>14250</v>
      </c>
    </row>
    <row r="27" spans="1:7" x14ac:dyDescent="0.25">
      <c r="A27" s="5" t="s">
        <v>68</v>
      </c>
      <c r="B27" s="6">
        <v>44754</v>
      </c>
      <c r="C27" s="6">
        <v>44760</v>
      </c>
      <c r="D27" s="5">
        <f t="shared" si="0"/>
        <v>7</v>
      </c>
      <c r="E27" s="7">
        <f t="shared" si="1"/>
        <v>21000</v>
      </c>
      <c r="F27" s="8">
        <f t="shared" si="2"/>
        <v>7.0000000000000007E-2</v>
      </c>
      <c r="G27" s="7">
        <f t="shared" si="3"/>
        <v>19530</v>
      </c>
    </row>
    <row r="28" spans="1:7" x14ac:dyDescent="0.25">
      <c r="A28" s="5" t="s">
        <v>16</v>
      </c>
      <c r="B28" s="6">
        <v>44754</v>
      </c>
      <c r="C28" s="6">
        <v>44760</v>
      </c>
      <c r="D28" s="5">
        <f t="shared" si="0"/>
        <v>7</v>
      </c>
      <c r="E28" s="7">
        <f t="shared" si="1"/>
        <v>21000</v>
      </c>
      <c r="F28" s="8">
        <f t="shared" si="2"/>
        <v>7.0000000000000007E-2</v>
      </c>
      <c r="G28" s="7">
        <f t="shared" si="3"/>
        <v>19530</v>
      </c>
    </row>
    <row r="29" spans="1:7" x14ac:dyDescent="0.25">
      <c r="A29" s="5" t="s">
        <v>70</v>
      </c>
      <c r="B29" s="6">
        <v>44757</v>
      </c>
      <c r="C29" s="6">
        <v>44760</v>
      </c>
      <c r="D29" s="5">
        <f t="shared" si="0"/>
        <v>4</v>
      </c>
      <c r="E29" s="7">
        <f t="shared" si="1"/>
        <v>12000</v>
      </c>
      <c r="F29" s="8">
        <f t="shared" si="2"/>
        <v>0.04</v>
      </c>
      <c r="G29" s="7">
        <f t="shared" si="3"/>
        <v>11520</v>
      </c>
    </row>
    <row r="30" spans="1:7" x14ac:dyDescent="0.25">
      <c r="A30" s="5" t="s">
        <v>73</v>
      </c>
      <c r="B30" s="6">
        <v>44757</v>
      </c>
      <c r="C30" s="6">
        <v>44789</v>
      </c>
      <c r="D30" s="5">
        <f t="shared" si="0"/>
        <v>33</v>
      </c>
      <c r="E30" s="7">
        <f t="shared" si="1"/>
        <v>99000</v>
      </c>
      <c r="F30" s="8">
        <f t="shared" si="2"/>
        <v>0.2</v>
      </c>
      <c r="G30" s="7">
        <f t="shared" si="3"/>
        <v>79200</v>
      </c>
    </row>
    <row r="31" spans="1:7" x14ac:dyDescent="0.25">
      <c r="A31" s="5" t="s">
        <v>21</v>
      </c>
      <c r="B31" s="6">
        <v>44757</v>
      </c>
      <c r="C31" s="6">
        <v>44764</v>
      </c>
      <c r="D31" s="5">
        <f t="shared" si="0"/>
        <v>8</v>
      </c>
      <c r="E31" s="7">
        <f t="shared" si="1"/>
        <v>24000</v>
      </c>
      <c r="F31" s="8">
        <f t="shared" si="2"/>
        <v>0.08</v>
      </c>
      <c r="G31" s="7">
        <f t="shared" si="3"/>
        <v>22080</v>
      </c>
    </row>
    <row r="32" spans="1:7" x14ac:dyDescent="0.25">
      <c r="A32" s="5" t="s">
        <v>52</v>
      </c>
      <c r="B32" s="6">
        <v>44743</v>
      </c>
      <c r="C32" s="6">
        <v>44753</v>
      </c>
      <c r="D32" s="5">
        <f t="shared" si="0"/>
        <v>11</v>
      </c>
      <c r="E32" s="7">
        <f t="shared" si="1"/>
        <v>33000</v>
      </c>
      <c r="F32" s="8">
        <f t="shared" si="2"/>
        <v>0.11</v>
      </c>
      <c r="G32" s="7">
        <f t="shared" si="3"/>
        <v>29370</v>
      </c>
    </row>
    <row r="33" spans="1:7" x14ac:dyDescent="0.25">
      <c r="A33" s="5" t="s">
        <v>71</v>
      </c>
      <c r="B33" s="6">
        <v>44761</v>
      </c>
      <c r="C33" s="6">
        <v>44767</v>
      </c>
      <c r="D33" s="5">
        <f t="shared" si="0"/>
        <v>7</v>
      </c>
      <c r="E33" s="7">
        <f t="shared" si="1"/>
        <v>21000</v>
      </c>
      <c r="F33" s="8">
        <f t="shared" si="2"/>
        <v>7.0000000000000007E-2</v>
      </c>
      <c r="G33" s="7">
        <f t="shared" si="3"/>
        <v>19530</v>
      </c>
    </row>
    <row r="34" spans="1:7" x14ac:dyDescent="0.25">
      <c r="A34" s="5" t="s">
        <v>8</v>
      </c>
      <c r="B34" s="6">
        <v>44761</v>
      </c>
      <c r="C34" s="6">
        <v>44775</v>
      </c>
      <c r="D34" s="5">
        <f t="shared" si="0"/>
        <v>15</v>
      </c>
      <c r="E34" s="7">
        <f t="shared" si="1"/>
        <v>45000</v>
      </c>
      <c r="F34" s="8">
        <f t="shared" si="2"/>
        <v>0.15</v>
      </c>
      <c r="G34" s="7">
        <f t="shared" si="3"/>
        <v>38250</v>
      </c>
    </row>
    <row r="35" spans="1:7" x14ac:dyDescent="0.25">
      <c r="A35" s="5" t="s">
        <v>63</v>
      </c>
      <c r="B35" s="6">
        <v>44761</v>
      </c>
      <c r="C35" s="6">
        <v>44788</v>
      </c>
      <c r="D35" s="5">
        <f t="shared" si="0"/>
        <v>28</v>
      </c>
      <c r="E35" s="7">
        <f t="shared" si="1"/>
        <v>84000</v>
      </c>
      <c r="F35" s="8">
        <f t="shared" si="2"/>
        <v>0.2</v>
      </c>
      <c r="G35" s="7">
        <f t="shared" si="3"/>
        <v>67200</v>
      </c>
    </row>
    <row r="36" spans="1:7" x14ac:dyDescent="0.25">
      <c r="A36" s="5" t="s">
        <v>44</v>
      </c>
      <c r="B36" s="6">
        <v>44762</v>
      </c>
      <c r="C36" s="6">
        <v>44771</v>
      </c>
      <c r="D36" s="5">
        <f t="shared" si="0"/>
        <v>10</v>
      </c>
      <c r="E36" s="7">
        <f t="shared" si="1"/>
        <v>30000</v>
      </c>
      <c r="F36" s="8">
        <f t="shared" si="2"/>
        <v>0.1</v>
      </c>
      <c r="G36" s="7">
        <f t="shared" si="3"/>
        <v>27000</v>
      </c>
    </row>
    <row r="37" spans="1:7" x14ac:dyDescent="0.25">
      <c r="A37" s="5" t="s">
        <v>34</v>
      </c>
      <c r="B37" s="6">
        <v>44763</v>
      </c>
      <c r="C37" s="6">
        <v>44775</v>
      </c>
      <c r="D37" s="5">
        <f t="shared" si="0"/>
        <v>13</v>
      </c>
      <c r="E37" s="7">
        <f t="shared" si="1"/>
        <v>39000</v>
      </c>
      <c r="F37" s="8">
        <f t="shared" si="2"/>
        <v>0.13</v>
      </c>
      <c r="G37" s="7">
        <f t="shared" si="3"/>
        <v>33930</v>
      </c>
    </row>
    <row r="38" spans="1:7" x14ac:dyDescent="0.25">
      <c r="A38" s="5" t="s">
        <v>36</v>
      </c>
      <c r="B38" s="6">
        <v>44763</v>
      </c>
      <c r="C38" s="6">
        <v>44767</v>
      </c>
      <c r="D38" s="5">
        <f t="shared" si="0"/>
        <v>5</v>
      </c>
      <c r="E38" s="7">
        <f t="shared" si="1"/>
        <v>15000</v>
      </c>
      <c r="F38" s="8">
        <f t="shared" si="2"/>
        <v>0.05</v>
      </c>
      <c r="G38" s="7">
        <f t="shared" si="3"/>
        <v>14250</v>
      </c>
    </row>
    <row r="39" spans="1:7" x14ac:dyDescent="0.25">
      <c r="A39" s="5" t="s">
        <v>13</v>
      </c>
      <c r="B39" s="6">
        <v>44769</v>
      </c>
      <c r="C39" s="6">
        <v>44777</v>
      </c>
      <c r="D39" s="5">
        <f t="shared" si="0"/>
        <v>9</v>
      </c>
      <c r="E39" s="7">
        <f t="shared" si="1"/>
        <v>27000</v>
      </c>
      <c r="F39" s="8">
        <f t="shared" si="2"/>
        <v>0.09</v>
      </c>
      <c r="G39" s="7">
        <f t="shared" si="3"/>
        <v>24570</v>
      </c>
    </row>
    <row r="40" spans="1:7" x14ac:dyDescent="0.25">
      <c r="A40" s="5" t="s">
        <v>26</v>
      </c>
      <c r="B40" s="6">
        <v>44769</v>
      </c>
      <c r="C40" s="6">
        <v>44772</v>
      </c>
      <c r="D40" s="5">
        <f t="shared" si="0"/>
        <v>4</v>
      </c>
      <c r="E40" s="7">
        <f t="shared" si="1"/>
        <v>12000</v>
      </c>
      <c r="F40" s="8">
        <f t="shared" si="2"/>
        <v>0.04</v>
      </c>
      <c r="G40" s="7">
        <f t="shared" si="3"/>
        <v>11520</v>
      </c>
    </row>
    <row r="41" spans="1:7" x14ac:dyDescent="0.25">
      <c r="A41" s="5" t="s">
        <v>11</v>
      </c>
      <c r="B41" s="6">
        <v>44770</v>
      </c>
      <c r="C41" s="6">
        <v>44784</v>
      </c>
      <c r="D41" s="5">
        <f t="shared" si="0"/>
        <v>15</v>
      </c>
      <c r="E41" s="7">
        <f t="shared" si="1"/>
        <v>45000</v>
      </c>
      <c r="F41" s="8">
        <f t="shared" si="2"/>
        <v>0.15</v>
      </c>
      <c r="G41" s="7">
        <f t="shared" si="3"/>
        <v>38250</v>
      </c>
    </row>
    <row r="42" spans="1:7" x14ac:dyDescent="0.25">
      <c r="A42" s="5" t="s">
        <v>12</v>
      </c>
      <c r="B42" s="6">
        <v>44771</v>
      </c>
      <c r="C42" s="6">
        <v>44781</v>
      </c>
      <c r="D42" s="5">
        <f t="shared" si="0"/>
        <v>11</v>
      </c>
      <c r="E42" s="7">
        <f t="shared" si="1"/>
        <v>33000</v>
      </c>
      <c r="F42" s="8">
        <f t="shared" si="2"/>
        <v>0.11</v>
      </c>
      <c r="G42" s="7">
        <f t="shared" si="3"/>
        <v>29370</v>
      </c>
    </row>
    <row r="43" spans="1:7" x14ac:dyDescent="0.25">
      <c r="A43" s="5" t="s">
        <v>28</v>
      </c>
      <c r="B43" s="6">
        <v>44772</v>
      </c>
      <c r="C43" s="6">
        <v>44774</v>
      </c>
      <c r="D43" s="5">
        <f t="shared" si="0"/>
        <v>3</v>
      </c>
      <c r="E43" s="7">
        <f t="shared" si="1"/>
        <v>9000</v>
      </c>
      <c r="F43" s="8">
        <f t="shared" si="2"/>
        <v>0.03</v>
      </c>
      <c r="G43" s="7">
        <f t="shared" si="3"/>
        <v>8730</v>
      </c>
    </row>
    <row r="44" spans="1:7" x14ac:dyDescent="0.25">
      <c r="A44" s="5" t="s">
        <v>58</v>
      </c>
      <c r="B44" s="6">
        <v>44772</v>
      </c>
      <c r="C44" s="6">
        <v>44785</v>
      </c>
      <c r="D44" s="5">
        <f t="shared" si="0"/>
        <v>14</v>
      </c>
      <c r="E44" s="7">
        <f t="shared" si="1"/>
        <v>42000</v>
      </c>
      <c r="F44" s="8">
        <f t="shared" si="2"/>
        <v>0.14000000000000001</v>
      </c>
      <c r="G44" s="7">
        <f t="shared" si="3"/>
        <v>36120</v>
      </c>
    </row>
    <row r="45" spans="1:7" x14ac:dyDescent="0.25">
      <c r="A45" s="5" t="s">
        <v>57</v>
      </c>
      <c r="B45" s="6">
        <v>44773</v>
      </c>
      <c r="C45" s="6">
        <v>44782</v>
      </c>
      <c r="D45" s="5">
        <f t="shared" si="0"/>
        <v>10</v>
      </c>
      <c r="E45" s="7">
        <f t="shared" si="1"/>
        <v>30000</v>
      </c>
      <c r="F45" s="8">
        <f t="shared" si="2"/>
        <v>0.1</v>
      </c>
      <c r="G45" s="7">
        <f t="shared" si="3"/>
        <v>27000</v>
      </c>
    </row>
    <row r="46" spans="1:7" x14ac:dyDescent="0.25">
      <c r="A46" s="5" t="s">
        <v>40</v>
      </c>
      <c r="B46" s="6">
        <v>44774</v>
      </c>
      <c r="C46" s="6">
        <v>44784</v>
      </c>
      <c r="D46" s="5">
        <f t="shared" si="0"/>
        <v>11</v>
      </c>
      <c r="E46" s="7">
        <f t="shared" si="1"/>
        <v>33000</v>
      </c>
      <c r="F46" s="8">
        <f t="shared" si="2"/>
        <v>0.11</v>
      </c>
      <c r="G46" s="7">
        <f t="shared" si="3"/>
        <v>29370</v>
      </c>
    </row>
    <row r="47" spans="1:7" x14ac:dyDescent="0.25">
      <c r="A47" s="5" t="s">
        <v>29</v>
      </c>
      <c r="B47" s="6">
        <v>44775</v>
      </c>
      <c r="C47" s="6">
        <v>44777</v>
      </c>
      <c r="D47" s="5">
        <f t="shared" si="0"/>
        <v>3</v>
      </c>
      <c r="E47" s="7">
        <f t="shared" si="1"/>
        <v>9000</v>
      </c>
      <c r="F47" s="8">
        <f t="shared" si="2"/>
        <v>0.03</v>
      </c>
      <c r="G47" s="7">
        <f t="shared" si="3"/>
        <v>8730</v>
      </c>
    </row>
    <row r="48" spans="1:7" x14ac:dyDescent="0.25">
      <c r="A48" s="5" t="s">
        <v>56</v>
      </c>
      <c r="B48" s="6">
        <v>44775</v>
      </c>
      <c r="C48" s="6">
        <v>44791</v>
      </c>
      <c r="D48" s="5">
        <f t="shared" si="0"/>
        <v>17</v>
      </c>
      <c r="E48" s="7">
        <f t="shared" si="1"/>
        <v>51000</v>
      </c>
      <c r="F48" s="8">
        <f t="shared" si="2"/>
        <v>0.17</v>
      </c>
      <c r="G48" s="7">
        <f t="shared" si="3"/>
        <v>42330</v>
      </c>
    </row>
    <row r="49" spans="1:7" x14ac:dyDescent="0.25">
      <c r="A49" s="5" t="s">
        <v>17</v>
      </c>
      <c r="B49" s="6">
        <v>44776</v>
      </c>
      <c r="C49" s="6">
        <v>44787</v>
      </c>
      <c r="D49" s="5">
        <f t="shared" si="0"/>
        <v>12</v>
      </c>
      <c r="E49" s="7">
        <f t="shared" si="1"/>
        <v>36000</v>
      </c>
      <c r="F49" s="8">
        <f t="shared" si="2"/>
        <v>0.12</v>
      </c>
      <c r="G49" s="7">
        <f t="shared" si="3"/>
        <v>31680</v>
      </c>
    </row>
    <row r="50" spans="1:7" x14ac:dyDescent="0.25">
      <c r="A50" s="5" t="s">
        <v>19</v>
      </c>
      <c r="B50" s="6">
        <v>44776</v>
      </c>
      <c r="C50" s="6">
        <v>44787</v>
      </c>
      <c r="D50" s="5">
        <f t="shared" si="0"/>
        <v>12</v>
      </c>
      <c r="E50" s="7">
        <f t="shared" si="1"/>
        <v>36000</v>
      </c>
      <c r="F50" s="8">
        <f t="shared" si="2"/>
        <v>0.12</v>
      </c>
      <c r="G50" s="7">
        <f t="shared" si="3"/>
        <v>31680</v>
      </c>
    </row>
    <row r="51" spans="1:7" x14ac:dyDescent="0.25">
      <c r="A51" s="5" t="s">
        <v>30</v>
      </c>
      <c r="B51" s="6">
        <v>44776</v>
      </c>
      <c r="C51" s="6">
        <v>44781</v>
      </c>
      <c r="D51" s="5">
        <f t="shared" si="0"/>
        <v>6</v>
      </c>
      <c r="E51" s="7">
        <f t="shared" si="1"/>
        <v>18000</v>
      </c>
      <c r="F51" s="8">
        <f t="shared" si="2"/>
        <v>0.06</v>
      </c>
      <c r="G51" s="7">
        <f t="shared" si="3"/>
        <v>16920</v>
      </c>
    </row>
    <row r="52" spans="1:7" x14ac:dyDescent="0.25">
      <c r="A52" s="5" t="s">
        <v>38</v>
      </c>
      <c r="B52" s="6">
        <v>44776</v>
      </c>
      <c r="C52" s="6">
        <v>44785</v>
      </c>
      <c r="D52" s="5">
        <f t="shared" si="0"/>
        <v>10</v>
      </c>
      <c r="E52" s="7">
        <f t="shared" si="1"/>
        <v>30000</v>
      </c>
      <c r="F52" s="8">
        <f t="shared" si="2"/>
        <v>0.1</v>
      </c>
      <c r="G52" s="7">
        <f t="shared" si="3"/>
        <v>27000</v>
      </c>
    </row>
    <row r="53" spans="1:7" x14ac:dyDescent="0.25">
      <c r="A53" s="5" t="s">
        <v>65</v>
      </c>
      <c r="B53" s="6">
        <v>44776</v>
      </c>
      <c r="C53" s="6">
        <v>44778</v>
      </c>
      <c r="D53" s="5">
        <f t="shared" si="0"/>
        <v>3</v>
      </c>
      <c r="E53" s="7">
        <f t="shared" si="1"/>
        <v>9000</v>
      </c>
      <c r="F53" s="8">
        <f t="shared" si="2"/>
        <v>0.03</v>
      </c>
      <c r="G53" s="7">
        <f t="shared" si="3"/>
        <v>8730</v>
      </c>
    </row>
    <row r="54" spans="1:7" x14ac:dyDescent="0.25">
      <c r="A54" s="5" t="s">
        <v>75</v>
      </c>
      <c r="B54" s="6">
        <v>44776</v>
      </c>
      <c r="C54" s="6">
        <v>44779</v>
      </c>
      <c r="D54" s="5">
        <f t="shared" si="0"/>
        <v>4</v>
      </c>
      <c r="E54" s="7">
        <f t="shared" si="1"/>
        <v>12000</v>
      </c>
      <c r="F54" s="8">
        <f t="shared" si="2"/>
        <v>0.04</v>
      </c>
      <c r="G54" s="7">
        <f t="shared" si="3"/>
        <v>11520</v>
      </c>
    </row>
    <row r="55" spans="1:7" x14ac:dyDescent="0.25">
      <c r="A55" s="5" t="s">
        <v>24</v>
      </c>
      <c r="B55" s="6">
        <v>44777</v>
      </c>
      <c r="C55" s="6">
        <v>44792</v>
      </c>
      <c r="D55" s="5">
        <f t="shared" si="0"/>
        <v>16</v>
      </c>
      <c r="E55" s="7">
        <f t="shared" si="1"/>
        <v>48000</v>
      </c>
      <c r="F55" s="8">
        <f t="shared" si="2"/>
        <v>0.16</v>
      </c>
      <c r="G55" s="7">
        <f t="shared" si="3"/>
        <v>40320</v>
      </c>
    </row>
    <row r="56" spans="1:7" x14ac:dyDescent="0.25">
      <c r="A56" s="5" t="s">
        <v>45</v>
      </c>
      <c r="B56" s="6">
        <v>44778</v>
      </c>
      <c r="C56" s="6">
        <v>44788</v>
      </c>
      <c r="D56" s="5">
        <f t="shared" si="0"/>
        <v>11</v>
      </c>
      <c r="E56" s="7">
        <f t="shared" si="1"/>
        <v>33000</v>
      </c>
      <c r="F56" s="8">
        <f t="shared" si="2"/>
        <v>0.11</v>
      </c>
      <c r="G56" s="7">
        <f t="shared" si="3"/>
        <v>29370</v>
      </c>
    </row>
    <row r="57" spans="1:7" x14ac:dyDescent="0.25">
      <c r="A57" s="5" t="s">
        <v>51</v>
      </c>
      <c r="B57" s="6">
        <v>44778</v>
      </c>
      <c r="C57" s="6">
        <v>44783</v>
      </c>
      <c r="D57" s="5">
        <f t="shared" si="0"/>
        <v>6</v>
      </c>
      <c r="E57" s="7">
        <f t="shared" si="1"/>
        <v>18000</v>
      </c>
      <c r="F57" s="8">
        <f t="shared" si="2"/>
        <v>0.06</v>
      </c>
      <c r="G57" s="7">
        <f t="shared" si="3"/>
        <v>16920</v>
      </c>
    </row>
    <row r="58" spans="1:7" x14ac:dyDescent="0.25">
      <c r="A58" s="5" t="s">
        <v>27</v>
      </c>
      <c r="B58" s="6">
        <v>44779</v>
      </c>
      <c r="C58" s="6">
        <v>44785</v>
      </c>
      <c r="D58" s="5">
        <f t="shared" si="0"/>
        <v>7</v>
      </c>
      <c r="E58" s="7">
        <f t="shared" si="1"/>
        <v>21000</v>
      </c>
      <c r="F58" s="8">
        <f t="shared" si="2"/>
        <v>7.0000000000000007E-2</v>
      </c>
      <c r="G58" s="7">
        <f t="shared" si="3"/>
        <v>19530</v>
      </c>
    </row>
    <row r="59" spans="1:7" x14ac:dyDescent="0.25">
      <c r="A59" s="5" t="s">
        <v>67</v>
      </c>
      <c r="B59" s="6">
        <v>44779</v>
      </c>
      <c r="C59" s="6">
        <v>44791</v>
      </c>
      <c r="D59" s="5">
        <f t="shared" si="0"/>
        <v>13</v>
      </c>
      <c r="E59" s="7">
        <f t="shared" si="1"/>
        <v>39000</v>
      </c>
      <c r="F59" s="8">
        <f t="shared" si="2"/>
        <v>0.13</v>
      </c>
      <c r="G59" s="7">
        <f t="shared" si="3"/>
        <v>33930</v>
      </c>
    </row>
    <row r="60" spans="1:7" x14ac:dyDescent="0.25">
      <c r="A60" s="5" t="s">
        <v>69</v>
      </c>
      <c r="B60" s="6">
        <v>44780</v>
      </c>
      <c r="C60" s="6">
        <v>44790</v>
      </c>
      <c r="D60" s="5">
        <f t="shared" si="0"/>
        <v>11</v>
      </c>
      <c r="E60" s="7">
        <f t="shared" si="1"/>
        <v>33000</v>
      </c>
      <c r="F60" s="8">
        <f t="shared" si="2"/>
        <v>0.11</v>
      </c>
      <c r="G60" s="7">
        <f t="shared" si="3"/>
        <v>29370</v>
      </c>
    </row>
    <row r="61" spans="1:7" x14ac:dyDescent="0.25">
      <c r="A61" s="5" t="s">
        <v>25</v>
      </c>
      <c r="B61" s="6">
        <v>44781</v>
      </c>
      <c r="C61" s="6">
        <v>44781</v>
      </c>
      <c r="D61" s="5">
        <f t="shared" si="0"/>
        <v>1</v>
      </c>
      <c r="E61" s="7">
        <f t="shared" si="1"/>
        <v>3000</v>
      </c>
      <c r="F61" s="8">
        <f t="shared" si="2"/>
        <v>0.01</v>
      </c>
      <c r="G61" s="7">
        <f t="shared" si="3"/>
        <v>2970</v>
      </c>
    </row>
    <row r="62" spans="1:7" x14ac:dyDescent="0.25">
      <c r="A62" s="5" t="s">
        <v>22</v>
      </c>
      <c r="B62" s="6">
        <v>44782</v>
      </c>
      <c r="C62" s="6">
        <v>44787</v>
      </c>
      <c r="D62" s="5">
        <f t="shared" si="0"/>
        <v>6</v>
      </c>
      <c r="E62" s="7">
        <f t="shared" si="1"/>
        <v>18000</v>
      </c>
      <c r="F62" s="8">
        <f t="shared" si="2"/>
        <v>0.06</v>
      </c>
      <c r="G62" s="7">
        <f t="shared" si="3"/>
        <v>16920</v>
      </c>
    </row>
    <row r="63" spans="1:7" x14ac:dyDescent="0.25">
      <c r="A63" s="5" t="s">
        <v>60</v>
      </c>
      <c r="B63" s="6">
        <v>44782</v>
      </c>
      <c r="C63" s="6">
        <v>44784</v>
      </c>
      <c r="D63" s="5">
        <f t="shared" si="0"/>
        <v>3</v>
      </c>
      <c r="E63" s="7">
        <f t="shared" si="1"/>
        <v>9000</v>
      </c>
      <c r="F63" s="8">
        <f t="shared" si="2"/>
        <v>0.03</v>
      </c>
      <c r="G63" s="7">
        <f t="shared" si="3"/>
        <v>8730</v>
      </c>
    </row>
    <row r="64" spans="1:7" x14ac:dyDescent="0.25">
      <c r="A64" s="5" t="s">
        <v>37</v>
      </c>
      <c r="B64" s="6">
        <v>44783</v>
      </c>
      <c r="C64" s="6">
        <v>44787</v>
      </c>
      <c r="D64" s="5">
        <f t="shared" si="0"/>
        <v>5</v>
      </c>
      <c r="E64" s="7">
        <f t="shared" si="1"/>
        <v>15000</v>
      </c>
      <c r="F64" s="8">
        <f t="shared" si="2"/>
        <v>0.05</v>
      </c>
      <c r="G64" s="7">
        <f t="shared" si="3"/>
        <v>14250</v>
      </c>
    </row>
    <row r="65" spans="1:7" x14ac:dyDescent="0.25">
      <c r="A65" s="5" t="s">
        <v>15</v>
      </c>
      <c r="B65" s="6">
        <v>44785</v>
      </c>
      <c r="C65" s="6">
        <v>44792</v>
      </c>
      <c r="D65" s="5">
        <f t="shared" si="0"/>
        <v>8</v>
      </c>
      <c r="E65" s="7">
        <f t="shared" si="1"/>
        <v>24000</v>
      </c>
      <c r="F65" s="8">
        <f t="shared" si="2"/>
        <v>0.08</v>
      </c>
      <c r="G65" s="7">
        <f t="shared" si="3"/>
        <v>22080</v>
      </c>
    </row>
    <row r="66" spans="1:7" x14ac:dyDescent="0.25">
      <c r="A66" s="5" t="s">
        <v>18</v>
      </c>
      <c r="B66" s="6">
        <v>44785</v>
      </c>
      <c r="C66" s="6">
        <v>44790</v>
      </c>
      <c r="D66" s="5">
        <f t="shared" si="0"/>
        <v>6</v>
      </c>
      <c r="E66" s="7">
        <f t="shared" si="1"/>
        <v>18000</v>
      </c>
      <c r="F66" s="8">
        <f t="shared" si="2"/>
        <v>0.06</v>
      </c>
      <c r="G66" s="7">
        <f t="shared" si="3"/>
        <v>16920</v>
      </c>
    </row>
    <row r="67" spans="1:7" x14ac:dyDescent="0.25">
      <c r="A67" s="5" t="s">
        <v>64</v>
      </c>
      <c r="B67" s="6">
        <v>44785</v>
      </c>
      <c r="C67" s="6">
        <v>44790</v>
      </c>
      <c r="D67" s="5">
        <f t="shared" si="0"/>
        <v>6</v>
      </c>
      <c r="E67" s="7">
        <f t="shared" si="1"/>
        <v>18000</v>
      </c>
      <c r="F67" s="8">
        <f t="shared" si="2"/>
        <v>0.06</v>
      </c>
      <c r="G67" s="7">
        <f t="shared" si="3"/>
        <v>16920</v>
      </c>
    </row>
    <row r="68" spans="1:7" x14ac:dyDescent="0.25">
      <c r="A68" s="5" t="s">
        <v>53</v>
      </c>
      <c r="B68" s="6">
        <v>44786</v>
      </c>
      <c r="C68" s="6">
        <v>44788</v>
      </c>
      <c r="D68" s="5">
        <f t="shared" ref="D68:D71" si="4">(C68-B68)+1</f>
        <v>3</v>
      </c>
      <c r="E68" s="7">
        <f t="shared" ref="E68:E71" si="5">D68*$F$1</f>
        <v>9000</v>
      </c>
      <c r="F68" s="8">
        <f t="shared" ref="F68:F71" si="6">IF(D68&gt;20,0.2,D68/100)</f>
        <v>0.03</v>
      </c>
      <c r="G68" s="7">
        <f t="shared" ref="G68:G71" si="7">E68 - (E68 * F68)</f>
        <v>8730</v>
      </c>
    </row>
    <row r="69" spans="1:7" x14ac:dyDescent="0.25">
      <c r="A69" s="5" t="s">
        <v>54</v>
      </c>
      <c r="B69" s="6">
        <v>44788</v>
      </c>
      <c r="C69" s="6">
        <v>44793</v>
      </c>
      <c r="D69" s="5">
        <f t="shared" si="4"/>
        <v>6</v>
      </c>
      <c r="E69" s="7">
        <f t="shared" si="5"/>
        <v>18000</v>
      </c>
      <c r="F69" s="8">
        <f t="shared" si="6"/>
        <v>0.06</v>
      </c>
      <c r="G69" s="7">
        <f t="shared" si="7"/>
        <v>16920</v>
      </c>
    </row>
    <row r="70" spans="1:7" x14ac:dyDescent="0.25">
      <c r="A70" s="5" t="s">
        <v>14</v>
      </c>
      <c r="B70" s="6">
        <v>44788</v>
      </c>
      <c r="C70" s="6">
        <v>44792</v>
      </c>
      <c r="D70" s="5">
        <f t="shared" si="4"/>
        <v>5</v>
      </c>
      <c r="E70" s="7">
        <f t="shared" si="5"/>
        <v>15000</v>
      </c>
      <c r="F70" s="8">
        <f t="shared" si="6"/>
        <v>0.05</v>
      </c>
      <c r="G70" s="7">
        <f t="shared" si="7"/>
        <v>14250</v>
      </c>
    </row>
    <row r="71" spans="1:7" x14ac:dyDescent="0.25">
      <c r="A71" s="5" t="s">
        <v>39</v>
      </c>
      <c r="B71" s="6">
        <v>44788</v>
      </c>
      <c r="C71" s="6">
        <v>44793</v>
      </c>
      <c r="D71" s="5">
        <f t="shared" si="4"/>
        <v>6</v>
      </c>
      <c r="E71" s="7">
        <f t="shared" si="5"/>
        <v>18000</v>
      </c>
      <c r="F71" s="8">
        <f t="shared" si="6"/>
        <v>0.06</v>
      </c>
      <c r="G71" s="7">
        <f t="shared" si="7"/>
        <v>16920</v>
      </c>
    </row>
    <row r="73" spans="1:7" x14ac:dyDescent="0.25">
      <c r="A73" t="s">
        <v>77</v>
      </c>
      <c r="B73" s="1">
        <f>COUNTIF(A3:A71,"=*")</f>
        <v>69</v>
      </c>
    </row>
    <row r="74" spans="1:7" x14ac:dyDescent="0.25">
      <c r="A74" t="s">
        <v>78</v>
      </c>
      <c r="B74" s="1">
        <f>SUM(D3:D71)</f>
        <v>898</v>
      </c>
    </row>
    <row r="75" spans="1:7" x14ac:dyDescent="0.25">
      <c r="A75" t="s">
        <v>81</v>
      </c>
      <c r="B75" s="4">
        <f>B74/B73</f>
        <v>13.014492753623188</v>
      </c>
    </row>
    <row r="76" spans="1:7" x14ac:dyDescent="0.25">
      <c r="A76" t="s">
        <v>79</v>
      </c>
      <c r="B76" s="1">
        <f>LARGE(D3:D71,1)</f>
        <v>33</v>
      </c>
    </row>
    <row r="77" spans="1:7" x14ac:dyDescent="0.25">
      <c r="A77" t="s">
        <v>80</v>
      </c>
      <c r="B77" s="2">
        <f>SUM(G3:G71)</f>
        <v>2280360</v>
      </c>
    </row>
    <row r="79" spans="1:7" x14ac:dyDescent="0.25">
      <c r="A79" t="s">
        <v>4</v>
      </c>
      <c r="B79" s="3" t="s">
        <v>91</v>
      </c>
    </row>
    <row r="80" spans="1:7" x14ac:dyDescent="0.25">
      <c r="A80" t="s">
        <v>3</v>
      </c>
      <c r="B80" s="3" t="s">
        <v>83</v>
      </c>
    </row>
    <row r="81" spans="1:2" x14ac:dyDescent="0.25">
      <c r="A81" t="s">
        <v>5</v>
      </c>
      <c r="B81" s="3" t="s">
        <v>84</v>
      </c>
    </row>
    <row r="82" spans="1:2" x14ac:dyDescent="0.25">
      <c r="A82" t="s">
        <v>6</v>
      </c>
      <c r="B82" s="3" t="s">
        <v>85</v>
      </c>
    </row>
    <row r="83" spans="1:2" x14ac:dyDescent="0.25">
      <c r="B83" s="3"/>
    </row>
    <row r="84" spans="1:2" x14ac:dyDescent="0.25">
      <c r="A84" t="s">
        <v>77</v>
      </c>
      <c r="B84" s="3" t="s">
        <v>86</v>
      </c>
    </row>
    <row r="85" spans="1:2" x14ac:dyDescent="0.25">
      <c r="A85" t="s">
        <v>78</v>
      </c>
      <c r="B85" s="3" t="s">
        <v>87</v>
      </c>
    </row>
    <row r="86" spans="1:2" x14ac:dyDescent="0.25">
      <c r="A86" t="s">
        <v>81</v>
      </c>
      <c r="B86" s="3" t="s">
        <v>88</v>
      </c>
    </row>
    <row r="87" spans="1:2" x14ac:dyDescent="0.25">
      <c r="A87" t="s">
        <v>79</v>
      </c>
      <c r="B87" s="3" t="s">
        <v>89</v>
      </c>
    </row>
    <row r="88" spans="1:2" x14ac:dyDescent="0.25">
      <c r="A88" t="s">
        <v>80</v>
      </c>
      <c r="B88" s="3" t="s">
        <v>90</v>
      </c>
    </row>
    <row r="89" spans="1:2" x14ac:dyDescent="0.25">
      <c r="B89" s="3"/>
    </row>
    <row r="90" spans="1:2" x14ac:dyDescent="0.25">
      <c r="B90" s="3"/>
    </row>
    <row r="91" spans="1:2" x14ac:dyDescent="0.25">
      <c r="B91" s="3"/>
    </row>
    <row r="92" spans="1:2" x14ac:dyDescent="0.25">
      <c r="B92" s="3"/>
    </row>
    <row r="93" spans="1:2" x14ac:dyDescent="0.25">
      <c r="B93" s="3"/>
    </row>
    <row r="94" spans="1:2" x14ac:dyDescent="0.25">
      <c r="B94" s="3"/>
    </row>
    <row r="95" spans="1:2" x14ac:dyDescent="0.25">
      <c r="B95" s="3"/>
    </row>
  </sheetData>
  <sortState xmlns:xlrd2="http://schemas.microsoft.com/office/spreadsheetml/2017/richdata2" ref="A3:G79">
    <sortCondition ref="B3:B79"/>
  </sortState>
  <mergeCells count="1">
    <mergeCell ref="A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6dadf59cbf163bf6d5e581b3950e9b6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38ff1feae400bc53cf28fa6d8a1cf464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8631D5-011B-4EEE-88FF-0C5820999426}">
  <ds:schemaRefs>
    <ds:schemaRef ds:uri="http://schemas.microsoft.com/office/2006/metadata/properties"/>
    <ds:schemaRef ds:uri="http://schemas.microsoft.com/office/infopath/2007/PartnerControls"/>
    <ds:schemaRef ds:uri="d03630f2-9d39-4cad-954d-8be6d2bd6cde"/>
    <ds:schemaRef ds:uri="d03852db-04d3-4377-a8c3-fe9a234be78f"/>
  </ds:schemaRefs>
</ds:datastoreItem>
</file>

<file path=customXml/itemProps2.xml><?xml version="1.0" encoding="utf-8"?>
<ds:datastoreItem xmlns:ds="http://schemas.openxmlformats.org/officeDocument/2006/customXml" ds:itemID="{30128F6E-133B-41F1-991F-A82EB0B32D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C9FD71-150E-4D8D-9FC1-152D7FCF5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2022-06-30T15:14:25Z</dcterms:created>
  <dcterms:modified xsi:type="dcterms:W3CDTF">2025-03-18T20:23:10Z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