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240" yWindow="75" windowWidth="14940" windowHeight="8520" tabRatio="887"/>
  </bookViews>
  <sheets>
    <sheet name="H29予算" sheetId="60" r:id="rId1"/>
    <sheet name="ユニホーム基金予算" sheetId="46" r:id="rId2"/>
  </sheets>
  <calcPr calcId="152511"/>
</workbook>
</file>

<file path=xl/calcChain.xml><?xml version="1.0" encoding="utf-8"?>
<calcChain xmlns="http://schemas.openxmlformats.org/spreadsheetml/2006/main">
  <c r="K11" i="60"/>
  <c r="K12"/>
  <c r="K10"/>
  <c r="C43"/>
  <c r="D42"/>
  <c r="D41"/>
  <c r="D40"/>
  <c r="D39"/>
  <c r="D38"/>
  <c r="D37"/>
  <c r="D36"/>
  <c r="D35"/>
  <c r="K33"/>
  <c r="K32"/>
  <c r="K31"/>
  <c r="K30"/>
  <c r="K34"/>
  <c r="B30"/>
  <c r="D30"/>
  <c r="K27"/>
  <c r="K26"/>
  <c r="K29" s="1"/>
  <c r="B26" s="1"/>
  <c r="C21"/>
  <c r="D20"/>
  <c r="D19"/>
  <c r="K18"/>
  <c r="B18"/>
  <c r="D18"/>
  <c r="K16"/>
  <c r="K15"/>
  <c r="K17"/>
  <c r="B15" s="1"/>
  <c r="D15" s="1"/>
  <c r="K13"/>
  <c r="K9"/>
  <c r="K8"/>
  <c r="D7"/>
  <c r="F9" i="46"/>
  <c r="B21"/>
  <c r="I21"/>
  <c r="F16"/>
  <c r="F21"/>
  <c r="K14" i="60" l="1"/>
  <c r="B8" s="1"/>
  <c r="D26"/>
  <c r="B43"/>
  <c r="D43" s="1"/>
  <c r="D8"/>
  <c r="B21"/>
  <c r="D21" s="1"/>
</calcChain>
</file>

<file path=xl/comments1.xml><?xml version="1.0" encoding="utf-8"?>
<comments xmlns="http://schemas.openxmlformats.org/spreadsheetml/2006/main">
  <authors>
    <author>User</author>
  </authors>
  <commentList>
    <comment ref="K10" authorId="0">
      <text>
        <r>
          <rPr>
            <b/>
            <sz val="9"/>
            <color indexed="81"/>
            <rFont val="ＭＳ Ｐゴシック"/>
            <family val="3"/>
            <charset val="128"/>
          </rPr>
          <t>User:</t>
        </r>
        <r>
          <rPr>
            <sz val="9"/>
            <color indexed="81"/>
            <rFont val="ＭＳ Ｐゴシック"/>
            <family val="3"/>
            <charset val="128"/>
          </rPr>
          <t xml:space="preserve">
多田康惺</t>
        </r>
      </text>
    </comment>
    <comment ref="K11" authorId="0">
      <text>
        <r>
          <rPr>
            <b/>
            <sz val="9"/>
            <color indexed="81"/>
            <rFont val="ＭＳ Ｐゴシック"/>
            <family val="3"/>
            <charset val="128"/>
          </rPr>
          <t>User:</t>
        </r>
        <r>
          <rPr>
            <sz val="9"/>
            <color indexed="81"/>
            <rFont val="ＭＳ Ｐゴシック"/>
            <family val="3"/>
            <charset val="128"/>
          </rPr>
          <t xml:space="preserve">
酒井歩</t>
        </r>
      </text>
    </comment>
    <comment ref="K12" authorId="0">
      <text>
        <r>
          <rPr>
            <b/>
            <sz val="9"/>
            <color indexed="81"/>
            <rFont val="ＭＳ Ｐゴシック"/>
            <family val="3"/>
            <charset val="128"/>
          </rPr>
          <t>User:</t>
        </r>
        <r>
          <rPr>
            <sz val="9"/>
            <color indexed="81"/>
            <rFont val="ＭＳ Ｐゴシック"/>
            <family val="3"/>
            <charset val="128"/>
          </rPr>
          <t xml:space="preserve">
勝沼音羽</t>
        </r>
      </text>
    </comment>
  </commentList>
</comments>
</file>

<file path=xl/sharedStrings.xml><?xml version="1.0" encoding="utf-8"?>
<sst xmlns="http://schemas.openxmlformats.org/spreadsheetml/2006/main" count="111" uniqueCount="72">
  <si>
    <t>収入の部</t>
    <rPh sb="0" eb="2">
      <t>シュウニュウ</t>
    </rPh>
    <rPh sb="3" eb="4">
      <t>ブ</t>
    </rPh>
    <phoneticPr fontId="2"/>
  </si>
  <si>
    <t>単位：円</t>
    <rPh sb="0" eb="2">
      <t>タンイ</t>
    </rPh>
    <rPh sb="3" eb="4">
      <t>エン</t>
    </rPh>
    <phoneticPr fontId="2"/>
  </si>
  <si>
    <t>×</t>
    <phoneticPr fontId="2"/>
  </si>
  <si>
    <t>計</t>
    <rPh sb="0" eb="1">
      <t>ケイ</t>
    </rPh>
    <phoneticPr fontId="2"/>
  </si>
  <si>
    <t>支出の部</t>
    <rPh sb="0" eb="2">
      <t>シシュツ</t>
    </rPh>
    <rPh sb="3" eb="4">
      <t>ブ</t>
    </rPh>
    <phoneticPr fontId="2"/>
  </si>
  <si>
    <t>各種大会参加費</t>
    <rPh sb="0" eb="2">
      <t>カクシュ</t>
    </rPh>
    <rPh sb="2" eb="4">
      <t>タイカイ</t>
    </rPh>
    <rPh sb="4" eb="6">
      <t>サンカ</t>
    </rPh>
    <rPh sb="6" eb="7">
      <t>ヒ</t>
    </rPh>
    <phoneticPr fontId="2"/>
  </si>
  <si>
    <t>JBAチーム加盟料</t>
    <rPh sb="6" eb="8">
      <t>カメイ</t>
    </rPh>
    <rPh sb="8" eb="9">
      <t>リョウ</t>
    </rPh>
    <phoneticPr fontId="2"/>
  </si>
  <si>
    <t>＝</t>
    <phoneticPr fontId="2"/>
  </si>
  <si>
    <t>収入の部</t>
    <rPh sb="0" eb="2">
      <t>シュウニュウ</t>
    </rPh>
    <rPh sb="3" eb="4">
      <t>ブ</t>
    </rPh>
    <phoneticPr fontId="2"/>
  </si>
  <si>
    <t>単位：円</t>
    <rPh sb="0" eb="2">
      <t>タンイ</t>
    </rPh>
    <rPh sb="3" eb="4">
      <t>エン</t>
    </rPh>
    <phoneticPr fontId="2"/>
  </si>
  <si>
    <t>項　目</t>
    <rPh sb="0" eb="1">
      <t>コウ</t>
    </rPh>
    <rPh sb="2" eb="3">
      <t>メ</t>
    </rPh>
    <phoneticPr fontId="2"/>
  </si>
  <si>
    <t>金　額</t>
    <rPh sb="0" eb="1">
      <t>キン</t>
    </rPh>
    <rPh sb="2" eb="3">
      <t>ガク</t>
    </rPh>
    <phoneticPr fontId="2"/>
  </si>
  <si>
    <t>摘　要</t>
    <rPh sb="0" eb="1">
      <t>チャク</t>
    </rPh>
    <rPh sb="2" eb="3">
      <t>ヨウ</t>
    </rPh>
    <phoneticPr fontId="2"/>
  </si>
  <si>
    <t>　繰越金</t>
    <rPh sb="1" eb="3">
      <t>クリコシ</t>
    </rPh>
    <rPh sb="3" eb="4">
      <t>キン</t>
    </rPh>
    <phoneticPr fontId="2"/>
  </si>
  <si>
    <t>　前年度繰越金</t>
    <rPh sb="1" eb="4">
      <t>ゼンネンド</t>
    </rPh>
    <rPh sb="4" eb="6">
      <t>クリコシ</t>
    </rPh>
    <rPh sb="6" eb="7">
      <t>キン</t>
    </rPh>
    <phoneticPr fontId="2"/>
  </si>
  <si>
    <t>　雑収入</t>
    <rPh sb="1" eb="4">
      <t>ザッシュウニュウ</t>
    </rPh>
    <phoneticPr fontId="2"/>
  </si>
  <si>
    <t>　ユニホーム基金</t>
    <rPh sb="6" eb="8">
      <t>キキン</t>
    </rPh>
    <phoneticPr fontId="2"/>
  </si>
  <si>
    <t>　合　計</t>
    <rPh sb="1" eb="2">
      <t>ゴウ</t>
    </rPh>
    <rPh sb="3" eb="4">
      <t>ケイ</t>
    </rPh>
    <phoneticPr fontId="2"/>
  </si>
  <si>
    <t>支出の部</t>
    <rPh sb="0" eb="2">
      <t>シシュツ</t>
    </rPh>
    <rPh sb="3" eb="4">
      <t>ブ</t>
    </rPh>
    <phoneticPr fontId="2"/>
  </si>
  <si>
    <t>　ユニホーム代</t>
    <rPh sb="6" eb="7">
      <t>ダイ</t>
    </rPh>
    <phoneticPr fontId="2"/>
  </si>
  <si>
    <t>収入合計</t>
    <rPh sb="0" eb="2">
      <t>シュウニュウ</t>
    </rPh>
    <rPh sb="2" eb="4">
      <t>ゴウケイ</t>
    </rPh>
    <phoneticPr fontId="2"/>
  </si>
  <si>
    <t>＝</t>
    <phoneticPr fontId="2"/>
  </si>
  <si>
    <t>次年度繰越金</t>
    <rPh sb="0" eb="3">
      <t>ジネンド</t>
    </rPh>
    <rPh sb="3" eb="5">
      <t>クリコシ</t>
    </rPh>
    <rPh sb="5" eb="6">
      <t>キン</t>
    </rPh>
    <phoneticPr fontId="2"/>
  </si>
  <si>
    <t>支出合計</t>
    <rPh sb="0" eb="2">
      <t>シシュツ</t>
    </rPh>
    <rPh sb="2" eb="4">
      <t>ゴウケイ</t>
    </rPh>
    <phoneticPr fontId="2"/>
  </si>
  <si>
    <t>－</t>
    <phoneticPr fontId="2"/>
  </si>
  <si>
    <t>前年度決算額</t>
    <rPh sb="0" eb="3">
      <t>ゼンネンド</t>
    </rPh>
    <rPh sb="3" eb="5">
      <t>ケッサン</t>
    </rPh>
    <rPh sb="5" eb="6">
      <t>ガク</t>
    </rPh>
    <phoneticPr fontId="2"/>
  </si>
  <si>
    <t>サマフェス会計より</t>
    <rPh sb="5" eb="7">
      <t>カイケイ</t>
    </rPh>
    <phoneticPr fontId="2"/>
  </si>
  <si>
    <t>本年度予算額</t>
    <rPh sb="0" eb="3">
      <t>ホンネンド</t>
    </rPh>
    <rPh sb="3" eb="5">
      <t>ヨサン</t>
    </rPh>
    <rPh sb="5" eb="6">
      <t>ガク</t>
    </rPh>
    <phoneticPr fontId="2"/>
  </si>
  <si>
    <t>摘　　　　　　　要</t>
    <rPh sb="0" eb="1">
      <t>テキ</t>
    </rPh>
    <rPh sb="8" eb="9">
      <t>ヨウ</t>
    </rPh>
    <phoneticPr fontId="2"/>
  </si>
  <si>
    <t>項　　　目</t>
    <rPh sb="0" eb="1">
      <t>コウ</t>
    </rPh>
    <rPh sb="4" eb="5">
      <t>メ</t>
    </rPh>
    <phoneticPr fontId="2"/>
  </si>
  <si>
    <t>　繰越金</t>
    <rPh sb="1" eb="3">
      <t>クリコシ</t>
    </rPh>
    <rPh sb="3" eb="4">
      <t>キン</t>
    </rPh>
    <phoneticPr fontId="2"/>
  </si>
  <si>
    <t>　会費</t>
    <rPh sb="1" eb="3">
      <t>カイヒ</t>
    </rPh>
    <phoneticPr fontId="2"/>
  </si>
  <si>
    <t>　個人登録費</t>
    <rPh sb="1" eb="3">
      <t>コジン</t>
    </rPh>
    <rPh sb="3" eb="5">
      <t>トウロク</t>
    </rPh>
    <rPh sb="5" eb="6">
      <t>ヒ</t>
    </rPh>
    <phoneticPr fontId="2"/>
  </si>
  <si>
    <t>　ユニホーム基金</t>
    <rPh sb="6" eb="8">
      <t>キキン</t>
    </rPh>
    <phoneticPr fontId="2"/>
  </si>
  <si>
    <t>　雑収入</t>
    <rPh sb="1" eb="4">
      <t>ザツシュウニュウ</t>
    </rPh>
    <phoneticPr fontId="2"/>
  </si>
  <si>
    <t>　助成金</t>
    <rPh sb="1" eb="4">
      <t>ジョセイキン</t>
    </rPh>
    <phoneticPr fontId="2"/>
  </si>
  <si>
    <t>　合　　　計　</t>
    <rPh sb="1" eb="2">
      <t>ゴウ</t>
    </rPh>
    <rPh sb="5" eb="6">
      <t>ケイ</t>
    </rPh>
    <phoneticPr fontId="2"/>
  </si>
  <si>
    <t>年会費</t>
    <rPh sb="0" eb="3">
      <t>ネンカイヒ</t>
    </rPh>
    <phoneticPr fontId="2"/>
  </si>
  <si>
    <t>月会費</t>
    <rPh sb="0" eb="1">
      <t>ツキ</t>
    </rPh>
    <rPh sb="1" eb="3">
      <t>カイヒ</t>
    </rPh>
    <phoneticPr fontId="2"/>
  </si>
  <si>
    <t>卒団生</t>
    <rPh sb="0" eb="2">
      <t>ソツダン</t>
    </rPh>
    <rPh sb="2" eb="3">
      <t>セイ</t>
    </rPh>
    <phoneticPr fontId="2"/>
  </si>
  <si>
    <t>個人登録費(JBA4年生以上)</t>
    <rPh sb="0" eb="2">
      <t>コジン</t>
    </rPh>
    <rPh sb="2" eb="4">
      <t>トウロク</t>
    </rPh>
    <rPh sb="4" eb="5">
      <t>ヒ</t>
    </rPh>
    <rPh sb="10" eb="14">
      <t>ネンセイイジョウ</t>
    </rPh>
    <phoneticPr fontId="2"/>
  </si>
  <si>
    <t>スポーツ少年団加入料</t>
    <rPh sb="4" eb="7">
      <t>ショウネンダン</t>
    </rPh>
    <rPh sb="7" eb="10">
      <t>カニュウリョウ</t>
    </rPh>
    <phoneticPr fontId="2"/>
  </si>
  <si>
    <t>栃尾地区スポーツ少年団育成費・預金利息</t>
    <rPh sb="0" eb="2">
      <t>トチオ</t>
    </rPh>
    <rPh sb="2" eb="4">
      <t>チク</t>
    </rPh>
    <rPh sb="8" eb="11">
      <t>ショウネンダン</t>
    </rPh>
    <rPh sb="11" eb="13">
      <t>イクセイ</t>
    </rPh>
    <rPh sb="13" eb="14">
      <t>ヒ</t>
    </rPh>
    <rPh sb="15" eb="17">
      <t>ヨキン</t>
    </rPh>
    <rPh sb="17" eb="19">
      <t>リソク</t>
    </rPh>
    <phoneticPr fontId="2"/>
  </si>
  <si>
    <t>　スポーツ保険</t>
    <rPh sb="5" eb="7">
      <t>ホケン</t>
    </rPh>
    <phoneticPr fontId="2"/>
  </si>
  <si>
    <t>　個人登録費</t>
    <rPh sb="1" eb="6">
      <t>コジントウロクヒ</t>
    </rPh>
    <phoneticPr fontId="2"/>
  </si>
  <si>
    <t>　大会参加費</t>
    <rPh sb="1" eb="3">
      <t>タイカイ</t>
    </rPh>
    <rPh sb="3" eb="5">
      <t>サンカ</t>
    </rPh>
    <rPh sb="5" eb="6">
      <t>ヒ</t>
    </rPh>
    <phoneticPr fontId="2"/>
  </si>
  <si>
    <t>　備品・用具費</t>
    <rPh sb="1" eb="3">
      <t>ビヒン</t>
    </rPh>
    <rPh sb="4" eb="6">
      <t>ヨウグ</t>
    </rPh>
    <rPh sb="6" eb="7">
      <t>ヒ</t>
    </rPh>
    <phoneticPr fontId="2"/>
  </si>
  <si>
    <t>　事務・印刷費</t>
    <rPh sb="1" eb="3">
      <t>ジム</t>
    </rPh>
    <rPh sb="4" eb="6">
      <t>インサツ</t>
    </rPh>
    <rPh sb="6" eb="7">
      <t>ヒ</t>
    </rPh>
    <phoneticPr fontId="2"/>
  </si>
  <si>
    <t>　交際費</t>
    <rPh sb="1" eb="3">
      <t>コウサイ</t>
    </rPh>
    <rPh sb="3" eb="4">
      <t>ヒ</t>
    </rPh>
    <phoneticPr fontId="2"/>
  </si>
  <si>
    <t>　雑費</t>
    <rPh sb="1" eb="3">
      <t>ザッピ</t>
    </rPh>
    <phoneticPr fontId="2"/>
  </si>
  <si>
    <t>　予備費</t>
    <rPh sb="1" eb="4">
      <t>ヨビヒ</t>
    </rPh>
    <phoneticPr fontId="2"/>
  </si>
  <si>
    <t>合　　　計</t>
    <rPh sb="0" eb="1">
      <t>ゴウ</t>
    </rPh>
    <rPh sb="4" eb="5">
      <t>ケイ</t>
    </rPh>
    <phoneticPr fontId="2"/>
  </si>
  <si>
    <t>選手</t>
    <rPh sb="0" eb="2">
      <t>センシュ</t>
    </rPh>
    <phoneticPr fontId="2"/>
  </si>
  <si>
    <t>コーチ</t>
    <phoneticPr fontId="2"/>
  </si>
  <si>
    <t>振込手数料</t>
    <rPh sb="0" eb="2">
      <t>フリコミ</t>
    </rPh>
    <rPh sb="2" eb="5">
      <t>テスウリョウ</t>
    </rPh>
    <phoneticPr fontId="2"/>
  </si>
  <si>
    <t>JBA個人登録費(4年生以上）</t>
    <rPh sb="3" eb="5">
      <t>コジン</t>
    </rPh>
    <rPh sb="5" eb="7">
      <t>トウロク</t>
    </rPh>
    <rPh sb="7" eb="8">
      <t>ヒ</t>
    </rPh>
    <rPh sb="10" eb="14">
      <t>ネンセイイジョウ</t>
    </rPh>
    <phoneticPr fontId="2"/>
  </si>
  <si>
    <t>スポーツ少年団指導者</t>
    <rPh sb="4" eb="7">
      <t>ショウネンダン</t>
    </rPh>
    <rPh sb="7" eb="10">
      <t>シドウシャ</t>
    </rPh>
    <phoneticPr fontId="2"/>
  </si>
  <si>
    <t>ノンスリップシート、救急箱、ボール・ボールケース等</t>
    <rPh sb="10" eb="13">
      <t>キュウキュウバコ</t>
    </rPh>
    <rPh sb="24" eb="25">
      <t>トウ</t>
    </rPh>
    <phoneticPr fontId="2"/>
  </si>
  <si>
    <t>コピー代、事務消耗品等</t>
    <rPh sb="3" eb="4">
      <t>ダイ</t>
    </rPh>
    <rPh sb="5" eb="7">
      <t>ジム</t>
    </rPh>
    <rPh sb="7" eb="9">
      <t>ショウモウ</t>
    </rPh>
    <rPh sb="9" eb="10">
      <t>ヒン</t>
    </rPh>
    <rPh sb="10" eb="11">
      <t>トウ</t>
    </rPh>
    <phoneticPr fontId="2"/>
  </si>
  <si>
    <t>親子レク等</t>
    <rPh sb="0" eb="2">
      <t>オヤコ</t>
    </rPh>
    <rPh sb="4" eb="5">
      <t>トウ</t>
    </rPh>
    <phoneticPr fontId="2"/>
  </si>
  <si>
    <t>大会懇親会、会費等</t>
    <rPh sb="0" eb="2">
      <t>タイカイ</t>
    </rPh>
    <rPh sb="2" eb="4">
      <t>コンシン</t>
    </rPh>
    <rPh sb="4" eb="5">
      <t>カイ</t>
    </rPh>
    <rPh sb="6" eb="8">
      <t>カイヒ</t>
    </rPh>
    <rPh sb="8" eb="9">
      <t>トウ</t>
    </rPh>
    <phoneticPr fontId="2"/>
  </si>
  <si>
    <t>WIZ保護者会一般会計</t>
    <rPh sb="3" eb="5">
      <t>ホゴ</t>
    </rPh>
    <rPh sb="5" eb="6">
      <t>シャ</t>
    </rPh>
    <rPh sb="6" eb="7">
      <t>カイ</t>
    </rPh>
    <rPh sb="7" eb="9">
      <t>イッパン</t>
    </rPh>
    <rPh sb="9" eb="11">
      <t>カイケイ</t>
    </rPh>
    <phoneticPr fontId="2"/>
  </si>
  <si>
    <t>※追加練習の体育館使用料をWIZ会計より支出させていただきます。</t>
    <rPh sb="1" eb="3">
      <t>ツイカ</t>
    </rPh>
    <rPh sb="3" eb="5">
      <t>レンシュウ</t>
    </rPh>
    <rPh sb="6" eb="9">
      <t>タイイクカン</t>
    </rPh>
    <rPh sb="9" eb="12">
      <t>シヨウリョウ</t>
    </rPh>
    <rPh sb="16" eb="18">
      <t>カイケイ</t>
    </rPh>
    <rPh sb="20" eb="22">
      <t>シシュツ</t>
    </rPh>
    <phoneticPr fontId="2"/>
  </si>
  <si>
    <t>自　平成 ２９ 年　２ 月　　１ 日</t>
    <rPh sb="0" eb="1">
      <t>ジ</t>
    </rPh>
    <rPh sb="2" eb="4">
      <t>ヘイセイ</t>
    </rPh>
    <rPh sb="8" eb="9">
      <t>ネン</t>
    </rPh>
    <rPh sb="12" eb="13">
      <t>ガツ</t>
    </rPh>
    <rPh sb="17" eb="18">
      <t>ニチ</t>
    </rPh>
    <phoneticPr fontId="2"/>
  </si>
  <si>
    <t>平成２９年度収支予算書(案)</t>
    <rPh sb="0" eb="2">
      <t>ヘイセイ</t>
    </rPh>
    <rPh sb="4" eb="6">
      <t>ネンド</t>
    </rPh>
    <rPh sb="6" eb="8">
      <t>シュウシ</t>
    </rPh>
    <rPh sb="8" eb="10">
      <t>ヨサン</t>
    </rPh>
    <rPh sb="10" eb="11">
      <t>ショ</t>
    </rPh>
    <rPh sb="12" eb="13">
      <t>アン</t>
    </rPh>
    <phoneticPr fontId="2"/>
  </si>
  <si>
    <t>至　平成 ３０ 年　 １ 月　３１日</t>
    <rPh sb="0" eb="1">
      <t>イタル</t>
    </rPh>
    <rPh sb="2" eb="4">
      <t>ヘイセイ</t>
    </rPh>
    <rPh sb="8" eb="9">
      <t>ネン</t>
    </rPh>
    <rPh sb="13" eb="14">
      <t>ガツ</t>
    </rPh>
    <rPh sb="17" eb="18">
      <t>ニチ</t>
    </rPh>
    <phoneticPr fontId="2"/>
  </si>
  <si>
    <t>平成29年度ユニホーム基金 予算(案)</t>
    <rPh sb="0" eb="2">
      <t>ヘイセイ</t>
    </rPh>
    <rPh sb="4" eb="6">
      <t>ネンド</t>
    </rPh>
    <rPh sb="11" eb="13">
      <t>キキン</t>
    </rPh>
    <rPh sb="14" eb="16">
      <t>ヨサン</t>
    </rPh>
    <rPh sb="17" eb="18">
      <t>アン</t>
    </rPh>
    <phoneticPr fontId="2"/>
  </si>
  <si>
    <t>　3,000×26人</t>
    <rPh sb="9" eb="10">
      <t>ニン</t>
    </rPh>
    <phoneticPr fontId="2"/>
  </si>
  <si>
    <t>※ユニホーム基金として別会計に入れます。</t>
    <rPh sb="6" eb="8">
      <t>キキン</t>
    </rPh>
    <rPh sb="11" eb="12">
      <t>ベツ</t>
    </rPh>
    <rPh sb="12" eb="14">
      <t>カイケイ</t>
    </rPh>
    <rPh sb="15" eb="16">
      <t>イ</t>
    </rPh>
    <phoneticPr fontId="2"/>
  </si>
  <si>
    <t>追加練習体育館使用料、コーチウエア等</t>
    <rPh sb="0" eb="2">
      <t>ツイカ</t>
    </rPh>
    <rPh sb="2" eb="4">
      <t>レンシュウ</t>
    </rPh>
    <rPh sb="4" eb="7">
      <t>タイイクカン</t>
    </rPh>
    <rPh sb="7" eb="9">
      <t>シヨウ</t>
    </rPh>
    <rPh sb="17" eb="18">
      <t>トウ</t>
    </rPh>
    <phoneticPr fontId="2"/>
  </si>
  <si>
    <t>比　較</t>
    <rPh sb="0" eb="1">
      <t>ヒ</t>
    </rPh>
    <rPh sb="2" eb="3">
      <t>カク</t>
    </rPh>
    <phoneticPr fontId="2"/>
  </si>
  <si>
    <t>　利息</t>
    <rPh sb="1" eb="3">
      <t>リソク</t>
    </rPh>
    <phoneticPr fontId="2"/>
  </si>
</sst>
</file>

<file path=xl/styles.xml><?xml version="1.0" encoding="utf-8"?>
<styleSheet xmlns="http://schemas.openxmlformats.org/spreadsheetml/2006/main">
  <numFmts count="6">
    <numFmt numFmtId="42" formatCode="_ &quot;¥&quot;* #,##0_ ;_ &quot;¥&quot;* \-#,##0_ ;_ &quot;¥&quot;* &quot;-&quot;_ ;_ @_ "/>
    <numFmt numFmtId="176" formatCode="#,##0&quot;円&quot;"/>
    <numFmt numFmtId="177" formatCode="#,##0&quot;人&quot;"/>
    <numFmt numFmtId="178" formatCode="#,##0&quot;ｹ月&quot;"/>
    <numFmt numFmtId="179" formatCode="#,##0&quot;ﾁｰﾑ&quot;"/>
    <numFmt numFmtId="180" formatCode="#,##0_);[Red]\(#,##0\)"/>
  </numFmts>
  <fonts count="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65">
    <xf numFmtId="0" fontId="0" fillId="0" borderId="0" xfId="0">
      <alignment vertical="center"/>
    </xf>
    <xf numFmtId="0" fontId="0" fillId="0" borderId="0" xfId="0" applyFont="1" applyAlignment="1">
      <alignment horizontal="right" vertical="center"/>
    </xf>
    <xf numFmtId="0" fontId="4" fillId="0" borderId="0" xfId="0" applyFont="1" applyBorder="1">
      <alignment vertical="center"/>
    </xf>
    <xf numFmtId="180" fontId="4" fillId="0" borderId="0" xfId="0" applyNumberFormat="1" applyFont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vertical="center" shrinkToFit="1"/>
    </xf>
    <xf numFmtId="0" fontId="4" fillId="0" borderId="1" xfId="0" applyFont="1" applyBorder="1">
      <alignment vertical="center"/>
    </xf>
    <xf numFmtId="180" fontId="4" fillId="0" borderId="2" xfId="0" applyNumberFormat="1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180" fontId="4" fillId="0" borderId="5" xfId="0" applyNumberFormat="1" applyFont="1" applyBorder="1">
      <alignment vertical="center"/>
    </xf>
    <xf numFmtId="180" fontId="4" fillId="0" borderId="6" xfId="0" applyNumberFormat="1" applyFont="1" applyBorder="1">
      <alignment vertical="center"/>
    </xf>
    <xf numFmtId="180" fontId="4" fillId="0" borderId="7" xfId="0" applyNumberFormat="1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0" fillId="0" borderId="0" xfId="0" applyFont="1">
      <alignment vertical="center"/>
    </xf>
    <xf numFmtId="0" fontId="0" fillId="0" borderId="12" xfId="0" applyFont="1" applyBorder="1" applyAlignment="1">
      <alignment horizontal="center" vertical="center" shrinkToFit="1"/>
    </xf>
    <xf numFmtId="3" fontId="0" fillId="0" borderId="12" xfId="0" applyNumberFormat="1" applyFont="1" applyBorder="1">
      <alignment vertical="center"/>
    </xf>
    <xf numFmtId="38" fontId="0" fillId="0" borderId="12" xfId="1" applyFont="1" applyBorder="1">
      <alignment vertical="center"/>
    </xf>
    <xf numFmtId="0" fontId="0" fillId="2" borderId="12" xfId="0" applyFont="1" applyFill="1" applyBorder="1" applyAlignment="1">
      <alignment horizontal="center" vertical="center" shrinkToFit="1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176" fontId="0" fillId="0" borderId="14" xfId="0" applyNumberFormat="1" applyFont="1" applyBorder="1">
      <alignment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176" fontId="0" fillId="0" borderId="16" xfId="0" applyNumberFormat="1" applyFont="1" applyBorder="1">
      <alignment vertical="center"/>
    </xf>
    <xf numFmtId="0" fontId="0" fillId="0" borderId="16" xfId="0" applyFont="1" applyBorder="1" applyAlignment="1">
      <alignment horizontal="center" vertical="center"/>
    </xf>
    <xf numFmtId="177" fontId="0" fillId="0" borderId="16" xfId="0" applyNumberFormat="1" applyFont="1" applyBorder="1">
      <alignment vertical="center"/>
    </xf>
    <xf numFmtId="178" fontId="0" fillId="0" borderId="16" xfId="0" applyNumberFormat="1" applyFont="1" applyBorder="1">
      <alignment vertical="center"/>
    </xf>
    <xf numFmtId="3" fontId="0" fillId="0" borderId="17" xfId="0" applyNumberFormat="1" applyFont="1" applyBorder="1">
      <alignment vertical="center"/>
    </xf>
    <xf numFmtId="177" fontId="0" fillId="0" borderId="14" xfId="0" applyNumberFormat="1" applyFont="1" applyBorder="1">
      <alignment vertical="center"/>
    </xf>
    <xf numFmtId="0" fontId="0" fillId="0" borderId="14" xfId="0" applyFont="1" applyBorder="1">
      <alignment vertical="center"/>
    </xf>
    <xf numFmtId="3" fontId="0" fillId="0" borderId="18" xfId="0" applyNumberFormat="1" applyFont="1" applyBorder="1">
      <alignment vertical="center"/>
    </xf>
    <xf numFmtId="176" fontId="0" fillId="0" borderId="3" xfId="0" applyNumberFormat="1" applyFont="1" applyBorder="1">
      <alignment vertical="center"/>
    </xf>
    <xf numFmtId="0" fontId="0" fillId="0" borderId="3" xfId="0" applyFont="1" applyBorder="1" applyAlignment="1">
      <alignment horizontal="center" vertical="center"/>
    </xf>
    <xf numFmtId="177" fontId="0" fillId="0" borderId="3" xfId="0" applyNumberFormat="1" applyFont="1" applyBorder="1">
      <alignment vertical="center"/>
    </xf>
    <xf numFmtId="3" fontId="0" fillId="0" borderId="9" xfId="0" applyNumberFormat="1" applyFont="1" applyBorder="1">
      <alignment vertical="center"/>
    </xf>
    <xf numFmtId="0" fontId="0" fillId="0" borderId="13" xfId="0" applyFont="1" applyBorder="1">
      <alignment vertical="center"/>
    </xf>
    <xf numFmtId="0" fontId="0" fillId="0" borderId="15" xfId="0" applyFont="1" applyBorder="1">
      <alignment vertical="center"/>
    </xf>
    <xf numFmtId="0" fontId="0" fillId="0" borderId="16" xfId="0" applyFont="1" applyBorder="1">
      <alignment vertical="center"/>
    </xf>
    <xf numFmtId="0" fontId="0" fillId="0" borderId="10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3" fontId="0" fillId="0" borderId="11" xfId="0" applyNumberFormat="1" applyFont="1" applyBorder="1">
      <alignment vertical="center"/>
    </xf>
    <xf numFmtId="0" fontId="0" fillId="0" borderId="12" xfId="0" applyFont="1" applyBorder="1" applyAlignment="1">
      <alignment vertical="center" shrinkToFit="1"/>
    </xf>
    <xf numFmtId="0" fontId="0" fillId="0" borderId="19" xfId="0" applyFont="1" applyBorder="1">
      <alignment vertical="center"/>
    </xf>
    <xf numFmtId="0" fontId="0" fillId="0" borderId="4" xfId="0" applyFont="1" applyBorder="1">
      <alignment vertical="center"/>
    </xf>
    <xf numFmtId="3" fontId="0" fillId="2" borderId="12" xfId="0" applyNumberFormat="1" applyFont="1" applyFill="1" applyBorder="1">
      <alignment vertical="center"/>
    </xf>
    <xf numFmtId="176" fontId="0" fillId="0" borderId="14" xfId="0" applyNumberFormat="1" applyFont="1" applyBorder="1" applyAlignment="1">
      <alignment vertical="center" shrinkToFit="1"/>
    </xf>
    <xf numFmtId="179" fontId="0" fillId="0" borderId="14" xfId="0" applyNumberFormat="1" applyFont="1" applyBorder="1" applyAlignment="1">
      <alignment horizontal="right" vertical="center"/>
    </xf>
    <xf numFmtId="176" fontId="0" fillId="0" borderId="0" xfId="0" applyNumberFormat="1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177" fontId="0" fillId="0" borderId="0" xfId="0" applyNumberFormat="1" applyFont="1" applyBorder="1">
      <alignment vertical="center"/>
    </xf>
    <xf numFmtId="3" fontId="0" fillId="0" borderId="8" xfId="0" applyNumberFormat="1" applyFont="1" applyBorder="1">
      <alignment vertical="center"/>
    </xf>
    <xf numFmtId="0" fontId="0" fillId="0" borderId="20" xfId="0" applyFont="1" applyBorder="1">
      <alignment vertical="center"/>
    </xf>
    <xf numFmtId="0" fontId="0" fillId="0" borderId="21" xfId="0" applyFont="1" applyBorder="1" applyAlignment="1">
      <alignment horizontal="center" vertical="center"/>
    </xf>
    <xf numFmtId="0" fontId="0" fillId="0" borderId="21" xfId="0" applyFont="1" applyBorder="1">
      <alignment vertical="center"/>
    </xf>
    <xf numFmtId="3" fontId="0" fillId="0" borderId="22" xfId="0" applyNumberFormat="1" applyFont="1" applyBorder="1">
      <alignment vertical="center"/>
    </xf>
    <xf numFmtId="0" fontId="0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 shrinkToFit="1"/>
    </xf>
    <xf numFmtId="180" fontId="0" fillId="0" borderId="0" xfId="0" applyNumberFormat="1" applyFont="1" applyBorder="1">
      <alignment vertical="center"/>
    </xf>
    <xf numFmtId="0" fontId="0" fillId="0" borderId="0" xfId="0" applyFont="1" applyBorder="1" applyAlignment="1">
      <alignment vertical="center" shrinkToFit="1"/>
    </xf>
    <xf numFmtId="180" fontId="0" fillId="0" borderId="0" xfId="0" applyNumberFormat="1" applyFont="1" applyBorder="1" applyAlignment="1">
      <alignment horizontal="right" vertical="center"/>
    </xf>
    <xf numFmtId="0" fontId="0" fillId="0" borderId="23" xfId="0" applyFont="1" applyBorder="1">
      <alignment vertical="center"/>
    </xf>
    <xf numFmtId="0" fontId="0" fillId="0" borderId="24" xfId="0" applyFont="1" applyBorder="1">
      <alignment vertical="center"/>
    </xf>
    <xf numFmtId="0" fontId="0" fillId="0" borderId="25" xfId="0" applyFont="1" applyBorder="1">
      <alignment vertical="center"/>
    </xf>
    <xf numFmtId="38" fontId="0" fillId="0" borderId="25" xfId="1" applyFont="1" applyBorder="1">
      <alignment vertical="center"/>
    </xf>
    <xf numFmtId="0" fontId="0" fillId="0" borderId="11" xfId="0" applyFont="1" applyBorder="1" applyAlignment="1">
      <alignment vertical="center" shrinkToFit="1"/>
    </xf>
    <xf numFmtId="180" fontId="0" fillId="0" borderId="1" xfId="0" applyNumberFormat="1" applyFont="1" applyBorder="1">
      <alignment vertical="center"/>
    </xf>
    <xf numFmtId="0" fontId="0" fillId="0" borderId="26" xfId="0" applyFont="1" applyBorder="1">
      <alignment vertical="center"/>
    </xf>
    <xf numFmtId="0" fontId="0" fillId="0" borderId="3" xfId="0" applyFont="1" applyBorder="1">
      <alignment vertical="center"/>
    </xf>
    <xf numFmtId="38" fontId="0" fillId="0" borderId="3" xfId="1" applyFont="1" applyBorder="1">
      <alignment vertical="center"/>
    </xf>
    <xf numFmtId="0" fontId="0" fillId="0" borderId="9" xfId="0" applyFont="1" applyBorder="1" applyAlignment="1">
      <alignment vertical="center" shrinkToFit="1"/>
    </xf>
    <xf numFmtId="180" fontId="0" fillId="0" borderId="3" xfId="0" applyNumberFormat="1" applyFont="1" applyBorder="1">
      <alignment vertical="center"/>
    </xf>
    <xf numFmtId="0" fontId="0" fillId="0" borderId="27" xfId="0" applyFont="1" applyBorder="1">
      <alignment vertical="center"/>
    </xf>
    <xf numFmtId="0" fontId="0" fillId="0" borderId="28" xfId="0" applyFont="1" applyBorder="1">
      <alignment vertical="center"/>
    </xf>
    <xf numFmtId="0" fontId="0" fillId="0" borderId="29" xfId="0" applyFont="1" applyBorder="1">
      <alignment vertical="center"/>
    </xf>
    <xf numFmtId="38" fontId="0" fillId="0" borderId="28" xfId="1" applyFont="1" applyBorder="1">
      <alignment vertical="center"/>
    </xf>
    <xf numFmtId="0" fontId="0" fillId="0" borderId="30" xfId="0" applyFont="1" applyBorder="1" applyAlignment="1">
      <alignment vertical="center" shrinkToFit="1"/>
    </xf>
    <xf numFmtId="180" fontId="0" fillId="0" borderId="28" xfId="0" applyNumberFormat="1" applyFont="1" applyBorder="1">
      <alignment vertical="center"/>
    </xf>
    <xf numFmtId="0" fontId="0" fillId="0" borderId="31" xfId="0" applyFont="1" applyBorder="1">
      <alignment vertical="center"/>
    </xf>
    <xf numFmtId="0" fontId="0" fillId="0" borderId="32" xfId="0" applyFont="1" applyBorder="1">
      <alignment vertical="center"/>
    </xf>
    <xf numFmtId="0" fontId="0" fillId="0" borderId="33" xfId="0" applyFont="1" applyBorder="1">
      <alignment vertical="center"/>
    </xf>
    <xf numFmtId="38" fontId="0" fillId="0" borderId="32" xfId="1" applyFont="1" applyBorder="1">
      <alignment vertical="center"/>
    </xf>
    <xf numFmtId="0" fontId="0" fillId="0" borderId="34" xfId="0" applyFont="1" applyBorder="1" applyAlignment="1">
      <alignment vertical="center" shrinkToFit="1"/>
    </xf>
    <xf numFmtId="180" fontId="0" fillId="0" borderId="32" xfId="0" applyNumberFormat="1" applyFont="1" applyBorder="1">
      <alignment vertical="center"/>
    </xf>
    <xf numFmtId="0" fontId="0" fillId="0" borderId="35" xfId="0" applyFont="1" applyBorder="1">
      <alignment vertical="center"/>
    </xf>
    <xf numFmtId="0" fontId="0" fillId="0" borderId="36" xfId="0" applyFont="1" applyBorder="1" applyAlignment="1">
      <alignment vertical="center" shrinkToFit="1"/>
    </xf>
    <xf numFmtId="180" fontId="0" fillId="0" borderId="25" xfId="0" applyNumberFormat="1" applyFont="1" applyBorder="1">
      <alignment vertical="center"/>
    </xf>
    <xf numFmtId="180" fontId="0" fillId="0" borderId="37" xfId="0" applyNumberFormat="1" applyFont="1" applyBorder="1" applyAlignment="1">
      <alignment horizontal="center" vertical="center"/>
    </xf>
    <xf numFmtId="0" fontId="0" fillId="0" borderId="38" xfId="0" applyFont="1" applyBorder="1">
      <alignment vertical="center"/>
    </xf>
    <xf numFmtId="0" fontId="0" fillId="0" borderId="39" xfId="0" applyFont="1" applyBorder="1">
      <alignment vertical="center"/>
    </xf>
    <xf numFmtId="0" fontId="0" fillId="0" borderId="40" xfId="0" applyFont="1" applyBorder="1">
      <alignment vertical="center"/>
    </xf>
    <xf numFmtId="38" fontId="0" fillId="0" borderId="39" xfId="1" applyFont="1" applyBorder="1">
      <alignment vertical="center"/>
    </xf>
    <xf numFmtId="0" fontId="0" fillId="0" borderId="41" xfId="0" applyFont="1" applyBorder="1" applyAlignment="1">
      <alignment vertical="center" shrinkToFit="1"/>
    </xf>
    <xf numFmtId="180" fontId="0" fillId="0" borderId="39" xfId="0" applyNumberFormat="1" applyFont="1" applyBorder="1">
      <alignment vertical="center"/>
    </xf>
    <xf numFmtId="180" fontId="0" fillId="0" borderId="42" xfId="0" applyNumberFormat="1" applyFont="1" applyBorder="1">
      <alignment vertical="center"/>
    </xf>
    <xf numFmtId="0" fontId="0" fillId="0" borderId="43" xfId="0" applyFont="1" applyBorder="1">
      <alignment vertical="center"/>
    </xf>
    <xf numFmtId="0" fontId="0" fillId="0" borderId="44" xfId="0" applyFont="1" applyBorder="1">
      <alignment vertical="center"/>
    </xf>
    <xf numFmtId="0" fontId="0" fillId="0" borderId="45" xfId="0" applyFont="1" applyBorder="1">
      <alignment vertical="center"/>
    </xf>
    <xf numFmtId="38" fontId="0" fillId="0" borderId="44" xfId="1" applyFont="1" applyBorder="1">
      <alignment vertical="center"/>
    </xf>
    <xf numFmtId="0" fontId="0" fillId="0" borderId="46" xfId="0" applyFont="1" applyBorder="1" applyAlignment="1">
      <alignment vertical="center" shrinkToFit="1"/>
    </xf>
    <xf numFmtId="180" fontId="0" fillId="0" borderId="44" xfId="0" applyNumberFormat="1" applyFont="1" applyBorder="1">
      <alignment vertical="center"/>
    </xf>
    <xf numFmtId="180" fontId="0" fillId="0" borderId="47" xfId="0" applyNumberFormat="1" applyFont="1" applyBorder="1">
      <alignment vertical="center"/>
    </xf>
    <xf numFmtId="0" fontId="0" fillId="0" borderId="48" xfId="0" applyFont="1" applyBorder="1">
      <alignment vertical="center"/>
    </xf>
    <xf numFmtId="0" fontId="0" fillId="0" borderId="49" xfId="0" applyFont="1" applyBorder="1" applyAlignment="1">
      <alignment horizontal="right" vertical="center"/>
    </xf>
    <xf numFmtId="0" fontId="0" fillId="0" borderId="49" xfId="0" applyFont="1" applyBorder="1" applyAlignment="1">
      <alignment horizontal="left" vertical="center"/>
    </xf>
    <xf numFmtId="0" fontId="0" fillId="0" borderId="49" xfId="0" applyFont="1" applyBorder="1" applyAlignment="1">
      <alignment horizontal="center" vertical="center" shrinkToFit="1"/>
    </xf>
    <xf numFmtId="0" fontId="0" fillId="0" borderId="49" xfId="0" applyFont="1" applyBorder="1" applyAlignment="1">
      <alignment horizontal="right" vertical="center" shrinkToFit="1"/>
    </xf>
    <xf numFmtId="180" fontId="0" fillId="0" borderId="49" xfId="0" applyNumberFormat="1" applyFont="1" applyBorder="1" applyAlignment="1">
      <alignment horizontal="right" vertical="center"/>
    </xf>
    <xf numFmtId="0" fontId="0" fillId="0" borderId="50" xfId="0" applyFont="1" applyBorder="1">
      <alignment vertical="center"/>
    </xf>
    <xf numFmtId="180" fontId="0" fillId="0" borderId="0" xfId="0" applyNumberFormat="1" applyFont="1" applyFill="1" applyBorder="1">
      <alignment vertical="center"/>
    </xf>
    <xf numFmtId="180" fontId="0" fillId="0" borderId="51" xfId="0" applyNumberFormat="1" applyFont="1" applyBorder="1">
      <alignment vertical="center"/>
    </xf>
    <xf numFmtId="0" fontId="0" fillId="0" borderId="44" xfId="0" applyFont="1" applyBorder="1" applyAlignment="1">
      <alignment horizontal="right" vertical="center"/>
    </xf>
    <xf numFmtId="0" fontId="0" fillId="0" borderId="44" xfId="0" applyFont="1" applyBorder="1" applyAlignment="1">
      <alignment horizontal="left" vertical="center"/>
    </xf>
    <xf numFmtId="3" fontId="0" fillId="0" borderId="44" xfId="0" applyNumberFormat="1" applyFont="1" applyBorder="1" applyAlignment="1">
      <alignment horizontal="center" vertical="center" shrinkToFit="1"/>
    </xf>
    <xf numFmtId="3" fontId="0" fillId="0" borderId="44" xfId="0" applyNumberFormat="1" applyFont="1" applyBorder="1" applyAlignment="1">
      <alignment vertical="center" shrinkToFit="1"/>
    </xf>
    <xf numFmtId="180" fontId="0" fillId="0" borderId="44" xfId="0" applyNumberFormat="1" applyFont="1" applyBorder="1" applyAlignment="1">
      <alignment horizontal="right" vertical="center"/>
    </xf>
    <xf numFmtId="0" fontId="0" fillId="0" borderId="19" xfId="0" applyFont="1" applyBorder="1" applyAlignment="1">
      <alignment horizontal="center" vertical="center"/>
    </xf>
    <xf numFmtId="38" fontId="0" fillId="0" borderId="0" xfId="1" applyFont="1">
      <alignment vertical="center"/>
    </xf>
    <xf numFmtId="0" fontId="0" fillId="0" borderId="30" xfId="0" applyFont="1" applyFill="1" applyBorder="1">
      <alignment vertical="center"/>
    </xf>
    <xf numFmtId="0" fontId="5" fillId="0" borderId="0" xfId="0" applyFont="1">
      <alignment vertical="center"/>
    </xf>
    <xf numFmtId="38" fontId="1" fillId="2" borderId="12" xfId="1" applyFont="1" applyFill="1" applyBorder="1">
      <alignment vertical="center"/>
    </xf>
    <xf numFmtId="0" fontId="0" fillId="0" borderId="12" xfId="0" applyFont="1" applyBorder="1" applyAlignment="1">
      <alignment horizontal="left" vertical="center" shrinkToFit="1"/>
    </xf>
    <xf numFmtId="3" fontId="0" fillId="2" borderId="12" xfId="0" applyNumberFormat="1" applyFont="1" applyFill="1" applyBorder="1" applyAlignment="1">
      <alignment horizontal="right" vertical="center"/>
    </xf>
    <xf numFmtId="0" fontId="0" fillId="2" borderId="12" xfId="0" applyFont="1" applyFill="1" applyBorder="1" applyAlignment="1">
      <alignment horizontal="right" vertical="center"/>
    </xf>
    <xf numFmtId="3" fontId="0" fillId="0" borderId="12" xfId="0" applyNumberFormat="1" applyFont="1" applyBorder="1" applyAlignment="1">
      <alignment horizontal="right" vertical="center"/>
    </xf>
    <xf numFmtId="0" fontId="0" fillId="0" borderId="12" xfId="0" applyFont="1" applyBorder="1" applyAlignment="1">
      <alignment horizontal="right" vertical="center"/>
    </xf>
    <xf numFmtId="0" fontId="0" fillId="0" borderId="13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 shrinkToFit="1"/>
    </xf>
    <xf numFmtId="0" fontId="0" fillId="0" borderId="16" xfId="0" applyFont="1" applyBorder="1" applyAlignment="1">
      <alignment horizontal="left" vertical="center" shrinkToFit="1"/>
    </xf>
    <xf numFmtId="0" fontId="0" fillId="0" borderId="15" xfId="0" applyFont="1" applyBorder="1" applyAlignment="1">
      <alignment horizontal="left" vertical="center"/>
    </xf>
    <xf numFmtId="0" fontId="0" fillId="0" borderId="16" xfId="0" applyFont="1" applyBorder="1" applyAlignment="1">
      <alignment horizontal="left" vertical="center"/>
    </xf>
    <xf numFmtId="0" fontId="0" fillId="0" borderId="19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2" xfId="0" applyFont="1" applyBorder="1" applyAlignment="1">
      <alignment horizontal="center" vertical="center"/>
    </xf>
    <xf numFmtId="180" fontId="0" fillId="0" borderId="12" xfId="0" applyNumberFormat="1" applyFont="1" applyBorder="1" applyAlignment="1">
      <alignment horizontal="right" vertical="center"/>
    </xf>
    <xf numFmtId="0" fontId="0" fillId="0" borderId="13" xfId="0" applyFont="1" applyBorder="1" applyAlignment="1">
      <alignment horizontal="left" vertical="center" shrinkToFit="1"/>
    </xf>
    <xf numFmtId="0" fontId="0" fillId="0" borderId="14" xfId="0" applyFont="1" applyBorder="1" applyAlignment="1">
      <alignment horizontal="left" vertical="center" shrinkToFit="1"/>
    </xf>
    <xf numFmtId="0" fontId="0" fillId="0" borderId="1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3" fillId="0" borderId="0" xfId="0" applyFont="1" applyBorder="1" applyAlignment="1">
      <alignment horizontal="center" vertical="center" shrinkToFit="1"/>
    </xf>
    <xf numFmtId="0" fontId="0" fillId="0" borderId="31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180" fontId="0" fillId="0" borderId="33" xfId="0" applyNumberFormat="1" applyFont="1" applyBorder="1" applyAlignment="1">
      <alignment horizontal="center" vertical="center"/>
    </xf>
    <xf numFmtId="180" fontId="0" fillId="0" borderId="32" xfId="0" applyNumberFormat="1" applyFont="1" applyBorder="1" applyAlignment="1">
      <alignment horizontal="center" vertical="center"/>
    </xf>
    <xf numFmtId="180" fontId="0" fillId="0" borderId="7" xfId="0" applyNumberFormat="1" applyFont="1" applyBorder="1" applyAlignment="1">
      <alignment horizontal="center" vertical="center"/>
    </xf>
    <xf numFmtId="180" fontId="0" fillId="0" borderId="49" xfId="0" applyNumberFormat="1" applyFont="1" applyBorder="1" applyAlignment="1">
      <alignment horizontal="center" vertical="center"/>
    </xf>
    <xf numFmtId="180" fontId="0" fillId="0" borderId="52" xfId="0" applyNumberFormat="1" applyFont="1" applyBorder="1" applyAlignment="1">
      <alignment horizontal="center" vertical="center"/>
    </xf>
    <xf numFmtId="3" fontId="0" fillId="0" borderId="44" xfId="0" applyNumberFormat="1" applyFont="1" applyBorder="1" applyAlignment="1">
      <alignment horizontal="center" vertical="center"/>
    </xf>
    <xf numFmtId="0" fontId="0" fillId="0" borderId="44" xfId="0" applyFont="1" applyBorder="1" applyAlignment="1">
      <alignment horizontal="center" vertical="center"/>
    </xf>
    <xf numFmtId="42" fontId="0" fillId="0" borderId="44" xfId="0" applyNumberFormat="1" applyFont="1" applyBorder="1" applyAlignment="1">
      <alignment horizontal="center" vertical="center"/>
    </xf>
    <xf numFmtId="42" fontId="0" fillId="0" borderId="47" xfId="0" applyNumberFormat="1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 shrinkToFit="1"/>
    </xf>
    <xf numFmtId="0" fontId="0" fillId="0" borderId="32" xfId="0" applyFont="1" applyBorder="1" applyAlignment="1">
      <alignment horizontal="center" vertical="center" shrinkToFit="1"/>
    </xf>
    <xf numFmtId="0" fontId="0" fillId="0" borderId="34" xfId="0" applyFont="1" applyBorder="1" applyAlignment="1">
      <alignment horizontal="center" vertical="center" shrinkToFit="1"/>
    </xf>
    <xf numFmtId="0" fontId="0" fillId="0" borderId="49" xfId="0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topLeftCell="A25" workbookViewId="0">
      <selection activeCell="M33" sqref="M33"/>
    </sheetView>
  </sheetViews>
  <sheetFormatPr defaultRowHeight="13.5"/>
  <cols>
    <col min="1" max="1" width="13.75" style="4" customWidth="1"/>
    <col min="2" max="4" width="11.75" style="4" customWidth="1"/>
    <col min="5" max="5" width="8.25" style="4" customWidth="1"/>
    <col min="6" max="6" width="8.5" style="4" customWidth="1"/>
    <col min="7" max="7" width="3.75" style="4" customWidth="1"/>
    <col min="8" max="8" width="8.125" style="4" customWidth="1"/>
    <col min="9" max="9" width="3.5" style="4" customWidth="1"/>
    <col min="10" max="10" width="6.25" style="4" customWidth="1"/>
    <col min="11" max="11" width="8.75" style="4" customWidth="1"/>
    <col min="12" max="16384" width="9" style="4"/>
  </cols>
  <sheetData>
    <row r="1" spans="1:12" s="17" customFormat="1" ht="18" customHeight="1">
      <c r="A1" s="145" t="s">
        <v>64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</row>
    <row r="2" spans="1:12" s="17" customFormat="1" ht="18" customHeight="1">
      <c r="A2" s="146" t="s">
        <v>63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</row>
    <row r="3" spans="1:12" s="17" customFormat="1" ht="18" customHeight="1">
      <c r="A3" s="146" t="s">
        <v>65</v>
      </c>
      <c r="B3" s="146"/>
      <c r="C3" s="146"/>
      <c r="D3" s="146"/>
      <c r="E3" s="146"/>
      <c r="F3" s="146"/>
      <c r="G3" s="146"/>
      <c r="H3" s="146"/>
      <c r="I3" s="146"/>
      <c r="J3" s="146"/>
      <c r="K3" s="146"/>
    </row>
    <row r="4" spans="1:12" s="17" customFormat="1" ht="18" customHeight="1">
      <c r="H4" s="147" t="s">
        <v>61</v>
      </c>
      <c r="I4" s="147"/>
      <c r="J4" s="147"/>
      <c r="K4" s="147"/>
    </row>
    <row r="5" spans="1:12" s="17" customFormat="1" ht="18" customHeight="1">
      <c r="A5" s="17" t="s">
        <v>0</v>
      </c>
      <c r="K5" s="1" t="s">
        <v>1</v>
      </c>
    </row>
    <row r="6" spans="1:12" ht="18" customHeight="1">
      <c r="A6" s="18" t="s">
        <v>29</v>
      </c>
      <c r="B6" s="21" t="s">
        <v>27</v>
      </c>
      <c r="C6" s="18" t="s">
        <v>25</v>
      </c>
      <c r="D6" s="18" t="s">
        <v>70</v>
      </c>
      <c r="E6" s="138" t="s">
        <v>28</v>
      </c>
      <c r="F6" s="138"/>
      <c r="G6" s="138"/>
      <c r="H6" s="138"/>
      <c r="I6" s="138"/>
      <c r="J6" s="138"/>
      <c r="K6" s="138"/>
    </row>
    <row r="7" spans="1:12" ht="18" customHeight="1">
      <c r="A7" s="46" t="s">
        <v>30</v>
      </c>
      <c r="B7" s="49">
        <v>165194</v>
      </c>
      <c r="C7" s="121">
        <v>95412</v>
      </c>
      <c r="D7" s="19">
        <f>B7-C7</f>
        <v>69782</v>
      </c>
      <c r="E7" s="144"/>
      <c r="F7" s="144"/>
      <c r="G7" s="144"/>
      <c r="H7" s="144"/>
      <c r="I7" s="144"/>
      <c r="J7" s="144"/>
      <c r="K7" s="144"/>
    </row>
    <row r="8" spans="1:12" ht="18" customHeight="1">
      <c r="A8" s="125" t="s">
        <v>31</v>
      </c>
      <c r="B8" s="126">
        <f>K14</f>
        <v>374000</v>
      </c>
      <c r="C8" s="128">
        <v>446000</v>
      </c>
      <c r="D8" s="128">
        <f>B8-C8</f>
        <v>-72000</v>
      </c>
      <c r="E8" s="23" t="s">
        <v>37</v>
      </c>
      <c r="F8" s="24">
        <v>2000</v>
      </c>
      <c r="G8" s="25" t="s">
        <v>2</v>
      </c>
      <c r="H8" s="32">
        <v>27</v>
      </c>
      <c r="I8" s="33"/>
      <c r="J8" s="33"/>
      <c r="K8" s="34">
        <f>F8*H8</f>
        <v>54000</v>
      </c>
    </row>
    <row r="9" spans="1:12" ht="18" customHeight="1">
      <c r="A9" s="125"/>
      <c r="B9" s="127"/>
      <c r="C9" s="128"/>
      <c r="D9" s="128"/>
      <c r="E9" s="26" t="s">
        <v>38</v>
      </c>
      <c r="F9" s="27">
        <v>1000</v>
      </c>
      <c r="G9" s="28" t="s">
        <v>2</v>
      </c>
      <c r="H9" s="29">
        <v>24</v>
      </c>
      <c r="I9" s="28" t="s">
        <v>2</v>
      </c>
      <c r="J9" s="30">
        <v>12</v>
      </c>
      <c r="K9" s="31">
        <f>F9*H9*J9</f>
        <v>288000</v>
      </c>
    </row>
    <row r="10" spans="1:12" ht="18" customHeight="1">
      <c r="A10" s="125"/>
      <c r="B10" s="127"/>
      <c r="C10" s="128"/>
      <c r="D10" s="128"/>
      <c r="E10" s="26" t="s">
        <v>38</v>
      </c>
      <c r="F10" s="27">
        <v>1000</v>
      </c>
      <c r="G10" s="28" t="s">
        <v>2</v>
      </c>
      <c r="H10" s="29">
        <v>1</v>
      </c>
      <c r="I10" s="28" t="s">
        <v>2</v>
      </c>
      <c r="J10" s="30">
        <v>10</v>
      </c>
      <c r="K10" s="31">
        <f>F10*H10*J10</f>
        <v>10000</v>
      </c>
      <c r="L10" s="123"/>
    </row>
    <row r="11" spans="1:12" ht="18" customHeight="1">
      <c r="A11" s="125"/>
      <c r="B11" s="127"/>
      <c r="C11" s="128"/>
      <c r="D11" s="128"/>
      <c r="E11" s="26" t="s">
        <v>38</v>
      </c>
      <c r="F11" s="27">
        <v>1000</v>
      </c>
      <c r="G11" s="28" t="s">
        <v>2</v>
      </c>
      <c r="H11" s="29">
        <v>1</v>
      </c>
      <c r="I11" s="28" t="s">
        <v>2</v>
      </c>
      <c r="J11" s="30">
        <v>9</v>
      </c>
      <c r="K11" s="31">
        <f>F11*H11*J11</f>
        <v>9000</v>
      </c>
      <c r="L11" s="123"/>
    </row>
    <row r="12" spans="1:12" ht="18" customHeight="1">
      <c r="A12" s="125"/>
      <c r="B12" s="127"/>
      <c r="C12" s="128"/>
      <c r="D12" s="128"/>
      <c r="E12" s="26" t="s">
        <v>38</v>
      </c>
      <c r="F12" s="27">
        <v>1000</v>
      </c>
      <c r="G12" s="28" t="s">
        <v>2</v>
      </c>
      <c r="H12" s="29">
        <v>1</v>
      </c>
      <c r="I12" s="28" t="s">
        <v>2</v>
      </c>
      <c r="J12" s="30">
        <v>3</v>
      </c>
      <c r="K12" s="31">
        <f>F12*H12*J12</f>
        <v>3000</v>
      </c>
      <c r="L12" s="123"/>
    </row>
    <row r="13" spans="1:12" ht="18" customHeight="1">
      <c r="A13" s="125"/>
      <c r="B13" s="127"/>
      <c r="C13" s="128"/>
      <c r="D13" s="128"/>
      <c r="E13" s="26" t="s">
        <v>39</v>
      </c>
      <c r="F13" s="27">
        <v>1000</v>
      </c>
      <c r="G13" s="28" t="s">
        <v>2</v>
      </c>
      <c r="H13" s="29">
        <v>5</v>
      </c>
      <c r="I13" s="28" t="s">
        <v>2</v>
      </c>
      <c r="J13" s="30">
        <v>2</v>
      </c>
      <c r="K13" s="31">
        <f>F13*H13*J13</f>
        <v>10000</v>
      </c>
    </row>
    <row r="14" spans="1:12" ht="18" customHeight="1">
      <c r="A14" s="125"/>
      <c r="B14" s="127"/>
      <c r="C14" s="128"/>
      <c r="D14" s="128"/>
      <c r="E14" s="120" t="s">
        <v>3</v>
      </c>
      <c r="F14" s="60"/>
      <c r="G14" s="60"/>
      <c r="H14" s="60"/>
      <c r="I14" s="60"/>
      <c r="J14" s="60"/>
      <c r="K14" s="55">
        <f>SUM(K8:K13)</f>
        <v>374000</v>
      </c>
    </row>
    <row r="15" spans="1:12" ht="18" customHeight="1">
      <c r="A15" s="125" t="s">
        <v>32</v>
      </c>
      <c r="B15" s="126">
        <f>K17</f>
        <v>48000</v>
      </c>
      <c r="C15" s="139">
        <v>56000</v>
      </c>
      <c r="D15" s="128">
        <f>B15-C15</f>
        <v>-8000</v>
      </c>
      <c r="E15" s="140" t="s">
        <v>40</v>
      </c>
      <c r="F15" s="141"/>
      <c r="G15" s="141"/>
      <c r="H15" s="24">
        <v>1000</v>
      </c>
      <c r="I15" s="25" t="s">
        <v>2</v>
      </c>
      <c r="J15" s="32">
        <v>22</v>
      </c>
      <c r="K15" s="34">
        <f>H15*J15</f>
        <v>22000</v>
      </c>
    </row>
    <row r="16" spans="1:12" ht="18" customHeight="1">
      <c r="A16" s="125"/>
      <c r="B16" s="127"/>
      <c r="C16" s="139"/>
      <c r="D16" s="129"/>
      <c r="E16" s="134" t="s">
        <v>41</v>
      </c>
      <c r="F16" s="135"/>
      <c r="G16" s="135"/>
      <c r="H16" s="27">
        <v>1000</v>
      </c>
      <c r="I16" s="28" t="s">
        <v>2</v>
      </c>
      <c r="J16" s="29">
        <v>26</v>
      </c>
      <c r="K16" s="31">
        <f>H16*J16</f>
        <v>26000</v>
      </c>
    </row>
    <row r="17" spans="1:11" ht="18" customHeight="1">
      <c r="A17" s="125"/>
      <c r="B17" s="127"/>
      <c r="C17" s="139"/>
      <c r="D17" s="129"/>
      <c r="E17" s="142" t="s">
        <v>3</v>
      </c>
      <c r="F17" s="143"/>
      <c r="G17" s="143"/>
      <c r="H17" s="44"/>
      <c r="I17" s="44"/>
      <c r="J17" s="44"/>
      <c r="K17" s="45">
        <f>SUM(K15:K16)</f>
        <v>48000</v>
      </c>
    </row>
    <row r="18" spans="1:11" ht="18" customHeight="1">
      <c r="A18" s="46" t="s">
        <v>33</v>
      </c>
      <c r="B18" s="49">
        <f>K18</f>
        <v>78000</v>
      </c>
      <c r="C18" s="20">
        <v>96000</v>
      </c>
      <c r="D18" s="19">
        <f>B18-C18</f>
        <v>-18000</v>
      </c>
      <c r="E18" s="9"/>
      <c r="F18" s="8"/>
      <c r="G18" s="8"/>
      <c r="H18" s="35">
        <v>3000</v>
      </c>
      <c r="I18" s="36" t="s">
        <v>2</v>
      </c>
      <c r="J18" s="37">
        <v>26</v>
      </c>
      <c r="K18" s="38">
        <f>H18*J18</f>
        <v>78000</v>
      </c>
    </row>
    <row r="19" spans="1:11" ht="18" customHeight="1">
      <c r="A19" s="46" t="s">
        <v>34</v>
      </c>
      <c r="B19" s="124">
        <v>5806</v>
      </c>
      <c r="C19" s="20">
        <v>24310</v>
      </c>
      <c r="D19" s="19">
        <f>B19-C19</f>
        <v>-18504</v>
      </c>
      <c r="E19" s="47" t="s">
        <v>42</v>
      </c>
      <c r="F19" s="2"/>
      <c r="G19" s="2"/>
      <c r="H19" s="2"/>
      <c r="I19" s="2"/>
      <c r="J19" s="2"/>
      <c r="K19" s="13"/>
    </row>
    <row r="20" spans="1:11" ht="18" customHeight="1">
      <c r="A20" s="46" t="s">
        <v>35</v>
      </c>
      <c r="B20" s="49">
        <v>80000</v>
      </c>
      <c r="C20" s="20">
        <v>80000</v>
      </c>
      <c r="D20" s="19">
        <f>B20-C20</f>
        <v>0</v>
      </c>
      <c r="E20" s="48" t="s">
        <v>26</v>
      </c>
      <c r="F20" s="8"/>
      <c r="G20" s="8"/>
      <c r="H20" s="8"/>
      <c r="I20" s="8"/>
      <c r="J20" s="8"/>
      <c r="K20" s="14"/>
    </row>
    <row r="21" spans="1:11" ht="18" customHeight="1">
      <c r="A21" s="22" t="s">
        <v>36</v>
      </c>
      <c r="B21" s="49">
        <f>SUM(B7:B20)</f>
        <v>751000</v>
      </c>
      <c r="C21" s="19">
        <f>SUM(C7:C20)</f>
        <v>797722</v>
      </c>
      <c r="D21" s="19">
        <f>B21-C21</f>
        <v>-46722</v>
      </c>
      <c r="E21" s="15"/>
      <c r="F21" s="6"/>
      <c r="G21" s="6"/>
      <c r="H21" s="6"/>
      <c r="I21" s="6"/>
      <c r="J21" s="6"/>
      <c r="K21" s="16"/>
    </row>
    <row r="22" spans="1:11" ht="18" customHeight="1">
      <c r="D22" s="17"/>
    </row>
    <row r="23" spans="1:11" ht="18" customHeight="1">
      <c r="D23" s="17"/>
    </row>
    <row r="24" spans="1:11" ht="18" customHeight="1">
      <c r="A24" s="17" t="s">
        <v>4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18" t="s">
        <v>29</v>
      </c>
      <c r="B25" s="21" t="s">
        <v>27</v>
      </c>
      <c r="C25" s="18" t="s">
        <v>25</v>
      </c>
      <c r="D25" s="18" t="s">
        <v>70</v>
      </c>
      <c r="E25" s="138" t="s">
        <v>28</v>
      </c>
      <c r="F25" s="138"/>
      <c r="G25" s="138"/>
      <c r="H25" s="138"/>
      <c r="I25" s="138"/>
      <c r="J25" s="138"/>
      <c r="K25" s="138"/>
    </row>
    <row r="26" spans="1:11" ht="18" customHeight="1">
      <c r="A26" s="125" t="s">
        <v>43</v>
      </c>
      <c r="B26" s="126">
        <f>K29</f>
        <v>31264</v>
      </c>
      <c r="C26" s="128">
        <v>39016</v>
      </c>
      <c r="D26" s="128">
        <f>B26-C26</f>
        <v>-7752</v>
      </c>
      <c r="E26" s="39" t="s">
        <v>52</v>
      </c>
      <c r="F26" s="33"/>
      <c r="G26" s="33"/>
      <c r="H26" s="24">
        <v>800</v>
      </c>
      <c r="I26" s="25" t="s">
        <v>2</v>
      </c>
      <c r="J26" s="32">
        <v>27</v>
      </c>
      <c r="K26" s="34">
        <f>H26*J26</f>
        <v>21600</v>
      </c>
    </row>
    <row r="27" spans="1:11" ht="18" customHeight="1">
      <c r="A27" s="125"/>
      <c r="B27" s="127"/>
      <c r="C27" s="128"/>
      <c r="D27" s="129"/>
      <c r="E27" s="40" t="s">
        <v>53</v>
      </c>
      <c r="F27" s="41"/>
      <c r="G27" s="41"/>
      <c r="H27" s="27">
        <v>1850</v>
      </c>
      <c r="I27" s="28" t="s">
        <v>2</v>
      </c>
      <c r="J27" s="29">
        <v>5</v>
      </c>
      <c r="K27" s="31">
        <f>H27*J27</f>
        <v>9250</v>
      </c>
    </row>
    <row r="28" spans="1:11" ht="18" customHeight="1">
      <c r="A28" s="125"/>
      <c r="B28" s="127"/>
      <c r="C28" s="128"/>
      <c r="D28" s="129"/>
      <c r="E28" s="40" t="s">
        <v>54</v>
      </c>
      <c r="F28" s="41"/>
      <c r="G28" s="41"/>
      <c r="H28" s="41"/>
      <c r="I28" s="41"/>
      <c r="J28" s="41"/>
      <c r="K28" s="31">
        <v>414</v>
      </c>
    </row>
    <row r="29" spans="1:11" ht="18" customHeight="1">
      <c r="A29" s="125"/>
      <c r="B29" s="127"/>
      <c r="C29" s="128"/>
      <c r="D29" s="129"/>
      <c r="E29" s="42"/>
      <c r="F29" s="43" t="s">
        <v>3</v>
      </c>
      <c r="G29" s="44"/>
      <c r="H29" s="44"/>
      <c r="I29" s="44"/>
      <c r="J29" s="44"/>
      <c r="K29" s="45">
        <f>SUM(K26:K28)</f>
        <v>31264</v>
      </c>
    </row>
    <row r="30" spans="1:11" ht="18" customHeight="1">
      <c r="A30" s="125" t="s">
        <v>44</v>
      </c>
      <c r="B30" s="126">
        <f>K34</f>
        <v>74800</v>
      </c>
      <c r="C30" s="128">
        <v>85500</v>
      </c>
      <c r="D30" s="128">
        <f>B30-C30</f>
        <v>-10700</v>
      </c>
      <c r="E30" s="130" t="s">
        <v>6</v>
      </c>
      <c r="F30" s="131"/>
      <c r="G30" s="131"/>
      <c r="H30" s="50">
        <v>11000</v>
      </c>
      <c r="I30" s="25" t="s">
        <v>2</v>
      </c>
      <c r="J30" s="51">
        <v>2</v>
      </c>
      <c r="K30" s="34">
        <f>H30*J30</f>
        <v>22000</v>
      </c>
    </row>
    <row r="31" spans="1:11" ht="18" customHeight="1">
      <c r="A31" s="125"/>
      <c r="B31" s="127"/>
      <c r="C31" s="128"/>
      <c r="D31" s="129"/>
      <c r="E31" s="132" t="s">
        <v>55</v>
      </c>
      <c r="F31" s="133"/>
      <c r="G31" s="133"/>
      <c r="H31" s="27">
        <v>1200</v>
      </c>
      <c r="I31" s="28" t="s">
        <v>2</v>
      </c>
      <c r="J31" s="29">
        <v>23</v>
      </c>
      <c r="K31" s="31">
        <f>H31*J31</f>
        <v>27600</v>
      </c>
    </row>
    <row r="32" spans="1:11" ht="18" customHeight="1">
      <c r="A32" s="125"/>
      <c r="B32" s="127"/>
      <c r="C32" s="128"/>
      <c r="D32" s="129"/>
      <c r="E32" s="134" t="s">
        <v>41</v>
      </c>
      <c r="F32" s="135"/>
      <c r="G32" s="135"/>
      <c r="H32" s="27">
        <v>800</v>
      </c>
      <c r="I32" s="28" t="s">
        <v>2</v>
      </c>
      <c r="J32" s="29">
        <v>26</v>
      </c>
      <c r="K32" s="31">
        <f>H32*J32</f>
        <v>20800</v>
      </c>
    </row>
    <row r="33" spans="1:11" ht="18" customHeight="1">
      <c r="A33" s="125"/>
      <c r="B33" s="127"/>
      <c r="C33" s="128"/>
      <c r="D33" s="129"/>
      <c r="E33" s="136" t="s">
        <v>56</v>
      </c>
      <c r="F33" s="137"/>
      <c r="G33" s="137"/>
      <c r="H33" s="52">
        <v>1100</v>
      </c>
      <c r="I33" s="53" t="s">
        <v>2</v>
      </c>
      <c r="J33" s="54">
        <v>4</v>
      </c>
      <c r="K33" s="55">
        <f>H33*J33</f>
        <v>4400</v>
      </c>
    </row>
    <row r="34" spans="1:11" ht="18" customHeight="1">
      <c r="A34" s="125"/>
      <c r="B34" s="127"/>
      <c r="C34" s="128"/>
      <c r="D34" s="129"/>
      <c r="E34" s="56"/>
      <c r="F34" s="57" t="s">
        <v>3</v>
      </c>
      <c r="G34" s="58"/>
      <c r="H34" s="58"/>
      <c r="I34" s="58"/>
      <c r="J34" s="58"/>
      <c r="K34" s="59">
        <f>SUM(K30:K33)</f>
        <v>74800</v>
      </c>
    </row>
    <row r="35" spans="1:11" ht="18" customHeight="1">
      <c r="A35" s="46" t="s">
        <v>45</v>
      </c>
      <c r="B35" s="49">
        <v>200000</v>
      </c>
      <c r="C35" s="20">
        <v>180416</v>
      </c>
      <c r="D35" s="19">
        <f t="shared" ref="D35:D43" si="0">B35-C35</f>
        <v>19584</v>
      </c>
      <c r="E35" s="48" t="s">
        <v>5</v>
      </c>
      <c r="F35" s="8"/>
      <c r="G35" s="8"/>
      <c r="H35" s="8"/>
      <c r="I35" s="8"/>
      <c r="J35" s="8"/>
      <c r="K35" s="14"/>
    </row>
    <row r="36" spans="1:11" ht="18" customHeight="1">
      <c r="A36" s="46" t="s">
        <v>46</v>
      </c>
      <c r="B36" s="49">
        <v>40000</v>
      </c>
      <c r="C36" s="20">
        <v>25645</v>
      </c>
      <c r="D36" s="19">
        <f t="shared" si="0"/>
        <v>14355</v>
      </c>
      <c r="E36" s="48" t="s">
        <v>57</v>
      </c>
      <c r="F36" s="8"/>
      <c r="G36" s="8"/>
      <c r="H36" s="8"/>
      <c r="I36" s="8"/>
      <c r="J36" s="8"/>
      <c r="K36" s="14"/>
    </row>
    <row r="37" spans="1:11" ht="18" customHeight="1">
      <c r="A37" s="46" t="s">
        <v>47</v>
      </c>
      <c r="B37" s="49">
        <v>20000</v>
      </c>
      <c r="C37" s="20">
        <v>8793</v>
      </c>
      <c r="D37" s="19">
        <f t="shared" si="0"/>
        <v>11207</v>
      </c>
      <c r="E37" s="48" t="s">
        <v>58</v>
      </c>
      <c r="F37" s="8"/>
      <c r="G37" s="8"/>
      <c r="H37" s="8"/>
      <c r="I37" s="8"/>
      <c r="J37" s="8"/>
      <c r="K37" s="14"/>
    </row>
    <row r="38" spans="1:11" ht="18" customHeight="1">
      <c r="A38" s="46" t="s">
        <v>35</v>
      </c>
      <c r="B38" s="49">
        <v>71000</v>
      </c>
      <c r="C38" s="20">
        <v>70326</v>
      </c>
      <c r="D38" s="19">
        <f t="shared" si="0"/>
        <v>674</v>
      </c>
      <c r="E38" s="48" t="s">
        <v>59</v>
      </c>
      <c r="F38" s="8"/>
      <c r="G38" s="8"/>
      <c r="H38" s="8"/>
      <c r="I38" s="8"/>
      <c r="J38" s="8"/>
      <c r="K38" s="14"/>
    </row>
    <row r="39" spans="1:11" ht="18" customHeight="1">
      <c r="A39" s="46" t="s">
        <v>48</v>
      </c>
      <c r="B39" s="49">
        <v>130000</v>
      </c>
      <c r="C39" s="20">
        <v>102782</v>
      </c>
      <c r="D39" s="19">
        <f t="shared" si="0"/>
        <v>27218</v>
      </c>
      <c r="E39" s="48" t="s">
        <v>60</v>
      </c>
      <c r="F39" s="8"/>
      <c r="G39" s="8"/>
      <c r="H39" s="8"/>
      <c r="I39" s="8"/>
      <c r="J39" s="8"/>
      <c r="K39" s="14"/>
    </row>
    <row r="40" spans="1:11" ht="18" customHeight="1">
      <c r="A40" s="46" t="s">
        <v>33</v>
      </c>
      <c r="B40" s="49">
        <v>78000</v>
      </c>
      <c r="C40" s="20">
        <v>96000</v>
      </c>
      <c r="D40" s="19">
        <f t="shared" si="0"/>
        <v>-18000</v>
      </c>
      <c r="E40" s="48" t="s">
        <v>68</v>
      </c>
      <c r="F40" s="8"/>
      <c r="G40" s="8"/>
      <c r="H40" s="8"/>
      <c r="I40" s="8"/>
      <c r="J40" s="8"/>
      <c r="K40" s="14"/>
    </row>
    <row r="41" spans="1:11" ht="18" customHeight="1">
      <c r="A41" s="46" t="s">
        <v>49</v>
      </c>
      <c r="B41" s="49">
        <v>50000</v>
      </c>
      <c r="C41" s="20">
        <v>24050</v>
      </c>
      <c r="D41" s="19">
        <f t="shared" si="0"/>
        <v>25950</v>
      </c>
      <c r="E41" s="48" t="s">
        <v>69</v>
      </c>
      <c r="F41" s="8"/>
      <c r="G41" s="8"/>
      <c r="H41" s="8"/>
      <c r="I41" s="8"/>
      <c r="J41" s="8"/>
      <c r="K41" s="14"/>
    </row>
    <row r="42" spans="1:11" ht="18" customHeight="1">
      <c r="A42" s="46" t="s">
        <v>50</v>
      </c>
      <c r="B42" s="49">
        <v>55936</v>
      </c>
      <c r="C42" s="19">
        <v>0</v>
      </c>
      <c r="D42" s="19">
        <f t="shared" si="0"/>
        <v>55936</v>
      </c>
      <c r="E42" s="9"/>
      <c r="F42" s="8"/>
      <c r="G42" s="8"/>
      <c r="H42" s="8"/>
      <c r="I42" s="8"/>
      <c r="J42" s="8"/>
      <c r="K42" s="14"/>
    </row>
    <row r="43" spans="1:11" ht="18" customHeight="1">
      <c r="A43" s="22" t="s">
        <v>51</v>
      </c>
      <c r="B43" s="49">
        <f>SUM(B26:B42)</f>
        <v>751000</v>
      </c>
      <c r="C43" s="19">
        <f>SUM(C26:C42)</f>
        <v>632528</v>
      </c>
      <c r="D43" s="19">
        <f t="shared" si="0"/>
        <v>118472</v>
      </c>
      <c r="E43" s="9"/>
      <c r="F43" s="8"/>
      <c r="G43" s="8"/>
      <c r="H43" s="8"/>
      <c r="I43" s="8"/>
      <c r="J43" s="8"/>
      <c r="K43" s="14"/>
    </row>
    <row r="44" spans="1:11" ht="18" customHeight="1">
      <c r="A44" s="122" t="s">
        <v>62</v>
      </c>
    </row>
  </sheetData>
  <mergeCells count="30">
    <mergeCell ref="A1:K1"/>
    <mergeCell ref="A2:K2"/>
    <mergeCell ref="A3:K3"/>
    <mergeCell ref="H4:K4"/>
    <mergeCell ref="E6:K6"/>
    <mergeCell ref="E7:K7"/>
    <mergeCell ref="A8:A14"/>
    <mergeCell ref="B8:B14"/>
    <mergeCell ref="C8:C14"/>
    <mergeCell ref="D8:D14"/>
    <mergeCell ref="A15:A17"/>
    <mergeCell ref="B15:B17"/>
    <mergeCell ref="C15:C17"/>
    <mergeCell ref="D15:D17"/>
    <mergeCell ref="E15:G15"/>
    <mergeCell ref="E16:G16"/>
    <mergeCell ref="E17:G17"/>
    <mergeCell ref="E25:K25"/>
    <mergeCell ref="A26:A29"/>
    <mergeCell ref="B26:B29"/>
    <mergeCell ref="C26:C29"/>
    <mergeCell ref="D26:D29"/>
    <mergeCell ref="A30:A34"/>
    <mergeCell ref="B30:B34"/>
    <mergeCell ref="C30:C34"/>
    <mergeCell ref="D30:D34"/>
    <mergeCell ref="E30:G30"/>
    <mergeCell ref="E31:G31"/>
    <mergeCell ref="E32:G32"/>
    <mergeCell ref="E33:G33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8" tint="0.59999389629810485"/>
  </sheetPr>
  <dimension ref="A1:J21"/>
  <sheetViews>
    <sheetView topLeftCell="A7" workbookViewId="0">
      <selection activeCell="L9" sqref="L9"/>
    </sheetView>
  </sheetViews>
  <sheetFormatPr defaultRowHeight="13.5"/>
  <cols>
    <col min="1" max="2" width="9" style="4"/>
    <col min="3" max="3" width="8.75" style="4" customWidth="1"/>
    <col min="4" max="5" width="4.625" style="4" customWidth="1"/>
    <col min="6" max="6" width="18.375" style="4" customWidth="1"/>
    <col min="7" max="7" width="1.125" style="4" customWidth="1"/>
    <col min="8" max="9" width="9" style="4"/>
    <col min="10" max="10" width="12.375" style="4" customWidth="1"/>
    <col min="11" max="16384" width="9" style="4"/>
  </cols>
  <sheetData>
    <row r="1" spans="1:10" ht="20.100000000000001" customHeight="1">
      <c r="A1" s="60"/>
      <c r="B1" s="148" t="s">
        <v>66</v>
      </c>
      <c r="C1" s="148"/>
      <c r="D1" s="148"/>
      <c r="E1" s="148"/>
      <c r="F1" s="148"/>
      <c r="G1" s="148"/>
      <c r="H1" s="148"/>
      <c r="I1" s="148"/>
      <c r="J1" s="62"/>
    </row>
    <row r="2" spans="1:10" ht="20.100000000000001" customHeight="1">
      <c r="A2" s="60"/>
      <c r="B2" s="61"/>
      <c r="C2" s="61"/>
      <c r="D2" s="61"/>
      <c r="E2" s="61"/>
      <c r="F2" s="61"/>
      <c r="G2" s="61"/>
      <c r="H2" s="61"/>
      <c r="I2" s="61"/>
      <c r="J2" s="62"/>
    </row>
    <row r="3" spans="1:10" ht="20.100000000000001" customHeight="1">
      <c r="A3" s="60"/>
      <c r="B3" s="60"/>
      <c r="C3" s="60"/>
      <c r="D3" s="60"/>
      <c r="E3" s="60"/>
      <c r="F3" s="60"/>
      <c r="G3" s="63"/>
      <c r="H3" s="62"/>
      <c r="I3" s="62"/>
      <c r="J3" s="62"/>
    </row>
    <row r="4" spans="1:10" ht="20.100000000000001" customHeight="1" thickBot="1">
      <c r="A4" s="60" t="s">
        <v>8</v>
      </c>
      <c r="B4" s="60"/>
      <c r="C4" s="60"/>
      <c r="D4" s="60"/>
      <c r="E4" s="60"/>
      <c r="F4" s="60"/>
      <c r="G4" s="63"/>
      <c r="H4" s="62"/>
      <c r="I4" s="62"/>
      <c r="J4" s="64" t="s">
        <v>9</v>
      </c>
    </row>
    <row r="5" spans="1:10" ht="20.100000000000001" customHeight="1" thickBot="1">
      <c r="A5" s="149" t="s">
        <v>10</v>
      </c>
      <c r="B5" s="150"/>
      <c r="C5" s="151"/>
      <c r="D5" s="161" t="s">
        <v>11</v>
      </c>
      <c r="E5" s="162"/>
      <c r="F5" s="162"/>
      <c r="G5" s="163"/>
      <c r="H5" s="152" t="s">
        <v>12</v>
      </c>
      <c r="I5" s="153"/>
      <c r="J5" s="154"/>
    </row>
    <row r="6" spans="1:10" ht="20.100000000000001" customHeight="1">
      <c r="A6" s="65" t="s">
        <v>13</v>
      </c>
      <c r="B6" s="44"/>
      <c r="C6" s="44"/>
      <c r="D6" s="66"/>
      <c r="E6" s="67"/>
      <c r="F6" s="68">
        <v>195021</v>
      </c>
      <c r="G6" s="69"/>
      <c r="H6" s="70" t="s">
        <v>14</v>
      </c>
      <c r="I6" s="70"/>
      <c r="J6" s="7"/>
    </row>
    <row r="7" spans="1:10" ht="20.100000000000001" customHeight="1">
      <c r="A7" s="71" t="s">
        <v>15</v>
      </c>
      <c r="B7" s="72"/>
      <c r="C7" s="72"/>
      <c r="D7" s="48"/>
      <c r="E7" s="72"/>
      <c r="F7" s="73">
        <v>0</v>
      </c>
      <c r="G7" s="74"/>
      <c r="H7" s="75" t="s">
        <v>71</v>
      </c>
      <c r="I7" s="75"/>
      <c r="J7" s="10"/>
    </row>
    <row r="8" spans="1:10" ht="20.100000000000001" customHeight="1" thickBot="1">
      <c r="A8" s="76" t="s">
        <v>16</v>
      </c>
      <c r="B8" s="77"/>
      <c r="C8" s="77"/>
      <c r="D8" s="78"/>
      <c r="E8" s="77"/>
      <c r="F8" s="79">
        <v>78000</v>
      </c>
      <c r="G8" s="80"/>
      <c r="H8" s="81" t="s">
        <v>67</v>
      </c>
      <c r="I8" s="81"/>
      <c r="J8" s="11"/>
    </row>
    <row r="9" spans="1:10" ht="20.100000000000001" customHeight="1" thickBot="1">
      <c r="A9" s="82" t="s">
        <v>17</v>
      </c>
      <c r="B9" s="83"/>
      <c r="C9" s="83"/>
      <c r="D9" s="84"/>
      <c r="E9" s="83"/>
      <c r="F9" s="85">
        <f>SUM(F6:F8)</f>
        <v>273021</v>
      </c>
      <c r="G9" s="86"/>
      <c r="H9" s="87"/>
      <c r="I9" s="87"/>
      <c r="J9" s="12"/>
    </row>
    <row r="10" spans="1:10" ht="20.100000000000001" customHeight="1">
      <c r="A10" s="2"/>
      <c r="B10" s="2"/>
      <c r="C10" s="2"/>
      <c r="D10" s="2"/>
      <c r="E10" s="2"/>
      <c r="F10" s="2"/>
      <c r="G10" s="5"/>
      <c r="H10" s="3"/>
      <c r="I10" s="3"/>
      <c r="J10" s="3"/>
    </row>
    <row r="11" spans="1:10" ht="20.100000000000001" customHeight="1">
      <c r="A11" s="2"/>
      <c r="B11" s="2"/>
      <c r="C11" s="2"/>
      <c r="D11" s="2"/>
      <c r="E11" s="2"/>
      <c r="F11" s="2"/>
      <c r="G11" s="5"/>
      <c r="H11" s="3"/>
      <c r="I11" s="3"/>
      <c r="J11" s="3"/>
    </row>
    <row r="12" spans="1:10" ht="20.100000000000001" customHeight="1" thickBot="1">
      <c r="A12" s="60" t="s">
        <v>18</v>
      </c>
      <c r="B12" s="60"/>
      <c r="C12" s="60"/>
      <c r="D12" s="60"/>
      <c r="E12" s="60"/>
      <c r="F12" s="60"/>
      <c r="G12" s="63"/>
      <c r="H12" s="62"/>
      <c r="I12" s="62"/>
      <c r="J12" s="64" t="s">
        <v>9</v>
      </c>
    </row>
    <row r="13" spans="1:10" ht="20.100000000000001" customHeight="1" thickBot="1">
      <c r="A13" s="149" t="s">
        <v>10</v>
      </c>
      <c r="B13" s="150"/>
      <c r="C13" s="151"/>
      <c r="D13" s="161" t="s">
        <v>11</v>
      </c>
      <c r="E13" s="162"/>
      <c r="F13" s="162"/>
      <c r="G13" s="163"/>
      <c r="H13" s="152" t="s">
        <v>12</v>
      </c>
      <c r="I13" s="153"/>
      <c r="J13" s="154"/>
    </row>
    <row r="14" spans="1:10" ht="20.100000000000001" customHeight="1">
      <c r="A14" s="88" t="s">
        <v>19</v>
      </c>
      <c r="B14" s="67"/>
      <c r="C14" s="67"/>
      <c r="D14" s="66"/>
      <c r="E14" s="67"/>
      <c r="F14" s="68">
        <v>0</v>
      </c>
      <c r="G14" s="89"/>
      <c r="H14" s="90"/>
      <c r="I14" s="90"/>
      <c r="J14" s="91"/>
    </row>
    <row r="15" spans="1:10" ht="20.100000000000001" customHeight="1" thickBot="1">
      <c r="A15" s="92"/>
      <c r="B15" s="93"/>
      <c r="C15" s="93"/>
      <c r="D15" s="94"/>
      <c r="E15" s="93"/>
      <c r="F15" s="95"/>
      <c r="G15" s="96"/>
      <c r="H15" s="97"/>
      <c r="I15" s="97"/>
      <c r="J15" s="98"/>
    </row>
    <row r="16" spans="1:10" ht="20.100000000000001" customHeight="1" thickBot="1">
      <c r="A16" s="99" t="s">
        <v>17</v>
      </c>
      <c r="B16" s="100"/>
      <c r="C16" s="100"/>
      <c r="D16" s="101"/>
      <c r="E16" s="100"/>
      <c r="F16" s="102">
        <f>SUM(F14:F15)</f>
        <v>0</v>
      </c>
      <c r="G16" s="103"/>
      <c r="H16" s="104"/>
      <c r="I16" s="104"/>
      <c r="J16" s="105"/>
    </row>
    <row r="17" spans="1:10" ht="20.100000000000001" customHeight="1">
      <c r="A17" s="60"/>
      <c r="B17" s="60"/>
      <c r="C17" s="60"/>
      <c r="D17" s="60"/>
      <c r="E17" s="60"/>
      <c r="F17" s="60"/>
      <c r="G17" s="63"/>
      <c r="H17" s="62"/>
      <c r="I17" s="62"/>
      <c r="J17" s="62"/>
    </row>
    <row r="18" spans="1:10" ht="20.100000000000001" customHeight="1" thickBot="1">
      <c r="A18" s="60"/>
      <c r="B18" s="60"/>
      <c r="C18" s="60"/>
      <c r="D18" s="60"/>
      <c r="E18" s="60"/>
      <c r="F18" s="60"/>
      <c r="G18" s="63"/>
      <c r="H18" s="62"/>
      <c r="I18" s="62"/>
      <c r="J18" s="62"/>
    </row>
    <row r="19" spans="1:10" ht="20.100000000000001" customHeight="1">
      <c r="A19" s="106"/>
      <c r="B19" s="164" t="s">
        <v>20</v>
      </c>
      <c r="C19" s="164"/>
      <c r="D19" s="107"/>
      <c r="E19" s="108" t="s">
        <v>24</v>
      </c>
      <c r="F19" s="109" t="s">
        <v>23</v>
      </c>
      <c r="G19" s="110"/>
      <c r="H19" s="111" t="s">
        <v>21</v>
      </c>
      <c r="I19" s="155" t="s">
        <v>22</v>
      </c>
      <c r="J19" s="156"/>
    </row>
    <row r="20" spans="1:10" ht="4.5" customHeight="1">
      <c r="A20" s="112"/>
      <c r="B20" s="53"/>
      <c r="C20" s="53"/>
      <c r="D20" s="60"/>
      <c r="E20" s="60"/>
      <c r="F20" s="53"/>
      <c r="G20" s="63"/>
      <c r="H20" s="113"/>
      <c r="I20" s="113"/>
      <c r="J20" s="114"/>
    </row>
    <row r="21" spans="1:10" ht="20.100000000000001" customHeight="1" thickBot="1">
      <c r="A21" s="99"/>
      <c r="B21" s="157">
        <f>F9</f>
        <v>273021</v>
      </c>
      <c r="C21" s="158" ph="1"/>
      <c r="D21" s="115" ph="1"/>
      <c r="E21" s="116" t="s">
        <v>24</v>
      </c>
      <c r="F21" s="117">
        <f>F16</f>
        <v>0</v>
      </c>
      <c r="G21" s="118"/>
      <c r="H21" s="119" t="s">
        <v>7</v>
      </c>
      <c r="I21" s="159">
        <f>B21-F21</f>
        <v>273021</v>
      </c>
      <c r="J21" s="160"/>
    </row>
  </sheetData>
  <mergeCells count="11">
    <mergeCell ref="I19:J19"/>
    <mergeCell ref="B21:C21"/>
    <mergeCell ref="I21:J21"/>
    <mergeCell ref="D5:G5"/>
    <mergeCell ref="D13:G13"/>
    <mergeCell ref="B19:C19"/>
    <mergeCell ref="B1:I1"/>
    <mergeCell ref="A5:C5"/>
    <mergeCell ref="H5:J5"/>
    <mergeCell ref="A13:C13"/>
    <mergeCell ref="H13:J13"/>
  </mergeCells>
  <phoneticPr fontId="2"/>
  <pageMargins left="0.79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H29予算</vt:lpstr>
      <vt:lpstr>ユニホーム基金予算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長岡市</dc:creator>
  <cp:lastModifiedBy>naoki</cp:lastModifiedBy>
  <cp:lastPrinted>2017-04-10T09:37:35Z</cp:lastPrinted>
  <dcterms:created xsi:type="dcterms:W3CDTF">2010-11-30T01:38:11Z</dcterms:created>
  <dcterms:modified xsi:type="dcterms:W3CDTF">2017-05-03T15:22:20Z</dcterms:modified>
</cp:coreProperties>
</file>