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900" windowHeight="12825" tabRatio="549" firstSheet="1" activeTab="9"/>
  </bookViews>
  <sheets>
    <sheet name="サマフェス" sheetId="16" r:id="rId1"/>
    <sheet name="消込み" sheetId="5" r:id="rId2"/>
    <sheet name="スケジュール" sheetId="6" r:id="rId3"/>
    <sheet name="案内" sheetId="3" r:id="rId4"/>
    <sheet name="軽食販売" sheetId="7" r:id="rId5"/>
    <sheet name="抽選会" sheetId="8" r:id="rId6"/>
    <sheet name="地図①" sheetId="9" r:id="rId7"/>
    <sheet name="地図②" sheetId="10" r:id="rId8"/>
    <sheet name="救急" sheetId="11" r:id="rId9"/>
    <sheet name="集計" sheetId="1" r:id="rId10"/>
    <sheet name="弁当" sheetId="13" r:id="rId11"/>
    <sheet name="当日" sheetId="12" r:id="rId12"/>
    <sheet name="Sheet2" sheetId="15" r:id="rId13"/>
  </sheets>
  <calcPr calcId="145621"/>
</workbook>
</file>

<file path=xl/calcChain.xml><?xml version="1.0" encoding="utf-8"?>
<calcChain xmlns="http://schemas.openxmlformats.org/spreadsheetml/2006/main">
  <c r="N22" i="1" l="1"/>
  <c r="G22" i="1"/>
  <c r="S6" i="1"/>
  <c r="H6" i="1"/>
  <c r="R6" i="1"/>
  <c r="K6" i="1"/>
  <c r="K22" i="1" l="1"/>
  <c r="J22" i="1"/>
  <c r="S3" i="1"/>
  <c r="E18" i="1" l="1"/>
  <c r="E22" i="1" l="1"/>
  <c r="S16" i="1" l="1"/>
  <c r="S20" i="1"/>
  <c r="S19" i="1"/>
  <c r="S18" i="1"/>
  <c r="S17" i="1"/>
  <c r="D22" i="1" l="1"/>
  <c r="O7" i="1" l="1"/>
  <c r="O8" i="1"/>
  <c r="O9" i="1"/>
  <c r="O10" i="1"/>
  <c r="O11" i="1"/>
  <c r="O12" i="1"/>
  <c r="O13" i="1"/>
  <c r="O14" i="1"/>
  <c r="O15" i="1"/>
  <c r="O6" i="1"/>
  <c r="H7" i="1"/>
  <c r="H8" i="1"/>
  <c r="H9" i="1"/>
  <c r="H10" i="1"/>
  <c r="H11" i="1"/>
  <c r="H12" i="1"/>
  <c r="H13" i="1"/>
  <c r="H14" i="1"/>
  <c r="H15" i="1"/>
  <c r="S15" i="1" l="1"/>
  <c r="S11" i="1"/>
  <c r="S7" i="1"/>
  <c r="O22" i="1"/>
  <c r="S14" i="1"/>
  <c r="S10" i="1"/>
  <c r="S13" i="1"/>
  <c r="S9" i="1"/>
  <c r="H22" i="1"/>
  <c r="S8" i="1"/>
  <c r="S12" i="1"/>
  <c r="D7" i="8"/>
  <c r="S22" i="1" l="1"/>
</calcChain>
</file>

<file path=xl/sharedStrings.xml><?xml version="1.0" encoding="utf-8"?>
<sst xmlns="http://schemas.openxmlformats.org/spreadsheetml/2006/main" count="447" uniqueCount="323">
  <si>
    <t>保護者</t>
    <rPh sb="0" eb="3">
      <t>ホゴシャ</t>
    </rPh>
    <phoneticPr fontId="2"/>
  </si>
  <si>
    <t>お弁当</t>
    <rPh sb="1" eb="3">
      <t>ベントウ</t>
    </rPh>
    <phoneticPr fontId="2"/>
  </si>
  <si>
    <t>＠500</t>
  </si>
  <si>
    <t>懇親会</t>
    <rPh sb="0" eb="2">
      <t>コンシンカイ</t>
    </rPh>
    <phoneticPr fontId="2"/>
  </si>
  <si>
    <t>ゆうやコーチ</t>
  </si>
  <si>
    <t>川上コーチ</t>
    <rPh sb="0" eb="2">
      <t>カワカミ</t>
    </rPh>
    <phoneticPr fontId="2"/>
  </si>
  <si>
    <t>飯浜　壮真</t>
  </si>
  <si>
    <t>渡辺　悠斗</t>
  </si>
  <si>
    <t>大橋　広典/衛</t>
  </si>
  <si>
    <t>萩原　慧太</t>
  </si>
  <si>
    <t>諸橋　直紀</t>
  </si>
  <si>
    <t>佐藤　啓人/悠斗/大翔</t>
  </si>
  <si>
    <t>波形　胡汰</t>
  </si>
  <si>
    <t>中村　利壱</t>
  </si>
  <si>
    <t>多田　康惺</t>
    <rPh sb="0" eb="2">
      <t>タダ</t>
    </rPh>
    <phoneticPr fontId="2"/>
  </si>
  <si>
    <t>ウィザーズ保護者各位</t>
    <rPh sb="5" eb="8">
      <t>ホゴシャ</t>
    </rPh>
    <rPh sb="8" eb="10">
      <t>カクイ</t>
    </rPh>
    <phoneticPr fontId="2"/>
  </si>
  <si>
    <t>保護者参加氏名</t>
    <rPh sb="0" eb="3">
      <t>ホゴシャ</t>
    </rPh>
    <rPh sb="3" eb="5">
      <t>サンカ</t>
    </rPh>
    <rPh sb="5" eb="7">
      <t>シメイ</t>
    </rPh>
    <phoneticPr fontId="2"/>
  </si>
  <si>
    <t>　保護者参加氏名</t>
    <rPh sb="1" eb="4">
      <t>ホゴシャ</t>
    </rPh>
    <rPh sb="4" eb="6">
      <t>サンカ</t>
    </rPh>
    <rPh sb="6" eb="8">
      <t>シメイ</t>
    </rPh>
    <phoneticPr fontId="2"/>
  </si>
  <si>
    <r>
      <t>　　　　</t>
    </r>
    <r>
      <rPr>
        <u/>
        <sz val="11"/>
        <color theme="1"/>
        <rFont val="HG丸ｺﾞｼｯｸM-PRO"/>
        <family val="3"/>
        <charset val="128"/>
      </rPr>
      <t>　　　　　　　個</t>
    </r>
    <rPh sb="11" eb="12">
      <t>コ</t>
    </rPh>
    <phoneticPr fontId="2"/>
  </si>
  <si>
    <t>　朝9時までならOK、午後3時からOKなどありましたら記載してください。</t>
    <rPh sb="1" eb="2">
      <t>アサ</t>
    </rPh>
    <rPh sb="3" eb="4">
      <t>ジ</t>
    </rPh>
    <rPh sb="11" eb="13">
      <t>ゴゴ</t>
    </rPh>
    <rPh sb="14" eb="15">
      <t>ジ</t>
    </rPh>
    <rPh sb="27" eb="29">
      <t>キサイ</t>
    </rPh>
    <phoneticPr fontId="2"/>
  </si>
  <si>
    <t>　</t>
    <phoneticPr fontId="2"/>
  </si>
  <si>
    <t>・氷/ジャグ</t>
  </si>
  <si>
    <t>　　選手の水筒の補充もジャグで補充する。</t>
  </si>
  <si>
    <t>　受付</t>
  </si>
  <si>
    <t>　本部準備/ジャグの用意/子供の係り</t>
  </si>
  <si>
    <t>受付（弁当代・懇親会費・参加費）</t>
  </si>
  <si>
    <t>名札作る？→事前に懇親会参加者を把握　どこのチームのコーチなのか？保護者なのか？</t>
  </si>
  <si>
    <t>焼きおにぎり</t>
    <rPh sb="0" eb="1">
      <t>ヤ</t>
    </rPh>
    <phoneticPr fontId="2"/>
  </si>
  <si>
    <t>たこやき</t>
    <phoneticPr fontId="2"/>
  </si>
  <si>
    <t>やきそば</t>
    <phoneticPr fontId="2"/>
  </si>
  <si>
    <t>チャーハン</t>
    <phoneticPr fontId="2"/>
  </si>
  <si>
    <t>トコロテン</t>
    <phoneticPr fontId="2"/>
  </si>
  <si>
    <t xml:space="preserve">   氏名　　　　　　　　　　　　　　　　　　　　　　</t>
    <rPh sb="3" eb="5">
      <t>シメイ</t>
    </rPh>
    <phoneticPr fontId="2"/>
  </si>
  <si>
    <t>7/22</t>
    <phoneticPr fontId="2"/>
  </si>
  <si>
    <t>7/23</t>
    <phoneticPr fontId="2"/>
  </si>
  <si>
    <t>合計</t>
    <rPh sb="0" eb="2">
      <t>ゴウケイ</t>
    </rPh>
    <phoneticPr fontId="2"/>
  </si>
  <si>
    <t>￥</t>
    <phoneticPr fontId="2"/>
  </si>
  <si>
    <t>　集合は両日ともに7：20栃体です。　7：30開場、会場準備をお願いします。</t>
    <rPh sb="1" eb="3">
      <t>シュウゴウ</t>
    </rPh>
    <rPh sb="4" eb="6">
      <t>リョウジツ</t>
    </rPh>
    <rPh sb="13" eb="14">
      <t>トチ</t>
    </rPh>
    <rPh sb="14" eb="15">
      <t>タイ</t>
    </rPh>
    <rPh sb="23" eb="25">
      <t>カイジョウ</t>
    </rPh>
    <rPh sb="26" eb="28">
      <t>カイジョウ</t>
    </rPh>
    <rPh sb="28" eb="30">
      <t>ジュンビ</t>
    </rPh>
    <rPh sb="32" eb="33">
      <t>ネガ</t>
    </rPh>
    <phoneticPr fontId="2"/>
  </si>
  <si>
    <t>　(ｼﾞｬｸﾞ)</t>
    <phoneticPr fontId="2"/>
  </si>
  <si>
    <t>　(ｸｰﾗﾎﾞｯｸｽ)</t>
    <phoneticPr fontId="2"/>
  </si>
  <si>
    <t>　(ｼﾞｬｸﾞ)</t>
    <phoneticPr fontId="2"/>
  </si>
  <si>
    <t>　ひとつ＠500です。　＊集金は後日行います。</t>
    <rPh sb="13" eb="15">
      <t>シュウキン</t>
    </rPh>
    <rPh sb="16" eb="18">
      <t>ゴジツ</t>
    </rPh>
    <rPh sb="18" eb="19">
      <t>オコナ</t>
    </rPh>
    <phoneticPr fontId="2"/>
  </si>
  <si>
    <t>　7時より　福田屋（谷内）　4,000円　　＊集金は後日行います。</t>
    <rPh sb="2" eb="3">
      <t>ジ</t>
    </rPh>
    <rPh sb="6" eb="8">
      <t>フクダ</t>
    </rPh>
    <rPh sb="8" eb="9">
      <t>ヤ</t>
    </rPh>
    <rPh sb="10" eb="12">
      <t>ヤチ</t>
    </rPh>
    <rPh sb="19" eb="20">
      <t>エン</t>
    </rPh>
    <phoneticPr fontId="2"/>
  </si>
  <si>
    <t>　お疲れ様です。</t>
    <rPh sb="2" eb="3">
      <t>ツカ</t>
    </rPh>
    <rPh sb="4" eb="5">
      <t>サマ</t>
    </rPh>
    <phoneticPr fontId="2"/>
  </si>
  <si>
    <t>子ども氏名　　　　　　　　　　　</t>
    <rPh sb="0" eb="1">
      <t>コ</t>
    </rPh>
    <rPh sb="3" eb="5">
      <t>シメイ</t>
    </rPh>
    <phoneticPr fontId="2"/>
  </si>
  <si>
    <t>子ども氏名　　　　　　　　　　　　</t>
    <rPh sb="0" eb="1">
      <t>コ</t>
    </rPh>
    <rPh sb="3" eb="5">
      <t>シメイ</t>
    </rPh>
    <phoneticPr fontId="2"/>
  </si>
  <si>
    <t>　合わせてお弁当の注文を受け付けます。懇親会もありますので、多数ご参加お願いします。</t>
    <rPh sb="1" eb="2">
      <t>ア</t>
    </rPh>
    <rPh sb="6" eb="8">
      <t>ベントウ</t>
    </rPh>
    <rPh sb="9" eb="11">
      <t>チュウモン</t>
    </rPh>
    <rPh sb="12" eb="13">
      <t>ウ</t>
    </rPh>
    <rPh sb="14" eb="15">
      <t>ツ</t>
    </rPh>
    <rPh sb="19" eb="22">
      <t>コンシンカイ</t>
    </rPh>
    <rPh sb="30" eb="32">
      <t>タスウ</t>
    </rPh>
    <rPh sb="33" eb="35">
      <t>サンカ</t>
    </rPh>
    <rPh sb="36" eb="37">
      <t>ネガ</t>
    </rPh>
    <phoneticPr fontId="2"/>
  </si>
  <si>
    <t>　当日の保護者の参加/お弁当注文/懇親会の参加/軽食販売/ジャク・クーラボックスの拝借</t>
    <phoneticPr fontId="2"/>
  </si>
  <si>
    <t>　市役所駐車場はサマフェス同様に（地域振興課）へお願いの文書発行</t>
    <rPh sb="1" eb="4">
      <t>シヤクショ</t>
    </rPh>
    <rPh sb="4" eb="7">
      <t>チュウシャジョウ</t>
    </rPh>
    <rPh sb="13" eb="15">
      <t>ドウヨウ</t>
    </rPh>
    <rPh sb="17" eb="19">
      <t>チイキ</t>
    </rPh>
    <rPh sb="19" eb="22">
      <t>シンコウカ</t>
    </rPh>
    <rPh sb="25" eb="26">
      <t>ネガ</t>
    </rPh>
    <rPh sb="28" eb="30">
      <t>ブンショ</t>
    </rPh>
    <rPh sb="30" eb="32">
      <t>ハッコウ</t>
    </rPh>
    <phoneticPr fontId="2"/>
  </si>
  <si>
    <t>　もと「たんさ」跡地（砂利）は、両日ともに500円分借用する。　（バスであればこちらへ誘導する）</t>
    <rPh sb="8" eb="10">
      <t>アトチ</t>
    </rPh>
    <rPh sb="11" eb="13">
      <t>ジャリ</t>
    </rPh>
    <rPh sb="16" eb="18">
      <t>リョウジツ</t>
    </rPh>
    <rPh sb="24" eb="25">
      <t>エン</t>
    </rPh>
    <rPh sb="25" eb="26">
      <t>ブン</t>
    </rPh>
    <rPh sb="26" eb="28">
      <t>シャクヨウ</t>
    </rPh>
    <rPh sb="43" eb="45">
      <t>ユウドウ</t>
    </rPh>
    <phoneticPr fontId="2"/>
  </si>
  <si>
    <t>・協賛</t>
    <rPh sb="1" eb="3">
      <t>キョウサン</t>
    </rPh>
    <phoneticPr fontId="2"/>
  </si>
  <si>
    <t>　貸出OKでしたら〇をお願いします。</t>
    <rPh sb="1" eb="3">
      <t>カシダシ</t>
    </rPh>
    <rPh sb="12" eb="13">
      <t>ネガ</t>
    </rPh>
    <phoneticPr fontId="2"/>
  </si>
  <si>
    <t>　7/7　事務局:飯浜さんまでお願いします。</t>
    <rPh sb="5" eb="8">
      <t>ジムキョク</t>
    </rPh>
    <rPh sb="9" eb="11">
      <t>イイハマ</t>
    </rPh>
    <rPh sb="16" eb="17">
      <t>ネガ</t>
    </rPh>
    <phoneticPr fontId="2"/>
  </si>
  <si>
    <t>・ゴミ袋（指定とペットボトル用）</t>
    <rPh sb="3" eb="4">
      <t>ブクロ</t>
    </rPh>
    <rPh sb="5" eb="7">
      <t>シテイ</t>
    </rPh>
    <rPh sb="14" eb="15">
      <t>ヨウ</t>
    </rPh>
    <phoneticPr fontId="2"/>
  </si>
  <si>
    <t>　→別々に集計すること。　チャック付きポリ袋を用意。</t>
    <rPh sb="17" eb="18">
      <t>ツ</t>
    </rPh>
    <rPh sb="21" eb="22">
      <t>フクロ</t>
    </rPh>
    <rPh sb="23" eb="25">
      <t>ヨウイ</t>
    </rPh>
    <phoneticPr fontId="2"/>
  </si>
  <si>
    <t>日</t>
  </si>
  <si>
    <t>月</t>
  </si>
  <si>
    <t>火</t>
  </si>
  <si>
    <t>水</t>
  </si>
  <si>
    <t>木</t>
  </si>
  <si>
    <t>金</t>
  </si>
  <si>
    <t>土</t>
  </si>
  <si>
    <t xml:space="preserve">９
</t>
    <phoneticPr fontId="15"/>
  </si>
  <si>
    <t>5月</t>
    <phoneticPr fontId="15"/>
  </si>
  <si>
    <t>6月</t>
    <phoneticPr fontId="15"/>
  </si>
  <si>
    <t>7月</t>
    <phoneticPr fontId="15"/>
  </si>
  <si>
    <t>保護者へ案内文書
〆切</t>
    <rPh sb="9" eb="11">
      <t>シメキリ</t>
    </rPh>
    <phoneticPr fontId="2"/>
  </si>
  <si>
    <t>1日目
7：20集合
懇親会</t>
    <rPh sb="1" eb="2">
      <t>ニチ</t>
    </rPh>
    <rPh sb="2" eb="3">
      <t>メ</t>
    </rPh>
    <rPh sb="8" eb="10">
      <t>シュウゴウ</t>
    </rPh>
    <rPh sb="11" eb="14">
      <t>コンシンカイ</t>
    </rPh>
    <phoneticPr fontId="2"/>
  </si>
  <si>
    <t>2日目
7：20集合</t>
    <rPh sb="1" eb="2">
      <t>ニチ</t>
    </rPh>
    <rPh sb="2" eb="3">
      <t>メ</t>
    </rPh>
    <rPh sb="8" eb="10">
      <t>シュウゴウ</t>
    </rPh>
    <phoneticPr fontId="2"/>
  </si>
  <si>
    <t>グリーンカップ</t>
    <phoneticPr fontId="2"/>
  </si>
  <si>
    <t>わくわく①</t>
    <phoneticPr fontId="2"/>
  </si>
  <si>
    <t>わくわく②</t>
    <phoneticPr fontId="2"/>
  </si>
  <si>
    <t>保護者へ案内文書発行</t>
    <phoneticPr fontId="2"/>
  </si>
  <si>
    <t>事務局より参加チームへ
一次案内送付</t>
    <rPh sb="0" eb="3">
      <t>ジムキョク</t>
    </rPh>
    <rPh sb="5" eb="7">
      <t>サンカ</t>
    </rPh>
    <rPh sb="12" eb="14">
      <t>イチジ</t>
    </rPh>
    <rPh sb="14" eb="16">
      <t>アンナイ</t>
    </rPh>
    <rPh sb="16" eb="18">
      <t>ソウフ</t>
    </rPh>
    <phoneticPr fontId="2"/>
  </si>
  <si>
    <t>参加チーム
申し込み〆切</t>
    <rPh sb="0" eb="2">
      <t>サンカ</t>
    </rPh>
    <rPh sb="6" eb="7">
      <t>モウ</t>
    </rPh>
    <rPh sb="8" eb="9">
      <t>コ</t>
    </rPh>
    <rPh sb="10" eb="12">
      <t>シメキリ</t>
    </rPh>
    <phoneticPr fontId="2"/>
  </si>
  <si>
    <t>協賛品回収</t>
    <rPh sb="0" eb="2">
      <t>キョウサン</t>
    </rPh>
    <rPh sb="2" eb="3">
      <t>シナ</t>
    </rPh>
    <rPh sb="3" eb="5">
      <t>カイシュウ</t>
    </rPh>
    <phoneticPr fontId="2"/>
  </si>
  <si>
    <t>　6/12配信予定→6/30〆切</t>
    <phoneticPr fontId="2"/>
  </si>
  <si>
    <t>封筒用意→パンフ2部/領収証（参加費・弁当代・懇親会費）/優秀選手賞の紙/チーム名の紙（得点板用）</t>
    <rPh sb="9" eb="10">
      <t>ブ</t>
    </rPh>
    <rPh sb="19" eb="21">
      <t>ベントウ</t>
    </rPh>
    <rPh sb="40" eb="41">
      <t>ナ</t>
    </rPh>
    <rPh sb="42" eb="43">
      <t>カミ</t>
    </rPh>
    <rPh sb="44" eb="46">
      <t>トクテン</t>
    </rPh>
    <rPh sb="46" eb="47">
      <t>バン</t>
    </rPh>
    <rPh sb="47" eb="48">
      <t>ヨウ</t>
    </rPh>
    <phoneticPr fontId="2"/>
  </si>
  <si>
    <t>　　氷とペットボトル用意</t>
    <phoneticPr fontId="2"/>
  </si>
  <si>
    <t>　　　アイスコーヒー</t>
    <phoneticPr fontId="2"/>
  </si>
  <si>
    <t xml:space="preserve">  〇参加チームからのお土産を忘れずに記録する。（次回呼ばれたら、同じようにお土産が必要！）</t>
    <rPh sb="3" eb="5">
      <t>サンカ</t>
    </rPh>
    <rPh sb="12" eb="14">
      <t>ミヤゲ</t>
    </rPh>
    <rPh sb="15" eb="16">
      <t>ワス</t>
    </rPh>
    <rPh sb="19" eb="21">
      <t>キロク</t>
    </rPh>
    <rPh sb="25" eb="27">
      <t>ジカイ</t>
    </rPh>
    <rPh sb="27" eb="28">
      <t>ヨ</t>
    </rPh>
    <rPh sb="33" eb="34">
      <t>オナ</t>
    </rPh>
    <rPh sb="39" eb="41">
      <t>ミヤゲ</t>
    </rPh>
    <rPh sb="42" eb="44">
      <t>ヒツヨウ</t>
    </rPh>
    <phoneticPr fontId="2"/>
  </si>
  <si>
    <t>東雲</t>
    <rPh sb="0" eb="2">
      <t>シノノメ</t>
    </rPh>
    <phoneticPr fontId="2"/>
  </si>
  <si>
    <t>30本程度</t>
  </si>
  <si>
    <t>中村や</t>
    <rPh sb="0" eb="2">
      <t>ナカムラ</t>
    </rPh>
    <phoneticPr fontId="2"/>
  </si>
  <si>
    <t>松べい</t>
    <rPh sb="0" eb="1">
      <t>マツ</t>
    </rPh>
    <phoneticPr fontId="2"/>
  </si>
  <si>
    <t>しまだ</t>
    <phoneticPr fontId="2"/>
  </si>
  <si>
    <t>抽選会</t>
    <rPh sb="0" eb="3">
      <t>チュウセンカイ</t>
    </rPh>
    <phoneticPr fontId="2"/>
  </si>
  <si>
    <t>懇親会（7/22　6:30～受付できるように）福田屋予約済　￥4,000</t>
    <phoneticPr fontId="2"/>
  </si>
  <si>
    <t>　諸橋伸子さんに支所への提出書類お願い（6/12）</t>
    <rPh sb="1" eb="3">
      <t>モロハシ</t>
    </rPh>
    <rPh sb="3" eb="5">
      <t>ノブコ</t>
    </rPh>
    <rPh sb="8" eb="10">
      <t>シショ</t>
    </rPh>
    <rPh sb="12" eb="14">
      <t>テイシュツ</t>
    </rPh>
    <rPh sb="14" eb="16">
      <t>ショルイ</t>
    </rPh>
    <rPh sb="17" eb="18">
      <t>ネガ</t>
    </rPh>
    <phoneticPr fontId="2"/>
  </si>
  <si>
    <t>アクエリアス</t>
    <phoneticPr fontId="2"/>
  </si>
  <si>
    <t>かどや</t>
    <phoneticPr fontId="2"/>
  </si>
  <si>
    <t>しまだ</t>
    <phoneticPr fontId="2"/>
  </si>
  <si>
    <t>　　ステージとチーム用でアクエリ/麦茶を各①用意する。 （入り口は不要）</t>
    <rPh sb="10" eb="11">
      <t>ヨウ</t>
    </rPh>
    <phoneticPr fontId="2"/>
  </si>
  <si>
    <t>お菓子？　10こ</t>
    <rPh sb="1" eb="3">
      <t>カシ</t>
    </rPh>
    <phoneticPr fontId="2"/>
  </si>
  <si>
    <t>商品　4こ</t>
    <rPh sb="0" eb="2">
      <t>ショウヒン</t>
    </rPh>
    <phoneticPr fontId="2"/>
  </si>
  <si>
    <t>確定</t>
    <rPh sb="0" eb="2">
      <t>カクテイ</t>
    </rPh>
    <phoneticPr fontId="2"/>
  </si>
  <si>
    <t>　・30分の昼休みで30本の抽選ができるか心配</t>
    <rPh sb="4" eb="5">
      <t>フン</t>
    </rPh>
    <rPh sb="6" eb="8">
      <t>ヒルヤス</t>
    </rPh>
    <rPh sb="12" eb="13">
      <t>ホン</t>
    </rPh>
    <rPh sb="14" eb="16">
      <t>チュウセン</t>
    </rPh>
    <rPh sb="21" eb="23">
      <t>シンパイ</t>
    </rPh>
    <phoneticPr fontId="2"/>
  </si>
  <si>
    <t>お菓子</t>
    <rPh sb="1" eb="3">
      <t>カシ</t>
    </rPh>
    <phoneticPr fontId="2"/>
  </si>
  <si>
    <t>・保護者駐車→支所もしくは市営</t>
    <phoneticPr fontId="2"/>
  </si>
  <si>
    <t>　いづれも、栃体に10：30過ぎ配達をお願いする。　＠500</t>
    <rPh sb="14" eb="15">
      <t>ス</t>
    </rPh>
    <phoneticPr fontId="2"/>
  </si>
  <si>
    <t>　引き取り～チームへの配布　</t>
    <phoneticPr fontId="2"/>
  </si>
  <si>
    <t>ジャグ</t>
    <phoneticPr fontId="2"/>
  </si>
  <si>
    <t>隆子</t>
    <rPh sb="0" eb="2">
      <t>タカコ</t>
    </rPh>
    <phoneticPr fontId="2"/>
  </si>
  <si>
    <t>智恵</t>
    <rPh sb="0" eb="2">
      <t>トモエ</t>
    </rPh>
    <phoneticPr fontId="2"/>
  </si>
  <si>
    <t>幸恵</t>
    <rPh sb="0" eb="2">
      <t>サチエ</t>
    </rPh>
    <phoneticPr fontId="2"/>
  </si>
  <si>
    <t>茜</t>
    <rPh sb="0" eb="1">
      <t>アカネ</t>
    </rPh>
    <phoneticPr fontId="2"/>
  </si>
  <si>
    <t>　渡辺　隆
　渡辺　隆子</t>
    <rPh sb="1" eb="3">
      <t>ワタナベ</t>
    </rPh>
    <rPh sb="4" eb="5">
      <t>タカシ</t>
    </rPh>
    <rPh sb="7" eb="9">
      <t>ワタナベ</t>
    </rPh>
    <rPh sb="10" eb="12">
      <t>タカコ</t>
    </rPh>
    <phoneticPr fontId="2"/>
  </si>
  <si>
    <t>　飯浜　洋一
　飯浜　絵梨子</t>
    <rPh sb="1" eb="3">
      <t>イイハマ</t>
    </rPh>
    <rPh sb="4" eb="6">
      <t>ヨウイチ</t>
    </rPh>
    <rPh sb="8" eb="10">
      <t>イイハマ</t>
    </rPh>
    <rPh sb="11" eb="12">
      <t>エ</t>
    </rPh>
    <rPh sb="12" eb="13">
      <t>ナシ</t>
    </rPh>
    <rPh sb="13" eb="14">
      <t>コ</t>
    </rPh>
    <phoneticPr fontId="2"/>
  </si>
  <si>
    <t>　萩原　幸恵</t>
    <rPh sb="1" eb="3">
      <t>ハギハラ</t>
    </rPh>
    <rPh sb="4" eb="6">
      <t>サチエ</t>
    </rPh>
    <phoneticPr fontId="2"/>
  </si>
  <si>
    <t>　諸橋　伸子</t>
    <rPh sb="1" eb="3">
      <t>モロハシ</t>
    </rPh>
    <rPh sb="4" eb="6">
      <t>ノブコ</t>
    </rPh>
    <phoneticPr fontId="2"/>
  </si>
  <si>
    <t>　波形　茜</t>
    <rPh sb="1" eb="3">
      <t>ナミガタ</t>
    </rPh>
    <rPh sb="4" eb="5">
      <t>アカネ</t>
    </rPh>
    <phoneticPr fontId="2"/>
  </si>
  <si>
    <t>　中村　笑</t>
    <rPh sb="1" eb="2">
      <t>ナカ</t>
    </rPh>
    <rPh sb="2" eb="3">
      <t>ムラ</t>
    </rPh>
    <rPh sb="4" eb="5">
      <t>エ</t>
    </rPh>
    <phoneticPr fontId="2"/>
  </si>
  <si>
    <t>　　救急車</t>
    <rPh sb="2" eb="5">
      <t>キュウキュウシャ</t>
    </rPh>
    <phoneticPr fontId="2"/>
  </si>
  <si>
    <t>119</t>
    <phoneticPr fontId="2"/>
  </si>
  <si>
    <t>長岡市消防本部</t>
    <rPh sb="0" eb="3">
      <t>ナガオカシ</t>
    </rPh>
    <rPh sb="3" eb="5">
      <t>ショウボウ</t>
    </rPh>
    <rPh sb="5" eb="7">
      <t>ホンブ</t>
    </rPh>
    <phoneticPr fontId="2"/>
  </si>
  <si>
    <t>36-0119</t>
    <phoneticPr fontId="2"/>
  </si>
  <si>
    <t>長岡中央病院</t>
    <rPh sb="0" eb="2">
      <t>ナガオカ</t>
    </rPh>
    <rPh sb="2" eb="4">
      <t>チュウオウ</t>
    </rPh>
    <rPh sb="4" eb="6">
      <t>ビョウイン</t>
    </rPh>
    <phoneticPr fontId="2"/>
  </si>
  <si>
    <t>35-3700</t>
  </si>
  <si>
    <t>立川総合病院</t>
    <rPh sb="0" eb="2">
      <t>タチカワ</t>
    </rPh>
    <rPh sb="2" eb="4">
      <t>ソウゴウ</t>
    </rPh>
    <rPh sb="4" eb="6">
      <t>ビョウイン</t>
    </rPh>
    <phoneticPr fontId="2"/>
  </si>
  <si>
    <t>33-3111</t>
    <phoneticPr fontId="2"/>
  </si>
  <si>
    <t>長岡赤十字病院</t>
    <rPh sb="0" eb="2">
      <t>ナガオカ</t>
    </rPh>
    <rPh sb="2" eb="5">
      <t>セキジュウジ</t>
    </rPh>
    <rPh sb="5" eb="7">
      <t>ビョウイン</t>
    </rPh>
    <phoneticPr fontId="2"/>
  </si>
  <si>
    <t>28-3600</t>
    <phoneticPr fontId="2"/>
  </si>
  <si>
    <t>見附市消防本部</t>
    <rPh sb="0" eb="3">
      <t>ミツケシ</t>
    </rPh>
    <rPh sb="3" eb="5">
      <t>ショウボウ</t>
    </rPh>
    <rPh sb="5" eb="7">
      <t>ホンブ</t>
    </rPh>
    <phoneticPr fontId="2"/>
  </si>
  <si>
    <t>0258-62-0555</t>
    <phoneticPr fontId="2"/>
  </si>
  <si>
    <t>＊日曜祝日4：30まで外来診察可能（内科・外科の当番医）</t>
    <rPh sb="1" eb="3">
      <t>ニチヨウ</t>
    </rPh>
    <rPh sb="3" eb="5">
      <t>シュクジツ</t>
    </rPh>
    <rPh sb="11" eb="13">
      <t>ガイライ</t>
    </rPh>
    <rPh sb="13" eb="15">
      <t>シンサツ</t>
    </rPh>
    <rPh sb="15" eb="17">
      <t>カノウ</t>
    </rPh>
    <rPh sb="18" eb="20">
      <t>ナイカ</t>
    </rPh>
    <rPh sb="21" eb="23">
      <t>ゲカ</t>
    </rPh>
    <rPh sb="24" eb="26">
      <t>トウバン</t>
    </rPh>
    <rPh sb="26" eb="27">
      <t>イ</t>
    </rPh>
    <phoneticPr fontId="2"/>
  </si>
  <si>
    <t>救急体制についてのご案内</t>
    <rPh sb="0" eb="2">
      <t>キュウキュウ</t>
    </rPh>
    <rPh sb="2" eb="4">
      <t>タイセイ</t>
    </rPh>
    <rPh sb="10" eb="12">
      <t>アンナイ</t>
    </rPh>
    <phoneticPr fontId="2"/>
  </si>
  <si>
    <t>〇長岡市</t>
    <rPh sb="1" eb="4">
      <t>ナガオカシ</t>
    </rPh>
    <phoneticPr fontId="2"/>
  </si>
  <si>
    <t>〇見附市</t>
    <rPh sb="1" eb="4">
      <t>ミツケシ</t>
    </rPh>
    <phoneticPr fontId="2"/>
  </si>
  <si>
    <t>〇県央地区</t>
    <rPh sb="1" eb="3">
      <t>ケンオウ</t>
    </rPh>
    <rPh sb="3" eb="5">
      <t>チク</t>
    </rPh>
    <phoneticPr fontId="2"/>
  </si>
  <si>
    <t>懇親会/お弁当
発注</t>
    <rPh sb="0" eb="3">
      <t>コンシンカイ</t>
    </rPh>
    <rPh sb="5" eb="7">
      <t>ベントウ</t>
    </rPh>
    <rPh sb="8" eb="10">
      <t>ハッチュウ</t>
    </rPh>
    <phoneticPr fontId="2"/>
  </si>
  <si>
    <t>打合せ（チーム・駐車場）</t>
    <rPh sb="0" eb="2">
      <t>ウチアワ</t>
    </rPh>
    <rPh sb="8" eb="11">
      <t>チュウシャジョウ</t>
    </rPh>
    <phoneticPr fontId="2"/>
  </si>
  <si>
    <t>受付・備品類準備完了</t>
    <rPh sb="0" eb="2">
      <t>ウケツケ</t>
    </rPh>
    <rPh sb="3" eb="5">
      <t>ビヒン</t>
    </rPh>
    <rPh sb="5" eb="6">
      <t>ルイ</t>
    </rPh>
    <rPh sb="6" eb="8">
      <t>ジュンビ</t>
    </rPh>
    <rPh sb="8" eb="10">
      <t>カンリョウ</t>
    </rPh>
    <phoneticPr fontId="2"/>
  </si>
  <si>
    <t>※</t>
    <phoneticPr fontId="15"/>
  </si>
  <si>
    <t>◎は責任者、○は副責任者</t>
    <rPh sb="2" eb="5">
      <t>セキニンシャ</t>
    </rPh>
    <rPh sb="8" eb="9">
      <t>フク</t>
    </rPh>
    <rPh sb="9" eb="12">
      <t>セキニンシャ</t>
    </rPh>
    <phoneticPr fontId="15"/>
  </si>
  <si>
    <t xml:space="preserve">     </t>
    <phoneticPr fontId="15"/>
  </si>
  <si>
    <t>担　　当</t>
    <rPh sb="0" eb="4">
      <t>タントウ</t>
    </rPh>
    <phoneticPr fontId="15"/>
  </si>
  <si>
    <t>役　　　員　　　氏　　　名</t>
    <rPh sb="0" eb="1">
      <t>ヤク</t>
    </rPh>
    <rPh sb="4" eb="5">
      <t>イン</t>
    </rPh>
    <rPh sb="8" eb="9">
      <t>シ</t>
    </rPh>
    <rPh sb="12" eb="13">
      <t>メイ</t>
    </rPh>
    <phoneticPr fontId="15"/>
  </si>
  <si>
    <t xml:space="preserve">  受付・会計</t>
    <rPh sb="5" eb="7">
      <t>カイケイ</t>
    </rPh>
    <phoneticPr fontId="15"/>
  </si>
  <si>
    <t>　渡辺　隆子</t>
    <rPh sb="1" eb="3">
      <t>ワタナベ</t>
    </rPh>
    <rPh sb="4" eb="6">
      <t>タカコ</t>
    </rPh>
    <phoneticPr fontId="15"/>
  </si>
  <si>
    <t>　総務 
　記録・ 救護</t>
    <rPh sb="6" eb="8">
      <t>キロク</t>
    </rPh>
    <phoneticPr fontId="15"/>
  </si>
  <si>
    <t>◎</t>
  </si>
  <si>
    <t>　飯浜　洋一</t>
    <rPh sb="1" eb="3">
      <t>イイハマ</t>
    </rPh>
    <rPh sb="4" eb="6">
      <t>ヨウイチ</t>
    </rPh>
    <phoneticPr fontId="15"/>
  </si>
  <si>
    <t>　大橋　智恵</t>
    <rPh sb="1" eb="3">
      <t>オオハシ</t>
    </rPh>
    <rPh sb="4" eb="6">
      <t>トモエ</t>
    </rPh>
    <phoneticPr fontId="15"/>
  </si>
  <si>
    <t>○</t>
  </si>
  <si>
    <t>　飯浜　絵梨子</t>
    <rPh sb="1" eb="3">
      <t>イイハマ</t>
    </rPh>
    <rPh sb="4" eb="5">
      <t>エ</t>
    </rPh>
    <rPh sb="5" eb="6">
      <t>ナシ</t>
    </rPh>
    <rPh sb="6" eb="7">
      <t>コ</t>
    </rPh>
    <phoneticPr fontId="15"/>
  </si>
  <si>
    <t>　弁当　・ チーム</t>
    <rPh sb="1" eb="3">
      <t>ベントウ</t>
    </rPh>
    <phoneticPr fontId="15"/>
  </si>
  <si>
    <t>　波形　茜</t>
    <rPh sb="1" eb="3">
      <t>ナミガタ</t>
    </rPh>
    <rPh sb="4" eb="5">
      <t>アカネ</t>
    </rPh>
    <phoneticPr fontId="15"/>
  </si>
  <si>
    <t>　渡辺　隆</t>
    <rPh sb="1" eb="3">
      <t>ワタナベ</t>
    </rPh>
    <rPh sb="4" eb="5">
      <t>タカシ</t>
    </rPh>
    <phoneticPr fontId="15"/>
  </si>
  <si>
    <t>　山田　由貴</t>
    <rPh sb="1" eb="3">
      <t>ヤマダ</t>
    </rPh>
    <rPh sb="4" eb="5">
      <t>ユ</t>
    </rPh>
    <rPh sb="5" eb="6">
      <t>キ</t>
    </rPh>
    <phoneticPr fontId="15"/>
  </si>
  <si>
    <t>　大橋　一則</t>
    <rPh sb="1" eb="3">
      <t>オオハシ</t>
    </rPh>
    <rPh sb="4" eb="6">
      <t>カズノリ</t>
    </rPh>
    <phoneticPr fontId="15"/>
  </si>
  <si>
    <t>　諸橋　伸子</t>
    <rPh sb="1" eb="3">
      <t>モロハシ</t>
    </rPh>
    <rPh sb="4" eb="6">
      <t>ノブコ</t>
    </rPh>
    <phoneticPr fontId="15"/>
  </si>
  <si>
    <t>　佐藤　正人</t>
    <rPh sb="1" eb="3">
      <t>サトウ</t>
    </rPh>
    <rPh sb="4" eb="6">
      <t>マサト</t>
    </rPh>
    <phoneticPr fontId="15"/>
  </si>
  <si>
    <t>　（A山田　梨佳）</t>
    <rPh sb="3" eb="5">
      <t>ヤマダ</t>
    </rPh>
    <rPh sb="6" eb="7">
      <t>ナシ</t>
    </rPh>
    <rPh sb="7" eb="8">
      <t>カ</t>
    </rPh>
    <phoneticPr fontId="15"/>
  </si>
  <si>
    <t>　（A萩原　幸恵）</t>
    <rPh sb="3" eb="5">
      <t>ハギハラ</t>
    </rPh>
    <rPh sb="6" eb="8">
      <t>サチエ</t>
    </rPh>
    <phoneticPr fontId="15"/>
  </si>
  <si>
    <t>　総務 ・
　記録・ 救護</t>
    <rPh sb="7" eb="9">
      <t>キロク</t>
    </rPh>
    <phoneticPr fontId="15"/>
  </si>
  <si>
    <t>Tシャツ</t>
    <phoneticPr fontId="2"/>
  </si>
  <si>
    <t>Ｍ</t>
    <phoneticPr fontId="2"/>
  </si>
  <si>
    <t>LL</t>
    <phoneticPr fontId="2"/>
  </si>
  <si>
    <t>集金</t>
    <rPh sb="0" eb="2">
      <t>シュウキン</t>
    </rPh>
    <phoneticPr fontId="2"/>
  </si>
  <si>
    <t>あぶらげ5枚*10セット</t>
    <rPh sb="5" eb="6">
      <t>マイ</t>
    </rPh>
    <phoneticPr fontId="2"/>
  </si>
  <si>
    <t>　山田　由貴</t>
    <rPh sb="1" eb="3">
      <t>ヤマダ</t>
    </rPh>
    <rPh sb="4" eb="5">
      <t>ユ</t>
    </rPh>
    <rPh sb="5" eb="6">
      <t>タカ</t>
    </rPh>
    <phoneticPr fontId="2"/>
  </si>
  <si>
    <t>選手賞→いつまでに提出〆切の案内　(2日目お昼休み終了後まで本部へ提出）</t>
    <rPh sb="19" eb="20">
      <t>ニチ</t>
    </rPh>
    <rPh sb="20" eb="21">
      <t>メ</t>
    </rPh>
    <rPh sb="22" eb="24">
      <t>ヒルヤス</t>
    </rPh>
    <rPh sb="25" eb="27">
      <t>シュウリョウ</t>
    </rPh>
    <rPh sb="27" eb="28">
      <t>ゴ</t>
    </rPh>
    <rPh sb="30" eb="32">
      <t>ホンブ</t>
    </rPh>
    <rPh sb="33" eb="35">
      <t>テイシュツ</t>
    </rPh>
    <phoneticPr fontId="2"/>
  </si>
  <si>
    <t>　お茶代で（大）1袋購入　→　今後も使用するので。</t>
    <rPh sb="2" eb="4">
      <t>チャダイ</t>
    </rPh>
    <rPh sb="6" eb="7">
      <t>ダイ</t>
    </rPh>
    <rPh sb="9" eb="10">
      <t>フクロ</t>
    </rPh>
    <rPh sb="10" eb="12">
      <t>コウニュウ</t>
    </rPh>
    <rPh sb="15" eb="17">
      <t>コンゴ</t>
    </rPh>
    <rPh sb="18" eb="20">
      <t>シヨウ</t>
    </rPh>
    <phoneticPr fontId="2"/>
  </si>
  <si>
    <t>駐車場</t>
    <rPh sb="0" eb="2">
      <t>チュウシャ</t>
    </rPh>
    <rPh sb="2" eb="3">
      <t>ジョウ</t>
    </rPh>
    <phoneticPr fontId="15"/>
  </si>
  <si>
    <t xml:space="preserve"> </t>
    <phoneticPr fontId="2"/>
  </si>
  <si>
    <t>・10：30を目途に栃尾体育館へ配達をお願いします。</t>
    <rPh sb="7" eb="9">
      <t>メド</t>
    </rPh>
    <rPh sb="10" eb="12">
      <t>トチオ</t>
    </rPh>
    <rPh sb="12" eb="15">
      <t>タイイクカン</t>
    </rPh>
    <rPh sb="16" eb="18">
      <t>ハイタツ</t>
    </rPh>
    <rPh sb="20" eb="21">
      <t>ネガ</t>
    </rPh>
    <phoneticPr fontId="2"/>
  </si>
  <si>
    <t>他、＠700を4個</t>
    <rPh sb="0" eb="1">
      <t>ホカ</t>
    </rPh>
    <rPh sb="8" eb="9">
      <t>コ</t>
    </rPh>
    <phoneticPr fontId="2"/>
  </si>
  <si>
    <t>かどや様</t>
    <rPh sb="3" eb="4">
      <t>サマ</t>
    </rPh>
    <phoneticPr fontId="2"/>
  </si>
  <si>
    <t>渡辺　090-7254-5280</t>
    <rPh sb="0" eb="2">
      <t>ワタナベ</t>
    </rPh>
    <phoneticPr fontId="2"/>
  </si>
  <si>
    <t xml:space="preserve"> このたびはお世話になります。</t>
    <rPh sb="7" eb="9">
      <t>セワ</t>
    </rPh>
    <phoneticPr fontId="2"/>
  </si>
  <si>
    <t>協賛いただきまして、ありがとうございます。</t>
    <rPh sb="0" eb="2">
      <t>キョウサン</t>
    </rPh>
    <phoneticPr fontId="2"/>
  </si>
  <si>
    <t>・空容器の回収は15：00ころでお願いします。</t>
    <rPh sb="1" eb="2">
      <t>カラ</t>
    </rPh>
    <rPh sb="2" eb="4">
      <t>ヨウキ</t>
    </rPh>
    <rPh sb="5" eb="7">
      <t>カイシュウ</t>
    </rPh>
    <rPh sb="17" eb="18">
      <t>ネガ</t>
    </rPh>
    <phoneticPr fontId="2"/>
  </si>
  <si>
    <t>　お弁当　（＠500　消費税込）</t>
    <rPh sb="2" eb="4">
      <t>ベントウ</t>
    </rPh>
    <rPh sb="11" eb="13">
      <t>ショウヒ</t>
    </rPh>
    <rPh sb="13" eb="15">
      <t>ゼイコミ</t>
    </rPh>
    <phoneticPr fontId="2"/>
  </si>
  <si>
    <t>・対戦表　データ　印刷　いつお願いする（USB)?</t>
    <rPh sb="1" eb="3">
      <t>タイセン</t>
    </rPh>
    <rPh sb="3" eb="4">
      <t>ヒョウ</t>
    </rPh>
    <rPh sb="9" eb="11">
      <t>インサツ</t>
    </rPh>
    <rPh sb="15" eb="16">
      <t>ネガ</t>
    </rPh>
    <phoneticPr fontId="2"/>
  </si>
  <si>
    <r>
      <t>・領収書は</t>
    </r>
    <r>
      <rPr>
        <b/>
        <u/>
        <sz val="11"/>
        <color theme="1"/>
        <rFont val="HG丸ｺﾞｼｯｸM-PRO"/>
        <family val="3"/>
        <charset val="128"/>
      </rPr>
      <t>(株)シースリー</t>
    </r>
    <r>
      <rPr>
        <sz val="11"/>
        <color theme="1"/>
        <rFont val="HG丸ｺﾞｼｯｸM-PRO"/>
        <family val="3"/>
        <charset val="128"/>
      </rPr>
      <t>でお願いします。</t>
    </r>
    <rPh sb="1" eb="4">
      <t>リョウシュウショ</t>
    </rPh>
    <rPh sb="5" eb="8">
      <t>カブ</t>
    </rPh>
    <rPh sb="15" eb="16">
      <t>ネガ</t>
    </rPh>
    <phoneticPr fontId="2"/>
  </si>
  <si>
    <t>懇親会の領収書金額　シースリー・いくら？</t>
    <rPh sb="0" eb="3">
      <t>コンシンカイ</t>
    </rPh>
    <rPh sb="4" eb="7">
      <t>リョウシュウショ</t>
    </rPh>
    <rPh sb="7" eb="9">
      <t>キンガク</t>
    </rPh>
    <phoneticPr fontId="2"/>
  </si>
  <si>
    <t>コーチ分はWIZで領収書（\8,000)</t>
    <rPh sb="3" eb="4">
      <t>ブン</t>
    </rPh>
    <rPh sb="9" eb="12">
      <t>リョウシュウショ</t>
    </rPh>
    <phoneticPr fontId="2"/>
  </si>
  <si>
    <t>5枚セット*10本</t>
    <rPh sb="1" eb="2">
      <t>マイ</t>
    </rPh>
    <rPh sb="8" eb="9">
      <t>ホン</t>
    </rPh>
    <phoneticPr fontId="2"/>
  </si>
  <si>
    <t>　</t>
    <phoneticPr fontId="2"/>
  </si>
  <si>
    <t xml:space="preserve"> </t>
    <phoneticPr fontId="2"/>
  </si>
  <si>
    <t>(A萩原　幸恵)</t>
    <phoneticPr fontId="2"/>
  </si>
  <si>
    <t>　　お弁当係り　　◎と〇が担当</t>
    <rPh sb="3" eb="5">
      <t>ベントウ</t>
    </rPh>
    <rPh sb="5" eb="6">
      <t>カカ</t>
    </rPh>
    <rPh sb="13" eb="15">
      <t>タントウ</t>
    </rPh>
    <phoneticPr fontId="2"/>
  </si>
  <si>
    <t>ペットアクエリ（2L)　1箱</t>
    <rPh sb="13" eb="14">
      <t>ハコ</t>
    </rPh>
    <phoneticPr fontId="2"/>
  </si>
  <si>
    <t>　佐藤　福貴子</t>
    <rPh sb="1" eb="3">
      <t>サトウ</t>
    </rPh>
    <rPh sb="4" eb="5">
      <t>フク</t>
    </rPh>
    <rPh sb="5" eb="6">
      <t>キ</t>
    </rPh>
    <rPh sb="6" eb="7">
      <t>コ</t>
    </rPh>
    <phoneticPr fontId="15"/>
  </si>
  <si>
    <t>・参加チームへの一次案内(事務局）</t>
    <rPh sb="13" eb="16">
      <t>ジムキョク</t>
    </rPh>
    <phoneticPr fontId="2"/>
  </si>
  <si>
    <t>　　→たんさ跡地を使用しないようなら、来年度検討する。</t>
    <rPh sb="6" eb="7">
      <t>アト</t>
    </rPh>
    <rPh sb="7" eb="8">
      <t>チ</t>
    </rPh>
    <rPh sb="9" eb="11">
      <t>シヨウ</t>
    </rPh>
    <rPh sb="19" eb="22">
      <t>ライネンド</t>
    </rPh>
    <rPh sb="22" eb="24">
      <t>ケントウ</t>
    </rPh>
    <phoneticPr fontId="2"/>
  </si>
  <si>
    <t>・対戦表をはる場所　A/Bコートの中央のスペースに貼った</t>
    <rPh sb="17" eb="19">
      <t>チュウオウ</t>
    </rPh>
    <rPh sb="25" eb="26">
      <t>ハ</t>
    </rPh>
    <phoneticPr fontId="2"/>
  </si>
  <si>
    <t>　空容器回収　14：30まで→15：00ころ回収をお願いした。</t>
    <rPh sb="1" eb="2">
      <t>カラ</t>
    </rPh>
    <rPh sb="2" eb="4">
      <t>ヨウキ</t>
    </rPh>
    <rPh sb="4" eb="6">
      <t>カイシュウ</t>
    </rPh>
    <rPh sb="22" eb="24">
      <t>カイシュウ</t>
    </rPh>
    <rPh sb="26" eb="27">
      <t>ネガ</t>
    </rPh>
    <phoneticPr fontId="2"/>
  </si>
  <si>
    <t>・サマフェスより、TOセットと各表示を借りる（氷用のスコップ買った）</t>
    <rPh sb="15" eb="16">
      <t>カク</t>
    </rPh>
    <rPh sb="16" eb="18">
      <t>ヒョウジ</t>
    </rPh>
    <rPh sb="19" eb="20">
      <t>カ</t>
    </rPh>
    <rPh sb="23" eb="24">
      <t>コオリ</t>
    </rPh>
    <rPh sb="24" eb="25">
      <t>ヨウ</t>
    </rPh>
    <rPh sb="30" eb="31">
      <t>カ</t>
    </rPh>
    <phoneticPr fontId="2"/>
  </si>
  <si>
    <t>→参加人数が少なかったので、省略</t>
    <rPh sb="1" eb="3">
      <t>サンカ</t>
    </rPh>
    <rPh sb="3" eb="5">
      <t>ニンズウ</t>
    </rPh>
    <rPh sb="6" eb="7">
      <t>スク</t>
    </rPh>
    <rPh sb="14" eb="16">
      <t>ショウリャク</t>
    </rPh>
    <phoneticPr fontId="2"/>
  </si>
  <si>
    <t>　泊まりのコーチは、7時前からアップ（前飲みあり、来年は料理とビールを相談）</t>
    <rPh sb="1" eb="2">
      <t>ト</t>
    </rPh>
    <rPh sb="11" eb="12">
      <t>ジ</t>
    </rPh>
    <rPh sb="12" eb="13">
      <t>マエ</t>
    </rPh>
    <rPh sb="19" eb="20">
      <t>マエ</t>
    </rPh>
    <rPh sb="20" eb="21">
      <t>ノ</t>
    </rPh>
    <rPh sb="25" eb="27">
      <t>ライネン</t>
    </rPh>
    <rPh sb="28" eb="30">
      <t>リョウリ</t>
    </rPh>
    <rPh sb="35" eb="37">
      <t>ソウダン</t>
    </rPh>
    <phoneticPr fontId="2"/>
  </si>
  <si>
    <t>ウィザーズよりアイスコーヒー4本出して、おかしと一緒に10本とした。</t>
    <rPh sb="15" eb="16">
      <t>ホン</t>
    </rPh>
    <rPh sb="16" eb="17">
      <t>ダ</t>
    </rPh>
    <rPh sb="24" eb="26">
      <t>イッショ</t>
    </rPh>
    <rPh sb="29" eb="30">
      <t>ホン</t>
    </rPh>
    <phoneticPr fontId="2"/>
  </si>
  <si>
    <t>ポテチ（大）10コ</t>
    <rPh sb="4" eb="5">
      <t>ダイ</t>
    </rPh>
    <phoneticPr fontId="2"/>
  </si>
  <si>
    <t>流しそうめん機械</t>
    <rPh sb="0" eb="1">
      <t>ナガ</t>
    </rPh>
    <rPh sb="6" eb="8">
      <t>キカイ</t>
    </rPh>
    <phoneticPr fontId="2"/>
  </si>
  <si>
    <t>シースリー</t>
    <phoneticPr fontId="2"/>
  </si>
  <si>
    <t>ジドリ棒　6本</t>
    <rPh sb="3" eb="4">
      <t>ボウ</t>
    </rPh>
    <rPh sb="6" eb="7">
      <t>ホン</t>
    </rPh>
    <phoneticPr fontId="2"/>
  </si>
  <si>
    <t>ジャグ　2コ</t>
    <phoneticPr fontId="2"/>
  </si>
  <si>
    <t>流しそうめん　2こ</t>
    <rPh sb="0" eb="1">
      <t>ナガ</t>
    </rPh>
    <phoneticPr fontId="2"/>
  </si>
  <si>
    <t>たこやき器　3こ</t>
    <rPh sb="4" eb="5">
      <t>キ</t>
    </rPh>
    <phoneticPr fontId="2"/>
  </si>
  <si>
    <t>・熨斗を付ければよかった。　</t>
    <rPh sb="1" eb="3">
      <t>ノシ</t>
    </rPh>
    <rPh sb="4" eb="5">
      <t>ツ</t>
    </rPh>
    <phoneticPr fontId="2"/>
  </si>
  <si>
    <t>・最後は当たった人に名前を言ってもらえばよかった</t>
    <rPh sb="1" eb="3">
      <t>サイゴ</t>
    </rPh>
    <rPh sb="4" eb="5">
      <t>ア</t>
    </rPh>
    <rPh sb="8" eb="9">
      <t>ヒト</t>
    </rPh>
    <rPh sb="10" eb="12">
      <t>ナマエ</t>
    </rPh>
    <rPh sb="13" eb="14">
      <t>イ</t>
    </rPh>
    <phoneticPr fontId="2"/>
  </si>
  <si>
    <t>チーム名</t>
    <rPh sb="3" eb="4">
      <t>ナ</t>
    </rPh>
    <phoneticPr fontId="2"/>
  </si>
  <si>
    <t>　〇ミーティングルームの使用 (冷房）</t>
    <rPh sb="12" eb="14">
      <t>シヨウ</t>
    </rPh>
    <rPh sb="16" eb="18">
      <t>レイボウ</t>
    </rPh>
    <phoneticPr fontId="2"/>
  </si>
  <si>
    <t>　ラインテープ貼りも、行った（半分？</t>
    <rPh sb="7" eb="8">
      <t>ハ</t>
    </rPh>
    <rPh sb="11" eb="12">
      <t>オコナ</t>
    </rPh>
    <rPh sb="15" eb="17">
      <t>ハンブン</t>
    </rPh>
    <phoneticPr fontId="2"/>
  </si>
  <si>
    <t>女性審判がいる場合は更衣室を考慮</t>
    <rPh sb="0" eb="2">
      <t>ジョセイ</t>
    </rPh>
    <rPh sb="2" eb="4">
      <t>シンパン</t>
    </rPh>
    <rPh sb="7" eb="9">
      <t>バアイ</t>
    </rPh>
    <rPh sb="10" eb="13">
      <t>コウイシツ</t>
    </rPh>
    <rPh sb="14" eb="16">
      <t>コウリョ</t>
    </rPh>
    <phoneticPr fontId="2"/>
  </si>
  <si>
    <t>2017 いただきものリスト</t>
    <phoneticPr fontId="2"/>
  </si>
  <si>
    <t>大会名</t>
    <rPh sb="0" eb="2">
      <t>タイカイ</t>
    </rPh>
    <rPh sb="2" eb="3">
      <t>ナ</t>
    </rPh>
    <phoneticPr fontId="2"/>
  </si>
  <si>
    <t>　品　　物</t>
    <rPh sb="1" eb="2">
      <t>シナ</t>
    </rPh>
    <rPh sb="4" eb="5">
      <t>モノ</t>
    </rPh>
    <phoneticPr fontId="2"/>
  </si>
  <si>
    <t>　　7/21（土）・・・東雲</t>
    <rPh sb="12" eb="14">
      <t>シノノメ</t>
    </rPh>
    <phoneticPr fontId="2"/>
  </si>
  <si>
    <t>福田屋　宿泊（素泊まり）税込\5,400</t>
    <rPh sb="0" eb="2">
      <t>フクダ</t>
    </rPh>
    <rPh sb="2" eb="3">
      <t>ヤ</t>
    </rPh>
    <rPh sb="4" eb="6">
      <t>シュクハク</t>
    </rPh>
    <rPh sb="7" eb="9">
      <t>スド</t>
    </rPh>
    <rPh sb="12" eb="14">
      <t>ゼイコミ</t>
    </rPh>
    <phoneticPr fontId="2"/>
  </si>
  <si>
    <t>　食べられない氷を諸橋裕美さん（ツル）に依頼。　両日発砲2箱</t>
    <rPh sb="9" eb="11">
      <t>モロハシ</t>
    </rPh>
    <rPh sb="11" eb="13">
      <t>ユミ</t>
    </rPh>
    <phoneticPr fontId="2"/>
  </si>
  <si>
    <t>保護者会</t>
    <rPh sb="0" eb="3">
      <t>ホゴシャ</t>
    </rPh>
    <rPh sb="3" eb="4">
      <t>カイ</t>
    </rPh>
    <phoneticPr fontId="2"/>
  </si>
  <si>
    <t>・開場時間と借品の確認（栃体）
→協会より年間計画で体育館押さえておいてもらったが、再度予約</t>
    <rPh sb="12" eb="13">
      <t>トチ</t>
    </rPh>
    <rPh sb="13" eb="14">
      <t>タイ</t>
    </rPh>
    <rPh sb="17" eb="19">
      <t>キョウカイ</t>
    </rPh>
    <rPh sb="21" eb="23">
      <t>ネンカン</t>
    </rPh>
    <rPh sb="23" eb="25">
      <t>ケイカク</t>
    </rPh>
    <rPh sb="26" eb="29">
      <t>タイイクカン</t>
    </rPh>
    <rPh sb="29" eb="30">
      <t>オ</t>
    </rPh>
    <rPh sb="42" eb="44">
      <t>サイド</t>
    </rPh>
    <rPh sb="44" eb="46">
      <t>ヨヤク</t>
    </rPh>
    <phoneticPr fontId="2"/>
  </si>
  <si>
    <t>7/21（土）　（東雲）</t>
    <rPh sb="5" eb="6">
      <t>ド</t>
    </rPh>
    <rPh sb="9" eb="11">
      <t>シノノメ</t>
    </rPh>
    <phoneticPr fontId="2"/>
  </si>
  <si>
    <t>7/22（日）（かどや）</t>
    <rPh sb="5" eb="6">
      <t>ニチ</t>
    </rPh>
    <phoneticPr fontId="2"/>
  </si>
  <si>
    <t>7/21（土）</t>
    <rPh sb="5" eb="6">
      <t>ド</t>
    </rPh>
    <phoneticPr fontId="2"/>
  </si>
  <si>
    <t>7/22（日）</t>
    <rPh sb="5" eb="6">
      <t>ニチ</t>
    </rPh>
    <phoneticPr fontId="2"/>
  </si>
  <si>
    <r>
      <rPr>
        <b/>
        <sz val="11"/>
        <color theme="1"/>
        <rFont val="HG丸ｺﾞｼｯｸM-PRO"/>
        <family val="3"/>
        <charset val="128"/>
      </rPr>
      <t>◎7/20（金） 18:00-19:00で前日準備を行います。</t>
    </r>
    <r>
      <rPr>
        <sz val="11"/>
        <color theme="1"/>
        <rFont val="HG丸ｺﾞｼｯｸM-PRO"/>
        <family val="3"/>
        <charset val="128"/>
      </rPr>
      <t xml:space="preserve">
参加可能な方はお願いします　（参加者　　　　　　　　　　　　）　　　</t>
    </r>
    <rPh sb="6" eb="7">
      <t>キン</t>
    </rPh>
    <rPh sb="21" eb="23">
      <t>ゼンジツ</t>
    </rPh>
    <rPh sb="23" eb="25">
      <t>ジュンビ</t>
    </rPh>
    <rPh sb="26" eb="27">
      <t>オコナ</t>
    </rPh>
    <rPh sb="32" eb="34">
      <t>サンカ</t>
    </rPh>
    <rPh sb="34" eb="36">
      <t>カノウ</t>
    </rPh>
    <rPh sb="37" eb="38">
      <t>カタ</t>
    </rPh>
    <rPh sb="40" eb="41">
      <t>ネガ</t>
    </rPh>
    <rPh sb="47" eb="49">
      <t>サンカ</t>
    </rPh>
    <rPh sb="49" eb="50">
      <t>シャ</t>
    </rPh>
    <phoneticPr fontId="2"/>
  </si>
  <si>
    <t>◎保護者の参加</t>
    <rPh sb="1" eb="4">
      <t>ホゴシャ</t>
    </rPh>
    <rPh sb="5" eb="7">
      <t>サンカ</t>
    </rPh>
    <phoneticPr fontId="2"/>
  </si>
  <si>
    <t>◎ジャク・クーラーボックス</t>
    <phoneticPr fontId="2"/>
  </si>
  <si>
    <t>◎お弁当</t>
    <rPh sb="2" eb="4">
      <t>ベントウ</t>
    </rPh>
    <phoneticPr fontId="2"/>
  </si>
  <si>
    <t>◎22日の終了後、懇親会を行います。保護者の皆さんも多数参加をお願いします。</t>
    <rPh sb="3" eb="4">
      <t>ニチ</t>
    </rPh>
    <rPh sb="5" eb="8">
      <t>シュウリョウゴ</t>
    </rPh>
    <rPh sb="9" eb="12">
      <t>コンシンカイ</t>
    </rPh>
    <rPh sb="13" eb="14">
      <t>オコナ</t>
    </rPh>
    <rPh sb="18" eb="21">
      <t>ホゴシャ</t>
    </rPh>
    <rPh sb="22" eb="23">
      <t>ミナ</t>
    </rPh>
    <rPh sb="26" eb="28">
      <t>タスウ</t>
    </rPh>
    <rPh sb="28" eb="30">
      <t>サンカ</t>
    </rPh>
    <rPh sb="32" eb="33">
      <t>ネガ</t>
    </rPh>
    <phoneticPr fontId="2"/>
  </si>
  <si>
    <t>7/6（金）　渡辺までお願いします。</t>
    <rPh sb="4" eb="5">
      <t>キン</t>
    </rPh>
    <rPh sb="7" eb="9">
      <t>ワタナベ</t>
    </rPh>
    <rPh sb="12" eb="13">
      <t>ネガ</t>
    </rPh>
    <phoneticPr fontId="2"/>
  </si>
  <si>
    <t>当日は、サマフェス同様仕事を分担してお願いしたいと思います。</t>
    <phoneticPr fontId="2"/>
  </si>
  <si>
    <t>お忙しいところかと思いますが、何卒ご協力をよろしくお願いします。</t>
    <rPh sb="1" eb="2">
      <t>イソガ</t>
    </rPh>
    <rPh sb="9" eb="10">
      <t>オモ</t>
    </rPh>
    <rPh sb="15" eb="17">
      <t>ナニトゾ</t>
    </rPh>
    <rPh sb="18" eb="20">
      <t>キョウリョク</t>
    </rPh>
    <rPh sb="26" eb="27">
      <t>ネガ</t>
    </rPh>
    <phoneticPr fontId="2"/>
  </si>
  <si>
    <t>　ジャグ・クーラボックスについてもお借りしたいので、よろしくお願いします。</t>
    <rPh sb="18" eb="19">
      <t>カ</t>
    </rPh>
    <rPh sb="31" eb="32">
      <t>ネガ</t>
    </rPh>
    <phoneticPr fontId="2"/>
  </si>
  <si>
    <t>渡辺隆子</t>
    <rPh sb="0" eb="2">
      <t>ワタナベ</t>
    </rPh>
    <rPh sb="2" eb="4">
      <t>タカコ</t>
    </rPh>
    <phoneticPr fontId="2"/>
  </si>
  <si>
    <t>本年も「シースリーカップ」の開催にあたりウィザーズ保護者会主催の為</t>
    <rPh sb="0" eb="2">
      <t>ホンネン</t>
    </rPh>
    <rPh sb="14" eb="16">
      <t>カイサイ</t>
    </rPh>
    <phoneticPr fontId="2"/>
  </si>
  <si>
    <t>2日間とも保護者の方には大会役員として参加をお願いします。大会が続きサマフェス間近でもあり</t>
    <rPh sb="1" eb="2">
      <t>ニチ</t>
    </rPh>
    <rPh sb="2" eb="3">
      <t>マ</t>
    </rPh>
    <rPh sb="5" eb="8">
      <t>ホゴシャ</t>
    </rPh>
    <rPh sb="9" eb="10">
      <t>カタ</t>
    </rPh>
    <rPh sb="12" eb="14">
      <t>タイカイ</t>
    </rPh>
    <rPh sb="14" eb="16">
      <t>ヤクイン</t>
    </rPh>
    <rPh sb="19" eb="21">
      <t>サンカ</t>
    </rPh>
    <rPh sb="23" eb="24">
      <t>ネガ</t>
    </rPh>
    <rPh sb="29" eb="31">
      <t>タイカイ</t>
    </rPh>
    <rPh sb="32" eb="33">
      <t>ツヅ</t>
    </rPh>
    <rPh sb="39" eb="41">
      <t>マヂカ</t>
    </rPh>
    <phoneticPr fontId="2"/>
  </si>
  <si>
    <t>　6/**（*)配布予定→7/6（金）〆切予定</t>
    <rPh sb="17" eb="18">
      <t>キン</t>
    </rPh>
    <phoneticPr fontId="2"/>
  </si>
  <si>
    <t>・栃体申請→支払　いつするのか？　6/5栃体済みＯＫ！</t>
    <rPh sb="1" eb="2">
      <t>トチ</t>
    </rPh>
    <rPh sb="2" eb="3">
      <t>タイ</t>
    </rPh>
    <rPh sb="3" eb="5">
      <t>シンセイ</t>
    </rPh>
    <rPh sb="6" eb="8">
      <t>シハライ</t>
    </rPh>
    <rPh sb="20" eb="21">
      <t>トチ</t>
    </rPh>
    <rPh sb="21" eb="22">
      <t>タイ</t>
    </rPh>
    <rPh sb="22" eb="23">
      <t>ス</t>
    </rPh>
    <phoneticPr fontId="2"/>
  </si>
  <si>
    <t>支所への申請
支所駐車場とたんさ跡地（伸子さんに依頼）</t>
    <rPh sb="7" eb="9">
      <t>シショ</t>
    </rPh>
    <rPh sb="9" eb="12">
      <t>チュウシャジョウ</t>
    </rPh>
    <rPh sb="16" eb="17">
      <t>アト</t>
    </rPh>
    <rPh sb="17" eb="18">
      <t>チ</t>
    </rPh>
    <rPh sb="19" eb="21">
      <t>ノブコ</t>
    </rPh>
    <rPh sb="24" eb="26">
      <t>イライ</t>
    </rPh>
    <phoneticPr fontId="2"/>
  </si>
  <si>
    <t>打合せ（総務）
パンフ製本！</t>
    <rPh sb="0" eb="2">
      <t>ウチアワ</t>
    </rPh>
    <rPh sb="4" eb="6">
      <t>ソウム</t>
    </rPh>
    <rPh sb="11" eb="13">
      <t>セイホン</t>
    </rPh>
    <phoneticPr fontId="2"/>
  </si>
  <si>
    <t>大﨑　滉太</t>
    <rPh sb="0" eb="2">
      <t>オオサキ</t>
    </rPh>
    <rPh sb="3" eb="4">
      <t>コウ</t>
    </rPh>
    <rPh sb="4" eb="5">
      <t>タ</t>
    </rPh>
    <phoneticPr fontId="2"/>
  </si>
  <si>
    <t>大橋　琉生</t>
    <rPh sb="0" eb="2">
      <t>オオハシ</t>
    </rPh>
    <rPh sb="3" eb="4">
      <t>リュウ</t>
    </rPh>
    <rPh sb="4" eb="5">
      <t>イ</t>
    </rPh>
    <phoneticPr fontId="2"/>
  </si>
  <si>
    <t>韮沢　嘉唯</t>
    <rPh sb="0" eb="2">
      <t>ニラサワ</t>
    </rPh>
    <rPh sb="3" eb="4">
      <t>ヨシ</t>
    </rPh>
    <rPh sb="4" eb="5">
      <t>ユイ</t>
    </rPh>
    <phoneticPr fontId="2"/>
  </si>
  <si>
    <t>LL
L</t>
    <phoneticPr fontId="2"/>
  </si>
  <si>
    <t>*1</t>
    <phoneticPr fontId="2"/>
  </si>
  <si>
    <t>多田　隼兜</t>
    <rPh sb="0" eb="2">
      <t>タダ</t>
    </rPh>
    <rPh sb="3" eb="4">
      <t>ハヤブサ</t>
    </rPh>
    <rPh sb="4" eb="5">
      <t>カブト</t>
    </rPh>
    <phoneticPr fontId="2"/>
  </si>
  <si>
    <t>諸橋　煌人</t>
    <rPh sb="3" eb="4">
      <t>キラメ</t>
    </rPh>
    <rPh sb="4" eb="5">
      <t>ヒト</t>
    </rPh>
    <phoneticPr fontId="2"/>
  </si>
  <si>
    <t>パンフ</t>
    <phoneticPr fontId="2"/>
  </si>
  <si>
    <t>WIZ会計より</t>
    <rPh sb="3" eb="5">
      <t>カイケイ</t>
    </rPh>
    <phoneticPr fontId="2"/>
  </si>
  <si>
    <t>　佐藤　福貴子</t>
    <rPh sb="1" eb="3">
      <t>サトウ</t>
    </rPh>
    <rPh sb="4" eb="5">
      <t>フク</t>
    </rPh>
    <rPh sb="5" eb="6">
      <t>タカ</t>
    </rPh>
    <rPh sb="6" eb="7">
      <t>コ</t>
    </rPh>
    <phoneticPr fontId="2"/>
  </si>
  <si>
    <t>　佐藤　正人
　佐藤　福貴子</t>
    <rPh sb="1" eb="3">
      <t>サトウ</t>
    </rPh>
    <rPh sb="4" eb="6">
      <t>マサト</t>
    </rPh>
    <rPh sb="8" eb="10">
      <t>サトウ</t>
    </rPh>
    <rPh sb="11" eb="12">
      <t>フク</t>
    </rPh>
    <rPh sb="12" eb="13">
      <t>タカ</t>
    </rPh>
    <rPh sb="13" eb="14">
      <t>コ</t>
    </rPh>
    <phoneticPr fontId="2"/>
  </si>
  <si>
    <t>-</t>
    <phoneticPr fontId="2"/>
  </si>
  <si>
    <t>-</t>
    <phoneticPr fontId="2"/>
  </si>
  <si>
    <t>→今年度も借用した。（念のため）</t>
    <rPh sb="1" eb="4">
      <t>コンネンド</t>
    </rPh>
    <rPh sb="5" eb="7">
      <t>シャクヨウ</t>
    </rPh>
    <rPh sb="11" eb="12">
      <t>ネン</t>
    </rPh>
    <phoneticPr fontId="2"/>
  </si>
  <si>
    <t>　救急と地図・・・ok</t>
    <rPh sb="1" eb="3">
      <t>キュウキュウ</t>
    </rPh>
    <rPh sb="4" eb="6">
      <t>チズ</t>
    </rPh>
    <phoneticPr fontId="2"/>
  </si>
  <si>
    <t>・当日の分担～事前保護者会</t>
    <rPh sb="7" eb="9">
      <t>ジゼン</t>
    </rPh>
    <rPh sb="9" eb="12">
      <t>ホゴシャ</t>
    </rPh>
    <rPh sb="12" eb="13">
      <t>カイ</t>
    </rPh>
    <phoneticPr fontId="2"/>
  </si>
  <si>
    <t>・台車をシースリーより借りる</t>
    <rPh sb="1" eb="3">
      <t>ダイシャ</t>
    </rPh>
    <rPh sb="11" eb="12">
      <t>カ</t>
    </rPh>
    <phoneticPr fontId="2"/>
  </si>
  <si>
    <t xml:space="preserve">21日（土）  </t>
    <rPh sb="4" eb="5">
      <t>ド</t>
    </rPh>
    <phoneticPr fontId="15"/>
  </si>
  <si>
    <t>22日（日）　　</t>
    <rPh sb="4" eb="5">
      <t>ニチ</t>
    </rPh>
    <phoneticPr fontId="15"/>
  </si>
  <si>
    <t>・保護者案内  7/4保護者会実施</t>
    <rPh sb="11" eb="14">
      <t>ホゴシャ</t>
    </rPh>
    <rPh sb="14" eb="15">
      <t>カイ</t>
    </rPh>
    <rPh sb="15" eb="17">
      <t>ジッシ</t>
    </rPh>
    <phoneticPr fontId="2"/>
  </si>
  <si>
    <t>　〇卓球スペースも2日間借用OK</t>
    <rPh sb="2" eb="4">
      <t>タッキュウ</t>
    </rPh>
    <rPh sb="10" eb="11">
      <t>ニチ</t>
    </rPh>
    <rPh sb="11" eb="12">
      <t>マ</t>
    </rPh>
    <rPh sb="12" eb="14">
      <t>シャクヨウ</t>
    </rPh>
    <phoneticPr fontId="2"/>
  </si>
  <si>
    <r>
      <t>　</t>
    </r>
    <r>
      <rPr>
        <u/>
        <sz val="11"/>
        <color rgb="FFFF00FF"/>
        <rFont val="ＭＳ Ｐゴシック"/>
        <family val="3"/>
        <charset val="128"/>
        <scheme val="minor"/>
      </rPr>
      <t>栃体の申請と一緒に、拝借の機械類とマイク申請する。　</t>
    </r>
    <rPh sb="1" eb="2">
      <t>トチ</t>
    </rPh>
    <rPh sb="2" eb="3">
      <t>タイ</t>
    </rPh>
    <rPh sb="4" eb="6">
      <t>シンセイ</t>
    </rPh>
    <rPh sb="7" eb="9">
      <t>イッショ</t>
    </rPh>
    <rPh sb="11" eb="13">
      <t>ハイシャク</t>
    </rPh>
    <rPh sb="14" eb="16">
      <t>キカイ</t>
    </rPh>
    <rPh sb="16" eb="17">
      <t>ルイ</t>
    </rPh>
    <rPh sb="21" eb="23">
      <t>シンセイ</t>
    </rPh>
    <phoneticPr fontId="2"/>
  </si>
  <si>
    <t>　　7/22（日）・・・かどや　審判用　＠700　（2日目のみ？）</t>
    <phoneticPr fontId="2"/>
  </si>
  <si>
    <t>　アクエリ（グリーンカップとつつみ練習会でのいただきもの10本あり）</t>
    <rPh sb="17" eb="19">
      <t>レンシュウ</t>
    </rPh>
    <rPh sb="19" eb="20">
      <t>カイ</t>
    </rPh>
    <rPh sb="30" eb="31">
      <t>ホン</t>
    </rPh>
    <phoneticPr fontId="2"/>
  </si>
  <si>
    <t>　ジャグ用氷は保護者で用意→不足分は購入</t>
    <rPh sb="4" eb="5">
      <t>ヨウ</t>
    </rPh>
    <rPh sb="5" eb="6">
      <t>コオリ</t>
    </rPh>
    <rPh sb="7" eb="10">
      <t>ホゴシャ</t>
    </rPh>
    <rPh sb="11" eb="13">
      <t>ヨウイ</t>
    </rPh>
    <rPh sb="14" eb="17">
      <t>フソクブン</t>
    </rPh>
    <rPh sb="18" eb="20">
      <t>コウニュウ</t>
    </rPh>
    <phoneticPr fontId="2"/>
  </si>
  <si>
    <t>・クーラーボックス（大・中）ひとつづつ　クーラーボックスはそれだけでOK！</t>
    <rPh sb="10" eb="11">
      <t>ダイ</t>
    </rPh>
    <rPh sb="12" eb="13">
      <t>チュウ</t>
    </rPh>
    <phoneticPr fontId="2"/>
  </si>
  <si>
    <t>　　11日　各担当ごとに打ち合わせ</t>
    <rPh sb="4" eb="5">
      <t>ニチ</t>
    </rPh>
    <rPh sb="6" eb="7">
      <t>カク</t>
    </rPh>
    <rPh sb="7" eb="9">
      <t>タントウ</t>
    </rPh>
    <rPh sb="12" eb="13">
      <t>ウ</t>
    </rPh>
    <rPh sb="14" eb="15">
      <t>ア</t>
    </rPh>
    <phoneticPr fontId="2"/>
  </si>
  <si>
    <t>　　アクエリを冷やして当日持ってきてもらうように、お願いする。</t>
    <rPh sb="7" eb="8">
      <t>ヒ</t>
    </rPh>
    <rPh sb="11" eb="13">
      <t>トウジツ</t>
    </rPh>
    <rPh sb="13" eb="14">
      <t>モ</t>
    </rPh>
    <rPh sb="26" eb="27">
      <t>ネガ</t>
    </rPh>
    <phoneticPr fontId="2"/>
  </si>
  <si>
    <t xml:space="preserve"> ・打ち合わせ～7/11</t>
    <rPh sb="2" eb="3">
      <t>ウ</t>
    </rPh>
    <rPh sb="4" eb="5">
      <t>ア</t>
    </rPh>
    <phoneticPr fontId="2"/>
  </si>
  <si>
    <t>・ﾐｰﾃｨﾝｸﾞルームからの机あげ作業を前日準備した。</t>
    <rPh sb="14" eb="15">
      <t>ツクエ</t>
    </rPh>
    <rPh sb="17" eb="19">
      <t>サギョウ</t>
    </rPh>
    <rPh sb="20" eb="22">
      <t>ゼンジツ</t>
    </rPh>
    <rPh sb="22" eb="24">
      <t>ジュンビ</t>
    </rPh>
    <phoneticPr fontId="2"/>
  </si>
  <si>
    <t>大塚スポーツ</t>
    <rPh sb="0" eb="2">
      <t>オオツカ</t>
    </rPh>
    <phoneticPr fontId="2"/>
  </si>
  <si>
    <t>かどや</t>
    <phoneticPr fontId="2"/>
  </si>
  <si>
    <t>　大崎　祐史</t>
    <rPh sb="1" eb="3">
      <t>オオサキ</t>
    </rPh>
    <rPh sb="4" eb="5">
      <t>ユウ</t>
    </rPh>
    <rPh sb="5" eb="6">
      <t>シ</t>
    </rPh>
    <phoneticPr fontId="15"/>
  </si>
  <si>
    <t>由貴</t>
    <rPh sb="0" eb="1">
      <t>ユ</t>
    </rPh>
    <rPh sb="1" eb="2">
      <t>キ</t>
    </rPh>
    <phoneticPr fontId="2"/>
  </si>
  <si>
    <t>　大橋　裕</t>
    <rPh sb="1" eb="3">
      <t>オオハシ</t>
    </rPh>
    <rPh sb="4" eb="5">
      <t>ユタカ</t>
    </rPh>
    <phoneticPr fontId="15"/>
  </si>
  <si>
    <t>　中村　笑</t>
    <rPh sb="1" eb="3">
      <t>ナカムラ</t>
    </rPh>
    <rPh sb="4" eb="5">
      <t>エ</t>
    </rPh>
    <phoneticPr fontId="15"/>
  </si>
  <si>
    <t xml:space="preserve"> 協賛のチラシ</t>
    <rPh sb="1" eb="3">
      <t>キョウサン</t>
    </rPh>
    <phoneticPr fontId="2"/>
  </si>
  <si>
    <t>　福田屋様</t>
    <rPh sb="1" eb="3">
      <t>フクダ</t>
    </rPh>
    <rPh sb="3" eb="4">
      <t>ヤ</t>
    </rPh>
    <rPh sb="4" eb="5">
      <t>サマ</t>
    </rPh>
    <phoneticPr fontId="2"/>
  </si>
  <si>
    <t>　山田　由貴
　山田　梨佳(am)</t>
    <rPh sb="1" eb="3">
      <t>ヤマダ</t>
    </rPh>
    <rPh sb="4" eb="5">
      <t>ヨシ</t>
    </rPh>
    <rPh sb="5" eb="6">
      <t>キ</t>
    </rPh>
    <rPh sb="8" eb="10">
      <t>ヤマダ</t>
    </rPh>
    <rPh sb="11" eb="12">
      <t>ナシ</t>
    </rPh>
    <rPh sb="12" eb="13">
      <t>カ</t>
    </rPh>
    <phoneticPr fontId="2"/>
  </si>
  <si>
    <t>　大橋　一則(am)
　大橋　智恵</t>
    <rPh sb="1" eb="3">
      <t>オオハシ</t>
    </rPh>
    <rPh sb="4" eb="6">
      <t>カズノリ</t>
    </rPh>
    <rPh sb="12" eb="14">
      <t>オオハシ</t>
    </rPh>
    <rPh sb="15" eb="17">
      <t>トモエ</t>
    </rPh>
    <phoneticPr fontId="2"/>
  </si>
  <si>
    <t>　渡辺　隆(am)
　渡辺　隆子</t>
    <rPh sb="1" eb="3">
      <t>ワタナベ</t>
    </rPh>
    <rPh sb="4" eb="5">
      <t>タカシ</t>
    </rPh>
    <rPh sb="11" eb="13">
      <t>ワタナベ</t>
    </rPh>
    <rPh sb="14" eb="16">
      <t>タカコ</t>
    </rPh>
    <phoneticPr fontId="2"/>
  </si>
  <si>
    <t>正人</t>
    <rPh sb="0" eb="2">
      <t>マサト</t>
    </rPh>
    <phoneticPr fontId="2"/>
  </si>
  <si>
    <t>　波形　茜(am)</t>
    <rPh sb="1" eb="3">
      <t>ナミガタ</t>
    </rPh>
    <rPh sb="4" eb="5">
      <t>アカネ</t>
    </rPh>
    <phoneticPr fontId="2"/>
  </si>
  <si>
    <t>　大崎　祐史</t>
    <rPh sb="1" eb="3">
      <t>オオサキ</t>
    </rPh>
    <rPh sb="4" eb="5">
      <t>ユウ</t>
    </rPh>
    <rPh sb="5" eb="6">
      <t>シ</t>
    </rPh>
    <phoneticPr fontId="2"/>
  </si>
  <si>
    <t>　大崎　幸江</t>
    <rPh sb="1" eb="3">
      <t>オオサキ</t>
    </rPh>
    <rPh sb="4" eb="6">
      <t>サチエ</t>
    </rPh>
    <phoneticPr fontId="2"/>
  </si>
  <si>
    <t>　大橋　裕
　大橋　晴代</t>
    <rPh sb="1" eb="3">
      <t>オオハシ</t>
    </rPh>
    <rPh sb="4" eb="5">
      <t>ユタカ</t>
    </rPh>
    <rPh sb="7" eb="9">
      <t>オオハシ</t>
    </rPh>
    <rPh sb="10" eb="12">
      <t>ハルヨ</t>
    </rPh>
    <phoneticPr fontId="2"/>
  </si>
  <si>
    <t xml:space="preserve"> 多田　正範</t>
    <rPh sb="1" eb="3">
      <t>タダ</t>
    </rPh>
    <rPh sb="4" eb="6">
      <t>マサノリ</t>
    </rPh>
    <phoneticPr fontId="2"/>
  </si>
  <si>
    <t>　諸橋　裕美</t>
    <rPh sb="1" eb="3">
      <t>モロハシ</t>
    </rPh>
    <rPh sb="4" eb="6">
      <t>ユミ</t>
    </rPh>
    <phoneticPr fontId="2"/>
  </si>
  <si>
    <t>　　大橋 晴代</t>
    <rPh sb="2" eb="4">
      <t>オオハシ</t>
    </rPh>
    <rPh sb="5" eb="7">
      <t>ハルヨ</t>
    </rPh>
    <phoneticPr fontId="15"/>
  </si>
  <si>
    <t>　（A波形茜）</t>
    <rPh sb="3" eb="5">
      <t>ナミガタ</t>
    </rPh>
    <rPh sb="5" eb="6">
      <t>アカネ</t>
    </rPh>
    <phoneticPr fontId="15"/>
  </si>
  <si>
    <t>　諸橋　裕美</t>
    <rPh sb="1" eb="3">
      <t>モロハシ</t>
    </rPh>
    <rPh sb="4" eb="6">
      <t>ユミ</t>
    </rPh>
    <phoneticPr fontId="15"/>
  </si>
  <si>
    <t>　（P多田　麻衣子）</t>
    <rPh sb="3" eb="5">
      <t>タダ</t>
    </rPh>
    <rPh sb="6" eb="9">
      <t>マイコ</t>
    </rPh>
    <phoneticPr fontId="15"/>
  </si>
  <si>
    <t>　多田　正範</t>
    <rPh sb="1" eb="3">
      <t>タダ</t>
    </rPh>
    <rPh sb="4" eb="6">
      <t>マサノリ</t>
    </rPh>
    <phoneticPr fontId="2"/>
  </si>
  <si>
    <t>◎</t>
    <phoneticPr fontId="2"/>
  </si>
  <si>
    <t>2018 シースリーカップ　保護者役員担当一覧</t>
    <rPh sb="14" eb="17">
      <t>ホゴシャ</t>
    </rPh>
    <rPh sb="17" eb="19">
      <t>ヤクイン</t>
    </rPh>
    <rPh sb="19" eb="21">
      <t>タントウ</t>
    </rPh>
    <rPh sb="21" eb="23">
      <t>イチラン</t>
    </rPh>
    <phoneticPr fontId="15"/>
  </si>
  <si>
    <t>Tシャツ1枚@1000</t>
    <rPh sb="5" eb="6">
      <t>マイ</t>
    </rPh>
    <phoneticPr fontId="2"/>
  </si>
  <si>
    <t xml:space="preserve">　　　紙コップ（ステージと保護者用として） </t>
    <rPh sb="3" eb="4">
      <t>カミ</t>
    </rPh>
    <rPh sb="13" eb="17">
      <t>ホゴシャヨウ</t>
    </rPh>
    <phoneticPr fontId="2"/>
  </si>
  <si>
    <t>　麦茶～購入する。　10本程度？　 ゴミ袋買う</t>
    <rPh sb="1" eb="3">
      <t>ムギチャ</t>
    </rPh>
    <rPh sb="4" eb="6">
      <t>コウニュウ</t>
    </rPh>
    <rPh sb="12" eb="13">
      <t>ホン</t>
    </rPh>
    <rPh sb="13" eb="15">
      <t>テイド</t>
    </rPh>
    <rPh sb="20" eb="21">
      <t>ブクロ</t>
    </rPh>
    <rPh sb="21" eb="22">
      <t>カ</t>
    </rPh>
    <phoneticPr fontId="2"/>
  </si>
  <si>
    <t>　駐車場　→　なしにした</t>
    <phoneticPr fontId="2"/>
  </si>
  <si>
    <t>　ステージ　6こ　TO*2　　販売用に5.6こ　テーブル準備</t>
    <rPh sb="15" eb="18">
      <t>ハンバイヨウ</t>
    </rPh>
    <rPh sb="28" eb="30">
      <t>ジュンビ</t>
    </rPh>
    <phoneticPr fontId="2"/>
  </si>
  <si>
    <t>・お弁当～手配先確定済　→　7/9　数量確定依頼済</t>
    <rPh sb="18" eb="20">
      <t>スウリョウ</t>
    </rPh>
    <rPh sb="20" eb="22">
      <t>カクテイ</t>
    </rPh>
    <rPh sb="22" eb="24">
      <t>イライ</t>
    </rPh>
    <rPh sb="24" eb="25">
      <t>スミ</t>
    </rPh>
    <phoneticPr fontId="2"/>
  </si>
  <si>
    <t xml:space="preserve">　東雲様 </t>
    <rPh sb="1" eb="3">
      <t>シノノメ</t>
    </rPh>
    <rPh sb="3" eb="4">
      <t>サマ</t>
    </rPh>
    <phoneticPr fontId="2"/>
  </si>
  <si>
    <t>山田　朔太郎/桜聖</t>
    <rPh sb="7" eb="8">
      <t>サクラ</t>
    </rPh>
    <rPh sb="8" eb="9">
      <t>セイ</t>
    </rPh>
    <phoneticPr fontId="2"/>
  </si>
  <si>
    <t>7/21（土）C3　①</t>
    <rPh sb="5" eb="6">
      <t>ツチ</t>
    </rPh>
    <phoneticPr fontId="2"/>
  </si>
  <si>
    <t>　多田　麻衣子(pm)</t>
    <rPh sb="1" eb="3">
      <t>タダ</t>
    </rPh>
    <rPh sb="4" eb="7">
      <t>マイコ</t>
    </rPh>
    <phoneticPr fontId="2"/>
  </si>
  <si>
    <t>　多田　麻衣子</t>
    <rPh sb="1" eb="3">
      <t>タダ</t>
    </rPh>
    <rPh sb="4" eb="7">
      <t>マイコ</t>
    </rPh>
    <phoneticPr fontId="2"/>
  </si>
  <si>
    <t>7/22（日） C3　②</t>
    <rPh sb="5" eb="6">
      <t>ニチ</t>
    </rPh>
    <phoneticPr fontId="2"/>
  </si>
  <si>
    <t>遠藤コーチ</t>
    <rPh sb="0" eb="2">
      <t>エンドウ</t>
    </rPh>
    <phoneticPr fontId="2"/>
  </si>
  <si>
    <t>　多田　麻衣子</t>
    <rPh sb="1" eb="3">
      <t>タダ</t>
    </rPh>
    <rPh sb="4" eb="7">
      <t>マイコ</t>
    </rPh>
    <phoneticPr fontId="15"/>
  </si>
  <si>
    <t>　大崎　幸江</t>
    <rPh sb="1" eb="3">
      <t>オオサキ</t>
    </rPh>
    <rPh sb="4" eb="6">
      <t>サチエ</t>
    </rPh>
    <phoneticPr fontId="15"/>
  </si>
  <si>
    <t>7/21（土）</t>
    <phoneticPr fontId="2"/>
  </si>
  <si>
    <t>ミニバスwiz   \8,000</t>
    <phoneticPr fontId="2"/>
  </si>
  <si>
    <t>（領収書）</t>
    <rPh sb="1" eb="4">
      <t>リョウシュウショ</t>
    </rPh>
    <phoneticPr fontId="2"/>
  </si>
  <si>
    <r>
      <t>　</t>
    </r>
    <r>
      <rPr>
        <b/>
        <sz val="28"/>
        <color theme="1"/>
        <rFont val="HG丸ｺﾞｼｯｸM-PRO"/>
        <family val="3"/>
        <charset val="128"/>
      </rPr>
      <t>　　</t>
    </r>
    <r>
      <rPr>
        <b/>
        <sz val="15"/>
        <color theme="1"/>
        <rFont val="HG丸ｺﾞｼｯｸM-PRO"/>
        <family val="3"/>
        <charset val="128"/>
      </rPr>
      <t>こ</t>
    </r>
    <phoneticPr fontId="2"/>
  </si>
  <si>
    <r>
      <t>　</t>
    </r>
    <r>
      <rPr>
        <b/>
        <sz val="28"/>
        <color theme="1"/>
        <rFont val="HG丸ｺﾞｼｯｸM-PRO"/>
        <family val="3"/>
        <charset val="128"/>
      </rPr>
      <t>　 　</t>
    </r>
    <r>
      <rPr>
        <b/>
        <sz val="15"/>
        <color theme="1"/>
        <rFont val="HG丸ｺﾞｼｯｸM-PRO"/>
        <family val="3"/>
        <charset val="128"/>
      </rPr>
      <t>こ</t>
    </r>
    <phoneticPr fontId="2"/>
  </si>
  <si>
    <t>幕ノ内でお願いします</t>
    <rPh sb="0" eb="1">
      <t>マク</t>
    </rPh>
    <rPh sb="2" eb="3">
      <t>ウチ</t>
    </rPh>
    <rPh sb="5" eb="6">
      <t>ネガ</t>
    </rPh>
    <phoneticPr fontId="2"/>
  </si>
  <si>
    <t>あぶあげを少々入れてください。</t>
    <rPh sb="5" eb="7">
      <t>ショウショウ</t>
    </rPh>
    <rPh sb="7" eb="8">
      <t>イ</t>
    </rPh>
    <phoneticPr fontId="2"/>
  </si>
  <si>
    <t>懇親会　7/21（土）　　    時より　 　名</t>
    <rPh sb="0" eb="3">
      <t>コンシンカイ</t>
    </rPh>
    <rPh sb="9" eb="10">
      <t>ツチ</t>
    </rPh>
    <rPh sb="17" eb="18">
      <t>ジ</t>
    </rPh>
    <rPh sb="23" eb="24">
      <t>ナ</t>
    </rPh>
    <phoneticPr fontId="2"/>
  </si>
  <si>
    <t>8/4（土）</t>
    <phoneticPr fontId="2"/>
  </si>
  <si>
    <t>8/5（日）</t>
    <rPh sb="4" eb="5">
      <t>ニチ</t>
    </rPh>
    <phoneticPr fontId="2"/>
  </si>
  <si>
    <t>　＠500（税込）　おにぎり弁当</t>
    <rPh sb="6" eb="8">
      <t>ゼイコミ</t>
    </rPh>
    <rPh sb="14" eb="16">
      <t>ベントウ</t>
    </rPh>
    <phoneticPr fontId="2"/>
  </si>
  <si>
    <t>・領収書（ミニバスWIZ)</t>
    <rPh sb="1" eb="4">
      <t>リョウシュウショ</t>
    </rPh>
    <phoneticPr fontId="2"/>
  </si>
  <si>
    <r>
      <rPr>
        <b/>
        <u/>
        <sz val="11"/>
        <color theme="1"/>
        <rFont val="HG丸ｺﾞｼｯｸM-PRO"/>
        <family val="3"/>
        <charset val="128"/>
      </rPr>
      <t>・10：30を目途に両日栃尾体育館</t>
    </r>
    <r>
      <rPr>
        <u/>
        <sz val="11"/>
        <color theme="1"/>
        <rFont val="HG丸ｺﾞｼｯｸM-PRO"/>
        <family val="3"/>
        <charset val="128"/>
      </rPr>
      <t>へ</t>
    </r>
    <r>
      <rPr>
        <sz val="11"/>
        <color theme="1"/>
        <rFont val="HG丸ｺﾞｼｯｸM-PRO"/>
        <family val="3"/>
        <charset val="128"/>
      </rPr>
      <t>配達をお願いします。</t>
    </r>
    <rPh sb="7" eb="9">
      <t>メド</t>
    </rPh>
    <rPh sb="10" eb="12">
      <t>リョウジツ</t>
    </rPh>
    <rPh sb="12" eb="14">
      <t>トチオ</t>
    </rPh>
    <rPh sb="14" eb="17">
      <t>タイイクカン</t>
    </rPh>
    <rPh sb="18" eb="20">
      <t>ハイタツ</t>
    </rPh>
    <rPh sb="22" eb="23">
      <t>ネガ</t>
    </rPh>
    <phoneticPr fontId="2"/>
  </si>
  <si>
    <r>
      <rPr>
        <b/>
        <u/>
        <sz val="11"/>
        <color theme="1"/>
        <rFont val="HG丸ｺﾞｼｯｸM-PRO"/>
        <family val="3"/>
        <charset val="128"/>
      </rPr>
      <t>・10：30を目途に栃尾東小</t>
    </r>
    <r>
      <rPr>
        <sz val="11"/>
        <color theme="1"/>
        <rFont val="HG丸ｺﾞｼｯｸM-PRO"/>
        <family val="3"/>
        <charset val="128"/>
      </rPr>
      <t>へ配達をお願いします。</t>
    </r>
    <rPh sb="7" eb="9">
      <t>メド</t>
    </rPh>
    <rPh sb="10" eb="12">
      <t>トチオ</t>
    </rPh>
    <rPh sb="12" eb="13">
      <t>ヒガシ</t>
    </rPh>
    <rPh sb="13" eb="14">
      <t>ショウ</t>
    </rPh>
    <rPh sb="15" eb="17">
      <t>ハイタツ</t>
    </rPh>
    <rPh sb="19" eb="20">
      <t>ネガ</t>
    </rPh>
    <phoneticPr fontId="2"/>
  </si>
  <si>
    <t xml:space="preserve"> Total=</t>
    <phoneticPr fontId="2"/>
  </si>
  <si>
    <t>(株)シースリー  残金額</t>
    <rPh sb="0" eb="3">
      <t>カブ</t>
    </rPh>
    <rPh sb="10" eb="11">
      <t>ザン</t>
    </rPh>
    <rPh sb="11" eb="12">
      <t>キン</t>
    </rPh>
    <rPh sb="12" eb="13">
      <t>ガク</t>
    </rPh>
    <phoneticPr fontId="2"/>
  </si>
  <si>
    <t>洋一 ・絵梨子
遠藤大樹</t>
    <rPh sb="0" eb="2">
      <t>ヨウイチ</t>
    </rPh>
    <rPh sb="8" eb="10">
      <t>エンドウ</t>
    </rPh>
    <rPh sb="10" eb="12">
      <t>ダイキ</t>
    </rPh>
    <phoneticPr fontId="2"/>
  </si>
  <si>
    <t>予備弁当 両日*2=2000
審判用(@700)*4
遠藤コーチ/2日目のみ弁当+1</t>
    <rPh sb="0" eb="2">
      <t>ヨビ</t>
    </rPh>
    <rPh sb="2" eb="4">
      <t>ベントウ</t>
    </rPh>
    <rPh sb="5" eb="7">
      <t>リョウジツ</t>
    </rPh>
    <rPh sb="15" eb="17">
      <t>シンパン</t>
    </rPh>
    <rPh sb="17" eb="18">
      <t>ヨウ</t>
    </rPh>
    <rPh sb="27" eb="29">
      <t>エンドウ</t>
    </rPh>
    <rPh sb="34" eb="35">
      <t>ニチ</t>
    </rPh>
    <rPh sb="35" eb="36">
      <t>メ</t>
    </rPh>
    <rPh sb="38" eb="40">
      <t>ベントウ</t>
    </rPh>
    <phoneticPr fontId="2"/>
  </si>
  <si>
    <t>弁当と懇親会費は壮真にプラス</t>
    <rPh sb="0" eb="2">
      <t>ベントウ</t>
    </rPh>
    <rPh sb="3" eb="6">
      <t>コンシンカイ</t>
    </rPh>
    <rPh sb="6" eb="7">
      <t>ヒ</t>
    </rPh>
    <rPh sb="8" eb="10">
      <t>ソウマ</t>
    </rPh>
    <phoneticPr fontId="2"/>
  </si>
  <si>
    <t>@200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</si>
</sst>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 &quot;¥&quot;* #,##0_ ;_ &quot;¥&quot;* \-#,##0_ ;_ &quot;¥&quot;* &quot;-&quot;_ ;_ @_ "/>
    <numFmt numFmtId="176" formatCode="0_);[Red]\(0\)"/>
  </numFmts>
  <fonts count="6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HG丸ｺﾞｼｯｸM-PRO"/>
      <family val="3"/>
      <charset val="128"/>
    </font>
    <font>
      <sz val="9"/>
      <color theme="1"/>
      <name val="HG丸ｺﾞｼｯｸM-PRO"/>
      <family val="3"/>
      <charset val="128"/>
    </font>
    <font>
      <b/>
      <sz val="8"/>
      <color theme="1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  <font>
      <u/>
      <sz val="11"/>
      <color theme="1"/>
      <name val="HG丸ｺﾞｼｯｸM-PRO"/>
      <family val="3"/>
      <charset val="128"/>
    </font>
    <font>
      <b/>
      <u/>
      <sz val="11"/>
      <color theme="1"/>
      <name val="HG丸ｺﾞｼｯｸM-PRO"/>
      <family val="3"/>
      <charset val="128"/>
    </font>
    <font>
      <b/>
      <u/>
      <sz val="13"/>
      <color theme="1"/>
      <name val="HG丸ｺﾞｼｯｸM-PRO"/>
      <family val="3"/>
      <charset val="128"/>
    </font>
    <font>
      <u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b/>
      <sz val="10"/>
      <color theme="1"/>
      <name val="HG丸ｺﾞｼｯｸM-PRO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b/>
      <sz val="15"/>
      <color rgb="FFFF0000"/>
      <name val="ＭＳ Ｐゴシック"/>
      <family val="3"/>
      <charset val="128"/>
    </font>
    <font>
      <b/>
      <sz val="15"/>
      <color indexed="8"/>
      <name val="ＭＳ Ｐゴシック"/>
      <family val="3"/>
      <charset val="128"/>
    </font>
    <font>
      <b/>
      <sz val="15"/>
      <color indexed="12"/>
      <name val="ＭＳ Ｐゴシック"/>
      <family val="3"/>
      <charset val="128"/>
    </font>
    <font>
      <b/>
      <sz val="15"/>
      <color indexed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5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b/>
      <sz val="14"/>
      <color indexed="12"/>
      <name val="ＭＳ Ｐゴシック"/>
      <family val="3"/>
      <charset val="128"/>
    </font>
    <font>
      <b/>
      <sz val="12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0"/>
      <name val="HG丸ｺﾞｼｯｸM-PRO"/>
      <family val="3"/>
      <charset val="128"/>
    </font>
    <font>
      <b/>
      <u/>
      <sz val="18"/>
      <color theme="1"/>
      <name val="ＭＳ Ｐゴシック"/>
      <family val="3"/>
      <charset val="128"/>
      <scheme val="minor"/>
    </font>
    <font>
      <b/>
      <sz val="16"/>
      <color theme="1"/>
      <name val="HG丸ｺﾞｼｯｸM-PRO"/>
      <family val="3"/>
      <charset val="128"/>
    </font>
    <font>
      <i/>
      <u/>
      <sz val="20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2"/>
      <name val="HG丸ｺﾞｼｯｸM-PRO"/>
      <family val="3"/>
      <charset val="128"/>
    </font>
    <font>
      <sz val="11"/>
      <name val="ＭＳ Ｐゴシック"/>
      <family val="3"/>
      <charset val="128"/>
      <scheme val="minor"/>
    </font>
    <font>
      <sz val="18"/>
      <color theme="1"/>
      <name val="HG丸ｺﾞｼｯｸM-PRO"/>
      <family val="3"/>
      <charset val="128"/>
    </font>
    <font>
      <sz val="15"/>
      <color theme="1"/>
      <name val="HG丸ｺﾞｼｯｸM-PRO"/>
      <family val="3"/>
      <charset val="128"/>
    </font>
    <font>
      <b/>
      <sz val="15"/>
      <color theme="1"/>
      <name val="HG丸ｺﾞｼｯｸM-PRO"/>
      <family val="3"/>
      <charset val="128"/>
    </font>
    <font>
      <b/>
      <u/>
      <sz val="18"/>
      <color theme="1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11"/>
      <name val="ＭＳ Ｐゴシック"/>
      <family val="2"/>
      <charset val="128"/>
      <scheme val="minor"/>
    </font>
    <font>
      <u/>
      <sz val="11"/>
      <name val="ＭＳ Ｐゴシック"/>
      <family val="3"/>
      <charset val="128"/>
      <scheme val="minor"/>
    </font>
    <font>
      <b/>
      <u/>
      <sz val="12"/>
      <color theme="1"/>
      <name val="HG丸ｺﾞｼｯｸM-PRO"/>
      <family val="3"/>
      <charset val="128"/>
    </font>
    <font>
      <sz val="11"/>
      <color rgb="FFFF00FF"/>
      <name val="ＭＳ Ｐゴシック"/>
      <family val="3"/>
      <charset val="128"/>
      <scheme val="minor"/>
    </font>
    <font>
      <u/>
      <sz val="11"/>
      <color rgb="FFFF00FF"/>
      <name val="ＭＳ Ｐゴシック"/>
      <family val="3"/>
      <charset val="128"/>
      <scheme val="minor"/>
    </font>
    <font>
      <sz val="11"/>
      <color rgb="FFFF00FF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28"/>
      <color theme="1"/>
      <name val="HG丸ｺﾞｼｯｸM-PRO"/>
      <family val="3"/>
      <charset val="128"/>
    </font>
    <font>
      <b/>
      <u/>
      <sz val="20"/>
      <color theme="1"/>
      <name val="HG丸ｺﾞｼｯｸM-PRO"/>
      <family val="3"/>
      <charset val="128"/>
    </font>
    <font>
      <b/>
      <sz val="12"/>
      <color theme="1"/>
      <name val="HG丸ｺﾞｼｯｸM-PRO"/>
      <family val="3"/>
      <charset val="128"/>
    </font>
    <font>
      <b/>
      <u/>
      <sz val="20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</cellStyleXfs>
  <cellXfs count="270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3" fillId="0" borderId="11" xfId="0" applyFont="1" applyBorder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Border="1" applyAlignment="1">
      <alignment horizontal="left" vertical="center"/>
    </xf>
    <xf numFmtId="0" fontId="13" fillId="0" borderId="0" xfId="0" applyFont="1">
      <alignment vertical="center"/>
    </xf>
    <xf numFmtId="0" fontId="10" fillId="0" borderId="11" xfId="0" applyFont="1" applyBorder="1">
      <alignment vertical="center"/>
    </xf>
    <xf numFmtId="0" fontId="0" fillId="0" borderId="11" xfId="0" applyBorder="1">
      <alignment vertical="center"/>
    </xf>
    <xf numFmtId="0" fontId="0" fillId="0" borderId="11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42" fontId="0" fillId="0" borderId="11" xfId="0" applyNumberFormat="1" applyBorder="1">
      <alignment vertical="center"/>
    </xf>
    <xf numFmtId="0" fontId="14" fillId="0" borderId="0" xfId="0" applyFont="1">
      <alignment vertical="center"/>
    </xf>
    <xf numFmtId="0" fontId="0" fillId="0" borderId="4" xfId="0" applyBorder="1">
      <alignment vertical="center"/>
    </xf>
    <xf numFmtId="0" fontId="0" fillId="0" borderId="0" xfId="0" applyAlignment="1"/>
    <xf numFmtId="0" fontId="16" fillId="0" borderId="0" xfId="0" applyFont="1" applyAlignment="1"/>
    <xf numFmtId="0" fontId="24" fillId="0" borderId="0" xfId="0" applyFont="1" applyAlignment="1"/>
    <xf numFmtId="0" fontId="18" fillId="0" borderId="13" xfId="0" applyFont="1" applyBorder="1" applyAlignment="1">
      <alignment horizontal="center"/>
    </xf>
    <xf numFmtId="0" fontId="21" fillId="0" borderId="13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3" fillId="0" borderId="12" xfId="0" applyFont="1" applyBorder="1" applyAlignment="1">
      <alignment horizontal="left" vertical="top" wrapText="1"/>
    </xf>
    <xf numFmtId="0" fontId="23" fillId="0" borderId="13" xfId="0" applyFont="1" applyBorder="1" applyAlignment="1">
      <alignment horizontal="left" vertical="top" wrapText="1"/>
    </xf>
    <xf numFmtId="0" fontId="25" fillId="0" borderId="13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6" fillId="0" borderId="12" xfId="0" applyFont="1" applyBorder="1" applyAlignment="1">
      <alignment horizontal="left" vertical="top" wrapText="1"/>
    </xf>
    <xf numFmtId="0" fontId="28" fillId="0" borderId="11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 wrapText="1"/>
    </xf>
    <xf numFmtId="0" fontId="31" fillId="0" borderId="12" xfId="0" applyFont="1" applyBorder="1" applyAlignment="1">
      <alignment horizontal="left" vertical="top" wrapText="1"/>
    </xf>
    <xf numFmtId="0" fontId="32" fillId="0" borderId="12" xfId="0" applyFont="1" applyBorder="1" applyAlignment="1">
      <alignment horizontal="left" vertical="top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56" fontId="4" fillId="0" borderId="5" xfId="0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0" xfId="0" quotePrefix="1" applyFont="1">
      <alignment vertical="center"/>
    </xf>
    <xf numFmtId="0" fontId="3" fillId="0" borderId="0" xfId="0" applyFont="1" applyAlignment="1">
      <alignment vertical="center" wrapText="1"/>
    </xf>
    <xf numFmtId="0" fontId="35" fillId="0" borderId="0" xfId="2" applyFont="1">
      <alignment vertical="center"/>
    </xf>
    <xf numFmtId="0" fontId="36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33" fillId="0" borderId="0" xfId="0" applyFont="1">
      <alignment vertical="center"/>
    </xf>
    <xf numFmtId="0" fontId="38" fillId="0" borderId="0" xfId="0" applyFont="1" applyAlignment="1">
      <alignment horizontal="center"/>
    </xf>
    <xf numFmtId="0" fontId="38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/>
    <xf numFmtId="0" fontId="40" fillId="0" borderId="10" xfId="0" applyFont="1" applyBorder="1" applyAlignment="1"/>
    <xf numFmtId="0" fontId="41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40" fillId="0" borderId="15" xfId="0" applyFont="1" applyFill="1" applyBorder="1" applyAlignment="1">
      <alignment horizontal="left" vertical="center" wrapText="1"/>
    </xf>
    <xf numFmtId="0" fontId="40" fillId="0" borderId="15" xfId="0" applyFont="1" applyBorder="1" applyAlignment="1">
      <alignment horizontal="left" vertical="center" wrapText="1"/>
    </xf>
    <xf numFmtId="0" fontId="3" fillId="0" borderId="0" xfId="0" applyFont="1" applyBorder="1">
      <alignment vertical="center"/>
    </xf>
    <xf numFmtId="0" fontId="4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46" fillId="0" borderId="0" xfId="0" applyFont="1" applyAlignment="1">
      <alignment horizontal="left" vertical="center"/>
    </xf>
    <xf numFmtId="0" fontId="47" fillId="0" borderId="0" xfId="0" applyFont="1">
      <alignment vertical="center"/>
    </xf>
    <xf numFmtId="0" fontId="44" fillId="0" borderId="0" xfId="0" applyFont="1">
      <alignment vertical="center"/>
    </xf>
    <xf numFmtId="0" fontId="3" fillId="0" borderId="24" xfId="0" applyFont="1" applyBorder="1">
      <alignment vertical="center"/>
    </xf>
    <xf numFmtId="0" fontId="48" fillId="0" borderId="0" xfId="0" applyFont="1">
      <alignment vertical="center"/>
    </xf>
    <xf numFmtId="0" fontId="42" fillId="0" borderId="0" xfId="0" applyFont="1" applyAlignment="1">
      <alignment horizontal="right" vertical="center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0" fontId="28" fillId="0" borderId="13" xfId="0" applyFont="1" applyBorder="1" applyAlignment="1">
      <alignment horizontal="left" vertical="center"/>
    </xf>
    <xf numFmtId="0" fontId="29" fillId="0" borderId="13" xfId="0" applyFont="1" applyBorder="1" applyAlignment="1">
      <alignment horizontal="left" vertical="center"/>
    </xf>
    <xf numFmtId="0" fontId="51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0" fontId="13" fillId="0" borderId="0" xfId="0" applyFont="1" applyAlignment="1">
      <alignment horizontal="right" vertical="center"/>
    </xf>
    <xf numFmtId="56" fontId="4" fillId="0" borderId="7" xfId="0" quotePrefix="1" applyNumberFormat="1" applyFont="1" applyBorder="1" applyAlignment="1">
      <alignment horizontal="center" vertical="center" wrapText="1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3" fillId="0" borderId="25" xfId="0" applyFont="1" applyBorder="1">
      <alignment vertical="center"/>
    </xf>
    <xf numFmtId="0" fontId="52" fillId="0" borderId="0" xfId="0" applyFont="1">
      <alignment vertical="center"/>
    </xf>
    <xf numFmtId="0" fontId="55" fillId="0" borderId="0" xfId="0" applyFont="1" applyAlignment="1">
      <alignment horizontal="right" vertical="center"/>
    </xf>
    <xf numFmtId="0" fontId="45" fillId="0" borderId="0" xfId="0" applyFont="1" applyAlignment="1">
      <alignment horizontal="center" vertical="center"/>
    </xf>
    <xf numFmtId="0" fontId="3" fillId="0" borderId="7" xfId="0" applyFont="1" applyBorder="1">
      <alignment vertical="center"/>
    </xf>
    <xf numFmtId="38" fontId="12" fillId="0" borderId="0" xfId="0" applyNumberFormat="1" applyFont="1">
      <alignment vertical="center"/>
    </xf>
    <xf numFmtId="38" fontId="12" fillId="0" borderId="0" xfId="0" applyNumberFormat="1" applyFont="1" applyAlignment="1">
      <alignment horizontal="right" vertical="center"/>
    </xf>
    <xf numFmtId="0" fontId="57" fillId="0" borderId="0" xfId="0" applyFont="1">
      <alignment vertical="center"/>
    </xf>
    <xf numFmtId="38" fontId="37" fillId="0" borderId="0" xfId="1" applyFont="1">
      <alignment vertical="center"/>
    </xf>
    <xf numFmtId="38" fontId="58" fillId="0" borderId="0" xfId="1" applyFont="1">
      <alignment vertical="center"/>
    </xf>
    <xf numFmtId="38" fontId="37" fillId="0" borderId="29" xfId="1" applyFont="1" applyBorder="1">
      <alignment vertical="center"/>
    </xf>
    <xf numFmtId="0" fontId="3" fillId="0" borderId="32" xfId="0" applyFont="1" applyBorder="1" applyAlignment="1">
      <alignment horizontal="right" vertical="center"/>
    </xf>
    <xf numFmtId="38" fontId="3" fillId="0" borderId="33" xfId="1" applyFont="1" applyBorder="1" applyAlignment="1">
      <alignment horizontal="right" vertical="center"/>
    </xf>
    <xf numFmtId="38" fontId="3" fillId="0" borderId="34" xfId="1" applyFont="1" applyBorder="1" applyAlignment="1">
      <alignment horizontal="right" vertical="center"/>
    </xf>
    <xf numFmtId="0" fontId="3" fillId="0" borderId="33" xfId="0" applyFont="1" applyBorder="1" applyAlignment="1">
      <alignment horizontal="right" vertical="center"/>
    </xf>
    <xf numFmtId="176" fontId="4" fillId="0" borderId="35" xfId="0" applyNumberFormat="1" applyFont="1" applyBorder="1" applyAlignment="1">
      <alignment vertical="center" wrapText="1"/>
    </xf>
    <xf numFmtId="176" fontId="4" fillId="0" borderId="0" xfId="0" applyNumberFormat="1" applyFont="1" applyBorder="1" applyAlignment="1">
      <alignment vertical="center" wrapText="1"/>
    </xf>
    <xf numFmtId="38" fontId="4" fillId="0" borderId="31" xfId="1" applyFont="1" applyBorder="1" applyAlignment="1">
      <alignment vertical="center" wrapText="1"/>
    </xf>
    <xf numFmtId="38" fontId="4" fillId="0" borderId="36" xfId="1" applyFont="1" applyBorder="1" applyAlignment="1">
      <alignment vertical="center" wrapText="1"/>
    </xf>
    <xf numFmtId="38" fontId="4" fillId="0" borderId="33" xfId="1" applyFont="1" applyBorder="1" applyAlignment="1">
      <alignment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>
      <alignment vertical="center"/>
    </xf>
    <xf numFmtId="0" fontId="3" fillId="0" borderId="37" xfId="0" applyFont="1" applyBorder="1">
      <alignment vertical="center"/>
    </xf>
    <xf numFmtId="0" fontId="3" fillId="0" borderId="39" xfId="0" applyFont="1" applyBorder="1">
      <alignment vertical="center"/>
    </xf>
    <xf numFmtId="0" fontId="3" fillId="0" borderId="4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41" xfId="0" applyFont="1" applyBorder="1" applyAlignment="1">
      <alignment horizontal="right" vertical="center"/>
    </xf>
    <xf numFmtId="0" fontId="3" fillId="0" borderId="42" xfId="0" applyFont="1" applyBorder="1" applyAlignment="1">
      <alignment horizontal="right" vertical="center"/>
    </xf>
    <xf numFmtId="38" fontId="58" fillId="0" borderId="43" xfId="1" applyFont="1" applyBorder="1">
      <alignment vertical="center"/>
    </xf>
    <xf numFmtId="0" fontId="3" fillId="0" borderId="45" xfId="0" applyFont="1" applyBorder="1" applyAlignment="1">
      <alignment horizontal="right" vertical="center"/>
    </xf>
    <xf numFmtId="38" fontId="3" fillId="0" borderId="30" xfId="1" applyFont="1" applyBorder="1" applyAlignment="1">
      <alignment horizontal="right" vertical="center"/>
    </xf>
    <xf numFmtId="38" fontId="3" fillId="0" borderId="46" xfId="1" applyFont="1" applyBorder="1" applyAlignment="1">
      <alignment horizontal="right" vertical="center"/>
    </xf>
    <xf numFmtId="38" fontId="3" fillId="0" borderId="47" xfId="1" applyFont="1" applyBorder="1" applyAlignment="1">
      <alignment horizontal="right" vertical="center"/>
    </xf>
    <xf numFmtId="0" fontId="3" fillId="0" borderId="46" xfId="0" applyFont="1" applyBorder="1" applyAlignment="1">
      <alignment horizontal="right" vertical="center"/>
    </xf>
    <xf numFmtId="176" fontId="4" fillId="0" borderId="48" xfId="0" applyNumberFormat="1" applyFont="1" applyBorder="1" applyAlignment="1">
      <alignment vertical="center" wrapText="1"/>
    </xf>
    <xf numFmtId="176" fontId="4" fillId="0" borderId="49" xfId="0" applyNumberFormat="1" applyFont="1" applyBorder="1" applyAlignment="1">
      <alignment vertical="center" wrapText="1"/>
    </xf>
    <xf numFmtId="176" fontId="4" fillId="0" borderId="50" xfId="0" applyNumberFormat="1" applyFont="1" applyBorder="1" applyAlignment="1">
      <alignment vertical="center" wrapText="1"/>
    </xf>
    <xf numFmtId="38" fontId="4" fillId="0" borderId="44" xfId="1" applyFont="1" applyBorder="1" applyAlignment="1">
      <alignment vertical="center" wrapText="1"/>
    </xf>
    <xf numFmtId="38" fontId="4" fillId="0" borderId="30" xfId="1" applyFont="1" applyBorder="1" applyAlignment="1">
      <alignment vertical="center" wrapText="1"/>
    </xf>
    <xf numFmtId="38" fontId="4" fillId="0" borderId="46" xfId="1" applyFont="1" applyBorder="1" applyAlignment="1">
      <alignment vertical="center" wrapText="1"/>
    </xf>
    <xf numFmtId="176" fontId="6" fillId="0" borderId="48" xfId="0" applyNumberFormat="1" applyFont="1" applyBorder="1" applyAlignment="1">
      <alignment vertical="center" wrapText="1"/>
    </xf>
    <xf numFmtId="176" fontId="6" fillId="0" borderId="49" xfId="0" applyNumberFormat="1" applyFont="1" applyBorder="1" applyAlignment="1">
      <alignment vertical="center" wrapText="1"/>
    </xf>
    <xf numFmtId="176" fontId="4" fillId="0" borderId="44" xfId="0" applyNumberFormat="1" applyFont="1" applyBorder="1" applyAlignment="1">
      <alignment vertical="center" wrapText="1"/>
    </xf>
    <xf numFmtId="176" fontId="4" fillId="0" borderId="45" xfId="0" applyNumberFormat="1" applyFont="1" applyBorder="1" applyAlignment="1">
      <alignment vertical="center" wrapText="1"/>
    </xf>
    <xf numFmtId="176" fontId="4" fillId="0" borderId="47" xfId="0" applyNumberFormat="1" applyFont="1" applyBorder="1" applyAlignment="1">
      <alignment vertical="center" wrapText="1"/>
    </xf>
    <xf numFmtId="38" fontId="37" fillId="0" borderId="51" xfId="1" applyFont="1" applyBorder="1" applyAlignment="1">
      <alignment horizontal="center" vertical="center"/>
    </xf>
    <xf numFmtId="0" fontId="3" fillId="0" borderId="45" xfId="0" applyFont="1" applyBorder="1" applyAlignment="1">
      <alignment horizontal="right" vertical="center" wrapText="1"/>
    </xf>
    <xf numFmtId="0" fontId="3" fillId="0" borderId="46" xfId="0" applyFont="1" applyBorder="1" applyAlignment="1">
      <alignment horizontal="left" vertical="center" wrapText="1"/>
    </xf>
    <xf numFmtId="38" fontId="4" fillId="0" borderId="48" xfId="1" applyFont="1" applyBorder="1" applyAlignment="1">
      <alignment vertical="center"/>
    </xf>
    <xf numFmtId="38" fontId="4" fillId="0" borderId="49" xfId="1" applyFont="1" applyBorder="1" applyAlignment="1">
      <alignment vertical="center"/>
    </xf>
    <xf numFmtId="38" fontId="4" fillId="0" borderId="50" xfId="1" applyFont="1" applyBorder="1" applyAlignment="1">
      <alignment vertical="center"/>
    </xf>
    <xf numFmtId="38" fontId="4" fillId="0" borderId="44" xfId="1" applyFont="1" applyBorder="1" applyAlignment="1">
      <alignment vertical="center"/>
    </xf>
    <xf numFmtId="38" fontId="4" fillId="0" borderId="45" xfId="1" applyFont="1" applyBorder="1" applyAlignment="1">
      <alignment vertical="center" wrapText="1"/>
    </xf>
    <xf numFmtId="38" fontId="4" fillId="0" borderId="47" xfId="1" applyFont="1" applyBorder="1" applyAlignment="1">
      <alignment vertical="center"/>
    </xf>
    <xf numFmtId="38" fontId="37" fillId="0" borderId="51" xfId="1" applyFont="1" applyBorder="1">
      <alignment vertical="center"/>
    </xf>
    <xf numFmtId="38" fontId="4" fillId="0" borderId="30" xfId="1" applyFont="1" applyBorder="1" applyAlignment="1">
      <alignment vertical="center"/>
    </xf>
    <xf numFmtId="38" fontId="6" fillId="0" borderId="44" xfId="1" applyFont="1" applyBorder="1" applyAlignment="1">
      <alignment horizontal="center" vertical="center"/>
    </xf>
    <xf numFmtId="38" fontId="6" fillId="0" borderId="45" xfId="1" applyFont="1" applyBorder="1" applyAlignment="1">
      <alignment horizontal="center" vertical="center"/>
    </xf>
    <xf numFmtId="38" fontId="6" fillId="0" borderId="47" xfId="1" applyFont="1" applyBorder="1" applyAlignment="1">
      <alignment horizontal="center" vertical="center"/>
    </xf>
    <xf numFmtId="38" fontId="4" fillId="0" borderId="50" xfId="1" applyFont="1" applyBorder="1" applyAlignment="1">
      <alignment horizontal="center" vertical="center"/>
    </xf>
    <xf numFmtId="38" fontId="4" fillId="0" borderId="45" xfId="1" applyFont="1" applyBorder="1" applyAlignment="1">
      <alignment vertical="center"/>
    </xf>
    <xf numFmtId="0" fontId="3" fillId="0" borderId="46" xfId="0" applyFont="1" applyBorder="1" applyAlignment="1">
      <alignment horizontal="left" vertical="center"/>
    </xf>
    <xf numFmtId="38" fontId="6" fillId="0" borderId="50" xfId="1" applyFont="1" applyBorder="1" applyAlignment="1">
      <alignment horizontal="center" vertical="center"/>
    </xf>
    <xf numFmtId="0" fontId="3" fillId="0" borderId="30" xfId="0" applyFont="1" applyBorder="1" applyAlignment="1">
      <alignment horizontal="right" vertical="center"/>
    </xf>
    <xf numFmtId="0" fontId="3" fillId="0" borderId="47" xfId="0" applyFont="1" applyBorder="1" applyAlignment="1">
      <alignment horizontal="right" vertical="center"/>
    </xf>
    <xf numFmtId="38" fontId="34" fillId="0" borderId="45" xfId="2" applyNumberFormat="1" applyBorder="1" applyAlignment="1">
      <alignment vertical="center"/>
    </xf>
    <xf numFmtId="38" fontId="3" fillId="0" borderId="30" xfId="0" applyNumberFormat="1" applyFont="1" applyBorder="1">
      <alignment vertical="center"/>
    </xf>
    <xf numFmtId="38" fontId="3" fillId="0" borderId="46" xfId="0" applyNumberFormat="1" applyFont="1" applyBorder="1">
      <alignment vertical="center"/>
    </xf>
    <xf numFmtId="0" fontId="3" fillId="0" borderId="46" xfId="0" applyFont="1" applyBorder="1">
      <alignment vertical="center"/>
    </xf>
    <xf numFmtId="38" fontId="3" fillId="0" borderId="50" xfId="0" applyNumberFormat="1" applyFont="1" applyBorder="1">
      <alignment vertical="center"/>
    </xf>
    <xf numFmtId="0" fontId="3" fillId="0" borderId="50" xfId="0" applyFont="1" applyBorder="1">
      <alignment vertical="center"/>
    </xf>
    <xf numFmtId="0" fontId="3" fillId="0" borderId="46" xfId="0" applyFont="1" applyBorder="1" applyAlignment="1">
      <alignment vertical="center" wrapText="1"/>
    </xf>
    <xf numFmtId="0" fontId="3" fillId="0" borderId="44" xfId="0" applyFont="1" applyBorder="1">
      <alignment vertical="center"/>
    </xf>
    <xf numFmtId="0" fontId="3" fillId="0" borderId="45" xfId="0" applyFont="1" applyBorder="1">
      <alignment vertical="center"/>
    </xf>
    <xf numFmtId="0" fontId="3" fillId="0" borderId="47" xfId="0" applyFont="1" applyBorder="1">
      <alignment vertical="center"/>
    </xf>
    <xf numFmtId="0" fontId="3" fillId="0" borderId="46" xfId="0" applyFont="1" applyBorder="1" applyAlignment="1">
      <alignment horizontal="center" vertical="center"/>
    </xf>
    <xf numFmtId="0" fontId="3" fillId="0" borderId="30" xfId="0" applyFont="1" applyBorder="1">
      <alignment vertical="center"/>
    </xf>
    <xf numFmtId="0" fontId="3" fillId="0" borderId="44" xfId="0" applyFont="1" applyBorder="1" applyAlignment="1">
      <alignment vertical="center"/>
    </xf>
    <xf numFmtId="38" fontId="58" fillId="0" borderId="51" xfId="1" applyFont="1" applyBorder="1">
      <alignment vertical="center"/>
    </xf>
    <xf numFmtId="38" fontId="3" fillId="0" borderId="36" xfId="1" applyFont="1" applyBorder="1" applyAlignment="1">
      <alignment horizontal="right" vertical="center"/>
    </xf>
    <xf numFmtId="176" fontId="4" fillId="0" borderId="52" xfId="0" applyNumberFormat="1" applyFont="1" applyBorder="1" applyAlignment="1">
      <alignment vertical="center" wrapText="1"/>
    </xf>
    <xf numFmtId="176" fontId="4" fillId="0" borderId="31" xfId="0" applyNumberFormat="1" applyFont="1" applyBorder="1" applyAlignment="1">
      <alignment vertical="center" wrapText="1"/>
    </xf>
    <xf numFmtId="176" fontId="4" fillId="0" borderId="32" xfId="0" applyNumberFormat="1" applyFont="1" applyBorder="1" applyAlignment="1">
      <alignment vertical="center" wrapText="1"/>
    </xf>
    <xf numFmtId="176" fontId="4" fillId="0" borderId="34" xfId="0" applyNumberFormat="1" applyFont="1" applyBorder="1" applyAlignment="1">
      <alignment vertical="center" wrapText="1"/>
    </xf>
    <xf numFmtId="38" fontId="37" fillId="0" borderId="53" xfId="1" applyFont="1" applyBorder="1">
      <alignment vertical="center"/>
    </xf>
    <xf numFmtId="0" fontId="3" fillId="0" borderId="54" xfId="0" applyFont="1" applyBorder="1">
      <alignment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56" fontId="5" fillId="0" borderId="59" xfId="0" applyNumberFormat="1" applyFont="1" applyBorder="1" applyAlignment="1">
      <alignment horizontal="center" vertical="center" wrapText="1"/>
    </xf>
    <xf numFmtId="56" fontId="5" fillId="0" borderId="54" xfId="0" quotePrefix="1" applyNumberFormat="1" applyFont="1" applyBorder="1" applyAlignment="1">
      <alignment horizontal="center" vertical="center" wrapText="1"/>
    </xf>
    <xf numFmtId="56" fontId="5" fillId="0" borderId="60" xfId="0" quotePrefix="1" applyNumberFormat="1" applyFont="1" applyBorder="1" applyAlignment="1">
      <alignment horizontal="center" vertical="center" wrapText="1"/>
    </xf>
    <xf numFmtId="56" fontId="5" fillId="0" borderId="61" xfId="0" quotePrefix="1" applyNumberFormat="1" applyFont="1" applyBorder="1" applyAlignment="1">
      <alignment horizontal="center" vertical="center" wrapText="1"/>
    </xf>
    <xf numFmtId="56" fontId="5" fillId="0" borderId="62" xfId="0" quotePrefix="1" applyNumberFormat="1" applyFont="1" applyBorder="1" applyAlignment="1">
      <alignment horizontal="center" vertical="center" wrapText="1"/>
    </xf>
    <xf numFmtId="38" fontId="37" fillId="0" borderId="63" xfId="1" applyFont="1" applyBorder="1" applyAlignment="1">
      <alignment horizontal="center" vertical="center"/>
    </xf>
    <xf numFmtId="0" fontId="45" fillId="0" borderId="31" xfId="0" applyFont="1" applyBorder="1" applyAlignment="1">
      <alignment horizontal="right" vertical="center"/>
    </xf>
    <xf numFmtId="0" fontId="45" fillId="0" borderId="44" xfId="0" applyFont="1" applyBorder="1" applyAlignment="1">
      <alignment horizontal="right" vertical="center"/>
    </xf>
    <xf numFmtId="38" fontId="45" fillId="0" borderId="44" xfId="1" applyFont="1" applyBorder="1" applyAlignment="1">
      <alignment horizontal="right" vertical="center"/>
    </xf>
    <xf numFmtId="0" fontId="45" fillId="0" borderId="1" xfId="0" applyFont="1" applyBorder="1" applyAlignment="1">
      <alignment horizontal="right" vertical="center"/>
    </xf>
    <xf numFmtId="176" fontId="12" fillId="0" borderId="0" xfId="0" applyNumberFormat="1" applyFont="1">
      <alignment vertical="center"/>
    </xf>
    <xf numFmtId="38" fontId="37" fillId="0" borderId="51" xfId="1" applyFont="1" applyBorder="1" applyAlignment="1">
      <alignment horizontal="right" vertical="center"/>
    </xf>
    <xf numFmtId="0" fontId="45" fillId="0" borderId="0" xfId="0" applyFont="1" applyAlignment="1">
      <alignment horizontal="right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56" fontId="6" fillId="0" borderId="6" xfId="0" quotePrefix="1" applyNumberFormat="1" applyFont="1" applyBorder="1" applyAlignment="1">
      <alignment horizontal="center" vertical="center" wrapText="1"/>
    </xf>
    <xf numFmtId="56" fontId="6" fillId="0" borderId="7" xfId="0" quotePrefix="1" applyNumberFormat="1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4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59" fillId="0" borderId="0" xfId="0" applyFont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9" fillId="0" borderId="3" xfId="0" applyFont="1" applyBorder="1" applyAlignment="1">
      <alignment horizontal="left" vertical="center" shrinkToFit="1"/>
    </xf>
    <xf numFmtId="0" fontId="40" fillId="0" borderId="2" xfId="0" applyFont="1" applyBorder="1" applyAlignment="1">
      <alignment horizontal="center" vertical="center" wrapText="1"/>
    </xf>
    <xf numFmtId="0" fontId="40" fillId="0" borderId="4" xfId="0" applyFont="1" applyBorder="1" applyAlignment="1"/>
    <xf numFmtId="0" fontId="3" fillId="0" borderId="15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40" fillId="0" borderId="8" xfId="0" applyFont="1" applyBorder="1" applyAlignment="1"/>
    <xf numFmtId="0" fontId="3" fillId="0" borderId="2" xfId="0" applyFont="1" applyFill="1" applyBorder="1" applyAlignment="1">
      <alignment horizontal="left" vertical="center" wrapText="1"/>
    </xf>
    <xf numFmtId="0" fontId="40" fillId="0" borderId="8" xfId="0" applyFont="1" applyFill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40" fillId="0" borderId="10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left" vertical="center" wrapText="1"/>
    </xf>
    <xf numFmtId="0" fontId="40" fillId="0" borderId="9" xfId="0" applyFont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40" fillId="0" borderId="18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 shrinkToFit="1"/>
    </xf>
    <xf numFmtId="0" fontId="3" fillId="0" borderId="18" xfId="0" applyFont="1" applyFill="1" applyBorder="1" applyAlignment="1">
      <alignment horizontal="left" vertical="center" shrinkToFit="1"/>
    </xf>
    <xf numFmtId="0" fontId="40" fillId="0" borderId="16" xfId="0" applyFont="1" applyBorder="1" applyAlignment="1">
      <alignment horizontal="left" vertical="center" wrapText="1"/>
    </xf>
    <xf numFmtId="0" fontId="40" fillId="0" borderId="18" xfId="0" applyFont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40" fillId="0" borderId="20" xfId="0" applyFont="1" applyFill="1" applyBorder="1" applyAlignment="1">
      <alignment horizontal="left" vertical="center"/>
    </xf>
    <xf numFmtId="0" fontId="40" fillId="0" borderId="20" xfId="0" applyFont="1" applyFill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40" fillId="0" borderId="26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shrinkToFit="1"/>
    </xf>
    <xf numFmtId="0" fontId="3" fillId="0" borderId="20" xfId="0" applyFont="1" applyFill="1" applyBorder="1" applyAlignment="1">
      <alignment horizontal="left" vertical="center" shrinkToFi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40" fillId="0" borderId="26" xfId="0" applyFont="1" applyFill="1" applyBorder="1" applyAlignment="1">
      <alignment horizontal="left" vertical="center" wrapText="1"/>
    </xf>
    <xf numFmtId="0" fontId="40" fillId="0" borderId="9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40" fillId="0" borderId="23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shrinkToFit="1"/>
    </xf>
    <xf numFmtId="0" fontId="40" fillId="0" borderId="18" xfId="0" applyFont="1" applyBorder="1" applyAlignment="1">
      <alignment horizontal="left" vertical="center" shrinkToFit="1"/>
    </xf>
    <xf numFmtId="0" fontId="3" fillId="0" borderId="28" xfId="0" applyFont="1" applyBorder="1" applyAlignment="1">
      <alignment horizontal="left" vertical="center" wrapText="1"/>
    </xf>
    <xf numFmtId="0" fontId="40" fillId="0" borderId="26" xfId="0" applyFont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shrinkToFit="1"/>
    </xf>
    <xf numFmtId="0" fontId="3" fillId="0" borderId="23" xfId="0" applyFont="1" applyFill="1" applyBorder="1" applyAlignment="1">
      <alignment horizontal="left" vertical="center" shrinkToFit="1"/>
    </xf>
    <xf numFmtId="0" fontId="3" fillId="0" borderId="21" xfId="0" applyFont="1" applyBorder="1" applyAlignment="1">
      <alignment horizontal="left" vertical="center" shrinkToFit="1"/>
    </xf>
    <xf numFmtId="0" fontId="40" fillId="0" borderId="20" xfId="0" applyFont="1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 wrapText="1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435348</xdr:colOff>
      <xdr:row>22</xdr:row>
      <xdr:rowOff>87406</xdr:rowOff>
    </xdr:from>
    <xdr:to>
      <xdr:col>18</xdr:col>
      <xdr:colOff>423539</xdr:colOff>
      <xdr:row>76</xdr:row>
      <xdr:rowOff>124221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067" t="4723" r="-1511" b="4907"/>
        <a:stretch/>
      </xdr:blipFill>
      <xdr:spPr>
        <a:xfrm>
          <a:off x="435348" y="3785347"/>
          <a:ext cx="12292250" cy="911358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0</xdr:row>
      <xdr:rowOff>133349</xdr:rowOff>
    </xdr:from>
    <xdr:to>
      <xdr:col>13</xdr:col>
      <xdr:colOff>140590</xdr:colOff>
      <xdr:row>29</xdr:row>
      <xdr:rowOff>66674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691" t="5000" r="27762" b="47307"/>
        <a:stretch/>
      </xdr:blipFill>
      <xdr:spPr>
        <a:xfrm>
          <a:off x="361950" y="133349"/>
          <a:ext cx="8694040" cy="4905375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26</xdr:row>
      <xdr:rowOff>123825</xdr:rowOff>
    </xdr:from>
    <xdr:to>
      <xdr:col>5</xdr:col>
      <xdr:colOff>409575</xdr:colOff>
      <xdr:row>32</xdr:row>
      <xdr:rowOff>0</xdr:rowOff>
    </xdr:to>
    <xdr:sp macro="" textlink="">
      <xdr:nvSpPr>
        <xdr:cNvPr id="4" name="円/楕円 3"/>
        <xdr:cNvSpPr/>
      </xdr:nvSpPr>
      <xdr:spPr>
        <a:xfrm>
          <a:off x="2952750" y="4581525"/>
          <a:ext cx="885825" cy="904875"/>
        </a:xfrm>
        <a:prstGeom prst="ellipse">
          <a:avLst/>
        </a:prstGeom>
        <a:noFill/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133350</xdr:colOff>
      <xdr:row>22</xdr:row>
      <xdr:rowOff>76200</xdr:rowOff>
    </xdr:from>
    <xdr:to>
      <xdr:col>7</xdr:col>
      <xdr:colOff>352425</xdr:colOff>
      <xdr:row>30</xdr:row>
      <xdr:rowOff>19050</xdr:rowOff>
    </xdr:to>
    <xdr:sp macro="" textlink="">
      <xdr:nvSpPr>
        <xdr:cNvPr id="6" name="円/楕円 5"/>
        <xdr:cNvSpPr/>
      </xdr:nvSpPr>
      <xdr:spPr>
        <a:xfrm>
          <a:off x="4248150" y="3848100"/>
          <a:ext cx="904875" cy="1314450"/>
        </a:xfrm>
        <a:prstGeom prst="ellipse">
          <a:avLst/>
        </a:prstGeom>
        <a:noFill/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285749</xdr:colOff>
      <xdr:row>21</xdr:row>
      <xdr:rowOff>133351</xdr:rowOff>
    </xdr:from>
    <xdr:to>
      <xdr:col>13</xdr:col>
      <xdr:colOff>409575</xdr:colOff>
      <xdr:row>29</xdr:row>
      <xdr:rowOff>104775</xdr:rowOff>
    </xdr:to>
    <xdr:sp macro="" textlink="">
      <xdr:nvSpPr>
        <xdr:cNvPr id="7" name="吹き出し: 左矢印 11"/>
        <xdr:cNvSpPr/>
      </xdr:nvSpPr>
      <xdr:spPr>
        <a:xfrm>
          <a:off x="5086349" y="3733801"/>
          <a:ext cx="4238626" cy="1343024"/>
        </a:xfrm>
        <a:prstGeom prst="leftArrowCallou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/>
            <a:t>栃尾体育館裏に砂利ですが</a:t>
          </a:r>
          <a:endParaRPr kumimoji="1" lang="en-US" altLang="ja-JP" sz="1200" b="1"/>
        </a:p>
        <a:p>
          <a:pPr algn="l"/>
          <a:r>
            <a:rPr kumimoji="1" lang="ja-JP" altLang="en-US" sz="1200" b="1"/>
            <a:t>駐車場スペースがあります。</a:t>
          </a:r>
          <a:endParaRPr kumimoji="1" lang="en-US" altLang="ja-JP" sz="1200" b="1"/>
        </a:p>
        <a:p>
          <a:pPr algn="l"/>
          <a:r>
            <a:rPr kumimoji="1" lang="ja-JP" altLang="en-US" sz="1200" b="1"/>
            <a:t>市営駐車場脇から入るか、もしくは支所前を通り、小林酒店さん手前で右に曲がっていくと駐車場があります。</a:t>
          </a:r>
          <a:endParaRPr kumimoji="1" lang="en-US" altLang="ja-JP" sz="1200" b="1"/>
        </a:p>
        <a:p>
          <a:pPr algn="l"/>
          <a:endParaRPr kumimoji="1" lang="en-US" altLang="ja-JP" sz="12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628650</xdr:colOff>
      <xdr:row>24</xdr:row>
      <xdr:rowOff>38100</xdr:rowOff>
    </xdr:from>
    <xdr:to>
      <xdr:col>3</xdr:col>
      <xdr:colOff>590550</xdr:colOff>
      <xdr:row>28</xdr:row>
      <xdr:rowOff>79375</xdr:rowOff>
    </xdr:to>
    <xdr:sp macro="" textlink="">
      <xdr:nvSpPr>
        <xdr:cNvPr id="8" name="四角形吹き出し 7"/>
        <xdr:cNvSpPr/>
      </xdr:nvSpPr>
      <xdr:spPr>
        <a:xfrm>
          <a:off x="628650" y="4152900"/>
          <a:ext cx="2019300" cy="727075"/>
        </a:xfrm>
        <a:prstGeom prst="wedgeRectCallout">
          <a:avLst>
            <a:gd name="adj1" fmla="val 71486"/>
            <a:gd name="adj2" fmla="val -73935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文化センター前は</a:t>
          </a:r>
          <a:endParaRPr kumimoji="1" lang="en-US" altLang="ja-JP" sz="12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駐車禁止。</a:t>
          </a:r>
          <a:endParaRPr kumimoji="1" lang="en-US" altLang="ja-JP" sz="12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大会関係者は停めないこと。</a:t>
          </a:r>
        </a:p>
      </xdr:txBody>
    </xdr:sp>
    <xdr:clientData/>
  </xdr:twoCellAnchor>
  <xdr:twoCellAnchor>
    <xdr:from>
      <xdr:col>9</xdr:col>
      <xdr:colOff>140278</xdr:colOff>
      <xdr:row>6</xdr:row>
      <xdr:rowOff>39832</xdr:rowOff>
    </xdr:from>
    <xdr:to>
      <xdr:col>23</xdr:col>
      <xdr:colOff>155864</xdr:colOff>
      <xdr:row>18</xdr:row>
      <xdr:rowOff>17318</xdr:rowOff>
    </xdr:to>
    <xdr:sp macro="" textlink="">
      <xdr:nvSpPr>
        <xdr:cNvPr id="9" name="テキスト ボックス 8"/>
        <xdr:cNvSpPr txBox="1"/>
      </xdr:nvSpPr>
      <xdr:spPr>
        <a:xfrm>
          <a:off x="6374823" y="1078923"/>
          <a:ext cx="9713768" cy="20556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/>
            <a:t>体育館下・体育館前</a:t>
          </a:r>
          <a:r>
            <a:rPr kumimoji="1" lang="en-US" altLang="ja-JP" sz="1800"/>
            <a:t>/</a:t>
          </a:r>
          <a:r>
            <a:rPr kumimoji="1" lang="ja-JP" altLang="en-US" sz="1800"/>
            <a:t>脇</a:t>
          </a:r>
          <a:r>
            <a:rPr kumimoji="1" lang="en-US" altLang="ja-JP" sz="1800"/>
            <a:t>/</a:t>
          </a:r>
          <a:r>
            <a:rPr kumimoji="1" lang="ja-JP" altLang="en-US" sz="1800"/>
            <a:t>体育館裏（砂利）の駐車場をご利用ください。</a:t>
          </a:r>
          <a:endParaRPr kumimoji="1" lang="en-US" altLang="ja-JP" sz="1800"/>
        </a:p>
        <a:p>
          <a:r>
            <a:rPr kumimoji="1" lang="ja-JP" altLang="en-US" sz="1800"/>
            <a:t>　</a:t>
          </a:r>
          <a:r>
            <a:rPr kumimoji="1" lang="ja-JP" altLang="en-US" sz="1800" u="sng"/>
            <a:t>（</a:t>
          </a:r>
          <a:r>
            <a:rPr kumimoji="1" lang="ja-JP" altLang="en-US" sz="1800" b="1" u="sng"/>
            <a:t>体育館となりの文化センター前には絶対に駐車されないようお願いします</a:t>
          </a:r>
          <a:r>
            <a:rPr kumimoji="1" lang="ja-JP" altLang="en-US" sz="1800" u="sng"/>
            <a:t>。</a:t>
          </a:r>
          <a:r>
            <a:rPr kumimoji="1" lang="ja-JP" altLang="en-US" sz="1800"/>
            <a:t>）</a:t>
          </a:r>
          <a:endParaRPr kumimoji="1" lang="en-US" altLang="ja-JP" sz="1800"/>
        </a:p>
        <a:p>
          <a:r>
            <a:rPr kumimoji="1" lang="ja-JP" altLang="en-US" sz="1800"/>
            <a:t>　大変手狭となっております。ご迷惑をおかけしますが、なるべく乗合にてお越しいただけすよう</a:t>
          </a:r>
          <a:endParaRPr kumimoji="1" lang="en-US" altLang="ja-JP" sz="1800"/>
        </a:p>
        <a:p>
          <a:r>
            <a:rPr kumimoji="1" lang="ja-JP" altLang="en-US" sz="1800"/>
            <a:t>　ご協力をお願い致します。</a:t>
          </a:r>
          <a:endParaRPr kumimoji="1" lang="en-US" altLang="ja-JP" sz="1800"/>
        </a:p>
        <a:p>
          <a:r>
            <a:rPr kumimoji="1" lang="ja-JP" altLang="en-US" sz="1800"/>
            <a:t> 　</a:t>
          </a:r>
          <a:r>
            <a:rPr kumimoji="1" lang="ja-JP" altLang="en-US" sz="1500"/>
            <a:t>（当日は駐車場付近に保護者がおりますので、誘導に従っていただけますようよろしくお願い致します。）</a:t>
          </a:r>
          <a:endParaRPr kumimoji="1" lang="en-US" altLang="ja-JP" sz="1500"/>
        </a:p>
        <a:p>
          <a:endParaRPr kumimoji="1" lang="ja-JP" altLang="en-US" sz="1500"/>
        </a:p>
      </xdr:txBody>
    </xdr:sp>
    <xdr:clientData/>
  </xdr:twoCellAnchor>
  <xdr:twoCellAnchor>
    <xdr:from>
      <xdr:col>8</xdr:col>
      <xdr:colOff>161925</xdr:colOff>
      <xdr:row>64</xdr:row>
      <xdr:rowOff>28575</xdr:rowOff>
    </xdr:from>
    <xdr:to>
      <xdr:col>10</xdr:col>
      <xdr:colOff>228600</xdr:colOff>
      <xdr:row>69</xdr:row>
      <xdr:rowOff>76200</xdr:rowOff>
    </xdr:to>
    <xdr:sp macro="" textlink="">
      <xdr:nvSpPr>
        <xdr:cNvPr id="11" name="円/楕円 10"/>
        <xdr:cNvSpPr/>
      </xdr:nvSpPr>
      <xdr:spPr>
        <a:xfrm>
          <a:off x="5648325" y="11001375"/>
          <a:ext cx="1438275" cy="904875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142874</xdr:colOff>
      <xdr:row>63</xdr:row>
      <xdr:rowOff>76201</xdr:rowOff>
    </xdr:from>
    <xdr:to>
      <xdr:col>14</xdr:col>
      <xdr:colOff>171450</xdr:colOff>
      <xdr:row>69</xdr:row>
      <xdr:rowOff>0</xdr:rowOff>
    </xdr:to>
    <xdr:sp macro="" textlink="">
      <xdr:nvSpPr>
        <xdr:cNvPr id="13" name="吹き出し: 左矢印 11"/>
        <xdr:cNvSpPr/>
      </xdr:nvSpPr>
      <xdr:spPr>
        <a:xfrm>
          <a:off x="7000874" y="10877551"/>
          <a:ext cx="2771776" cy="952499"/>
        </a:xfrm>
        <a:prstGeom prst="leftArrowCallou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懇親会会場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福田屋旅館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</a:t>
          </a:r>
          <a:r>
            <a:rPr lang="ja-JP" altLang="en-US" sz="900" b="1">
              <a:effectLst/>
            </a:rPr>
            <a:t>長岡市谷内２丁目５−４ </a:t>
          </a:r>
          <a:endParaRPr kumimoji="1" lang="ja-JP" altLang="en-US" sz="900" b="1"/>
        </a:p>
      </xdr:txBody>
    </xdr:sp>
    <xdr:clientData/>
  </xdr:twoCellAnchor>
  <xdr:twoCellAnchor>
    <xdr:from>
      <xdr:col>4</xdr:col>
      <xdr:colOff>390525</xdr:colOff>
      <xdr:row>13</xdr:row>
      <xdr:rowOff>85725</xdr:rowOff>
    </xdr:from>
    <xdr:to>
      <xdr:col>5</xdr:col>
      <xdr:colOff>466725</xdr:colOff>
      <xdr:row>14</xdr:row>
      <xdr:rowOff>28575</xdr:rowOff>
    </xdr:to>
    <xdr:cxnSp macro="">
      <xdr:nvCxnSpPr>
        <xdr:cNvPr id="16" name="直線コネクタ 15"/>
        <xdr:cNvCxnSpPr/>
      </xdr:nvCxnSpPr>
      <xdr:spPr>
        <a:xfrm flipV="1">
          <a:off x="3133725" y="2314575"/>
          <a:ext cx="762000" cy="114300"/>
        </a:xfrm>
        <a:prstGeom prst="line">
          <a:avLst/>
        </a:prstGeom>
        <a:ln w="38100">
          <a:solidFill>
            <a:srgbClr val="FF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13</xdr:row>
      <xdr:rowOff>85725</xdr:rowOff>
    </xdr:from>
    <xdr:to>
      <xdr:col>5</xdr:col>
      <xdr:colOff>666750</xdr:colOff>
      <xdr:row>22</xdr:row>
      <xdr:rowOff>38100</xdr:rowOff>
    </xdr:to>
    <xdr:cxnSp macro="">
      <xdr:nvCxnSpPr>
        <xdr:cNvPr id="18" name="直線矢印コネクタ 17"/>
        <xdr:cNvCxnSpPr/>
      </xdr:nvCxnSpPr>
      <xdr:spPr>
        <a:xfrm>
          <a:off x="3876675" y="2314575"/>
          <a:ext cx="219075" cy="1495425"/>
        </a:xfrm>
        <a:prstGeom prst="straightConnector1">
          <a:avLst/>
        </a:prstGeom>
        <a:ln w="38100">
          <a:solidFill>
            <a:srgbClr val="FF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89647</xdr:colOff>
      <xdr:row>36</xdr:row>
      <xdr:rowOff>89648</xdr:rowOff>
    </xdr:from>
    <xdr:to>
      <xdr:col>7</xdr:col>
      <xdr:colOff>582706</xdr:colOff>
      <xdr:row>39</xdr:row>
      <xdr:rowOff>44824</xdr:rowOff>
    </xdr:to>
    <xdr:cxnSp macro="">
      <xdr:nvCxnSpPr>
        <xdr:cNvPr id="15" name="直線コネクタ 14"/>
        <xdr:cNvCxnSpPr/>
      </xdr:nvCxnSpPr>
      <xdr:spPr>
        <a:xfrm flipV="1">
          <a:off x="4191000" y="6140824"/>
          <a:ext cx="1176618" cy="459441"/>
        </a:xfrm>
        <a:prstGeom prst="line">
          <a:avLst/>
        </a:prstGeom>
        <a:ln w="38100">
          <a:solidFill>
            <a:srgbClr val="FF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50427</xdr:colOff>
      <xdr:row>29</xdr:row>
      <xdr:rowOff>116541</xdr:rowOff>
    </xdr:from>
    <xdr:to>
      <xdr:col>7</xdr:col>
      <xdr:colOff>571500</xdr:colOff>
      <xdr:row>36</xdr:row>
      <xdr:rowOff>78441</xdr:rowOff>
    </xdr:to>
    <xdr:cxnSp macro="">
      <xdr:nvCxnSpPr>
        <xdr:cNvPr id="19" name="直線矢印コネクタ 18"/>
        <xdr:cNvCxnSpPr/>
      </xdr:nvCxnSpPr>
      <xdr:spPr>
        <a:xfrm flipH="1" flipV="1">
          <a:off x="4835339" y="4991100"/>
          <a:ext cx="521073" cy="1138517"/>
        </a:xfrm>
        <a:prstGeom prst="straightConnector1">
          <a:avLst/>
        </a:prstGeom>
        <a:ln w="38100">
          <a:solidFill>
            <a:srgbClr val="FF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2</xdr:row>
      <xdr:rowOff>66675</xdr:rowOff>
    </xdr:from>
    <xdr:to>
      <xdr:col>17</xdr:col>
      <xdr:colOff>276225</xdr:colOff>
      <xdr:row>52</xdr:row>
      <xdr:rowOff>114300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785" t="3888" r="8165" b="12304"/>
        <a:stretch/>
      </xdr:blipFill>
      <xdr:spPr>
        <a:xfrm>
          <a:off x="771525" y="409575"/>
          <a:ext cx="11163300" cy="8620125"/>
        </a:xfrm>
        <a:prstGeom prst="rect">
          <a:avLst/>
        </a:prstGeom>
      </xdr:spPr>
    </xdr:pic>
    <xdr:clientData/>
  </xdr:twoCellAnchor>
  <xdr:twoCellAnchor>
    <xdr:from>
      <xdr:col>8</xdr:col>
      <xdr:colOff>638175</xdr:colOff>
      <xdr:row>40</xdr:row>
      <xdr:rowOff>47625</xdr:rowOff>
    </xdr:from>
    <xdr:to>
      <xdr:col>11</xdr:col>
      <xdr:colOff>19050</xdr:colOff>
      <xdr:row>45</xdr:row>
      <xdr:rowOff>95250</xdr:rowOff>
    </xdr:to>
    <xdr:sp macro="" textlink="">
      <xdr:nvSpPr>
        <xdr:cNvPr id="4" name="円/楕円 3"/>
        <xdr:cNvSpPr/>
      </xdr:nvSpPr>
      <xdr:spPr>
        <a:xfrm>
          <a:off x="6124575" y="6905625"/>
          <a:ext cx="1438275" cy="904875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533400</xdr:colOff>
      <xdr:row>40</xdr:row>
      <xdr:rowOff>19050</xdr:rowOff>
    </xdr:from>
    <xdr:to>
      <xdr:col>17</xdr:col>
      <xdr:colOff>171450</xdr:colOff>
      <xdr:row>45</xdr:row>
      <xdr:rowOff>123825</xdr:rowOff>
    </xdr:to>
    <xdr:sp macro="" textlink="">
      <xdr:nvSpPr>
        <xdr:cNvPr id="5" name="吹き出し: 左矢印 11"/>
        <xdr:cNvSpPr/>
      </xdr:nvSpPr>
      <xdr:spPr>
        <a:xfrm>
          <a:off x="7391400" y="6877050"/>
          <a:ext cx="4438650" cy="962025"/>
        </a:xfrm>
        <a:prstGeom prst="leftArrowCallou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懇親会会場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福田屋旅館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</a:t>
          </a:r>
          <a:r>
            <a:rPr lang="ja-JP" altLang="en-US" sz="900" b="1">
              <a:effectLst/>
            </a:rPr>
            <a:t>長岡市谷内２丁目５−４</a:t>
          </a:r>
          <a:endParaRPr lang="en-US" altLang="ja-JP" sz="900" b="1">
            <a:effectLst/>
          </a:endParaRPr>
        </a:p>
        <a:p>
          <a:pPr algn="l"/>
          <a:r>
            <a:rPr kumimoji="1" lang="ja-JP" altLang="en-US" sz="900" b="1">
              <a:effectLst/>
            </a:rPr>
            <a:t>栃尾商工会（</a:t>
          </a:r>
          <a:r>
            <a:rPr kumimoji="1" lang="ja-JP" altLang="en-US" sz="900" b="1">
              <a:solidFill>
                <a:srgbClr val="FF0000"/>
              </a:solidFill>
              <a:effectLst/>
            </a:rPr>
            <a:t>トチパルすぐ</a:t>
          </a:r>
          <a:r>
            <a:rPr kumimoji="1" lang="ja-JP" altLang="en-US" sz="900" b="1">
              <a:effectLst/>
            </a:rPr>
            <a:t>）　体育館より徒歩</a:t>
          </a:r>
          <a:r>
            <a:rPr kumimoji="1" lang="en-US" altLang="ja-JP" sz="900" b="1">
              <a:effectLst/>
            </a:rPr>
            <a:t>10</a:t>
          </a:r>
          <a:r>
            <a:rPr kumimoji="1" lang="ja-JP" altLang="en-US" sz="900" b="1">
              <a:effectLst/>
            </a:rPr>
            <a:t>分程度</a:t>
          </a:r>
          <a:endParaRPr kumimoji="1" lang="ja-JP" altLang="en-US" sz="900" b="1"/>
        </a:p>
      </xdr:txBody>
    </xdr:sp>
    <xdr:clientData/>
  </xdr:twoCellAnchor>
  <xdr:twoCellAnchor>
    <xdr:from>
      <xdr:col>11</xdr:col>
      <xdr:colOff>104775</xdr:colOff>
      <xdr:row>38</xdr:row>
      <xdr:rowOff>9525</xdr:rowOff>
    </xdr:from>
    <xdr:to>
      <xdr:col>12</xdr:col>
      <xdr:colOff>352425</xdr:colOff>
      <xdr:row>39</xdr:row>
      <xdr:rowOff>95250</xdr:rowOff>
    </xdr:to>
    <xdr:sp macro="" textlink="">
      <xdr:nvSpPr>
        <xdr:cNvPr id="6" name="テキスト ボックス 5"/>
        <xdr:cNvSpPr txBox="1"/>
      </xdr:nvSpPr>
      <xdr:spPr>
        <a:xfrm>
          <a:off x="7648575" y="6524625"/>
          <a:ext cx="9334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とちパル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11</xdr:row>
      <xdr:rowOff>99329</xdr:rowOff>
    </xdr:from>
    <xdr:to>
      <xdr:col>21</xdr:col>
      <xdr:colOff>163286</xdr:colOff>
      <xdr:row>32</xdr:row>
      <xdr:rowOff>167365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137" t="18257" r="19633" b="42717"/>
        <a:stretch/>
      </xdr:blipFill>
      <xdr:spPr>
        <a:xfrm>
          <a:off x="5837464" y="2480579"/>
          <a:ext cx="9184822" cy="4014107"/>
        </a:xfrm>
        <a:prstGeom prst="rect">
          <a:avLst/>
        </a:prstGeom>
      </xdr:spPr>
    </xdr:pic>
    <xdr:clientData/>
  </xdr:twoCellAnchor>
  <xdr:twoCellAnchor>
    <xdr:from>
      <xdr:col>9</xdr:col>
      <xdr:colOff>302078</xdr:colOff>
      <xdr:row>29</xdr:row>
      <xdr:rowOff>110218</xdr:rowOff>
    </xdr:from>
    <xdr:to>
      <xdr:col>20</xdr:col>
      <xdr:colOff>544286</xdr:colOff>
      <xdr:row>30</xdr:row>
      <xdr:rowOff>312964</xdr:rowOff>
    </xdr:to>
    <xdr:sp macro="" textlink="">
      <xdr:nvSpPr>
        <xdr:cNvPr id="3" name="正方形/長方形 2"/>
        <xdr:cNvSpPr/>
      </xdr:nvSpPr>
      <xdr:spPr>
        <a:xfrm>
          <a:off x="6996792" y="5675539"/>
          <a:ext cx="7726137" cy="37963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323851</xdr:colOff>
      <xdr:row>16</xdr:row>
      <xdr:rowOff>68036</xdr:rowOff>
    </xdr:from>
    <xdr:to>
      <xdr:col>20</xdr:col>
      <xdr:colOff>639536</xdr:colOff>
      <xdr:row>18</xdr:row>
      <xdr:rowOff>95250</xdr:rowOff>
    </xdr:to>
    <xdr:sp macro="" textlink="">
      <xdr:nvSpPr>
        <xdr:cNvPr id="5" name="正方形/長方形 4"/>
        <xdr:cNvSpPr/>
      </xdr:nvSpPr>
      <xdr:spPr>
        <a:xfrm>
          <a:off x="7018565" y="3333750"/>
          <a:ext cx="7799614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284514</xdr:colOff>
      <xdr:row>11</xdr:row>
      <xdr:rowOff>27216</xdr:rowOff>
    </xdr:from>
    <xdr:to>
      <xdr:col>6</xdr:col>
      <xdr:colOff>645259</xdr:colOff>
      <xdr:row>43</xdr:row>
      <xdr:rowOff>79170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2012" t="7745" r="32283" b="24738"/>
        <a:stretch/>
      </xdr:blipFill>
      <xdr:spPr>
        <a:xfrm>
          <a:off x="284514" y="2653395"/>
          <a:ext cx="5422602" cy="5943847"/>
        </a:xfrm>
        <a:prstGeom prst="rect">
          <a:avLst/>
        </a:prstGeom>
      </xdr:spPr>
    </xdr:pic>
    <xdr:clientData/>
  </xdr:twoCellAnchor>
  <xdr:twoCellAnchor editAs="oneCell">
    <xdr:from>
      <xdr:col>7</xdr:col>
      <xdr:colOff>231321</xdr:colOff>
      <xdr:row>35</xdr:row>
      <xdr:rowOff>54427</xdr:rowOff>
    </xdr:from>
    <xdr:to>
      <xdr:col>15</xdr:col>
      <xdr:colOff>81643</xdr:colOff>
      <xdr:row>65</xdr:row>
      <xdr:rowOff>68035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549" t="33999" r="66736" b="14275"/>
        <a:stretch/>
      </xdr:blipFill>
      <xdr:spPr>
        <a:xfrm>
          <a:off x="5973535" y="7157356"/>
          <a:ext cx="4884965" cy="5320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14</xdr:row>
      <xdr:rowOff>0</xdr:rowOff>
    </xdr:from>
    <xdr:to>
      <xdr:col>5</xdr:col>
      <xdr:colOff>304800</xdr:colOff>
      <xdr:row>14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200400" y="4162425"/>
          <a:ext cx="247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109815</xdr:colOff>
      <xdr:row>23</xdr:row>
      <xdr:rowOff>246529</xdr:rowOff>
    </xdr:from>
    <xdr:to>
      <xdr:col>10</xdr:col>
      <xdr:colOff>617444</xdr:colOff>
      <xdr:row>35</xdr:row>
      <xdr:rowOff>56028</xdr:rowOff>
    </xdr:to>
    <xdr:sp macro="" textlink="">
      <xdr:nvSpPr>
        <xdr:cNvPr id="3" name="テキスト ボックス 2"/>
        <xdr:cNvSpPr txBox="1"/>
      </xdr:nvSpPr>
      <xdr:spPr>
        <a:xfrm>
          <a:off x="109815" y="7463117"/>
          <a:ext cx="7455276" cy="310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 u="none">
              <a:latin typeface="HGPｺﾞｼｯｸM" panose="020B0600000000000000" pitchFamily="50" charset="-128"/>
              <a:ea typeface="HGPｺﾞｼｯｸM" panose="020B0600000000000000" pitchFamily="50" charset="-128"/>
            </a:rPr>
            <a:t>◎</a:t>
          </a:r>
          <a:r>
            <a:rPr kumimoji="1" lang="en-US" altLang="ja-JP" sz="1800" u="sng">
              <a:latin typeface="HGPｺﾞｼｯｸM" panose="020B0600000000000000" pitchFamily="50" charset="-128"/>
              <a:ea typeface="HGPｺﾞｼｯｸM" panose="020B0600000000000000" pitchFamily="50" charset="-128"/>
            </a:rPr>
            <a:t>7/21(</a:t>
          </a:r>
          <a:r>
            <a:rPr kumimoji="1" lang="ja-JP" altLang="en-US" sz="1800" u="sng">
              <a:latin typeface="HGPｺﾞｼｯｸM" panose="020B0600000000000000" pitchFamily="50" charset="-128"/>
              <a:ea typeface="HGPｺﾞｼｯｸM" panose="020B0600000000000000" pitchFamily="50" charset="-128"/>
            </a:rPr>
            <a:t>土）　</a:t>
          </a:r>
          <a:r>
            <a:rPr kumimoji="1" lang="en-US" altLang="ja-JP" sz="1800" u="sng">
              <a:latin typeface="HGPｺﾞｼｯｸM" panose="020B0600000000000000" pitchFamily="50" charset="-128"/>
              <a:ea typeface="HGPｺﾞｼｯｸM" panose="020B0600000000000000" pitchFamily="50" charset="-128"/>
            </a:rPr>
            <a:t>7</a:t>
          </a:r>
          <a:r>
            <a:rPr kumimoji="1" lang="ja-JP" altLang="en-US" sz="1800" u="sng">
              <a:latin typeface="HGPｺﾞｼｯｸM" panose="020B0600000000000000" pitchFamily="50" charset="-128"/>
              <a:ea typeface="HGPｺﾞｼｯｸM" panose="020B0600000000000000" pitchFamily="50" charset="-128"/>
            </a:rPr>
            <a:t>：</a:t>
          </a:r>
          <a:r>
            <a:rPr kumimoji="1" lang="en-US" altLang="ja-JP" sz="1800" u="sng">
              <a:latin typeface="HGPｺﾞｼｯｸM" panose="020B0600000000000000" pitchFamily="50" charset="-128"/>
              <a:ea typeface="HGPｺﾞｼｯｸM" panose="020B0600000000000000" pitchFamily="50" charset="-128"/>
            </a:rPr>
            <a:t>20</a:t>
          </a:r>
          <a:r>
            <a:rPr kumimoji="1" lang="ja-JP" altLang="en-US" sz="1800" u="sng">
              <a:latin typeface="HGPｺﾞｼｯｸM" panose="020B0600000000000000" pitchFamily="50" charset="-128"/>
              <a:ea typeface="HGPｺﾞｼｯｸM" panose="020B0600000000000000" pitchFamily="50" charset="-128"/>
            </a:rPr>
            <a:t>　栃体　玄関前集合</a:t>
          </a:r>
          <a:endParaRPr kumimoji="1" lang="en-US" altLang="ja-JP" sz="1800" u="sng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kumimoji="1" lang="ja-JP" altLang="en-US" sz="1800" u="none">
              <a:latin typeface="HGPｺﾞｼｯｸM" panose="020B0600000000000000" pitchFamily="50" charset="-128"/>
              <a:ea typeface="HGPｺﾞｼｯｸM" panose="020B0600000000000000" pitchFamily="50" charset="-128"/>
            </a:rPr>
            <a:t>　選手・保護者は支度を早く完了し、会場の準備をお願いします。</a:t>
          </a:r>
          <a:endParaRPr kumimoji="1" lang="en-US" altLang="ja-JP" sz="1800" u="none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kumimoji="1" lang="en-US" altLang="ja-JP" sz="1800" u="none">
              <a:latin typeface="HGPｺﾞｼｯｸM" panose="020B0600000000000000" pitchFamily="50" charset="-128"/>
              <a:ea typeface="HGPｺﾞｼｯｸM" panose="020B0600000000000000" pitchFamily="50" charset="-128"/>
            </a:rPr>
            <a:t> </a:t>
          </a:r>
          <a:r>
            <a:rPr kumimoji="1" lang="ja-JP" altLang="en-US" sz="1800" u="none">
              <a:latin typeface="HGPｺﾞｼｯｸM" panose="020B0600000000000000" pitchFamily="50" charset="-128"/>
              <a:ea typeface="HGPｺﾞｼｯｸM" panose="020B0600000000000000" pitchFamily="50" charset="-128"/>
            </a:rPr>
            <a:t>・選手の下駄箱は使用不可です。　袋を持参し、各自管理のこと。</a:t>
          </a:r>
          <a:endParaRPr kumimoji="1" lang="en-US" altLang="ja-JP" sz="1800" u="none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kumimoji="1" lang="ja-JP" altLang="en-US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◎（ジャク）＊空の状態で持ってきてもらい、当日準備します。（前日準備）</a:t>
          </a:r>
          <a:endParaRPr kumimoji="1" lang="en-US" altLang="ja-JP" sz="18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kumimoji="1" lang="ja-JP" altLang="en-US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　（クーラーボックス）　大橋さん</a:t>
          </a:r>
          <a:r>
            <a:rPr kumimoji="1" lang="en-US" altLang="ja-JP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/</a:t>
          </a:r>
          <a:r>
            <a:rPr kumimoji="1" lang="ja-JP" altLang="en-US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萩原さん　（前日準備）</a:t>
          </a:r>
          <a:endParaRPr kumimoji="1" lang="en-US" altLang="ja-JP" sz="18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kumimoji="1" lang="ja-JP" altLang="en-US" sz="1800" u="sng">
              <a:latin typeface="HGPｺﾞｼｯｸM" panose="020B0600000000000000" pitchFamily="50" charset="-128"/>
              <a:ea typeface="HGPｺﾞｼｯｸM" panose="020B0600000000000000" pitchFamily="50" charset="-128"/>
            </a:rPr>
            <a:t>◎</a:t>
          </a:r>
          <a:r>
            <a:rPr kumimoji="1" lang="en-US" altLang="ja-JP" sz="1800" u="sng">
              <a:latin typeface="HGPｺﾞｼｯｸM" panose="020B0600000000000000" pitchFamily="50" charset="-128"/>
              <a:ea typeface="HGPｺﾞｼｯｸM" panose="020B0600000000000000" pitchFamily="50" charset="-128"/>
            </a:rPr>
            <a:t>7/20</a:t>
          </a:r>
          <a:r>
            <a:rPr kumimoji="1" lang="ja-JP" altLang="en-US" sz="1800" u="sng">
              <a:latin typeface="HGPｺﾞｼｯｸM" panose="020B0600000000000000" pitchFamily="50" charset="-128"/>
              <a:ea typeface="HGPｺﾞｼｯｸM" panose="020B0600000000000000" pitchFamily="50" charset="-128"/>
            </a:rPr>
            <a:t>　前日準備</a:t>
          </a:r>
          <a:endParaRPr kumimoji="1" lang="en-US" altLang="ja-JP" sz="1800" u="sng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kumimoji="1" lang="ja-JP" altLang="en-US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　ミーティングルームから机（ステージ</a:t>
          </a:r>
          <a:r>
            <a:rPr kumimoji="1" lang="en-US" altLang="ja-JP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8</a:t>
          </a:r>
          <a:r>
            <a:rPr kumimoji="1" lang="ja-JP" altLang="en-US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 </a:t>
          </a:r>
          <a:r>
            <a:rPr kumimoji="1" lang="en-US" altLang="ja-JP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TO</a:t>
          </a:r>
          <a:r>
            <a:rPr kumimoji="1" lang="ja-JP" altLang="en-US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各</a:t>
          </a:r>
          <a:r>
            <a:rPr kumimoji="1" lang="en-US" altLang="ja-JP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2</a:t>
          </a:r>
          <a:r>
            <a:rPr kumimoji="1" lang="ja-JP" altLang="en-US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）　（物販用）</a:t>
          </a:r>
          <a:r>
            <a:rPr kumimoji="1" lang="en-US" altLang="ja-JP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10</a:t>
          </a:r>
        </a:p>
        <a:p>
          <a:r>
            <a:rPr kumimoji="1" lang="ja-JP" altLang="en-US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　（椅子をステージにあげる）　ベンチ</a:t>
          </a:r>
          <a:r>
            <a:rPr kumimoji="1" lang="en-US" altLang="ja-JP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18+</a:t>
          </a:r>
          <a:r>
            <a:rPr kumimoji="1" lang="ja-JP" altLang="en-US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得点</a:t>
          </a:r>
          <a:r>
            <a:rPr kumimoji="1" lang="en-US" altLang="ja-JP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2+</a:t>
          </a:r>
          <a:r>
            <a:rPr kumimoji="1" lang="ja-JP" altLang="en-US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保護者</a:t>
          </a:r>
          <a:r>
            <a:rPr kumimoji="1" lang="en-US" altLang="ja-JP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15</a:t>
          </a:r>
          <a:r>
            <a:rPr kumimoji="1" lang="ja-JP" altLang="en-US" sz="1800">
              <a:latin typeface="HGPｺﾞｼｯｸM" panose="020B0600000000000000" pitchFamily="50" charset="-128"/>
              <a:ea typeface="HGPｺﾞｼｯｸM" panose="020B0600000000000000" pitchFamily="50" charset="-128"/>
            </a:rPr>
            <a:t>　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&#12471;&#12515;&#12484;1&#26522;@100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2"/>
  <sheetViews>
    <sheetView topLeftCell="A28" zoomScaleNormal="100" workbookViewId="0">
      <selection activeCell="I27" sqref="I27"/>
    </sheetView>
  </sheetViews>
  <sheetFormatPr defaultRowHeight="13.5" x14ac:dyDescent="0.15"/>
  <cols>
    <col min="1" max="1" width="5.5" style="1" customWidth="1"/>
    <col min="2" max="2" width="18.625" style="1" customWidth="1"/>
    <col min="3" max="3" width="9" style="1"/>
    <col min="4" max="4" width="11" style="1" customWidth="1"/>
    <col min="5" max="16384" width="9" style="1"/>
  </cols>
  <sheetData>
    <row r="1" spans="2:5" x14ac:dyDescent="0.15">
      <c r="B1" s="1" t="s">
        <v>164</v>
      </c>
    </row>
    <row r="2" spans="2:5" ht="45.75" customHeight="1" x14ac:dyDescent="0.15">
      <c r="B2" s="104" t="s">
        <v>294</v>
      </c>
    </row>
    <row r="3" spans="2:5" ht="18" customHeight="1" x14ac:dyDescent="0.15"/>
    <row r="4" spans="2:5" ht="18" customHeight="1" x14ac:dyDescent="0.15">
      <c r="B4" s="1" t="s">
        <v>169</v>
      </c>
    </row>
    <row r="5" spans="2:5" ht="18" customHeight="1" x14ac:dyDescent="0.15"/>
    <row r="6" spans="2:5" ht="54.75" customHeight="1" x14ac:dyDescent="0.15">
      <c r="B6" s="199" t="s">
        <v>311</v>
      </c>
      <c r="C6" s="199" t="s">
        <v>306</v>
      </c>
      <c r="D6" s="199"/>
      <c r="E6" s="200" t="s">
        <v>313</v>
      </c>
    </row>
    <row r="7" spans="2:5" ht="13.5" customHeight="1" x14ac:dyDescent="0.15">
      <c r="B7" s="199"/>
      <c r="C7" s="199"/>
      <c r="D7" s="199"/>
      <c r="E7" s="199"/>
    </row>
    <row r="8" spans="2:5" ht="54.75" customHeight="1" x14ac:dyDescent="0.15">
      <c r="B8" s="199" t="s">
        <v>312</v>
      </c>
      <c r="C8" s="199" t="s">
        <v>306</v>
      </c>
      <c r="D8" s="199"/>
      <c r="E8" s="200" t="s">
        <v>313</v>
      </c>
    </row>
    <row r="9" spans="2:5" ht="18" x14ac:dyDescent="0.15">
      <c r="B9" s="198"/>
      <c r="C9" s="197"/>
      <c r="D9" s="197"/>
      <c r="E9" s="197"/>
    </row>
    <row r="10" spans="2:5" ht="21.95" customHeight="1" x14ac:dyDescent="0.15">
      <c r="C10" s="1" t="s">
        <v>315</v>
      </c>
    </row>
    <row r="11" spans="2:5" ht="21.95" customHeight="1" x14ac:dyDescent="0.15">
      <c r="C11" s="1" t="s">
        <v>171</v>
      </c>
    </row>
    <row r="12" spans="2:5" ht="21.95" customHeight="1" x14ac:dyDescent="0.15">
      <c r="C12" s="1" t="s">
        <v>314</v>
      </c>
    </row>
    <row r="13" spans="2:5" ht="18" customHeight="1" x14ac:dyDescent="0.15">
      <c r="C13" s="1" t="s">
        <v>168</v>
      </c>
    </row>
    <row r="14" spans="2:5" ht="18" customHeight="1" x14ac:dyDescent="0.15"/>
    <row r="15" spans="2:5" ht="18" customHeight="1" x14ac:dyDescent="0.15"/>
    <row r="16" spans="2:5" ht="18" customHeight="1" x14ac:dyDescent="0.15"/>
    <row r="21" spans="2:4" ht="46.5" customHeight="1" x14ac:dyDescent="0.15">
      <c r="B21" s="104" t="s">
        <v>167</v>
      </c>
    </row>
    <row r="22" spans="2:4" ht="15" customHeight="1" x14ac:dyDescent="0.15">
      <c r="B22" s="12"/>
    </row>
    <row r="23" spans="2:4" ht="18" customHeight="1" x14ac:dyDescent="0.15">
      <c r="B23" s="1" t="s">
        <v>169</v>
      </c>
    </row>
    <row r="24" spans="2:4" ht="18" customHeight="1" x14ac:dyDescent="0.15"/>
    <row r="25" spans="2:4" ht="54.95" customHeight="1" x14ac:dyDescent="0.15">
      <c r="B25" s="199" t="s">
        <v>311</v>
      </c>
      <c r="C25" s="199" t="s">
        <v>306</v>
      </c>
      <c r="D25" s="199"/>
    </row>
    <row r="26" spans="2:4" ht="18" customHeight="1" x14ac:dyDescent="0.15">
      <c r="B26" s="199"/>
      <c r="C26" s="199"/>
      <c r="D26" s="199"/>
    </row>
    <row r="27" spans="2:4" ht="54.95" customHeight="1" x14ac:dyDescent="0.15">
      <c r="B27" s="199" t="s">
        <v>312</v>
      </c>
      <c r="C27" s="199" t="s">
        <v>306</v>
      </c>
      <c r="D27" s="199"/>
    </row>
    <row r="28" spans="2:4" ht="18" customHeight="1" x14ac:dyDescent="0.15"/>
    <row r="29" spans="2:4" ht="21.95" customHeight="1" x14ac:dyDescent="0.15">
      <c r="C29" s="1" t="s">
        <v>316</v>
      </c>
    </row>
    <row r="30" spans="2:4" ht="21.95" customHeight="1" x14ac:dyDescent="0.15">
      <c r="C30" s="1" t="s">
        <v>171</v>
      </c>
    </row>
    <row r="31" spans="2:4" ht="21.95" customHeight="1" x14ac:dyDescent="0.15">
      <c r="C31" s="1" t="s">
        <v>314</v>
      </c>
    </row>
    <row r="32" spans="2:4" ht="18" customHeight="1" x14ac:dyDescent="0.15">
      <c r="C32" s="1" t="s">
        <v>168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tabSelected="1" zoomScale="55" zoomScaleNormal="55" workbookViewId="0">
      <pane ySplit="2" topLeftCell="A3" activePane="bottomLeft" state="frozen"/>
      <selection pane="bottomLeft" activeCell="F4" sqref="F4"/>
    </sheetView>
  </sheetViews>
  <sheetFormatPr defaultRowHeight="18.75" x14ac:dyDescent="0.15"/>
  <cols>
    <col min="1" max="1" width="30.875" style="1" customWidth="1"/>
    <col min="2" max="2" width="5.625" style="1" customWidth="1"/>
    <col min="3" max="3" width="4.75" style="1" customWidth="1"/>
    <col min="4" max="4" width="7.625" style="1" customWidth="1"/>
    <col min="5" max="5" width="9.125" style="1" customWidth="1"/>
    <col min="6" max="6" width="18.125" style="1" customWidth="1"/>
    <col min="7" max="7" width="6.625" style="1" customWidth="1"/>
    <col min="8" max="8" width="12.625" style="1" customWidth="1"/>
    <col min="9" max="9" width="6.875" style="1" customWidth="1"/>
    <col min="10" max="10" width="7.125" style="1" customWidth="1"/>
    <col min="11" max="11" width="12.625" style="1" customWidth="1"/>
    <col min="12" max="12" width="16.25" style="1" customWidth="1"/>
    <col min="13" max="13" width="20.625" style="1" customWidth="1"/>
    <col min="14" max="14" width="6.625" style="1" customWidth="1"/>
    <col min="15" max="15" width="12.625" style="1" customWidth="1"/>
    <col min="16" max="16" width="7" style="1" customWidth="1"/>
    <col min="17" max="17" width="25.75" style="1" customWidth="1"/>
    <col min="18" max="18" width="9.75" style="1" customWidth="1"/>
    <col min="19" max="19" width="20.875" style="105" customWidth="1"/>
    <col min="20" max="16384" width="9" style="1"/>
  </cols>
  <sheetData>
    <row r="1" spans="1:19" ht="31.5" customHeight="1" thickBot="1" x14ac:dyDescent="0.2">
      <c r="A1" s="76"/>
      <c r="B1" s="76"/>
      <c r="C1" s="76"/>
      <c r="D1" s="76"/>
      <c r="E1" s="76"/>
      <c r="F1" s="203" t="s">
        <v>296</v>
      </c>
      <c r="G1" s="204"/>
      <c r="H1" s="204"/>
      <c r="I1" s="204"/>
      <c r="J1" s="204"/>
      <c r="K1" s="94"/>
      <c r="L1" s="51"/>
      <c r="M1" s="203" t="s">
        <v>299</v>
      </c>
      <c r="N1" s="204"/>
      <c r="O1" s="204"/>
      <c r="P1" s="101"/>
      <c r="Q1" s="84"/>
      <c r="R1" s="97"/>
      <c r="S1" s="107"/>
    </row>
    <row r="2" spans="1:19" ht="43.5" customHeight="1" thickBot="1" x14ac:dyDescent="0.2">
      <c r="A2" s="182"/>
      <c r="B2" s="205" t="s">
        <v>155</v>
      </c>
      <c r="C2" s="206"/>
      <c r="D2" s="183" t="s">
        <v>240</v>
      </c>
      <c r="E2" s="183" t="s">
        <v>322</v>
      </c>
      <c r="F2" s="184" t="s">
        <v>0</v>
      </c>
      <c r="G2" s="185" t="s">
        <v>1</v>
      </c>
      <c r="H2" s="186" t="s">
        <v>2</v>
      </c>
      <c r="I2" s="186" t="s">
        <v>101</v>
      </c>
      <c r="J2" s="186" t="s">
        <v>3</v>
      </c>
      <c r="K2" s="186"/>
      <c r="L2" s="187"/>
      <c r="M2" s="184" t="s">
        <v>0</v>
      </c>
      <c r="N2" s="185" t="s">
        <v>1</v>
      </c>
      <c r="O2" s="186" t="s">
        <v>2</v>
      </c>
      <c r="P2" s="186" t="s">
        <v>101</v>
      </c>
      <c r="Q2" s="188"/>
      <c r="R2" s="189"/>
      <c r="S2" s="190" t="s">
        <v>158</v>
      </c>
    </row>
    <row r="3" spans="1:19" ht="54.95" customHeight="1" thickTop="1" x14ac:dyDescent="0.15">
      <c r="A3" s="191" t="s">
        <v>4</v>
      </c>
      <c r="B3" s="108"/>
      <c r="C3" s="176"/>
      <c r="D3" s="109"/>
      <c r="E3" s="110"/>
      <c r="F3" s="111"/>
      <c r="G3" s="112">
        <v>1</v>
      </c>
      <c r="H3" s="113">
        <v>500</v>
      </c>
      <c r="I3" s="177"/>
      <c r="J3" s="114">
        <v>1</v>
      </c>
      <c r="K3" s="114"/>
      <c r="L3" s="115" t="s">
        <v>241</v>
      </c>
      <c r="M3" s="116"/>
      <c r="N3" s="112">
        <v>1</v>
      </c>
      <c r="O3" s="113">
        <v>500</v>
      </c>
      <c r="P3" s="178"/>
      <c r="Q3" s="179"/>
      <c r="R3" s="180"/>
      <c r="S3" s="181">
        <f>1000</f>
        <v>1000</v>
      </c>
    </row>
    <row r="4" spans="1:19" ht="54.95" customHeight="1" x14ac:dyDescent="0.15">
      <c r="A4" s="192" t="s">
        <v>5</v>
      </c>
      <c r="B4" s="126"/>
      <c r="C4" s="127"/>
      <c r="D4" s="128"/>
      <c r="E4" s="129"/>
      <c r="F4" s="130"/>
      <c r="G4" s="131"/>
      <c r="H4" s="132"/>
      <c r="I4" s="133"/>
      <c r="J4" s="134">
        <v>1</v>
      </c>
      <c r="K4" s="134"/>
      <c r="L4" s="135" t="s">
        <v>241</v>
      </c>
      <c r="M4" s="136"/>
      <c r="N4" s="137"/>
      <c r="O4" s="138"/>
      <c r="P4" s="139"/>
      <c r="Q4" s="140"/>
      <c r="R4" s="141"/>
      <c r="S4" s="142"/>
    </row>
    <row r="5" spans="1:19" ht="54.95" customHeight="1" x14ac:dyDescent="0.15">
      <c r="A5" s="192" t="s">
        <v>300</v>
      </c>
      <c r="B5" s="126"/>
      <c r="C5" s="127"/>
      <c r="D5" s="128"/>
      <c r="E5" s="129"/>
      <c r="F5" s="130"/>
      <c r="G5" s="131"/>
      <c r="H5" s="132"/>
      <c r="I5" s="133"/>
      <c r="J5" s="134"/>
      <c r="K5" s="134">
        <v>4000</v>
      </c>
      <c r="L5" s="135"/>
      <c r="M5" s="136"/>
      <c r="N5" s="131"/>
      <c r="O5" s="132"/>
      <c r="P5" s="139"/>
      <c r="Q5" s="140" t="s">
        <v>321</v>
      </c>
      <c r="R5" s="141"/>
      <c r="S5" s="196"/>
    </row>
    <row r="6" spans="1:19" ht="54.95" customHeight="1" x14ac:dyDescent="0.15">
      <c r="A6" s="193" t="s">
        <v>6</v>
      </c>
      <c r="B6" s="143"/>
      <c r="C6" s="127"/>
      <c r="D6" s="128">
        <v>1</v>
      </c>
      <c r="E6" s="129">
        <v>200</v>
      </c>
      <c r="F6" s="144" t="s">
        <v>107</v>
      </c>
      <c r="G6" s="145">
        <v>6</v>
      </c>
      <c r="H6" s="146">
        <f>G6*500</f>
        <v>3000</v>
      </c>
      <c r="I6" s="147"/>
      <c r="J6" s="148">
        <v>3</v>
      </c>
      <c r="K6" s="148">
        <f>4000*J6</f>
        <v>12000</v>
      </c>
      <c r="L6" s="135" t="s">
        <v>319</v>
      </c>
      <c r="M6" s="144" t="s">
        <v>107</v>
      </c>
      <c r="N6" s="145">
        <v>7</v>
      </c>
      <c r="O6" s="146">
        <f>N6*500</f>
        <v>3500</v>
      </c>
      <c r="P6" s="148"/>
      <c r="Q6" s="149" t="s">
        <v>320</v>
      </c>
      <c r="R6" s="150">
        <f>500*5+2800</f>
        <v>5300</v>
      </c>
      <c r="S6" s="151">
        <f>E6+H6+K6+O6+2800</f>
        <v>21500</v>
      </c>
    </row>
    <row r="7" spans="1:19" ht="54.95" customHeight="1" x14ac:dyDescent="0.15">
      <c r="A7" s="193" t="s">
        <v>7</v>
      </c>
      <c r="B7" s="143"/>
      <c r="C7" s="127"/>
      <c r="D7" s="128">
        <v>1</v>
      </c>
      <c r="E7" s="129">
        <v>200</v>
      </c>
      <c r="F7" s="144" t="s">
        <v>106</v>
      </c>
      <c r="G7" s="145">
        <v>3</v>
      </c>
      <c r="H7" s="146">
        <f t="shared" ref="H7:H15" si="0">G7*500</f>
        <v>1500</v>
      </c>
      <c r="I7" s="147"/>
      <c r="J7" s="148">
        <v>1</v>
      </c>
      <c r="K7" s="148">
        <v>4000</v>
      </c>
      <c r="L7" s="152" t="s">
        <v>102</v>
      </c>
      <c r="M7" s="144" t="s">
        <v>273</v>
      </c>
      <c r="N7" s="145">
        <v>3</v>
      </c>
      <c r="O7" s="146">
        <f t="shared" ref="O7:O15" si="1">N7*500</f>
        <v>1500</v>
      </c>
      <c r="P7" s="153"/>
      <c r="Q7" s="154"/>
      <c r="R7" s="155"/>
      <c r="S7" s="151">
        <f>H7+K7+O7+200</f>
        <v>7200</v>
      </c>
    </row>
    <row r="8" spans="1:19" ht="54.95" customHeight="1" x14ac:dyDescent="0.15">
      <c r="A8" s="193" t="s">
        <v>8</v>
      </c>
      <c r="B8" s="143"/>
      <c r="C8" s="127"/>
      <c r="D8" s="128">
        <v>2</v>
      </c>
      <c r="E8" s="129">
        <v>400</v>
      </c>
      <c r="F8" s="144" t="s">
        <v>272</v>
      </c>
      <c r="G8" s="145">
        <v>3</v>
      </c>
      <c r="H8" s="146">
        <f t="shared" si="0"/>
        <v>1500</v>
      </c>
      <c r="I8" s="156"/>
      <c r="J8" s="148">
        <v>1</v>
      </c>
      <c r="K8" s="148">
        <v>4000</v>
      </c>
      <c r="L8" s="152" t="s">
        <v>103</v>
      </c>
      <c r="M8" s="144" t="s">
        <v>272</v>
      </c>
      <c r="N8" s="145">
        <v>3</v>
      </c>
      <c r="O8" s="146">
        <f t="shared" si="1"/>
        <v>1500</v>
      </c>
      <c r="P8" s="153"/>
      <c r="Q8" s="154"/>
      <c r="R8" s="155"/>
      <c r="S8" s="151">
        <f>E8+H8+K8+O8</f>
        <v>7400</v>
      </c>
    </row>
    <row r="9" spans="1:19" ht="54.95" customHeight="1" x14ac:dyDescent="0.15">
      <c r="A9" s="193" t="s">
        <v>295</v>
      </c>
      <c r="B9" s="126"/>
      <c r="C9" s="127"/>
      <c r="D9" s="128">
        <v>2</v>
      </c>
      <c r="E9" s="129">
        <v>400</v>
      </c>
      <c r="F9" s="144" t="s">
        <v>271</v>
      </c>
      <c r="G9" s="145">
        <v>2</v>
      </c>
      <c r="H9" s="146">
        <f t="shared" si="0"/>
        <v>1000</v>
      </c>
      <c r="I9" s="156" t="s">
        <v>286</v>
      </c>
      <c r="J9" s="148">
        <v>1</v>
      </c>
      <c r="K9" s="148">
        <v>4000</v>
      </c>
      <c r="L9" s="152" t="s">
        <v>266</v>
      </c>
      <c r="M9" s="144" t="s">
        <v>271</v>
      </c>
      <c r="N9" s="145">
        <v>2</v>
      </c>
      <c r="O9" s="146">
        <f t="shared" si="1"/>
        <v>1000</v>
      </c>
      <c r="P9" s="156" t="s">
        <v>286</v>
      </c>
      <c r="Q9" s="157"/>
      <c r="R9" s="150"/>
      <c r="S9" s="151">
        <f>E9+H9+K9+O9</f>
        <v>6400</v>
      </c>
    </row>
    <row r="10" spans="1:19" ht="54.95" customHeight="1" x14ac:dyDescent="0.15">
      <c r="A10" s="193" t="s">
        <v>9</v>
      </c>
      <c r="B10" s="126"/>
      <c r="C10" s="127"/>
      <c r="D10" s="128">
        <v>1</v>
      </c>
      <c r="E10" s="129">
        <v>200</v>
      </c>
      <c r="F10" s="158" t="s">
        <v>108</v>
      </c>
      <c r="G10" s="145">
        <v>1</v>
      </c>
      <c r="H10" s="146">
        <f t="shared" si="0"/>
        <v>500</v>
      </c>
      <c r="I10" s="153"/>
      <c r="J10" s="148">
        <v>1</v>
      </c>
      <c r="K10" s="148">
        <v>4000</v>
      </c>
      <c r="L10" s="152" t="s">
        <v>104</v>
      </c>
      <c r="M10" s="158" t="s">
        <v>108</v>
      </c>
      <c r="N10" s="145">
        <v>1</v>
      </c>
      <c r="O10" s="146">
        <f t="shared" si="1"/>
        <v>500</v>
      </c>
      <c r="P10" s="153"/>
      <c r="Q10" s="154"/>
      <c r="R10" s="155"/>
      <c r="S10" s="151">
        <f>E10+H10+K10+O10</f>
        <v>5200</v>
      </c>
    </row>
    <row r="11" spans="1:19" ht="54.95" customHeight="1" x14ac:dyDescent="0.15">
      <c r="A11" s="193" t="s">
        <v>10</v>
      </c>
      <c r="B11" s="126"/>
      <c r="C11" s="127"/>
      <c r="D11" s="128">
        <v>1</v>
      </c>
      <c r="E11" s="129">
        <v>200</v>
      </c>
      <c r="F11" s="158" t="s">
        <v>109</v>
      </c>
      <c r="G11" s="145">
        <v>1</v>
      </c>
      <c r="H11" s="146">
        <f t="shared" si="0"/>
        <v>500</v>
      </c>
      <c r="I11" s="156" t="s">
        <v>286</v>
      </c>
      <c r="J11" s="148"/>
      <c r="K11" s="148"/>
      <c r="L11" s="152"/>
      <c r="M11" s="158" t="s">
        <v>109</v>
      </c>
      <c r="N11" s="145">
        <v>1</v>
      </c>
      <c r="O11" s="146">
        <f t="shared" si="1"/>
        <v>500</v>
      </c>
      <c r="P11" s="156" t="s">
        <v>286</v>
      </c>
      <c r="Q11" s="157"/>
      <c r="R11" s="150"/>
      <c r="S11" s="151">
        <f>E11+H11+O11</f>
        <v>1200</v>
      </c>
    </row>
    <row r="12" spans="1:19" ht="54.95" customHeight="1" x14ac:dyDescent="0.15">
      <c r="A12" s="193" t="s">
        <v>11</v>
      </c>
      <c r="B12" s="143"/>
      <c r="C12" s="127"/>
      <c r="D12" s="128">
        <v>3</v>
      </c>
      <c r="E12" s="129">
        <v>600</v>
      </c>
      <c r="F12" s="158" t="s">
        <v>242</v>
      </c>
      <c r="G12" s="145">
        <v>4</v>
      </c>
      <c r="H12" s="146">
        <f t="shared" si="0"/>
        <v>2000</v>
      </c>
      <c r="I12" s="159"/>
      <c r="J12" s="148">
        <v>1</v>
      </c>
      <c r="K12" s="148">
        <v>4000</v>
      </c>
      <c r="L12" s="152" t="s">
        <v>274</v>
      </c>
      <c r="M12" s="144" t="s">
        <v>243</v>
      </c>
      <c r="N12" s="145">
        <v>5</v>
      </c>
      <c r="O12" s="146">
        <f t="shared" si="1"/>
        <v>2500</v>
      </c>
      <c r="P12" s="159"/>
      <c r="Q12" s="157"/>
      <c r="R12" s="150"/>
      <c r="S12" s="151">
        <f>E12+H12+K12+O12</f>
        <v>9100</v>
      </c>
    </row>
    <row r="13" spans="1:19" ht="54.95" customHeight="1" x14ac:dyDescent="0.15">
      <c r="A13" s="193" t="s">
        <v>12</v>
      </c>
      <c r="B13" s="126"/>
      <c r="C13" s="127"/>
      <c r="D13" s="128">
        <v>1</v>
      </c>
      <c r="E13" s="129">
        <v>200</v>
      </c>
      <c r="F13" s="158" t="s">
        <v>275</v>
      </c>
      <c r="G13" s="145">
        <v>2</v>
      </c>
      <c r="H13" s="146">
        <f t="shared" si="0"/>
        <v>1000</v>
      </c>
      <c r="I13" s="156" t="s">
        <v>286</v>
      </c>
      <c r="J13" s="148">
        <v>1</v>
      </c>
      <c r="K13" s="148">
        <v>4000</v>
      </c>
      <c r="L13" s="152" t="s">
        <v>105</v>
      </c>
      <c r="M13" s="158" t="s">
        <v>110</v>
      </c>
      <c r="N13" s="145">
        <v>2</v>
      </c>
      <c r="O13" s="146">
        <f t="shared" si="1"/>
        <v>1000</v>
      </c>
      <c r="P13" s="156" t="s">
        <v>286</v>
      </c>
      <c r="Q13" s="157"/>
      <c r="R13" s="150"/>
      <c r="S13" s="151">
        <f>E13+H13+K13+O13</f>
        <v>6200</v>
      </c>
    </row>
    <row r="14" spans="1:19" ht="54.95" customHeight="1" x14ac:dyDescent="0.15">
      <c r="A14" s="193" t="s">
        <v>13</v>
      </c>
      <c r="B14" s="126"/>
      <c r="C14" s="127"/>
      <c r="D14" s="128">
        <v>1</v>
      </c>
      <c r="E14" s="129">
        <v>200</v>
      </c>
      <c r="F14" s="158" t="s">
        <v>111</v>
      </c>
      <c r="G14" s="145">
        <v>1</v>
      </c>
      <c r="H14" s="146">
        <f t="shared" si="0"/>
        <v>500</v>
      </c>
      <c r="I14" s="156" t="s">
        <v>286</v>
      </c>
      <c r="J14" s="148"/>
      <c r="K14" s="148"/>
      <c r="L14" s="152"/>
      <c r="M14" s="158" t="s">
        <v>111</v>
      </c>
      <c r="N14" s="145">
        <v>1</v>
      </c>
      <c r="O14" s="146">
        <f t="shared" si="1"/>
        <v>500</v>
      </c>
      <c r="P14" s="156" t="s">
        <v>286</v>
      </c>
      <c r="Q14" s="154"/>
      <c r="R14" s="155"/>
      <c r="S14" s="151">
        <f>E14+H14+O14</f>
        <v>1200</v>
      </c>
    </row>
    <row r="15" spans="1:19" ht="54.95" customHeight="1" x14ac:dyDescent="0.15">
      <c r="A15" s="193" t="s">
        <v>14</v>
      </c>
      <c r="B15" s="143"/>
      <c r="C15" s="127"/>
      <c r="D15" s="128">
        <v>1</v>
      </c>
      <c r="E15" s="129">
        <v>200</v>
      </c>
      <c r="F15" s="144" t="s">
        <v>297</v>
      </c>
      <c r="G15" s="145">
        <v>2</v>
      </c>
      <c r="H15" s="146">
        <f t="shared" si="0"/>
        <v>1000</v>
      </c>
      <c r="I15" s="159"/>
      <c r="J15" s="148"/>
      <c r="K15" s="148"/>
      <c r="L15" s="152"/>
      <c r="M15" s="144" t="s">
        <v>298</v>
      </c>
      <c r="N15" s="145">
        <v>2</v>
      </c>
      <c r="O15" s="146">
        <f t="shared" si="1"/>
        <v>1000</v>
      </c>
      <c r="P15" s="153"/>
      <c r="Q15" s="157"/>
      <c r="R15" s="150"/>
      <c r="S15" s="151">
        <f>E15+H15+O15</f>
        <v>2200</v>
      </c>
    </row>
    <row r="16" spans="1:19" ht="54.95" customHeight="1" x14ac:dyDescent="0.15">
      <c r="A16" s="193" t="s">
        <v>233</v>
      </c>
      <c r="B16" s="143" t="s">
        <v>236</v>
      </c>
      <c r="C16" s="160" t="s">
        <v>237</v>
      </c>
      <c r="D16" s="130">
        <v>3</v>
      </c>
      <c r="E16" s="161">
        <v>600</v>
      </c>
      <c r="F16" s="158" t="s">
        <v>276</v>
      </c>
      <c r="G16" s="145">
        <v>2</v>
      </c>
      <c r="H16" s="146">
        <v>1000</v>
      </c>
      <c r="I16" s="147"/>
      <c r="J16" s="148"/>
      <c r="K16" s="148"/>
      <c r="L16" s="152"/>
      <c r="M16" s="158" t="s">
        <v>277</v>
      </c>
      <c r="N16" s="145">
        <v>2</v>
      </c>
      <c r="O16" s="146">
        <v>1000</v>
      </c>
      <c r="P16" s="148"/>
      <c r="Q16" s="162" t="s">
        <v>288</v>
      </c>
      <c r="R16" s="150"/>
      <c r="S16" s="151">
        <f>E16+H16+O16+1000</f>
        <v>3600</v>
      </c>
    </row>
    <row r="17" spans="1:19" ht="54.95" customHeight="1" x14ac:dyDescent="0.15">
      <c r="A17" s="193" t="s">
        <v>234</v>
      </c>
      <c r="B17" s="126" t="s">
        <v>156</v>
      </c>
      <c r="C17" s="163"/>
      <c r="D17" s="164">
        <v>1</v>
      </c>
      <c r="E17" s="163">
        <v>200</v>
      </c>
      <c r="F17" s="165"/>
      <c r="G17" s="166"/>
      <c r="H17" s="166"/>
      <c r="I17" s="167"/>
      <c r="J17" s="166"/>
      <c r="K17" s="166"/>
      <c r="L17" s="163"/>
      <c r="M17" s="168" t="s">
        <v>278</v>
      </c>
      <c r="N17" s="166">
        <v>3</v>
      </c>
      <c r="O17" s="166">
        <v>1500</v>
      </c>
      <c r="P17" s="169"/>
      <c r="Q17" s="170"/>
      <c r="R17" s="171"/>
      <c r="S17" s="151">
        <f>E17+O17</f>
        <v>1700</v>
      </c>
    </row>
    <row r="18" spans="1:19" ht="54.95" customHeight="1" x14ac:dyDescent="0.15">
      <c r="A18" s="193" t="s">
        <v>235</v>
      </c>
      <c r="B18" s="172" t="s">
        <v>244</v>
      </c>
      <c r="C18" s="173"/>
      <c r="D18" s="165">
        <v>2</v>
      </c>
      <c r="E18" s="173">
        <f>D18*200</f>
        <v>400</v>
      </c>
      <c r="F18" s="165"/>
      <c r="G18" s="167">
        <v>1</v>
      </c>
      <c r="H18" s="167">
        <v>500</v>
      </c>
      <c r="I18" s="167"/>
      <c r="J18" s="167"/>
      <c r="K18" s="167"/>
      <c r="L18" s="173"/>
      <c r="M18" s="165"/>
      <c r="N18" s="167">
        <v>1</v>
      </c>
      <c r="O18" s="167">
        <v>500</v>
      </c>
      <c r="P18" s="169"/>
      <c r="Q18" s="170"/>
      <c r="R18" s="171"/>
      <c r="S18" s="151">
        <f>E18+H18+O18</f>
        <v>1400</v>
      </c>
    </row>
    <row r="19" spans="1:19" ht="54.95" customHeight="1" x14ac:dyDescent="0.15">
      <c r="A19" s="192" t="s">
        <v>238</v>
      </c>
      <c r="B19" s="130" t="s">
        <v>157</v>
      </c>
      <c r="C19" s="173"/>
      <c r="D19" s="165">
        <v>1</v>
      </c>
      <c r="E19" s="173">
        <v>200</v>
      </c>
      <c r="F19" s="165"/>
      <c r="G19" s="167"/>
      <c r="H19" s="167"/>
      <c r="I19" s="167"/>
      <c r="J19" s="167"/>
      <c r="K19" s="167"/>
      <c r="L19" s="173"/>
      <c r="M19" s="165" t="s">
        <v>279</v>
      </c>
      <c r="N19" s="167"/>
      <c r="O19" s="174"/>
      <c r="P19" s="174"/>
      <c r="Q19" s="126"/>
      <c r="R19" s="161"/>
      <c r="S19" s="175">
        <f>E19</f>
        <v>200</v>
      </c>
    </row>
    <row r="20" spans="1:19" ht="54.95" customHeight="1" thickBot="1" x14ac:dyDescent="0.2">
      <c r="A20" s="194" t="s">
        <v>239</v>
      </c>
      <c r="B20" s="117" t="s">
        <v>245</v>
      </c>
      <c r="C20" s="118"/>
      <c r="D20" s="119">
        <v>1</v>
      </c>
      <c r="E20" s="118">
        <v>200</v>
      </c>
      <c r="F20" s="119" t="s">
        <v>280</v>
      </c>
      <c r="G20" s="120">
        <v>1</v>
      </c>
      <c r="H20" s="120">
        <v>500</v>
      </c>
      <c r="I20" s="120"/>
      <c r="J20" s="120"/>
      <c r="K20" s="120"/>
      <c r="L20" s="118"/>
      <c r="M20" s="119"/>
      <c r="N20" s="120">
        <v>1</v>
      </c>
      <c r="O20" s="121">
        <v>500</v>
      </c>
      <c r="P20" s="122"/>
      <c r="Q20" s="123"/>
      <c r="R20" s="124"/>
      <c r="S20" s="125">
        <f>E20+H20+O20</f>
        <v>1200</v>
      </c>
    </row>
    <row r="21" spans="1:19" ht="13.5" customHeight="1" x14ac:dyDescent="0.15">
      <c r="A21" s="52"/>
      <c r="O21" s="202"/>
      <c r="P21" s="202"/>
      <c r="Q21" s="78"/>
      <c r="R21" s="78"/>
      <c r="S21" s="106"/>
    </row>
    <row r="22" spans="1:19" ht="43.5" customHeight="1" x14ac:dyDescent="0.15">
      <c r="B22" s="12"/>
      <c r="D22" s="102">
        <f>SUM(D6:D20)</f>
        <v>22</v>
      </c>
      <c r="E22" s="102">
        <f>SUM(E6:E20)</f>
        <v>4400</v>
      </c>
      <c r="F22" s="12"/>
      <c r="G22" s="102">
        <f>SUM(G3:G20)</f>
        <v>30</v>
      </c>
      <c r="H22" s="102">
        <f>SUM(H6:H20)</f>
        <v>14500</v>
      </c>
      <c r="I22" s="12"/>
      <c r="J22" s="102">
        <f>SUM(J3:J20)</f>
        <v>11</v>
      </c>
      <c r="K22" s="102">
        <f>SUM(K3:K20)+8000</f>
        <v>48000</v>
      </c>
      <c r="L22" s="12"/>
      <c r="M22" s="12"/>
      <c r="N22" s="195">
        <f>SUM(N3:N20)</f>
        <v>35</v>
      </c>
      <c r="O22" s="103">
        <f>SUM(O3:O20)</f>
        <v>17500</v>
      </c>
      <c r="P22" s="52"/>
      <c r="Q22" s="78"/>
      <c r="R22" s="78"/>
      <c r="S22" s="105">
        <f>SUM(S6:S20)</f>
        <v>75700</v>
      </c>
    </row>
  </sheetData>
  <mergeCells count="4">
    <mergeCell ref="O21:P21"/>
    <mergeCell ref="M1:O1"/>
    <mergeCell ref="F1:J1"/>
    <mergeCell ref="B2:C2"/>
  </mergeCells>
  <phoneticPr fontId="2"/>
  <hyperlinks>
    <hyperlink ref="Q16" r:id="rId1"/>
  </hyperlinks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47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topLeftCell="A25" zoomScale="85" zoomScaleNormal="85" workbookViewId="0">
      <selection activeCell="K34" sqref="K34"/>
    </sheetView>
  </sheetViews>
  <sheetFormatPr defaultRowHeight="13.5" x14ac:dyDescent="0.15"/>
  <cols>
    <col min="1" max="1" width="5.5" style="1" customWidth="1"/>
    <col min="2" max="2" width="18.625" style="1" customWidth="1"/>
    <col min="3" max="16384" width="9" style="1"/>
  </cols>
  <sheetData>
    <row r="1" spans="2:6" x14ac:dyDescent="0.15">
      <c r="B1" s="1" t="s">
        <v>164</v>
      </c>
    </row>
    <row r="2" spans="2:6" ht="45.75" customHeight="1" x14ac:dyDescent="0.15">
      <c r="B2" s="104" t="s">
        <v>294</v>
      </c>
    </row>
    <row r="3" spans="2:6" ht="18" customHeight="1" x14ac:dyDescent="0.15"/>
    <row r="4" spans="2:6" ht="18" customHeight="1" x14ac:dyDescent="0.15">
      <c r="B4" s="1" t="s">
        <v>169</v>
      </c>
    </row>
    <row r="5" spans="2:6" ht="18" customHeight="1" x14ac:dyDescent="0.15">
      <c r="B5" s="1" t="s">
        <v>170</v>
      </c>
    </row>
    <row r="6" spans="2:6" ht="18" customHeight="1" x14ac:dyDescent="0.15"/>
    <row r="7" spans="2:6" ht="18" customHeight="1" x14ac:dyDescent="0.15">
      <c r="B7" s="83" t="s">
        <v>172</v>
      </c>
    </row>
    <row r="9" spans="2:6" x14ac:dyDescent="0.15">
      <c r="B9" s="208" t="s">
        <v>303</v>
      </c>
      <c r="C9" s="207" t="s">
        <v>306</v>
      </c>
      <c r="D9" s="207"/>
      <c r="E9" s="207"/>
    </row>
    <row r="10" spans="2:6" x14ac:dyDescent="0.15">
      <c r="B10" s="208"/>
      <c r="C10" s="207"/>
      <c r="D10" s="207"/>
      <c r="E10" s="207"/>
      <c r="F10" s="1" t="s">
        <v>308</v>
      </c>
    </row>
    <row r="11" spans="2:6" x14ac:dyDescent="0.15">
      <c r="B11" s="208"/>
      <c r="C11" s="207"/>
      <c r="D11" s="207"/>
      <c r="E11" s="207"/>
      <c r="F11" s="1" t="s">
        <v>309</v>
      </c>
    </row>
    <row r="12" spans="2:6" x14ac:dyDescent="0.15">
      <c r="B12" s="208"/>
      <c r="C12" s="207"/>
      <c r="D12" s="207"/>
      <c r="E12" s="207"/>
    </row>
    <row r="13" spans="2:6" x14ac:dyDescent="0.15">
      <c r="B13" s="208"/>
      <c r="C13" s="207"/>
      <c r="D13" s="207"/>
      <c r="E13" s="207"/>
    </row>
    <row r="14" spans="2:6" ht="18" customHeight="1" x14ac:dyDescent="0.15">
      <c r="C14" s="1" t="s">
        <v>165</v>
      </c>
    </row>
    <row r="15" spans="2:6" ht="18" customHeight="1" x14ac:dyDescent="0.15">
      <c r="C15" s="1" t="s">
        <v>174</v>
      </c>
    </row>
    <row r="16" spans="2:6" ht="18" customHeight="1" x14ac:dyDescent="0.15">
      <c r="C16" s="1" t="s">
        <v>171</v>
      </c>
    </row>
    <row r="17" spans="2:3" ht="18" customHeight="1" x14ac:dyDescent="0.15"/>
    <row r="18" spans="2:3" ht="18" customHeight="1" x14ac:dyDescent="0.15">
      <c r="C18" s="1" t="s">
        <v>168</v>
      </c>
    </row>
    <row r="19" spans="2:3" ht="18" customHeight="1" x14ac:dyDescent="0.15"/>
    <row r="28" spans="2:3" ht="46.5" customHeight="1" x14ac:dyDescent="0.15">
      <c r="B28" s="104" t="s">
        <v>167</v>
      </c>
    </row>
    <row r="29" spans="2:3" ht="15" customHeight="1" x14ac:dyDescent="0.15">
      <c r="B29" s="12"/>
    </row>
    <row r="30" spans="2:3" ht="18" customHeight="1" x14ac:dyDescent="0.15">
      <c r="B30" s="1" t="s">
        <v>169</v>
      </c>
    </row>
    <row r="31" spans="2:3" ht="18" customHeight="1" x14ac:dyDescent="0.15">
      <c r="B31" s="1" t="s">
        <v>170</v>
      </c>
    </row>
    <row r="32" spans="2:3" ht="18" customHeight="1" x14ac:dyDescent="0.15"/>
    <row r="33" spans="2:6" ht="18" x14ac:dyDescent="0.15">
      <c r="B33" s="83" t="s">
        <v>172</v>
      </c>
    </row>
    <row r="35" spans="2:6" ht="13.5" customHeight="1" x14ac:dyDescent="0.15">
      <c r="B35" s="208" t="s">
        <v>216</v>
      </c>
      <c r="C35" s="207" t="s">
        <v>307</v>
      </c>
      <c r="D35" s="207"/>
      <c r="E35" s="207"/>
    </row>
    <row r="36" spans="2:6" ht="13.5" customHeight="1" x14ac:dyDescent="0.15">
      <c r="B36" s="208"/>
      <c r="C36" s="207"/>
      <c r="D36" s="207"/>
      <c r="E36" s="207"/>
    </row>
    <row r="37" spans="2:6" ht="13.5" customHeight="1" x14ac:dyDescent="0.15">
      <c r="B37" s="208"/>
      <c r="C37" s="207"/>
      <c r="D37" s="207"/>
      <c r="E37" s="207"/>
    </row>
    <row r="38" spans="2:6" ht="13.5" customHeight="1" x14ac:dyDescent="0.15">
      <c r="B38" s="208"/>
      <c r="C38" s="207"/>
      <c r="D38" s="207"/>
      <c r="E38" s="207"/>
    </row>
    <row r="39" spans="2:6" ht="13.5" customHeight="1" x14ac:dyDescent="0.15">
      <c r="B39" s="208"/>
      <c r="C39" s="207"/>
      <c r="D39" s="207"/>
      <c r="E39" s="207"/>
    </row>
    <row r="40" spans="2:6" ht="24" customHeight="1" x14ac:dyDescent="0.15">
      <c r="B40" s="79"/>
      <c r="C40" s="81" t="s">
        <v>166</v>
      </c>
      <c r="D40" s="80"/>
      <c r="E40" s="80"/>
      <c r="F40" s="1" t="s">
        <v>317</v>
      </c>
    </row>
    <row r="41" spans="2:6" ht="21" x14ac:dyDescent="0.15">
      <c r="B41" s="79"/>
      <c r="C41" s="81"/>
      <c r="D41" s="80"/>
      <c r="E41" s="80"/>
    </row>
    <row r="42" spans="2:6" ht="18" customHeight="1" x14ac:dyDescent="0.15">
      <c r="C42" s="1" t="s">
        <v>165</v>
      </c>
    </row>
    <row r="43" spans="2:6" ht="18" customHeight="1" x14ac:dyDescent="0.15">
      <c r="C43" s="1" t="s">
        <v>174</v>
      </c>
    </row>
    <row r="44" spans="2:6" ht="18" customHeight="1" x14ac:dyDescent="0.15">
      <c r="C44" s="1" t="s">
        <v>171</v>
      </c>
    </row>
    <row r="45" spans="2:6" ht="18" customHeight="1" x14ac:dyDescent="0.15"/>
    <row r="46" spans="2:6" ht="18" customHeight="1" x14ac:dyDescent="0.15">
      <c r="C46" s="1" t="s">
        <v>168</v>
      </c>
    </row>
    <row r="52" spans="2:6" ht="45.75" customHeight="1" x14ac:dyDescent="0.15">
      <c r="B52" s="82" t="s">
        <v>270</v>
      </c>
    </row>
    <row r="53" spans="2:6" ht="18" customHeight="1" x14ac:dyDescent="0.15"/>
    <row r="54" spans="2:6" ht="18" customHeight="1" x14ac:dyDescent="0.15">
      <c r="B54" s="1" t="s">
        <v>169</v>
      </c>
    </row>
    <row r="55" spans="2:6" ht="18" customHeight="1" x14ac:dyDescent="0.15">
      <c r="B55" s="1" t="s">
        <v>170</v>
      </c>
    </row>
    <row r="56" spans="2:6" ht="18" customHeight="1" x14ac:dyDescent="0.15"/>
    <row r="57" spans="2:6" ht="38.25" customHeight="1" x14ac:dyDescent="0.15">
      <c r="B57" s="82" t="s">
        <v>310</v>
      </c>
    </row>
    <row r="59" spans="2:6" ht="13.5" customHeight="1" x14ac:dyDescent="0.15">
      <c r="B59" s="100"/>
      <c r="C59" s="207"/>
      <c r="D59" s="207"/>
      <c r="E59" s="207"/>
    </row>
    <row r="60" spans="2:6" ht="18" customHeight="1" x14ac:dyDescent="0.15">
      <c r="E60" s="1" t="s">
        <v>305</v>
      </c>
      <c r="F60" s="1" t="s">
        <v>304</v>
      </c>
    </row>
    <row r="61" spans="2:6" ht="18" customHeight="1" x14ac:dyDescent="0.15">
      <c r="F61" s="1" t="s">
        <v>318</v>
      </c>
    </row>
    <row r="62" spans="2:6" ht="18" customHeight="1" x14ac:dyDescent="0.15">
      <c r="F62" s="1" t="s">
        <v>168</v>
      </c>
    </row>
  </sheetData>
  <mergeCells count="5">
    <mergeCell ref="C9:E13"/>
    <mergeCell ref="C35:E39"/>
    <mergeCell ref="B9:B13"/>
    <mergeCell ref="B35:B39"/>
    <mergeCell ref="C59:E59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zoomScale="85" zoomScaleNormal="85" workbookViewId="0">
      <selection sqref="A1:K1"/>
    </sheetView>
  </sheetViews>
  <sheetFormatPr defaultRowHeight="13.5" x14ac:dyDescent="0.15"/>
  <cols>
    <col min="1" max="1" width="8.625" style="1" customWidth="1"/>
    <col min="2" max="2" width="11.875" style="1" customWidth="1"/>
    <col min="3" max="8" width="8.625" style="1" customWidth="1"/>
    <col min="9" max="9" width="9.875" style="1" customWidth="1"/>
    <col min="10" max="10" width="8.625" style="1" customWidth="1"/>
    <col min="11" max="16384" width="9" style="1"/>
  </cols>
  <sheetData>
    <row r="1" spans="1:11" ht="24" x14ac:dyDescent="0.25">
      <c r="A1" s="215" t="s">
        <v>287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24" x14ac:dyDescent="0.25">
      <c r="A2" s="59"/>
      <c r="B2" s="59"/>
      <c r="C2" s="59"/>
      <c r="D2" s="59"/>
      <c r="E2" s="59"/>
      <c r="F2" s="59"/>
      <c r="G2" s="59"/>
      <c r="H2" s="59"/>
      <c r="I2" s="60"/>
      <c r="J2" s="59"/>
      <c r="K2" s="59"/>
    </row>
    <row r="3" spans="1:11" ht="24" x14ac:dyDescent="0.25">
      <c r="A3" s="61" t="s">
        <v>132</v>
      </c>
      <c r="B3" s="216" t="s">
        <v>133</v>
      </c>
      <c r="C3" s="216"/>
      <c r="D3" s="216"/>
      <c r="E3" s="62"/>
      <c r="F3" s="63" t="s">
        <v>134</v>
      </c>
      <c r="G3" s="62"/>
      <c r="H3" s="64"/>
      <c r="I3" s="60"/>
      <c r="J3" s="62"/>
      <c r="K3" s="63"/>
    </row>
    <row r="4" spans="1:11" ht="18.75" customHeight="1" x14ac:dyDescent="0.25">
      <c r="A4" s="63"/>
      <c r="B4" s="63"/>
      <c r="C4" s="63"/>
      <c r="D4" s="62"/>
      <c r="E4" s="62"/>
      <c r="F4" s="63"/>
      <c r="G4" s="62"/>
      <c r="H4" s="64"/>
      <c r="I4" s="60"/>
      <c r="J4" s="62"/>
      <c r="K4" s="63"/>
    </row>
    <row r="5" spans="1:11" ht="36" customHeight="1" x14ac:dyDescent="0.15">
      <c r="A5" s="63"/>
      <c r="B5" s="217" t="s">
        <v>250</v>
      </c>
      <c r="C5" s="217"/>
      <c r="D5" s="217"/>
      <c r="E5" s="217"/>
      <c r="F5" s="217"/>
      <c r="G5" s="217"/>
      <c r="H5" s="217"/>
      <c r="I5" s="217"/>
      <c r="J5" s="217"/>
      <c r="K5" s="217"/>
    </row>
    <row r="6" spans="1:11" x14ac:dyDescent="0.15">
      <c r="A6" s="218" t="s">
        <v>135</v>
      </c>
      <c r="B6" s="219"/>
      <c r="C6" s="65"/>
      <c r="D6" s="220" t="s">
        <v>136</v>
      </c>
      <c r="E6" s="221"/>
      <c r="F6" s="219"/>
      <c r="G6" s="219"/>
      <c r="H6" s="219"/>
      <c r="I6" s="219"/>
      <c r="J6" s="219"/>
      <c r="K6" s="222"/>
    </row>
    <row r="7" spans="1:11" ht="27" customHeight="1" x14ac:dyDescent="0.15">
      <c r="A7" s="209" t="s">
        <v>137</v>
      </c>
      <c r="B7" s="210"/>
      <c r="C7" s="65"/>
      <c r="D7" s="211" t="s">
        <v>138</v>
      </c>
      <c r="E7" s="212"/>
      <c r="F7" s="213" t="s">
        <v>142</v>
      </c>
      <c r="G7" s="214"/>
      <c r="H7" s="223" t="s">
        <v>150</v>
      </c>
      <c r="I7" s="224"/>
      <c r="J7" s="66"/>
      <c r="K7" s="67"/>
    </row>
    <row r="8" spans="1:11" ht="24.95" customHeight="1" x14ac:dyDescent="0.15">
      <c r="A8" s="225" t="s">
        <v>139</v>
      </c>
      <c r="B8" s="226"/>
      <c r="C8" s="68" t="s">
        <v>140</v>
      </c>
      <c r="D8" s="229" t="s">
        <v>141</v>
      </c>
      <c r="E8" s="230"/>
      <c r="F8" s="213" t="s">
        <v>142</v>
      </c>
      <c r="G8" s="214"/>
      <c r="H8" s="231" t="s">
        <v>284</v>
      </c>
      <c r="I8" s="232"/>
      <c r="J8" s="233"/>
      <c r="K8" s="234"/>
    </row>
    <row r="9" spans="1:11" ht="24.95" customHeight="1" x14ac:dyDescent="0.15">
      <c r="A9" s="227"/>
      <c r="B9" s="228"/>
      <c r="C9" s="69" t="s">
        <v>143</v>
      </c>
      <c r="D9" s="235" t="s">
        <v>144</v>
      </c>
      <c r="E9" s="236"/>
      <c r="F9" s="235" t="s">
        <v>150</v>
      </c>
      <c r="G9" s="237"/>
      <c r="H9" s="235"/>
      <c r="I9" s="237"/>
      <c r="J9" s="227"/>
      <c r="K9" s="228"/>
    </row>
    <row r="10" spans="1:11" ht="24.95" customHeight="1" x14ac:dyDescent="0.15">
      <c r="A10" s="225" t="s">
        <v>145</v>
      </c>
      <c r="B10" s="226"/>
      <c r="C10" s="68" t="s">
        <v>140</v>
      </c>
      <c r="D10" s="238" t="s">
        <v>138</v>
      </c>
      <c r="E10" s="239"/>
      <c r="F10" s="240" t="s">
        <v>183</v>
      </c>
      <c r="G10" s="241"/>
      <c r="H10" s="213"/>
      <c r="I10" s="214"/>
      <c r="J10" s="242" t="s">
        <v>282</v>
      </c>
      <c r="K10" s="234"/>
    </row>
    <row r="11" spans="1:11" ht="24.95" customHeight="1" x14ac:dyDescent="0.15">
      <c r="A11" s="227"/>
      <c r="B11" s="228"/>
      <c r="C11" s="69" t="s">
        <v>143</v>
      </c>
      <c r="D11" s="243" t="s">
        <v>268</v>
      </c>
      <c r="E11" s="244"/>
      <c r="F11" s="245" t="s">
        <v>283</v>
      </c>
      <c r="G11" s="236"/>
      <c r="H11" s="246" t="s">
        <v>152</v>
      </c>
      <c r="I11" s="247"/>
      <c r="J11" s="248" t="s">
        <v>180</v>
      </c>
      <c r="K11" s="249"/>
    </row>
    <row r="12" spans="1:11" ht="24.95" customHeight="1" x14ac:dyDescent="0.15">
      <c r="A12" s="250" t="s">
        <v>163</v>
      </c>
      <c r="B12" s="251"/>
      <c r="C12" s="68" t="s">
        <v>140</v>
      </c>
      <c r="D12" s="254" t="s">
        <v>147</v>
      </c>
      <c r="E12" s="255"/>
      <c r="F12" s="240" t="s">
        <v>148</v>
      </c>
      <c r="G12" s="256"/>
      <c r="H12" s="242"/>
      <c r="I12" s="234"/>
      <c r="J12" s="233"/>
      <c r="K12" s="234"/>
    </row>
    <row r="13" spans="1:11" ht="24.95" customHeight="1" x14ac:dyDescent="0.15">
      <c r="A13" s="252"/>
      <c r="B13" s="253"/>
      <c r="C13" s="69" t="s">
        <v>143</v>
      </c>
      <c r="D13" s="243" t="s">
        <v>149</v>
      </c>
      <c r="E13" s="257"/>
      <c r="F13" s="245" t="s">
        <v>265</v>
      </c>
      <c r="G13" s="237"/>
      <c r="H13" s="258"/>
      <c r="I13" s="257"/>
      <c r="J13" s="227"/>
      <c r="K13" s="228"/>
    </row>
    <row r="14" spans="1:11" ht="42.75" customHeight="1" x14ac:dyDescent="0.15">
      <c r="A14" s="70"/>
      <c r="B14" s="71"/>
      <c r="C14" s="72"/>
      <c r="D14" s="73"/>
      <c r="E14" s="74"/>
      <c r="F14" s="73"/>
      <c r="G14" s="73"/>
      <c r="H14" s="73"/>
      <c r="I14" s="74"/>
      <c r="J14" s="75"/>
      <c r="K14" s="75"/>
    </row>
    <row r="15" spans="1:11" ht="36" customHeight="1" x14ac:dyDescent="0.15">
      <c r="A15" s="63"/>
      <c r="B15" s="217" t="s">
        <v>251</v>
      </c>
      <c r="C15" s="217"/>
      <c r="D15" s="217"/>
      <c r="E15" s="217"/>
      <c r="F15" s="217"/>
      <c r="G15" s="217"/>
      <c r="H15" s="217"/>
      <c r="I15" s="217"/>
      <c r="J15" s="217"/>
      <c r="K15" s="217"/>
    </row>
    <row r="16" spans="1:11" x14ac:dyDescent="0.15">
      <c r="A16" s="218" t="s">
        <v>135</v>
      </c>
      <c r="B16" s="219"/>
      <c r="C16" s="65"/>
      <c r="D16" s="220" t="s">
        <v>136</v>
      </c>
      <c r="E16" s="221"/>
      <c r="F16" s="219"/>
      <c r="G16" s="219"/>
      <c r="H16" s="219"/>
      <c r="I16" s="219"/>
      <c r="J16" s="219"/>
      <c r="K16" s="222"/>
    </row>
    <row r="17" spans="1:11" ht="24.95" customHeight="1" x14ac:dyDescent="0.15">
      <c r="A17" s="225" t="s">
        <v>154</v>
      </c>
      <c r="B17" s="226"/>
      <c r="C17" s="68" t="s">
        <v>140</v>
      </c>
      <c r="D17" s="229" t="s">
        <v>141</v>
      </c>
      <c r="E17" s="230"/>
      <c r="F17" s="213" t="s">
        <v>142</v>
      </c>
      <c r="G17" s="214"/>
      <c r="H17" s="213" t="s">
        <v>268</v>
      </c>
      <c r="I17" s="214"/>
      <c r="J17" s="66"/>
      <c r="K17" s="67"/>
    </row>
    <row r="18" spans="1:11" ht="24.95" customHeight="1" x14ac:dyDescent="0.15">
      <c r="A18" s="227"/>
      <c r="B18" s="228"/>
      <c r="C18" s="69" t="s">
        <v>143</v>
      </c>
      <c r="D18" s="235" t="s">
        <v>144</v>
      </c>
      <c r="E18" s="236"/>
      <c r="F18" s="235" t="s">
        <v>146</v>
      </c>
      <c r="G18" s="237"/>
      <c r="H18" s="235" t="s">
        <v>301</v>
      </c>
      <c r="I18" s="237"/>
      <c r="J18" s="259"/>
      <c r="K18" s="260"/>
    </row>
    <row r="19" spans="1:11" ht="24.95" customHeight="1" x14ac:dyDescent="0.15">
      <c r="A19" s="225" t="s">
        <v>145</v>
      </c>
      <c r="B19" s="226"/>
      <c r="C19" s="68" t="s">
        <v>140</v>
      </c>
      <c r="D19" s="254" t="s">
        <v>138</v>
      </c>
      <c r="E19" s="255"/>
      <c r="F19" s="213" t="s">
        <v>183</v>
      </c>
      <c r="G19" s="230"/>
      <c r="H19" s="261" t="s">
        <v>281</v>
      </c>
      <c r="I19" s="262"/>
      <c r="J19" s="263"/>
      <c r="K19" s="264"/>
    </row>
    <row r="20" spans="1:11" ht="24.95" customHeight="1" x14ac:dyDescent="0.15">
      <c r="A20" s="227"/>
      <c r="B20" s="228"/>
      <c r="C20" s="69" t="s">
        <v>143</v>
      </c>
      <c r="D20" s="235" t="s">
        <v>150</v>
      </c>
      <c r="E20" s="237"/>
      <c r="F20" s="235" t="s">
        <v>302</v>
      </c>
      <c r="G20" s="237"/>
      <c r="H20" s="265" t="s">
        <v>152</v>
      </c>
      <c r="I20" s="266"/>
      <c r="J20" s="267" t="s">
        <v>153</v>
      </c>
      <c r="K20" s="268"/>
    </row>
    <row r="21" spans="1:11" ht="24.95" customHeight="1" x14ac:dyDescent="0.15">
      <c r="A21" s="250" t="s">
        <v>163</v>
      </c>
      <c r="B21" s="251"/>
      <c r="C21" s="68" t="s">
        <v>140</v>
      </c>
      <c r="D21" s="254" t="s">
        <v>147</v>
      </c>
      <c r="E21" s="255"/>
      <c r="F21" s="242" t="s">
        <v>160</v>
      </c>
      <c r="G21" s="234"/>
      <c r="H21" s="240" t="s">
        <v>267</v>
      </c>
      <c r="I21" s="256"/>
      <c r="J21" s="242"/>
      <c r="K21" s="234"/>
    </row>
    <row r="22" spans="1:11" ht="24.95" customHeight="1" x14ac:dyDescent="0.15">
      <c r="A22" s="252"/>
      <c r="B22" s="253"/>
      <c r="C22" s="69" t="s">
        <v>143</v>
      </c>
      <c r="D22" s="243" t="s">
        <v>149</v>
      </c>
      <c r="E22" s="257"/>
      <c r="F22" s="258" t="s">
        <v>151</v>
      </c>
      <c r="G22" s="257"/>
      <c r="H22" s="258" t="s">
        <v>285</v>
      </c>
      <c r="I22" s="257"/>
      <c r="J22" s="269"/>
      <c r="K22" s="228"/>
    </row>
    <row r="24" spans="1:11" ht="114" customHeight="1" x14ac:dyDescent="0.15"/>
    <row r="41" ht="14.25" customHeight="1" x14ac:dyDescent="0.15"/>
  </sheetData>
  <mergeCells count="65">
    <mergeCell ref="A21:B22"/>
    <mergeCell ref="D21:E21"/>
    <mergeCell ref="F21:G21"/>
    <mergeCell ref="H21:I21"/>
    <mergeCell ref="J21:K21"/>
    <mergeCell ref="D22:E22"/>
    <mergeCell ref="F22:G22"/>
    <mergeCell ref="H22:I22"/>
    <mergeCell ref="J22:K22"/>
    <mergeCell ref="A19:B20"/>
    <mergeCell ref="D19:E19"/>
    <mergeCell ref="F19:G19"/>
    <mergeCell ref="H19:I19"/>
    <mergeCell ref="J19:K19"/>
    <mergeCell ref="D20:E20"/>
    <mergeCell ref="F20:G20"/>
    <mergeCell ref="H20:I20"/>
    <mergeCell ref="J20:K20"/>
    <mergeCell ref="B15:K15"/>
    <mergeCell ref="A16:B16"/>
    <mergeCell ref="D16:K16"/>
    <mergeCell ref="A17:B18"/>
    <mergeCell ref="D17:E17"/>
    <mergeCell ref="F17:G17"/>
    <mergeCell ref="D18:E18"/>
    <mergeCell ref="F18:G18"/>
    <mergeCell ref="H18:I18"/>
    <mergeCell ref="J18:K18"/>
    <mergeCell ref="H17:I17"/>
    <mergeCell ref="A12:B13"/>
    <mergeCell ref="D12:E12"/>
    <mergeCell ref="F12:G12"/>
    <mergeCell ref="H12:I12"/>
    <mergeCell ref="J12:K12"/>
    <mergeCell ref="D13:E13"/>
    <mergeCell ref="F13:G13"/>
    <mergeCell ref="H13:I13"/>
    <mergeCell ref="J13:K13"/>
    <mergeCell ref="A10:B11"/>
    <mergeCell ref="D10:E10"/>
    <mergeCell ref="F10:G10"/>
    <mergeCell ref="H10:I10"/>
    <mergeCell ref="J10:K10"/>
    <mergeCell ref="D11:E11"/>
    <mergeCell ref="F11:G11"/>
    <mergeCell ref="H11:I11"/>
    <mergeCell ref="J11:K11"/>
    <mergeCell ref="A8:B9"/>
    <mergeCell ref="D8:E8"/>
    <mergeCell ref="F8:G8"/>
    <mergeCell ref="H8:I8"/>
    <mergeCell ref="J8:K8"/>
    <mergeCell ref="D9:E9"/>
    <mergeCell ref="F9:G9"/>
    <mergeCell ref="H9:I9"/>
    <mergeCell ref="J9:K9"/>
    <mergeCell ref="A7:B7"/>
    <mergeCell ref="D7:E7"/>
    <mergeCell ref="F7:G7"/>
    <mergeCell ref="A1:K1"/>
    <mergeCell ref="B3:D3"/>
    <mergeCell ref="B5:K5"/>
    <mergeCell ref="A6:B6"/>
    <mergeCell ref="D6:K6"/>
    <mergeCell ref="H7:I7"/>
  </mergeCells>
  <phoneticPr fontId="2"/>
  <printOptions horizontalCentered="1" verticalCentered="1"/>
  <pageMargins left="0.51181102362204722" right="0.51181102362204722" top="0.74803149606299213" bottom="0.74803149606299213" header="0.31496062992125984" footer="0.31496062992125984"/>
  <pageSetup paperSize="9" scale="9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zoomScale="115" zoomScaleNormal="115" workbookViewId="0">
      <selection activeCell="E17" sqref="E17"/>
    </sheetView>
  </sheetViews>
  <sheetFormatPr defaultRowHeight="13.5" x14ac:dyDescent="0.15"/>
  <cols>
    <col min="1" max="1" width="25.5" style="1" customWidth="1"/>
    <col min="2" max="2" width="24.75" style="1" customWidth="1"/>
    <col min="3" max="3" width="38.375" style="1" customWidth="1"/>
    <col min="4" max="16384" width="9" style="1"/>
  </cols>
  <sheetData>
    <row r="1" spans="1:3" ht="31.5" customHeight="1" x14ac:dyDescent="0.15">
      <c r="A1" s="88" t="s">
        <v>205</v>
      </c>
    </row>
    <row r="3" spans="1:3" ht="39.75" customHeight="1" x14ac:dyDescent="0.15">
      <c r="A3" s="3" t="s">
        <v>206</v>
      </c>
      <c r="B3" s="3" t="s">
        <v>201</v>
      </c>
      <c r="C3" s="4" t="s">
        <v>207</v>
      </c>
    </row>
    <row r="4" spans="1:3" ht="24.95" customHeight="1" x14ac:dyDescent="0.15">
      <c r="A4" s="4"/>
      <c r="B4" s="4"/>
      <c r="C4" s="4"/>
    </row>
    <row r="5" spans="1:3" ht="24.95" customHeight="1" x14ac:dyDescent="0.15">
      <c r="A5" s="4"/>
      <c r="B5" s="4"/>
      <c r="C5" s="4"/>
    </row>
    <row r="6" spans="1:3" ht="24.95" customHeight="1" x14ac:dyDescent="0.15">
      <c r="A6" s="4"/>
      <c r="B6" s="4"/>
      <c r="C6" s="4"/>
    </row>
    <row r="7" spans="1:3" ht="24.95" customHeight="1" x14ac:dyDescent="0.15">
      <c r="A7" s="4"/>
      <c r="B7" s="4"/>
      <c r="C7" s="4"/>
    </row>
    <row r="8" spans="1:3" ht="24.95" customHeight="1" x14ac:dyDescent="0.15">
      <c r="A8" s="4"/>
      <c r="B8" s="4"/>
      <c r="C8" s="4"/>
    </row>
    <row r="9" spans="1:3" ht="24.95" customHeight="1" x14ac:dyDescent="0.15">
      <c r="A9" s="4"/>
      <c r="B9" s="4"/>
      <c r="C9" s="4"/>
    </row>
    <row r="10" spans="1:3" ht="24.95" customHeight="1" x14ac:dyDescent="0.15">
      <c r="A10" s="4"/>
      <c r="B10" s="4"/>
      <c r="C10" s="4"/>
    </row>
    <row r="11" spans="1:3" ht="24.95" customHeight="1" x14ac:dyDescent="0.15">
      <c r="A11" s="4"/>
      <c r="B11" s="4"/>
      <c r="C11" s="4"/>
    </row>
    <row r="12" spans="1:3" ht="24.95" customHeight="1" x14ac:dyDescent="0.15">
      <c r="A12" s="4"/>
      <c r="B12" s="4"/>
      <c r="C12" s="4"/>
    </row>
    <row r="13" spans="1:3" ht="24.95" customHeight="1" x14ac:dyDescent="0.15">
      <c r="A13" s="4"/>
      <c r="B13" s="4"/>
      <c r="C13" s="4"/>
    </row>
    <row r="14" spans="1:3" ht="24.95" customHeight="1" x14ac:dyDescent="0.15">
      <c r="A14" s="4"/>
      <c r="B14" s="4"/>
      <c r="C14" s="4"/>
    </row>
    <row r="15" spans="1:3" ht="24.95" customHeight="1" x14ac:dyDescent="0.15">
      <c r="A15" s="4"/>
      <c r="B15" s="4"/>
      <c r="C15" s="4"/>
    </row>
    <row r="16" spans="1:3" ht="24.95" customHeight="1" x14ac:dyDescent="0.15">
      <c r="A16" s="4"/>
      <c r="B16" s="4"/>
      <c r="C16" s="4"/>
    </row>
    <row r="17" spans="1:3" ht="24.95" customHeight="1" x14ac:dyDescent="0.15">
      <c r="A17" s="4"/>
      <c r="B17" s="4"/>
      <c r="C17" s="4"/>
    </row>
    <row r="18" spans="1:3" ht="24.95" customHeight="1" x14ac:dyDescent="0.15">
      <c r="A18" s="4"/>
      <c r="B18" s="4"/>
      <c r="C18" s="4"/>
    </row>
    <row r="19" spans="1:3" ht="24.95" customHeight="1" x14ac:dyDescent="0.15">
      <c r="A19" s="4"/>
      <c r="B19" s="4"/>
      <c r="C19" s="4"/>
    </row>
    <row r="20" spans="1:3" ht="24.95" customHeight="1" x14ac:dyDescent="0.15">
      <c r="A20" s="4"/>
      <c r="B20" s="4"/>
      <c r="C20" s="4"/>
    </row>
    <row r="21" spans="1:3" ht="24.95" customHeight="1" x14ac:dyDescent="0.15">
      <c r="A21" s="4"/>
      <c r="B21" s="4"/>
      <c r="C21" s="4"/>
    </row>
    <row r="22" spans="1:3" ht="24.95" customHeight="1" x14ac:dyDescent="0.15">
      <c r="A22" s="4"/>
      <c r="B22" s="4"/>
      <c r="C22" s="4"/>
    </row>
    <row r="23" spans="1:3" ht="24.95" customHeight="1" x14ac:dyDescent="0.15">
      <c r="A23" s="4"/>
      <c r="B23" s="4"/>
      <c r="C23" s="4"/>
    </row>
    <row r="24" spans="1:3" ht="24.95" customHeight="1" x14ac:dyDescent="0.15">
      <c r="A24" s="4"/>
      <c r="B24" s="4"/>
      <c r="C24" s="4"/>
    </row>
    <row r="25" spans="1:3" ht="24.95" customHeight="1" x14ac:dyDescent="0.15">
      <c r="A25" s="4"/>
      <c r="B25" s="4"/>
      <c r="C25" s="4"/>
    </row>
    <row r="26" spans="1:3" ht="24.95" customHeight="1" x14ac:dyDescent="0.15">
      <c r="A26" s="4"/>
      <c r="B26" s="4"/>
      <c r="C26" s="4"/>
    </row>
    <row r="27" spans="1:3" ht="24.95" customHeight="1" x14ac:dyDescent="0.15">
      <c r="A27" s="4"/>
      <c r="B27" s="4"/>
      <c r="C27" s="4"/>
    </row>
    <row r="28" spans="1:3" ht="24.95" customHeight="1" x14ac:dyDescent="0.15">
      <c r="A28" s="4"/>
      <c r="B28" s="4"/>
      <c r="C28" s="4"/>
    </row>
    <row r="29" spans="1:3" ht="24.95" customHeight="1" x14ac:dyDescent="0.15">
      <c r="A29" s="4"/>
      <c r="B29" s="4"/>
      <c r="C29" s="4"/>
    </row>
    <row r="30" spans="1:3" ht="24.95" customHeight="1" x14ac:dyDescent="0.15">
      <c r="A30" s="4"/>
      <c r="B30" s="4"/>
      <c r="C30" s="4"/>
    </row>
    <row r="31" spans="1:3" ht="24.95" customHeight="1" x14ac:dyDescent="0.15">
      <c r="A31" s="4"/>
      <c r="B31" s="4"/>
      <c r="C31" s="4"/>
    </row>
    <row r="32" spans="1:3" ht="24.95" customHeight="1" x14ac:dyDescent="0.15">
      <c r="A32" s="4"/>
      <c r="B32" s="4"/>
      <c r="C32" s="4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98"/>
  <sheetViews>
    <sheetView zoomScale="115" zoomScaleNormal="115" workbookViewId="0"/>
  </sheetViews>
  <sheetFormatPr defaultRowHeight="13.5" x14ac:dyDescent="0.15"/>
  <cols>
    <col min="1" max="1" width="11.375" style="77" customWidth="1"/>
    <col min="2" max="16384" width="9" style="77"/>
  </cols>
  <sheetData>
    <row r="2" spans="1:6" x14ac:dyDescent="0.15">
      <c r="A2" s="95" t="s">
        <v>252</v>
      </c>
    </row>
    <row r="3" spans="1:6" x14ac:dyDescent="0.15">
      <c r="A3" s="91" t="s">
        <v>229</v>
      </c>
    </row>
    <row r="4" spans="1:6" x14ac:dyDescent="0.15">
      <c r="A4" s="91" t="s">
        <v>47</v>
      </c>
    </row>
    <row r="5" spans="1:6" x14ac:dyDescent="0.15">
      <c r="A5" s="91"/>
    </row>
    <row r="6" spans="1:6" x14ac:dyDescent="0.15">
      <c r="A6" s="91" t="s">
        <v>184</v>
      </c>
    </row>
    <row r="7" spans="1:6" x14ac:dyDescent="0.15">
      <c r="A7" s="91" t="s">
        <v>76</v>
      </c>
    </row>
    <row r="9" spans="1:6" x14ac:dyDescent="0.15">
      <c r="A9" s="95" t="s">
        <v>98</v>
      </c>
    </row>
    <row r="10" spans="1:6" x14ac:dyDescent="0.15">
      <c r="A10" s="91" t="s">
        <v>48</v>
      </c>
    </row>
    <row r="11" spans="1:6" x14ac:dyDescent="0.15">
      <c r="A11" s="91" t="s">
        <v>49</v>
      </c>
    </row>
    <row r="12" spans="1:6" x14ac:dyDescent="0.15">
      <c r="A12" s="91" t="s">
        <v>88</v>
      </c>
    </row>
    <row r="13" spans="1:6" x14ac:dyDescent="0.15">
      <c r="A13" s="98" t="s">
        <v>185</v>
      </c>
      <c r="F13" s="77" t="s">
        <v>246</v>
      </c>
    </row>
    <row r="15" spans="1:6" x14ac:dyDescent="0.15">
      <c r="A15" s="85" t="s">
        <v>186</v>
      </c>
    </row>
    <row r="16" spans="1:6" x14ac:dyDescent="0.15">
      <c r="A16" s="85"/>
    </row>
    <row r="17" spans="1:1" x14ac:dyDescent="0.15">
      <c r="A17" s="77" t="s">
        <v>173</v>
      </c>
    </row>
    <row r="19" spans="1:1" x14ac:dyDescent="0.15">
      <c r="A19" s="91" t="s">
        <v>230</v>
      </c>
    </row>
    <row r="20" spans="1:1" x14ac:dyDescent="0.15">
      <c r="A20" s="91" t="s">
        <v>254</v>
      </c>
    </row>
    <row r="21" spans="1:1" x14ac:dyDescent="0.15">
      <c r="A21" s="95" t="s">
        <v>202</v>
      </c>
    </row>
    <row r="22" spans="1:1" x14ac:dyDescent="0.15">
      <c r="A22" s="95" t="s">
        <v>253</v>
      </c>
    </row>
    <row r="23" spans="1:1" x14ac:dyDescent="0.15">
      <c r="A23" s="91"/>
    </row>
    <row r="24" spans="1:1" x14ac:dyDescent="0.15">
      <c r="A24" s="77" t="s">
        <v>25</v>
      </c>
    </row>
    <row r="25" spans="1:1" x14ac:dyDescent="0.15">
      <c r="A25" s="77" t="s">
        <v>54</v>
      </c>
    </row>
    <row r="26" spans="1:1" x14ac:dyDescent="0.15">
      <c r="A26" s="77" t="s">
        <v>77</v>
      </c>
    </row>
    <row r="27" spans="1:1" x14ac:dyDescent="0.15">
      <c r="A27" s="91" t="s">
        <v>247</v>
      </c>
    </row>
    <row r="28" spans="1:1" x14ac:dyDescent="0.15">
      <c r="A28" s="85" t="s">
        <v>161</v>
      </c>
    </row>
    <row r="29" spans="1:1" x14ac:dyDescent="0.15">
      <c r="A29" s="77" t="s">
        <v>80</v>
      </c>
    </row>
    <row r="30" spans="1:1" x14ac:dyDescent="0.15">
      <c r="A30" s="77" t="s">
        <v>269</v>
      </c>
    </row>
    <row r="33" spans="1:1" x14ac:dyDescent="0.15">
      <c r="A33" s="95" t="s">
        <v>293</v>
      </c>
    </row>
    <row r="34" spans="1:1" x14ac:dyDescent="0.15">
      <c r="A34" s="91" t="s">
        <v>208</v>
      </c>
    </row>
    <row r="35" spans="1:1" x14ac:dyDescent="0.15">
      <c r="A35" s="91" t="s">
        <v>255</v>
      </c>
    </row>
    <row r="36" spans="1:1" x14ac:dyDescent="0.15">
      <c r="A36" s="77" t="s">
        <v>99</v>
      </c>
    </row>
    <row r="37" spans="1:1" x14ac:dyDescent="0.15">
      <c r="A37" s="77" t="s">
        <v>100</v>
      </c>
    </row>
    <row r="38" spans="1:1" x14ac:dyDescent="0.15">
      <c r="A38" s="77" t="s">
        <v>187</v>
      </c>
    </row>
    <row r="40" spans="1:1" x14ac:dyDescent="0.15">
      <c r="A40" s="77" t="s">
        <v>21</v>
      </c>
    </row>
    <row r="41" spans="1:1" x14ac:dyDescent="0.15">
      <c r="A41" s="77" t="s">
        <v>92</v>
      </c>
    </row>
    <row r="42" spans="1:1" x14ac:dyDescent="0.15">
      <c r="A42" s="77" t="s">
        <v>22</v>
      </c>
    </row>
    <row r="43" spans="1:1" x14ac:dyDescent="0.15">
      <c r="A43" s="77" t="s">
        <v>78</v>
      </c>
    </row>
    <row r="44" spans="1:1" x14ac:dyDescent="0.15">
      <c r="A44" s="91" t="s">
        <v>210</v>
      </c>
    </row>
    <row r="45" spans="1:1" x14ac:dyDescent="0.15">
      <c r="A45" s="91" t="s">
        <v>257</v>
      </c>
    </row>
    <row r="46" spans="1:1" x14ac:dyDescent="0.15">
      <c r="A46" s="91" t="s">
        <v>256</v>
      </c>
    </row>
    <row r="47" spans="1:1" x14ac:dyDescent="0.15">
      <c r="A47" s="91" t="s">
        <v>290</v>
      </c>
    </row>
    <row r="48" spans="1:1" x14ac:dyDescent="0.15">
      <c r="A48" s="77" t="s">
        <v>289</v>
      </c>
    </row>
    <row r="49" spans="1:1" x14ac:dyDescent="0.15">
      <c r="A49" s="77" t="s">
        <v>79</v>
      </c>
    </row>
    <row r="50" spans="1:1" x14ac:dyDescent="0.15">
      <c r="A50" s="87"/>
    </row>
    <row r="51" spans="1:1" x14ac:dyDescent="0.15">
      <c r="A51" s="85" t="s">
        <v>258</v>
      </c>
    </row>
    <row r="53" spans="1:1" x14ac:dyDescent="0.15">
      <c r="A53" s="77" t="s">
        <v>261</v>
      </c>
    </row>
    <row r="54" spans="1:1" x14ac:dyDescent="0.15">
      <c r="A54" s="77" t="s">
        <v>259</v>
      </c>
    </row>
    <row r="55" spans="1:1" x14ac:dyDescent="0.15">
      <c r="A55" s="77" t="s">
        <v>260</v>
      </c>
    </row>
    <row r="56" spans="1:1" x14ac:dyDescent="0.15">
      <c r="A56" s="77" t="s">
        <v>181</v>
      </c>
    </row>
    <row r="58" spans="1:1" x14ac:dyDescent="0.15">
      <c r="A58" s="85" t="s">
        <v>248</v>
      </c>
    </row>
    <row r="59" spans="1:1" x14ac:dyDescent="0.15">
      <c r="A59" s="91" t="s">
        <v>291</v>
      </c>
    </row>
    <row r="60" spans="1:1" x14ac:dyDescent="0.15">
      <c r="A60" s="77" t="s">
        <v>23</v>
      </c>
    </row>
    <row r="61" spans="1:1" x14ac:dyDescent="0.15">
      <c r="A61" s="77" t="s">
        <v>24</v>
      </c>
    </row>
    <row r="63" spans="1:1" x14ac:dyDescent="0.15">
      <c r="A63" s="77" t="s">
        <v>262</v>
      </c>
    </row>
    <row r="64" spans="1:1" x14ac:dyDescent="0.15">
      <c r="A64" s="77" t="s">
        <v>203</v>
      </c>
    </row>
    <row r="65" spans="1:1" x14ac:dyDescent="0.15">
      <c r="A65" s="77" t="s">
        <v>292</v>
      </c>
    </row>
    <row r="66" spans="1:1" x14ac:dyDescent="0.15">
      <c r="A66" s="77" t="s">
        <v>179</v>
      </c>
    </row>
    <row r="67" spans="1:1" x14ac:dyDescent="0.15">
      <c r="A67" s="77" t="s">
        <v>188</v>
      </c>
    </row>
    <row r="68" spans="1:1" x14ac:dyDescent="0.15">
      <c r="A68" s="96" t="s">
        <v>249</v>
      </c>
    </row>
    <row r="70" spans="1:1" x14ac:dyDescent="0.15">
      <c r="A70" s="85" t="s">
        <v>53</v>
      </c>
    </row>
    <row r="71" spans="1:1" x14ac:dyDescent="0.15">
      <c r="A71" s="85" t="s">
        <v>162</v>
      </c>
    </row>
    <row r="73" spans="1:1" x14ac:dyDescent="0.15">
      <c r="A73" s="77" t="s">
        <v>87</v>
      </c>
    </row>
    <row r="74" spans="1:1" x14ac:dyDescent="0.15">
      <c r="A74" s="77" t="s">
        <v>26</v>
      </c>
    </row>
    <row r="75" spans="1:1" x14ac:dyDescent="0.15">
      <c r="A75" s="77" t="s">
        <v>189</v>
      </c>
    </row>
    <row r="76" spans="1:1" x14ac:dyDescent="0.15">
      <c r="A76" s="77" t="s">
        <v>190</v>
      </c>
    </row>
    <row r="77" spans="1:1" x14ac:dyDescent="0.15">
      <c r="A77" s="91" t="s">
        <v>209</v>
      </c>
    </row>
    <row r="78" spans="1:1" x14ac:dyDescent="0.15">
      <c r="A78" s="77" t="s">
        <v>175</v>
      </c>
    </row>
    <row r="79" spans="1:1" x14ac:dyDescent="0.15">
      <c r="A79" s="77" t="s">
        <v>176</v>
      </c>
    </row>
    <row r="81" spans="1:4" x14ac:dyDescent="0.15">
      <c r="A81" s="77" t="s">
        <v>86</v>
      </c>
    </row>
    <row r="82" spans="1:4" x14ac:dyDescent="0.15">
      <c r="A82" s="77" t="s">
        <v>82</v>
      </c>
    </row>
    <row r="83" spans="1:4" x14ac:dyDescent="0.15">
      <c r="A83" s="77" t="s">
        <v>50</v>
      </c>
    </row>
    <row r="84" spans="1:4" x14ac:dyDescent="0.15">
      <c r="A84" s="86" t="s">
        <v>81</v>
      </c>
      <c r="B84" s="77" t="s">
        <v>182</v>
      </c>
      <c r="D84" s="77" t="s">
        <v>191</v>
      </c>
    </row>
    <row r="85" spans="1:4" x14ac:dyDescent="0.15">
      <c r="A85" s="86" t="s">
        <v>264</v>
      </c>
      <c r="B85" s="77" t="s">
        <v>93</v>
      </c>
      <c r="D85" s="77" t="s">
        <v>192</v>
      </c>
    </row>
    <row r="86" spans="1:4" x14ac:dyDescent="0.15">
      <c r="A86" s="86" t="s">
        <v>83</v>
      </c>
      <c r="B86" s="77">
        <v>1</v>
      </c>
      <c r="D86" s="77" t="s">
        <v>193</v>
      </c>
    </row>
    <row r="87" spans="1:4" x14ac:dyDescent="0.15">
      <c r="A87" s="86" t="s">
        <v>84</v>
      </c>
      <c r="B87" s="77" t="s">
        <v>177</v>
      </c>
    </row>
    <row r="88" spans="1:4" x14ac:dyDescent="0.15">
      <c r="A88" s="86" t="s">
        <v>85</v>
      </c>
      <c r="B88" s="77" t="s">
        <v>94</v>
      </c>
    </row>
    <row r="89" spans="1:4" x14ac:dyDescent="0.15">
      <c r="A89" s="99" t="s">
        <v>263</v>
      </c>
    </row>
    <row r="90" spans="1:4" x14ac:dyDescent="0.15">
      <c r="A90" s="77" t="s">
        <v>194</v>
      </c>
      <c r="B90" s="77" t="s">
        <v>195</v>
      </c>
    </row>
    <row r="91" spans="1:4" x14ac:dyDescent="0.15">
      <c r="A91" s="86" t="s">
        <v>178</v>
      </c>
      <c r="B91" s="77" t="s">
        <v>196</v>
      </c>
    </row>
    <row r="92" spans="1:4" x14ac:dyDescent="0.15">
      <c r="B92" s="77" t="s">
        <v>197</v>
      </c>
    </row>
    <row r="93" spans="1:4" x14ac:dyDescent="0.15">
      <c r="B93" s="77" t="s">
        <v>198</v>
      </c>
    </row>
    <row r="95" spans="1:4" x14ac:dyDescent="0.15">
      <c r="A95" s="77" t="s">
        <v>199</v>
      </c>
    </row>
    <row r="96" spans="1:4" x14ac:dyDescent="0.15">
      <c r="A96" s="77" t="s">
        <v>200</v>
      </c>
    </row>
    <row r="98" spans="1:1" x14ac:dyDescent="0.15">
      <c r="A98" s="77" t="s">
        <v>204</v>
      </c>
    </row>
  </sheetData>
  <phoneticPr fontId="2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zoomScale="70" zoomScaleNormal="70" workbookViewId="0">
      <selection activeCell="H34" sqref="H34"/>
    </sheetView>
  </sheetViews>
  <sheetFormatPr defaultRowHeight="13.5" x14ac:dyDescent="0.15"/>
  <cols>
    <col min="1" max="1" width="0.75" style="23" customWidth="1"/>
    <col min="2" max="8" width="19.375" style="23" customWidth="1"/>
    <col min="9" max="9" width="0.875" style="23" customWidth="1"/>
    <col min="10" max="16384" width="9" style="23"/>
  </cols>
  <sheetData>
    <row r="1" spans="1:8" ht="20.25" customHeight="1" x14ac:dyDescent="0.2">
      <c r="B1" s="25" t="s">
        <v>63</v>
      </c>
    </row>
    <row r="2" spans="1:8" ht="27.75" customHeight="1" x14ac:dyDescent="0.15">
      <c r="A2" s="24"/>
      <c r="B2" s="37" t="s">
        <v>55</v>
      </c>
      <c r="C2" s="38" t="s">
        <v>56</v>
      </c>
      <c r="D2" s="38" t="s">
        <v>57</v>
      </c>
      <c r="E2" s="38" t="s">
        <v>58</v>
      </c>
      <c r="F2" s="38" t="s">
        <v>59</v>
      </c>
      <c r="G2" s="38" t="s">
        <v>60</v>
      </c>
      <c r="H2" s="39" t="s">
        <v>61</v>
      </c>
    </row>
    <row r="3" spans="1:8" ht="21" customHeight="1" x14ac:dyDescent="0.15">
      <c r="A3" s="24"/>
      <c r="B3" s="26"/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8">
        <v>6</v>
      </c>
    </row>
    <row r="4" spans="1:8" ht="85.5" customHeight="1" x14ac:dyDescent="0.15">
      <c r="A4" s="24"/>
      <c r="B4" s="29"/>
      <c r="C4" s="30"/>
      <c r="D4" s="30"/>
      <c r="E4" s="30"/>
      <c r="F4" s="30"/>
      <c r="G4" s="30"/>
      <c r="H4" s="31"/>
    </row>
    <row r="5" spans="1:8" ht="27" customHeight="1" x14ac:dyDescent="0.15">
      <c r="A5" s="24"/>
      <c r="B5" s="33">
        <v>7</v>
      </c>
      <c r="C5" s="27">
        <v>8</v>
      </c>
      <c r="D5" s="27">
        <v>9</v>
      </c>
      <c r="E5" s="27">
        <v>10</v>
      </c>
      <c r="F5" s="27">
        <v>11</v>
      </c>
      <c r="G5" s="27">
        <v>12</v>
      </c>
      <c r="H5" s="28" t="s">
        <v>62</v>
      </c>
    </row>
    <row r="6" spans="1:8" ht="85.5" customHeight="1" x14ac:dyDescent="0.15">
      <c r="A6" s="24"/>
      <c r="B6" s="44"/>
      <c r="C6" s="36"/>
      <c r="D6" s="36"/>
      <c r="E6" s="36"/>
      <c r="F6" s="36"/>
      <c r="G6" s="36"/>
      <c r="H6" s="45"/>
    </row>
    <row r="7" spans="1:8" ht="32.25" customHeight="1" x14ac:dyDescent="0.15">
      <c r="A7" s="24"/>
      <c r="B7" s="33">
        <v>13</v>
      </c>
      <c r="C7" s="27">
        <v>14</v>
      </c>
      <c r="D7" s="27">
        <v>15</v>
      </c>
      <c r="E7" s="27">
        <v>16</v>
      </c>
      <c r="F7" s="27">
        <v>17</v>
      </c>
      <c r="G7" s="27">
        <v>18</v>
      </c>
      <c r="H7" s="28">
        <v>19</v>
      </c>
    </row>
    <row r="8" spans="1:8" ht="85.5" customHeight="1" x14ac:dyDescent="0.15">
      <c r="A8" s="24"/>
      <c r="B8" s="44"/>
      <c r="C8" s="36"/>
      <c r="D8" s="36"/>
      <c r="E8" s="36"/>
      <c r="F8" s="36"/>
      <c r="G8" s="36"/>
      <c r="H8" s="45"/>
    </row>
    <row r="9" spans="1:8" ht="30.75" customHeight="1" x14ac:dyDescent="0.15">
      <c r="A9" s="24"/>
      <c r="B9" s="33">
        <v>20</v>
      </c>
      <c r="C9" s="27">
        <v>21</v>
      </c>
      <c r="D9" s="27">
        <v>22</v>
      </c>
      <c r="E9" s="34">
        <v>23</v>
      </c>
      <c r="F9" s="34">
        <v>24</v>
      </c>
      <c r="G9" s="34">
        <v>25</v>
      </c>
      <c r="H9" s="28">
        <v>26</v>
      </c>
    </row>
    <row r="10" spans="1:8" ht="85.5" customHeight="1" x14ac:dyDescent="0.15">
      <c r="A10" s="24"/>
      <c r="B10" s="44"/>
      <c r="C10" s="36"/>
      <c r="D10" s="36"/>
      <c r="E10" s="36"/>
      <c r="F10" s="36"/>
      <c r="G10" s="36"/>
      <c r="H10" s="45"/>
    </row>
    <row r="11" spans="1:8" ht="31.5" customHeight="1" x14ac:dyDescent="0.15">
      <c r="A11" s="24"/>
      <c r="B11" s="33">
        <v>27</v>
      </c>
      <c r="C11" s="27">
        <v>28</v>
      </c>
      <c r="D11" s="27">
        <v>29</v>
      </c>
      <c r="E11" s="27">
        <v>30</v>
      </c>
      <c r="F11" s="27">
        <v>31</v>
      </c>
      <c r="G11" s="34"/>
      <c r="H11" s="28"/>
    </row>
    <row r="12" spans="1:8" ht="85.5" customHeight="1" x14ac:dyDescent="0.15">
      <c r="A12" s="24"/>
      <c r="B12" s="44"/>
      <c r="C12" s="36"/>
      <c r="D12" s="36"/>
      <c r="E12" s="36"/>
      <c r="F12" s="36"/>
      <c r="G12" s="36"/>
      <c r="H12" s="45"/>
    </row>
    <row r="14" spans="1:8" ht="20.25" customHeight="1" x14ac:dyDescent="0.2">
      <c r="B14" s="25" t="s">
        <v>64</v>
      </c>
    </row>
    <row r="15" spans="1:8" ht="27" customHeight="1" x14ac:dyDescent="0.15">
      <c r="A15" s="24"/>
      <c r="B15" s="37" t="s">
        <v>55</v>
      </c>
      <c r="C15" s="38" t="s">
        <v>56</v>
      </c>
      <c r="D15" s="38" t="s">
        <v>57</v>
      </c>
      <c r="E15" s="38" t="s">
        <v>58</v>
      </c>
      <c r="F15" s="38" t="s">
        <v>59</v>
      </c>
      <c r="G15" s="38" t="s">
        <v>60</v>
      </c>
      <c r="H15" s="39" t="s">
        <v>61</v>
      </c>
    </row>
    <row r="16" spans="1:8" ht="29.25" customHeight="1" x14ac:dyDescent="0.15">
      <c r="A16" s="24"/>
      <c r="B16" s="35"/>
      <c r="C16" s="27"/>
      <c r="D16" s="27"/>
      <c r="E16" s="27"/>
      <c r="F16" s="27"/>
      <c r="G16" s="27">
        <v>1</v>
      </c>
      <c r="H16" s="28">
        <v>2</v>
      </c>
    </row>
    <row r="17" spans="1:8" ht="85.5" customHeight="1" x14ac:dyDescent="0.15">
      <c r="A17" s="24"/>
      <c r="B17" s="44"/>
      <c r="C17" s="36"/>
      <c r="D17" s="36"/>
      <c r="E17" s="36"/>
      <c r="F17" s="36"/>
      <c r="G17" s="36"/>
      <c r="H17" s="45"/>
    </row>
    <row r="18" spans="1:8" ht="33.75" customHeight="1" x14ac:dyDescent="0.15">
      <c r="A18" s="24"/>
      <c r="B18" s="33">
        <v>3</v>
      </c>
      <c r="C18" s="27">
        <v>4</v>
      </c>
      <c r="D18" s="27">
        <v>5</v>
      </c>
      <c r="E18" s="27">
        <v>6</v>
      </c>
      <c r="F18" s="27">
        <v>7</v>
      </c>
      <c r="G18" s="27">
        <v>8</v>
      </c>
      <c r="H18" s="28">
        <v>9</v>
      </c>
    </row>
    <row r="19" spans="1:8" ht="85.5" customHeight="1" x14ac:dyDescent="0.15">
      <c r="A19" s="24"/>
      <c r="B19" s="41"/>
      <c r="C19" s="42"/>
      <c r="D19" s="42" t="s">
        <v>212</v>
      </c>
      <c r="E19" s="42"/>
      <c r="F19" s="42"/>
      <c r="G19" s="42"/>
      <c r="H19" s="43"/>
    </row>
    <row r="20" spans="1:8" ht="37.5" customHeight="1" x14ac:dyDescent="0.15">
      <c r="A20" s="24"/>
      <c r="B20" s="33">
        <v>10</v>
      </c>
      <c r="C20" s="27">
        <v>11</v>
      </c>
      <c r="D20" s="27">
        <v>12</v>
      </c>
      <c r="E20" s="27">
        <v>13</v>
      </c>
      <c r="F20" s="27">
        <v>14</v>
      </c>
      <c r="G20" s="27">
        <v>15</v>
      </c>
      <c r="H20" s="28">
        <v>16</v>
      </c>
    </row>
    <row r="21" spans="1:8" ht="85.5" customHeight="1" x14ac:dyDescent="0.15">
      <c r="A21" s="24"/>
      <c r="B21" s="32"/>
      <c r="C21" s="42"/>
      <c r="D21" s="42"/>
      <c r="E21" s="42"/>
      <c r="F21" s="42"/>
      <c r="G21" s="42" t="s">
        <v>73</v>
      </c>
      <c r="H21" s="43"/>
    </row>
    <row r="22" spans="1:8" ht="28.5" customHeight="1" x14ac:dyDescent="0.15">
      <c r="A22" s="24"/>
      <c r="B22" s="33">
        <v>17</v>
      </c>
      <c r="C22" s="27">
        <v>18</v>
      </c>
      <c r="D22" s="27">
        <v>19</v>
      </c>
      <c r="E22" s="27">
        <v>20</v>
      </c>
      <c r="F22" s="34">
        <v>21</v>
      </c>
      <c r="G22" s="34">
        <v>22</v>
      </c>
      <c r="H22" s="28">
        <v>23</v>
      </c>
    </row>
    <row r="23" spans="1:8" ht="85.5" customHeight="1" x14ac:dyDescent="0.15">
      <c r="A23" s="24"/>
      <c r="B23" s="32"/>
      <c r="C23" s="42"/>
      <c r="D23" s="42"/>
      <c r="E23" s="42"/>
      <c r="F23" s="46"/>
      <c r="G23" s="42" t="s">
        <v>72</v>
      </c>
      <c r="H23" s="43"/>
    </row>
    <row r="24" spans="1:8" ht="30" customHeight="1" x14ac:dyDescent="0.15">
      <c r="A24" s="24"/>
      <c r="B24" s="33">
        <v>24</v>
      </c>
      <c r="C24" s="27">
        <v>25</v>
      </c>
      <c r="D24" s="27">
        <v>26</v>
      </c>
      <c r="E24" s="27">
        <v>27</v>
      </c>
      <c r="F24" s="27">
        <v>28</v>
      </c>
      <c r="G24" s="27">
        <v>29</v>
      </c>
      <c r="H24" s="28">
        <v>30</v>
      </c>
    </row>
    <row r="25" spans="1:8" ht="85.5" customHeight="1" x14ac:dyDescent="0.15">
      <c r="A25" s="24"/>
      <c r="B25" s="44"/>
      <c r="C25" s="42" t="s">
        <v>231</v>
      </c>
      <c r="D25" s="36"/>
      <c r="E25" s="36"/>
      <c r="F25" s="36"/>
      <c r="G25" s="40" t="s">
        <v>74</v>
      </c>
      <c r="H25" s="45" t="s">
        <v>69</v>
      </c>
    </row>
    <row r="27" spans="1:8" ht="20.25" customHeight="1" x14ac:dyDescent="0.2">
      <c r="B27" s="25" t="s">
        <v>65</v>
      </c>
    </row>
    <row r="28" spans="1:8" ht="34.5" customHeight="1" x14ac:dyDescent="0.15">
      <c r="A28" s="24"/>
      <c r="B28" s="37" t="s">
        <v>55</v>
      </c>
      <c r="C28" s="38" t="s">
        <v>56</v>
      </c>
      <c r="D28" s="38" t="s">
        <v>57</v>
      </c>
      <c r="E28" s="38" t="s">
        <v>58</v>
      </c>
      <c r="F28" s="38" t="s">
        <v>59</v>
      </c>
      <c r="G28" s="38" t="s">
        <v>60</v>
      </c>
      <c r="H28" s="39" t="s">
        <v>61</v>
      </c>
    </row>
    <row r="29" spans="1:8" ht="29.25" customHeight="1" x14ac:dyDescent="0.15">
      <c r="A29" s="24"/>
      <c r="B29" s="89">
        <v>1</v>
      </c>
      <c r="C29" s="90">
        <v>2</v>
      </c>
      <c r="D29" s="90">
        <v>3</v>
      </c>
      <c r="E29" s="90">
        <v>4</v>
      </c>
      <c r="F29" s="90">
        <v>5</v>
      </c>
      <c r="G29" s="90">
        <v>6</v>
      </c>
      <c r="H29" s="28">
        <v>7</v>
      </c>
    </row>
    <row r="30" spans="1:8" ht="85.5" customHeight="1" x14ac:dyDescent="0.15">
      <c r="A30" s="24"/>
      <c r="B30" s="44"/>
      <c r="C30" s="36"/>
      <c r="D30" s="36"/>
      <c r="E30" s="40" t="s">
        <v>211</v>
      </c>
      <c r="F30" s="36"/>
      <c r="G30" s="42" t="s">
        <v>66</v>
      </c>
      <c r="H30" s="45" t="s">
        <v>70</v>
      </c>
    </row>
    <row r="31" spans="1:8" ht="30.75" customHeight="1" x14ac:dyDescent="0.15">
      <c r="A31" s="24"/>
      <c r="B31" s="33">
        <v>8</v>
      </c>
      <c r="C31" s="27">
        <v>9</v>
      </c>
      <c r="D31" s="27">
        <v>10</v>
      </c>
      <c r="E31" s="27">
        <v>11</v>
      </c>
      <c r="F31" s="27">
        <v>12</v>
      </c>
      <c r="G31" s="27">
        <v>13</v>
      </c>
      <c r="H31" s="28">
        <v>14</v>
      </c>
    </row>
    <row r="32" spans="1:8" ht="85.5" customHeight="1" x14ac:dyDescent="0.15">
      <c r="A32" s="24"/>
      <c r="B32" s="44" t="s">
        <v>71</v>
      </c>
      <c r="C32" s="40"/>
      <c r="D32" s="40"/>
      <c r="E32" s="40" t="s">
        <v>129</v>
      </c>
      <c r="F32" s="36"/>
      <c r="G32" s="40" t="s">
        <v>232</v>
      </c>
      <c r="H32" s="45"/>
    </row>
    <row r="33" spans="1:8" ht="30.75" customHeight="1" x14ac:dyDescent="0.15">
      <c r="A33" s="24"/>
      <c r="B33" s="33">
        <v>15</v>
      </c>
      <c r="C33" s="27">
        <v>16</v>
      </c>
      <c r="D33" s="27">
        <v>17</v>
      </c>
      <c r="E33" s="27">
        <v>18</v>
      </c>
      <c r="F33" s="27">
        <v>19</v>
      </c>
      <c r="G33" s="27">
        <v>20</v>
      </c>
      <c r="H33" s="28">
        <v>21</v>
      </c>
    </row>
    <row r="34" spans="1:8" ht="85.5" customHeight="1" x14ac:dyDescent="0.15">
      <c r="A34" s="24"/>
      <c r="B34" s="44"/>
      <c r="C34" s="40" t="s">
        <v>130</v>
      </c>
      <c r="D34" s="36"/>
      <c r="E34" s="40" t="s">
        <v>130</v>
      </c>
      <c r="F34" s="36"/>
      <c r="G34" s="40"/>
      <c r="H34" s="31" t="s">
        <v>67</v>
      </c>
    </row>
    <row r="35" spans="1:8" ht="30.75" customHeight="1" x14ac:dyDescent="0.15">
      <c r="A35" s="24"/>
      <c r="B35" s="33">
        <v>22</v>
      </c>
      <c r="C35" s="35">
        <v>23</v>
      </c>
      <c r="D35" s="27">
        <v>24</v>
      </c>
      <c r="E35" s="34">
        <v>25</v>
      </c>
      <c r="F35" s="34">
        <v>26</v>
      </c>
      <c r="G35" s="34">
        <v>27</v>
      </c>
      <c r="H35" s="28">
        <v>28</v>
      </c>
    </row>
    <row r="36" spans="1:8" ht="85.5" customHeight="1" x14ac:dyDescent="0.15">
      <c r="A36" s="24"/>
      <c r="B36" s="32" t="s">
        <v>68</v>
      </c>
      <c r="C36" s="36"/>
      <c r="D36" s="36"/>
      <c r="E36" s="40"/>
      <c r="F36" s="40" t="s">
        <v>131</v>
      </c>
      <c r="G36" s="40" t="s">
        <v>75</v>
      </c>
      <c r="H36" s="31"/>
    </row>
    <row r="37" spans="1:8" ht="35.25" customHeight="1" x14ac:dyDescent="0.15">
      <c r="A37" s="24"/>
      <c r="B37" s="33">
        <v>29</v>
      </c>
      <c r="C37" s="27">
        <v>31</v>
      </c>
      <c r="D37" s="27"/>
      <c r="E37" s="27"/>
      <c r="F37" s="27"/>
      <c r="G37" s="27"/>
      <c r="H37" s="28"/>
    </row>
    <row r="38" spans="1:8" ht="85.5" customHeight="1" x14ac:dyDescent="0.15">
      <c r="A38" s="24"/>
      <c r="B38" s="32"/>
      <c r="C38" s="30"/>
      <c r="D38" s="30"/>
      <c r="E38" s="30"/>
      <c r="F38" s="30"/>
      <c r="G38" s="30"/>
      <c r="H38" s="30"/>
    </row>
  </sheetData>
  <phoneticPr fontId="2"/>
  <printOptions horizontalCentered="1" verticalCentered="1"/>
  <pageMargins left="1.1023622047244095" right="0.51181102362204722" top="0" bottom="0" header="0.31496062992125984" footer="0.31496062992125984"/>
  <pageSetup paperSize="8"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8"/>
  <sheetViews>
    <sheetView zoomScaleNormal="100" workbookViewId="0">
      <selection activeCell="H17" sqref="H17"/>
    </sheetView>
  </sheetViews>
  <sheetFormatPr defaultRowHeight="13.5" x14ac:dyDescent="0.15"/>
  <cols>
    <col min="1" max="1" width="2.25" style="1" customWidth="1"/>
    <col min="2" max="2" width="31.125" style="1" customWidth="1"/>
    <col min="3" max="3" width="30.625" style="1" customWidth="1"/>
    <col min="4" max="16384" width="9" style="1"/>
  </cols>
  <sheetData>
    <row r="1" spans="2:3" ht="37.5" customHeight="1" x14ac:dyDescent="0.15">
      <c r="B1" s="8" t="s">
        <v>15</v>
      </c>
      <c r="C1" s="93" t="s">
        <v>226</v>
      </c>
    </row>
    <row r="2" spans="2:3" ht="12" customHeight="1" x14ac:dyDescent="0.15">
      <c r="B2" s="8"/>
    </row>
    <row r="3" spans="2:3" ht="20.100000000000001" customHeight="1" x14ac:dyDescent="0.15">
      <c r="B3" s="14" t="s">
        <v>43</v>
      </c>
    </row>
    <row r="4" spans="2:3" ht="20.100000000000001" customHeight="1" x14ac:dyDescent="0.15">
      <c r="B4" s="14" t="s">
        <v>227</v>
      </c>
    </row>
    <row r="5" spans="2:3" ht="20.100000000000001" customHeight="1" x14ac:dyDescent="0.15">
      <c r="B5" s="14" t="s">
        <v>228</v>
      </c>
    </row>
    <row r="6" spans="2:3" ht="20.100000000000001" customHeight="1" x14ac:dyDescent="0.15">
      <c r="B6" s="14" t="s">
        <v>224</v>
      </c>
    </row>
    <row r="7" spans="2:3" ht="20.100000000000001" customHeight="1" x14ac:dyDescent="0.15">
      <c r="B7" s="14" t="s">
        <v>223</v>
      </c>
    </row>
    <row r="8" spans="2:3" ht="20.100000000000001" customHeight="1" x14ac:dyDescent="0.15">
      <c r="B8" s="14" t="s">
        <v>225</v>
      </c>
    </row>
    <row r="9" spans="2:3" ht="20.100000000000001" customHeight="1" x14ac:dyDescent="0.15">
      <c r="B9" s="14" t="s">
        <v>46</v>
      </c>
    </row>
    <row r="10" spans="2:3" ht="12" customHeight="1" x14ac:dyDescent="0.15">
      <c r="B10" s="14"/>
    </row>
    <row r="11" spans="2:3" ht="47.25" customHeight="1" x14ac:dyDescent="0.15">
      <c r="B11" s="201" t="s">
        <v>217</v>
      </c>
      <c r="C11" s="201"/>
    </row>
    <row r="12" spans="2:3" ht="23.25" customHeight="1" x14ac:dyDescent="0.15">
      <c r="B12" s="92"/>
      <c r="C12" s="92"/>
    </row>
    <row r="13" spans="2:3" s="12" customFormat="1" ht="24.95" customHeight="1" x14ac:dyDescent="0.15">
      <c r="B13" s="12" t="s">
        <v>218</v>
      </c>
      <c r="C13" s="2" t="s">
        <v>44</v>
      </c>
    </row>
    <row r="14" spans="2:3" ht="23.25" customHeight="1" x14ac:dyDescent="0.15">
      <c r="B14" s="3" t="s">
        <v>215</v>
      </c>
      <c r="C14" s="3" t="s">
        <v>216</v>
      </c>
    </row>
    <row r="15" spans="2:3" ht="27.75" customHeight="1" x14ac:dyDescent="0.15">
      <c r="B15" s="3" t="s">
        <v>16</v>
      </c>
      <c r="C15" s="3" t="s">
        <v>16</v>
      </c>
    </row>
    <row r="16" spans="2:3" ht="35.1" customHeight="1" x14ac:dyDescent="0.15">
      <c r="B16" s="4"/>
      <c r="C16" s="4"/>
    </row>
    <row r="17" spans="2:3" ht="35.1" customHeight="1" x14ac:dyDescent="0.15">
      <c r="B17" s="4"/>
      <c r="C17" s="4"/>
    </row>
    <row r="18" spans="2:3" ht="21.95" customHeight="1" x14ac:dyDescent="0.15">
      <c r="B18" s="14" t="s">
        <v>19</v>
      </c>
    </row>
    <row r="19" spans="2:3" ht="21.95" customHeight="1" x14ac:dyDescent="0.15">
      <c r="B19" s="14" t="s">
        <v>37</v>
      </c>
    </row>
    <row r="20" spans="2:3" ht="21.95" customHeight="1" x14ac:dyDescent="0.15">
      <c r="B20" s="1" t="s">
        <v>20</v>
      </c>
    </row>
    <row r="21" spans="2:3" s="12" customFormat="1" ht="24.95" customHeight="1" x14ac:dyDescent="0.15">
      <c r="B21" s="12" t="s">
        <v>219</v>
      </c>
      <c r="C21" s="2" t="s">
        <v>45</v>
      </c>
    </row>
    <row r="22" spans="2:3" s="12" customFormat="1" ht="18" customHeight="1" x14ac:dyDescent="0.15">
      <c r="B22" s="21" t="s">
        <v>51</v>
      </c>
    </row>
    <row r="23" spans="2:3" ht="25.5" customHeight="1" x14ac:dyDescent="0.15">
      <c r="B23" s="3" t="s">
        <v>215</v>
      </c>
      <c r="C23" s="3" t="s">
        <v>216</v>
      </c>
    </row>
    <row r="24" spans="2:3" ht="35.1" customHeight="1" x14ac:dyDescent="0.15">
      <c r="B24" s="11" t="s">
        <v>38</v>
      </c>
      <c r="C24" s="11" t="s">
        <v>40</v>
      </c>
    </row>
    <row r="25" spans="2:3" ht="35.1" customHeight="1" x14ac:dyDescent="0.15">
      <c r="B25" s="11" t="s">
        <v>39</v>
      </c>
      <c r="C25" s="11" t="s">
        <v>39</v>
      </c>
    </row>
    <row r="26" spans="2:3" ht="21.95" customHeight="1" x14ac:dyDescent="0.15">
      <c r="B26" s="5"/>
      <c r="C26" s="5"/>
    </row>
    <row r="27" spans="2:3" s="12" customFormat="1" ht="24.95" customHeight="1" x14ac:dyDescent="0.15">
      <c r="B27" s="13" t="s">
        <v>220</v>
      </c>
      <c r="C27" s="2" t="s">
        <v>45</v>
      </c>
    </row>
    <row r="28" spans="2:3" ht="24" customHeight="1" x14ac:dyDescent="0.15">
      <c r="B28" s="3" t="s">
        <v>213</v>
      </c>
      <c r="C28" s="3" t="s">
        <v>214</v>
      </c>
    </row>
    <row r="29" spans="2:3" ht="39.950000000000003" customHeight="1" x14ac:dyDescent="0.15">
      <c r="B29" s="4" t="s">
        <v>18</v>
      </c>
      <c r="C29" s="4" t="s">
        <v>18</v>
      </c>
    </row>
    <row r="30" spans="2:3" ht="21.95" customHeight="1" x14ac:dyDescent="0.15">
      <c r="B30" s="1" t="s">
        <v>41</v>
      </c>
    </row>
    <row r="31" spans="2:3" ht="21.95" customHeight="1" x14ac:dyDescent="0.15"/>
    <row r="32" spans="2:3" s="12" customFormat="1" ht="24.95" customHeight="1" x14ac:dyDescent="0.15">
      <c r="B32" s="12" t="s">
        <v>221</v>
      </c>
    </row>
    <row r="33" spans="2:3" ht="23.25" customHeight="1" x14ac:dyDescent="0.15">
      <c r="B33" s="1" t="s">
        <v>17</v>
      </c>
      <c r="C33" s="2" t="s">
        <v>45</v>
      </c>
    </row>
    <row r="34" spans="2:3" ht="35.1" customHeight="1" x14ac:dyDescent="0.15">
      <c r="B34" s="4"/>
      <c r="C34" s="4"/>
    </row>
    <row r="35" spans="2:3" ht="21.95" customHeight="1" x14ac:dyDescent="0.15">
      <c r="B35" s="6" t="s">
        <v>42</v>
      </c>
    </row>
    <row r="38" spans="2:3" ht="27" customHeight="1" x14ac:dyDescent="0.15">
      <c r="B38" s="7" t="s">
        <v>222</v>
      </c>
    </row>
  </sheetData>
  <mergeCells count="1">
    <mergeCell ref="B11:C11"/>
  </mergeCells>
  <phoneticPr fontId="2"/>
  <printOptions horizontalCentered="1" verticalCentered="1"/>
  <pageMargins left="0.9055118110236221" right="0.31496062992125984" top="0" bottom="0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K14" sqref="K14"/>
    </sheetView>
  </sheetViews>
  <sheetFormatPr defaultRowHeight="13.5" x14ac:dyDescent="0.15"/>
  <cols>
    <col min="1" max="1" width="16.625" customWidth="1"/>
    <col min="3" max="4" width="10.625" customWidth="1"/>
    <col min="5" max="5" width="17.625" customWidth="1"/>
  </cols>
  <sheetData>
    <row r="1" spans="1:5" ht="60" customHeight="1" x14ac:dyDescent="0.15">
      <c r="A1" s="9" t="s">
        <v>32</v>
      </c>
      <c r="D1" t="s">
        <v>52</v>
      </c>
    </row>
    <row r="2" spans="1:5" ht="24" customHeight="1" x14ac:dyDescent="0.15">
      <c r="A2" s="15"/>
      <c r="B2" s="16"/>
      <c r="C2" s="17" t="s">
        <v>33</v>
      </c>
      <c r="D2" s="17" t="s">
        <v>34</v>
      </c>
      <c r="E2" s="18" t="s">
        <v>35</v>
      </c>
    </row>
    <row r="3" spans="1:5" ht="24.95" customHeight="1" x14ac:dyDescent="0.15">
      <c r="A3" s="19" t="s">
        <v>27</v>
      </c>
      <c r="B3" s="20">
        <v>240</v>
      </c>
      <c r="C3" s="16"/>
      <c r="D3" s="16"/>
      <c r="E3" s="16"/>
    </row>
    <row r="4" spans="1:5" ht="24.95" customHeight="1" x14ac:dyDescent="0.15">
      <c r="A4" s="19" t="s">
        <v>28</v>
      </c>
      <c r="B4" s="20">
        <v>250</v>
      </c>
      <c r="C4" s="16"/>
      <c r="D4" s="16"/>
      <c r="E4" s="16"/>
    </row>
    <row r="5" spans="1:5" ht="24.95" customHeight="1" x14ac:dyDescent="0.15">
      <c r="A5" s="19" t="s">
        <v>29</v>
      </c>
      <c r="B5" s="20">
        <v>300</v>
      </c>
      <c r="C5" s="16"/>
      <c r="D5" s="16"/>
      <c r="E5" s="16"/>
    </row>
    <row r="6" spans="1:5" ht="24.95" customHeight="1" x14ac:dyDescent="0.15">
      <c r="A6" s="19" t="s">
        <v>30</v>
      </c>
      <c r="B6" s="20">
        <v>350</v>
      </c>
      <c r="C6" s="16"/>
      <c r="D6" s="16"/>
      <c r="E6" s="16"/>
    </row>
    <row r="7" spans="1:5" ht="24.95" customHeight="1" x14ac:dyDescent="0.15">
      <c r="A7" s="19" t="s">
        <v>31</v>
      </c>
      <c r="B7" s="20">
        <v>200</v>
      </c>
      <c r="C7" s="16"/>
      <c r="D7" s="16"/>
      <c r="E7" s="16"/>
    </row>
    <row r="8" spans="1:5" ht="35.25" customHeight="1" x14ac:dyDescent="0.15">
      <c r="D8" s="10" t="s">
        <v>35</v>
      </c>
      <c r="E8" s="22" t="s">
        <v>36</v>
      </c>
    </row>
    <row r="13" spans="1:5" ht="60" customHeight="1" x14ac:dyDescent="0.15">
      <c r="A13" s="9" t="s">
        <v>32</v>
      </c>
      <c r="D13" t="s">
        <v>52</v>
      </c>
    </row>
    <row r="14" spans="1:5" ht="24" customHeight="1" x14ac:dyDescent="0.15">
      <c r="A14" s="15"/>
      <c r="B14" s="16"/>
      <c r="C14" s="17" t="s">
        <v>33</v>
      </c>
      <c r="D14" s="17" t="s">
        <v>34</v>
      </c>
      <c r="E14" s="18" t="s">
        <v>35</v>
      </c>
    </row>
    <row r="15" spans="1:5" ht="24.95" customHeight="1" x14ac:dyDescent="0.15">
      <c r="A15" s="19" t="s">
        <v>27</v>
      </c>
      <c r="B15" s="20">
        <v>240</v>
      </c>
      <c r="C15" s="16"/>
      <c r="D15" s="16"/>
      <c r="E15" s="16"/>
    </row>
    <row r="16" spans="1:5" ht="24.95" customHeight="1" x14ac:dyDescent="0.15">
      <c r="A16" s="19" t="s">
        <v>28</v>
      </c>
      <c r="B16" s="20">
        <v>250</v>
      </c>
      <c r="C16" s="16"/>
      <c r="D16" s="16"/>
      <c r="E16" s="16"/>
    </row>
    <row r="17" spans="1:5" ht="24.95" customHeight="1" x14ac:dyDescent="0.15">
      <c r="A17" s="19" t="s">
        <v>29</v>
      </c>
      <c r="B17" s="20">
        <v>300</v>
      </c>
      <c r="C17" s="16"/>
      <c r="D17" s="16"/>
      <c r="E17" s="16"/>
    </row>
    <row r="18" spans="1:5" ht="24.95" customHeight="1" x14ac:dyDescent="0.15">
      <c r="A18" s="19" t="s">
        <v>30</v>
      </c>
      <c r="B18" s="20">
        <v>350</v>
      </c>
      <c r="C18" s="16"/>
      <c r="D18" s="16"/>
      <c r="E18" s="16"/>
    </row>
    <row r="19" spans="1:5" ht="24.95" customHeight="1" x14ac:dyDescent="0.15">
      <c r="A19" s="19" t="s">
        <v>31</v>
      </c>
      <c r="B19" s="20">
        <v>200</v>
      </c>
      <c r="C19" s="16"/>
      <c r="D19" s="16"/>
      <c r="E19" s="16"/>
    </row>
    <row r="20" spans="1:5" ht="35.25" customHeight="1" x14ac:dyDescent="0.15">
      <c r="D20" s="10" t="s">
        <v>35</v>
      </c>
      <c r="E20" s="22" t="s">
        <v>36</v>
      </c>
    </row>
    <row r="25" spans="1:5" ht="60" customHeight="1" x14ac:dyDescent="0.15">
      <c r="A25" s="9" t="s">
        <v>32</v>
      </c>
      <c r="D25" t="s">
        <v>52</v>
      </c>
    </row>
    <row r="26" spans="1:5" ht="24" customHeight="1" x14ac:dyDescent="0.15">
      <c r="A26" s="15"/>
      <c r="B26" s="16"/>
      <c r="C26" s="17" t="s">
        <v>33</v>
      </c>
      <c r="D26" s="17" t="s">
        <v>34</v>
      </c>
      <c r="E26" s="18" t="s">
        <v>35</v>
      </c>
    </row>
    <row r="27" spans="1:5" ht="24.95" customHeight="1" x14ac:dyDescent="0.15">
      <c r="A27" s="19" t="s">
        <v>27</v>
      </c>
      <c r="B27" s="20">
        <v>240</v>
      </c>
      <c r="C27" s="16"/>
      <c r="D27" s="16"/>
      <c r="E27" s="16"/>
    </row>
    <row r="28" spans="1:5" ht="24.95" customHeight="1" x14ac:dyDescent="0.15">
      <c r="A28" s="19" t="s">
        <v>28</v>
      </c>
      <c r="B28" s="20">
        <v>250</v>
      </c>
      <c r="C28" s="16"/>
      <c r="D28" s="16"/>
      <c r="E28" s="16"/>
    </row>
    <row r="29" spans="1:5" ht="24.95" customHeight="1" x14ac:dyDescent="0.15">
      <c r="A29" s="19" t="s">
        <v>29</v>
      </c>
      <c r="B29" s="20">
        <v>300</v>
      </c>
      <c r="C29" s="16"/>
      <c r="D29" s="16"/>
      <c r="E29" s="16"/>
    </row>
    <row r="30" spans="1:5" ht="24.95" customHeight="1" x14ac:dyDescent="0.15">
      <c r="A30" s="19" t="s">
        <v>30</v>
      </c>
      <c r="B30" s="20">
        <v>350</v>
      </c>
      <c r="C30" s="16"/>
      <c r="D30" s="16"/>
      <c r="E30" s="16"/>
    </row>
    <row r="31" spans="1:5" ht="24.95" customHeight="1" x14ac:dyDescent="0.15">
      <c r="A31" s="19" t="s">
        <v>31</v>
      </c>
      <c r="B31" s="20">
        <v>200</v>
      </c>
      <c r="C31" s="16"/>
      <c r="D31" s="16"/>
      <c r="E31" s="16"/>
    </row>
    <row r="32" spans="1:5" ht="35.25" customHeight="1" x14ac:dyDescent="0.15">
      <c r="D32" s="10" t="s">
        <v>35</v>
      </c>
      <c r="E32" s="22" t="s">
        <v>36</v>
      </c>
    </row>
  </sheetData>
  <phoneticPr fontId="2"/>
  <printOptions horizontalCentered="1" verticalCentered="1"/>
  <pageMargins left="1.1023622047244095" right="0.70866141732283472" top="0.35433070866141736" bottom="0.5511811023622047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30" sqref="F30"/>
    </sheetView>
  </sheetViews>
  <sheetFormatPr defaultRowHeight="13.5" x14ac:dyDescent="0.15"/>
  <cols>
    <col min="3" max="3" width="12" style="48" customWidth="1"/>
  </cols>
  <sheetData>
    <row r="1" spans="1:5" ht="21" customHeight="1" x14ac:dyDescent="0.15"/>
    <row r="2" spans="1:5" x14ac:dyDescent="0.15">
      <c r="A2" s="10" t="s">
        <v>95</v>
      </c>
      <c r="B2" s="10" t="s">
        <v>81</v>
      </c>
      <c r="C2" s="49" t="s">
        <v>89</v>
      </c>
      <c r="D2" s="50">
        <v>2</v>
      </c>
      <c r="E2" s="50"/>
    </row>
    <row r="3" spans="1:5" x14ac:dyDescent="0.15">
      <c r="A3" s="10" t="s">
        <v>95</v>
      </c>
      <c r="B3" s="10" t="s">
        <v>90</v>
      </c>
      <c r="C3" s="49"/>
      <c r="D3" s="50">
        <v>10</v>
      </c>
      <c r="E3" s="50" t="s">
        <v>97</v>
      </c>
    </row>
    <row r="4" spans="1:5" x14ac:dyDescent="0.15">
      <c r="B4" s="47" t="s">
        <v>83</v>
      </c>
      <c r="C4"/>
      <c r="D4">
        <v>1</v>
      </c>
    </row>
    <row r="5" spans="1:5" x14ac:dyDescent="0.15">
      <c r="B5" s="47" t="s">
        <v>84</v>
      </c>
      <c r="D5">
        <v>10</v>
      </c>
      <c r="E5" t="s">
        <v>159</v>
      </c>
    </row>
    <row r="6" spans="1:5" x14ac:dyDescent="0.15">
      <c r="B6" s="47" t="s">
        <v>91</v>
      </c>
      <c r="D6">
        <v>4</v>
      </c>
    </row>
    <row r="7" spans="1:5" x14ac:dyDescent="0.15">
      <c r="B7" s="47"/>
      <c r="D7">
        <f>SUM(D2:D6)</f>
        <v>27</v>
      </c>
    </row>
    <row r="8" spans="1:5" x14ac:dyDescent="0.15">
      <c r="A8" t="s">
        <v>96</v>
      </c>
    </row>
  </sheetData>
  <phoneticPr fontId="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70" zoomScaleNormal="70" workbookViewId="0">
      <selection activeCell="X23" sqref="X23"/>
    </sheetView>
  </sheetViews>
  <sheetFormatPr defaultRowHeight="13.5" x14ac:dyDescent="0.15"/>
  <sheetData/>
  <phoneticPr fontId="2"/>
  <pageMargins left="0.7" right="0.7" top="0.75" bottom="0.75" header="0.3" footer="0.3"/>
  <pageSetup paperSize="9" scale="5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W48" sqref="W48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zoomScale="55" zoomScaleNormal="55" workbookViewId="0">
      <selection activeCell="AA48" sqref="AA48:AB49"/>
    </sheetView>
  </sheetViews>
  <sheetFormatPr defaultRowHeight="13.5" x14ac:dyDescent="0.15"/>
  <cols>
    <col min="3" max="3" width="21.75" customWidth="1"/>
    <col min="8" max="8" width="3.625" customWidth="1"/>
  </cols>
  <sheetData>
    <row r="2" spans="2:9" ht="40.5" customHeight="1" x14ac:dyDescent="0.15">
      <c r="B2" s="56" t="s">
        <v>125</v>
      </c>
    </row>
    <row r="4" spans="2:9" x14ac:dyDescent="0.15">
      <c r="B4" s="52" t="s">
        <v>112</v>
      </c>
      <c r="C4" s="53" t="s">
        <v>113</v>
      </c>
      <c r="D4" s="1"/>
    </row>
    <row r="5" spans="2:9" x14ac:dyDescent="0.15">
      <c r="B5" s="52" t="s">
        <v>114</v>
      </c>
      <c r="C5" s="54" t="s">
        <v>115</v>
      </c>
      <c r="D5" s="1"/>
    </row>
    <row r="6" spans="2:9" x14ac:dyDescent="0.15">
      <c r="B6" s="52" t="s">
        <v>116</v>
      </c>
      <c r="C6" s="1" t="s">
        <v>117</v>
      </c>
      <c r="D6" s="1"/>
    </row>
    <row r="7" spans="2:9" x14ac:dyDescent="0.15">
      <c r="B7" s="52" t="s">
        <v>118</v>
      </c>
      <c r="C7" s="1" t="s">
        <v>119</v>
      </c>
      <c r="D7" s="1"/>
    </row>
    <row r="8" spans="2:9" x14ac:dyDescent="0.15">
      <c r="B8" s="52" t="s">
        <v>120</v>
      </c>
      <c r="C8" s="1" t="s">
        <v>121</v>
      </c>
      <c r="D8" s="1"/>
    </row>
    <row r="9" spans="2:9" x14ac:dyDescent="0.15">
      <c r="B9" s="52" t="s">
        <v>122</v>
      </c>
      <c r="C9" s="55" t="s">
        <v>123</v>
      </c>
      <c r="D9" s="14" t="s">
        <v>124</v>
      </c>
    </row>
    <row r="11" spans="2:9" s="58" customFormat="1" ht="21.75" customHeight="1" x14ac:dyDescent="0.15">
      <c r="B11" s="57" t="s">
        <v>126</v>
      </c>
      <c r="I11" s="57" t="s">
        <v>127</v>
      </c>
    </row>
    <row r="31" spans="2:2" ht="32.25" customHeight="1" x14ac:dyDescent="0.15">
      <c r="B31" s="50"/>
    </row>
    <row r="35" spans="9:9" x14ac:dyDescent="0.15">
      <c r="I35" s="57" t="s">
        <v>128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サマフェス</vt:lpstr>
      <vt:lpstr>消込み</vt:lpstr>
      <vt:lpstr>スケジュール</vt:lpstr>
      <vt:lpstr>案内</vt:lpstr>
      <vt:lpstr>軽食販売</vt:lpstr>
      <vt:lpstr>抽選会</vt:lpstr>
      <vt:lpstr>地図①</vt:lpstr>
      <vt:lpstr>地図②</vt:lpstr>
      <vt:lpstr>救急</vt:lpstr>
      <vt:lpstr>集計</vt:lpstr>
      <vt:lpstr>弁当</vt:lpstr>
      <vt:lpstr>当日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J2356</dc:creator>
  <cp:lastModifiedBy>FJ-USER</cp:lastModifiedBy>
  <cp:lastPrinted>2018-07-16T00:46:11Z</cp:lastPrinted>
  <dcterms:created xsi:type="dcterms:W3CDTF">2017-06-05T06:08:41Z</dcterms:created>
  <dcterms:modified xsi:type="dcterms:W3CDTF">2018-07-16T00:46:41Z</dcterms:modified>
</cp:coreProperties>
</file>