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1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Sheet1!$A$1:$O$23</definedName>
  </definedNames>
  <calcPr calcId="145621"/>
</workbook>
</file>

<file path=xl/calcChain.xml><?xml version="1.0" encoding="utf-8"?>
<calcChain xmlns="http://schemas.openxmlformats.org/spreadsheetml/2006/main">
  <c r="M15" i="1" l="1"/>
  <c r="G15" i="1"/>
  <c r="H15" i="1"/>
  <c r="L13" i="1" l="1"/>
  <c r="K15" i="1" l="1"/>
  <c r="K20" i="1" s="1"/>
  <c r="H17" i="1"/>
  <c r="F15" i="1"/>
  <c r="I15" i="1" l="1"/>
  <c r="J16" i="1"/>
  <c r="I14" i="1"/>
  <c r="J14" i="1" s="1"/>
  <c r="G17" i="1"/>
  <c r="N13" i="1"/>
  <c r="N7" i="1"/>
  <c r="N8" i="1"/>
  <c r="N12" i="1"/>
  <c r="N11" i="1"/>
  <c r="N9" i="1"/>
  <c r="N10" i="1"/>
  <c r="N6" i="1"/>
  <c r="I8" i="1"/>
  <c r="I12" i="1"/>
  <c r="I11" i="1"/>
  <c r="I9" i="1"/>
  <c r="I10" i="1"/>
  <c r="I6" i="1"/>
  <c r="I13" i="1"/>
  <c r="I7" i="1"/>
  <c r="N15" i="1" l="1"/>
  <c r="L11" i="1"/>
  <c r="L9" i="1"/>
  <c r="L10" i="1"/>
  <c r="L6" i="1"/>
  <c r="L12" i="1"/>
  <c r="L15" i="1" s="1"/>
  <c r="L8" i="1"/>
  <c r="L7" i="1"/>
  <c r="J11" i="1"/>
  <c r="J9" i="1"/>
  <c r="J6" i="1"/>
  <c r="J7" i="1"/>
  <c r="O7" i="1" l="1"/>
  <c r="O11" i="1"/>
  <c r="O9" i="1"/>
  <c r="O6" i="1"/>
  <c r="J10" i="1"/>
  <c r="O10" i="1" s="1"/>
  <c r="J13" i="1"/>
  <c r="O13" i="1" s="1"/>
  <c r="J12" i="1"/>
  <c r="J8" i="1"/>
  <c r="O8" i="1" s="1"/>
  <c r="O12" i="1" l="1"/>
  <c r="O15" i="1" s="1"/>
  <c r="J15" i="1"/>
  <c r="J17" i="1" s="1"/>
</calcChain>
</file>

<file path=xl/comments1.xml><?xml version="1.0" encoding="utf-8"?>
<comments xmlns="http://schemas.openxmlformats.org/spreadsheetml/2006/main">
  <authors>
    <author>J2356</author>
  </authors>
  <commentList>
    <comment ref="M13" authorId="0">
      <text>
        <r>
          <rPr>
            <b/>
            <sz val="9"/>
            <color indexed="81"/>
            <rFont val="ＭＳ Ｐゴシック"/>
            <family val="3"/>
            <charset val="128"/>
          </rPr>
          <t>裕哉/川上/遠藤
コーチ</t>
        </r>
      </text>
    </comment>
    <comment ref="H17" authorId="0">
      <text>
        <r>
          <rPr>
            <b/>
            <sz val="9"/>
            <color indexed="81"/>
            <rFont val="ＭＳ Ｐゴシック"/>
            <family val="3"/>
            <charset val="128"/>
          </rPr>
          <t>審判用‘700*4
＝2800　
足しました。</t>
        </r>
      </text>
    </comment>
  </commentList>
</comments>
</file>

<file path=xl/sharedStrings.xml><?xml version="1.0" encoding="utf-8"?>
<sst xmlns="http://schemas.openxmlformats.org/spreadsheetml/2006/main" count="29" uniqueCount="29">
  <si>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</si>
  <si>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</si>
  <si>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</si>
  <si>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</si>
  <si>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</si>
  <si>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</si>
  <si>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</si>
  <si>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</si>
  <si>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</si>
  <si>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</si>
  <si>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巻JUSTICE</t>
    <rPh sb="0" eb="1">
      <t>マキ</t>
    </rPh>
    <phoneticPr fontId="1"/>
  </si>
  <si>
    <t>上越南ミニバス教室</t>
    <rPh sb="0" eb="2">
      <t>ジョウエツ</t>
    </rPh>
    <rPh sb="2" eb="3">
      <t>ミナミ</t>
    </rPh>
    <rPh sb="7" eb="9">
      <t>キョウシツ</t>
    </rPh>
    <phoneticPr fontId="1"/>
  </si>
  <si>
    <t>沼田シリウス</t>
    <rPh sb="0" eb="2">
      <t>ヌマタ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</si>
  <si>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</si>
  <si>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</si>
  <si>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</si>
  <si>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</si>
  <si>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</si>
  <si>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</si>
  <si>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</si>
  <si>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t>朝日MAX'S</t>
    <rPh sb="0" eb="2">
      <t>アサヒ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</si>
  <si>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</si>
  <si>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</si>
  <si>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見附ブレイブアローズ</t>
    <rPh sb="0" eb="2">
      <t>ミツケ</t>
    </rPh>
    <phoneticPr fontId="1"/>
  </si>
  <si>
    <t>沼垂鏡太</t>
    <rPh sb="0" eb="2">
      <t>ヌッタリ</t>
    </rPh>
    <rPh sb="2" eb="3">
      <t>カガミ</t>
    </rPh>
    <rPh sb="3" eb="4">
      <t>フト</t>
    </rPh>
    <phoneticPr fontId="1"/>
  </si>
  <si>
    <t>レッドサン東</t>
    <rPh sb="5" eb="6">
      <t>ヒガシ</t>
    </rPh>
    <phoneticPr fontId="1"/>
  </si>
  <si>
    <t>21日(東雲）</t>
    <rPh sb="2" eb="3">
      <t>ニチ</t>
    </rPh>
    <rPh sb="4" eb="6">
      <t>シノノメ</t>
    </rPh>
    <phoneticPr fontId="1"/>
  </si>
  <si>
    <t>22日（かどや）</t>
    <rPh sb="2" eb="3">
      <t>ニチ</t>
    </rPh>
    <phoneticPr fontId="1"/>
  </si>
  <si>
    <t>パンフ各チーム（2部×8チーム）</t>
    <rPh sb="3" eb="4">
      <t>カク</t>
    </rPh>
    <rPh sb="9" eb="10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</si>
</sst>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6" formatCode="&quot;¥&quot;#,##0;[Red]&quot;¥&quot;\-#,##0"/>
    <numFmt numFmtId="176" formatCode="yyyy/m/d;@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10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0" fontId="5" fillId="3" borderId="31" xfId="0" applyFont="1" applyFill="1" applyBorder="1">
      <alignment vertical="center"/>
    </xf>
    <xf numFmtId="5" fontId="5" fillId="3" borderId="31" xfId="0" applyNumberFormat="1" applyFont="1" applyFill="1" applyBorder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1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1" xfId="0" applyFont="1" applyBorder="1">
      <alignment vertical="center"/>
    </xf>
    <xf numFmtId="5" fontId="15" fillId="2" borderId="1" xfId="0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>
      <alignment vertical="center"/>
    </xf>
    <xf numFmtId="5" fontId="15" fillId="2" borderId="1" xfId="0" applyNumberFormat="1" applyFont="1" applyFill="1" applyBorder="1" applyAlignment="1">
      <alignment vertical="center" shrinkToFit="1"/>
    </xf>
    <xf numFmtId="0" fontId="15" fillId="0" borderId="5" xfId="0" applyFont="1" applyBorder="1">
      <alignment vertical="center"/>
    </xf>
    <xf numFmtId="5" fontId="15" fillId="2" borderId="5" xfId="0" applyNumberFormat="1" applyFont="1" applyFill="1" applyBorder="1" applyAlignment="1">
      <alignment horizontal="center" vertical="center" shrinkToFit="1"/>
    </xf>
    <xf numFmtId="0" fontId="15" fillId="0" borderId="5" xfId="0" applyFont="1" applyFill="1" applyBorder="1">
      <alignment vertical="center"/>
    </xf>
    <xf numFmtId="5" fontId="15" fillId="2" borderId="5" xfId="0" applyNumberFormat="1" applyFont="1" applyFill="1" applyBorder="1">
      <alignment vertical="center"/>
    </xf>
    <xf numFmtId="0" fontId="15" fillId="0" borderId="30" xfId="0" applyFont="1" applyBorder="1" applyAlignment="1">
      <alignment vertical="center"/>
    </xf>
    <xf numFmtId="5" fontId="17" fillId="3" borderId="30" xfId="0" applyNumberFormat="1" applyFont="1" applyFill="1" applyBorder="1" applyAlignment="1">
      <alignment horizontal="center" vertical="center" shrinkToFit="1"/>
    </xf>
    <xf numFmtId="0" fontId="17" fillId="3" borderId="31" xfId="0" applyFont="1" applyFill="1" applyBorder="1">
      <alignment vertical="center"/>
    </xf>
    <xf numFmtId="5" fontId="17" fillId="3" borderId="31" xfId="0" applyNumberFormat="1" applyFont="1" applyFill="1" applyBorder="1" applyAlignment="1">
      <alignment vertical="center" shrinkToFit="1"/>
    </xf>
    <xf numFmtId="0" fontId="15" fillId="0" borderId="15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5" fontId="15" fillId="3" borderId="17" xfId="0" applyNumberFormat="1" applyFont="1" applyFill="1" applyBorder="1" applyAlignment="1">
      <alignment vertical="center" shrinkToFit="1"/>
    </xf>
    <xf numFmtId="0" fontId="15" fillId="0" borderId="18" xfId="0" applyFont="1" applyBorder="1">
      <alignment vertical="center"/>
    </xf>
    <xf numFmtId="6" fontId="15" fillId="0" borderId="34" xfId="1" applyFont="1" applyBorder="1" applyAlignment="1">
      <alignment vertical="center"/>
    </xf>
    <xf numFmtId="6" fontId="15" fillId="0" borderId="21" xfId="1" applyFont="1" applyBorder="1" applyAlignment="1">
      <alignment vertical="center"/>
    </xf>
    <xf numFmtId="6" fontId="15" fillId="0" borderId="22" xfId="1" applyFont="1" applyBorder="1" applyAlignment="1">
      <alignment vertical="center"/>
    </xf>
    <xf numFmtId="6" fontId="17" fillId="3" borderId="16" xfId="1" applyFont="1" applyFill="1" applyBorder="1" applyAlignment="1">
      <alignment vertical="center" shrinkToFit="1"/>
    </xf>
    <xf numFmtId="6" fontId="15" fillId="0" borderId="20" xfId="1" applyFont="1" applyBorder="1">
      <alignment vertical="center"/>
    </xf>
    <xf numFmtId="0" fontId="15" fillId="0" borderId="7" xfId="0" applyFont="1" applyBorder="1">
      <alignment vertical="center"/>
    </xf>
    <xf numFmtId="0" fontId="14" fillId="0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6" fontId="15" fillId="0" borderId="20" xfId="1" applyFont="1" applyBorder="1" applyAlignment="1">
      <alignment horizontal="center" vertical="center"/>
    </xf>
    <xf numFmtId="6" fontId="15" fillId="0" borderId="2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 shrinkToFit="1"/>
    </xf>
    <xf numFmtId="0" fontId="16" fillId="0" borderId="9" xfId="0" applyFont="1" applyBorder="1" applyAlignment="1">
      <alignment horizontal="left" vertical="center" shrinkToFit="1"/>
    </xf>
    <xf numFmtId="0" fontId="16" fillId="0" borderId="1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shrinkToFit="1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Q10" sqref="Q10"/>
    </sheetView>
  </sheetViews>
  <sheetFormatPr defaultRowHeight="13.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>
      <c r="A1" s="16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30">
        <v>43299</v>
      </c>
      <c r="O1" s="19"/>
    </row>
    <row r="2" spans="1:15" ht="17.25" customHeight="1">
      <c r="A2" s="17"/>
      <c r="B2" s="17"/>
      <c r="C2" s="17"/>
      <c r="D2" s="17"/>
      <c r="E2" s="17"/>
      <c r="F2" s="28" t="s">
        <v>21</v>
      </c>
      <c r="G2" s="17"/>
      <c r="H2" s="17"/>
      <c r="I2" s="17"/>
      <c r="J2" s="17"/>
      <c r="K2" s="17"/>
      <c r="L2" s="17"/>
      <c r="N2"/>
      <c r="O2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>
      <c r="A4" s="76"/>
      <c r="B4" s="82" t="s">
        <v>8</v>
      </c>
      <c r="C4" s="76"/>
      <c r="D4" s="76"/>
      <c r="E4" s="76"/>
      <c r="F4" s="77" t="s">
        <v>4</v>
      </c>
      <c r="G4" s="72" t="s">
        <v>2</v>
      </c>
      <c r="H4" s="73"/>
      <c r="I4" s="89" t="s">
        <v>3</v>
      </c>
      <c r="J4" s="91" t="s">
        <v>7</v>
      </c>
      <c r="K4" s="86" t="s">
        <v>6</v>
      </c>
      <c r="L4" s="88" t="s">
        <v>5</v>
      </c>
      <c r="M4" s="86" t="s">
        <v>15</v>
      </c>
      <c r="N4" s="88" t="s">
        <v>16</v>
      </c>
      <c r="O4" s="84" t="s">
        <v>19</v>
      </c>
    </row>
    <row r="5" spans="1:15">
      <c r="A5" s="76"/>
      <c r="B5" s="76"/>
      <c r="C5" s="76"/>
      <c r="D5" s="76"/>
      <c r="E5" s="76"/>
      <c r="F5" s="78"/>
      <c r="G5" s="29" t="s">
        <v>26</v>
      </c>
      <c r="H5" s="29" t="s">
        <v>27</v>
      </c>
      <c r="I5" s="90"/>
      <c r="J5" s="92"/>
      <c r="K5" s="87"/>
      <c r="L5" s="78"/>
      <c r="M5" s="87"/>
      <c r="N5" s="78"/>
      <c r="O5" s="85"/>
    </row>
    <row r="6" spans="1:15" ht="15" customHeight="1">
      <c r="A6" s="1">
        <v>1</v>
      </c>
      <c r="B6" s="74" t="s">
        <v>20</v>
      </c>
      <c r="C6" s="74"/>
      <c r="D6" s="74"/>
      <c r="E6" s="1"/>
      <c r="F6" s="9">
        <v>5000</v>
      </c>
      <c r="G6" s="1">
        <v>0</v>
      </c>
      <c r="H6" s="1">
        <v>0</v>
      </c>
      <c r="I6" s="1">
        <f>SUM(G6:H6)</f>
        <v>0</v>
      </c>
      <c r="J6" s="8">
        <f t="shared" ref="J6:J11" si="0">I6*500</f>
        <v>0</v>
      </c>
      <c r="K6" s="1">
        <v>2</v>
      </c>
      <c r="L6" s="6">
        <f t="shared" ref="L6:L12" si="1">K6*200</f>
        <v>400</v>
      </c>
      <c r="M6" s="1">
        <v>1</v>
      </c>
      <c r="N6" s="6">
        <f>M6*4000</f>
        <v>4000</v>
      </c>
      <c r="O6" s="25">
        <f>SUM(F6,J6,L6,N6)</f>
        <v>9400</v>
      </c>
    </row>
    <row r="7" spans="1:15" ht="15" customHeight="1">
      <c r="A7" s="1">
        <v>2</v>
      </c>
      <c r="B7" s="75" t="s">
        <v>23</v>
      </c>
      <c r="C7" s="75"/>
      <c r="D7" s="75"/>
      <c r="E7" s="1"/>
      <c r="F7" s="9">
        <v>5000</v>
      </c>
      <c r="G7" s="1">
        <v>0</v>
      </c>
      <c r="H7" s="1">
        <v>0</v>
      </c>
      <c r="I7" s="1">
        <f>SUM(G7:H7)</f>
        <v>0</v>
      </c>
      <c r="J7" s="8">
        <f t="shared" si="0"/>
        <v>0</v>
      </c>
      <c r="K7" s="1">
        <v>14</v>
      </c>
      <c r="L7" s="6">
        <f t="shared" si="1"/>
        <v>2800</v>
      </c>
      <c r="M7" s="1">
        <v>1</v>
      </c>
      <c r="N7" s="6">
        <f t="shared" ref="N7:N12" si="2">M7*4000</f>
        <v>4000</v>
      </c>
      <c r="O7" s="25">
        <f>SUM(F7,J7,L7,N7)</f>
        <v>11800</v>
      </c>
    </row>
    <row r="8" spans="1:15" ht="15" customHeight="1">
      <c r="A8" s="1">
        <v>3</v>
      </c>
      <c r="B8" s="74" t="s">
        <v>24</v>
      </c>
      <c r="C8" s="74"/>
      <c r="D8" s="74"/>
      <c r="E8" s="1"/>
      <c r="F8" s="9">
        <v>5000</v>
      </c>
      <c r="G8" s="1">
        <v>7</v>
      </c>
      <c r="H8" s="1">
        <v>7</v>
      </c>
      <c r="I8" s="1">
        <f t="shared" ref="I8:I14" si="3">SUM(G8:H8)</f>
        <v>14</v>
      </c>
      <c r="J8" s="8">
        <f t="shared" si="0"/>
        <v>7000</v>
      </c>
      <c r="K8" s="1">
        <v>9</v>
      </c>
      <c r="L8" s="6">
        <f t="shared" si="1"/>
        <v>1800</v>
      </c>
      <c r="M8" s="1">
        <v>1</v>
      </c>
      <c r="N8" s="6">
        <f t="shared" si="2"/>
        <v>4000</v>
      </c>
      <c r="O8" s="25">
        <f t="shared" ref="O8:O13" si="4">SUM(F8,J8,L8,N8)</f>
        <v>17800</v>
      </c>
    </row>
    <row r="9" spans="1:15" ht="15" customHeight="1">
      <c r="A9" s="1">
        <v>4</v>
      </c>
      <c r="B9" s="75" t="s">
        <v>11</v>
      </c>
      <c r="C9" s="75"/>
      <c r="D9" s="75"/>
      <c r="E9" s="1"/>
      <c r="F9" s="9">
        <v>5000</v>
      </c>
      <c r="G9" s="1">
        <v>16</v>
      </c>
      <c r="H9" s="1">
        <v>7</v>
      </c>
      <c r="I9" s="1">
        <f>SUM(G9:H9)</f>
        <v>23</v>
      </c>
      <c r="J9" s="8">
        <f t="shared" si="0"/>
        <v>11500</v>
      </c>
      <c r="K9" s="1">
        <v>11</v>
      </c>
      <c r="L9" s="6">
        <f t="shared" si="1"/>
        <v>2200</v>
      </c>
      <c r="M9" s="1">
        <v>0</v>
      </c>
      <c r="N9" s="6">
        <f>M9*4000</f>
        <v>0</v>
      </c>
      <c r="O9" s="25">
        <f>SUM(F9,J9,L9,N9)</f>
        <v>18700</v>
      </c>
    </row>
    <row r="10" spans="1:15" ht="15" customHeight="1">
      <c r="A10" s="1">
        <v>5</v>
      </c>
      <c r="B10" s="74" t="s">
        <v>12</v>
      </c>
      <c r="C10" s="74"/>
      <c r="D10" s="74"/>
      <c r="E10" s="1"/>
      <c r="F10" s="9">
        <v>5000</v>
      </c>
      <c r="G10" s="1">
        <v>0</v>
      </c>
      <c r="H10" s="1">
        <v>0</v>
      </c>
      <c r="I10" s="1">
        <f>SUM(G10:H10)</f>
        <v>0</v>
      </c>
      <c r="J10" s="8">
        <f t="shared" si="0"/>
        <v>0</v>
      </c>
      <c r="K10" s="1">
        <v>12</v>
      </c>
      <c r="L10" s="6">
        <f t="shared" si="1"/>
        <v>2400</v>
      </c>
      <c r="M10" s="1">
        <v>0</v>
      </c>
      <c r="N10" s="6">
        <f>M10*4000</f>
        <v>0</v>
      </c>
      <c r="O10" s="25">
        <f>SUM(F10,J10,L10,N10)</f>
        <v>7400</v>
      </c>
    </row>
    <row r="11" spans="1:15" ht="15" customHeight="1">
      <c r="A11" s="1">
        <v>6</v>
      </c>
      <c r="B11" s="75" t="s">
        <v>10</v>
      </c>
      <c r="C11" s="75"/>
      <c r="D11" s="75"/>
      <c r="E11" s="1"/>
      <c r="F11" s="9">
        <v>5000</v>
      </c>
      <c r="G11" s="1">
        <v>0</v>
      </c>
      <c r="H11" s="1">
        <v>0</v>
      </c>
      <c r="I11" s="1">
        <f>SUM(G11:H11)</f>
        <v>0</v>
      </c>
      <c r="J11" s="8">
        <f t="shared" si="0"/>
        <v>0</v>
      </c>
      <c r="K11" s="1">
        <v>2</v>
      </c>
      <c r="L11" s="6">
        <f t="shared" si="1"/>
        <v>400</v>
      </c>
      <c r="M11" s="1">
        <v>1</v>
      </c>
      <c r="N11" s="6">
        <f>M11*4000</f>
        <v>4000</v>
      </c>
      <c r="O11" s="25">
        <f>SUM(F11,J11,L11,N11)</f>
        <v>9400</v>
      </c>
    </row>
    <row r="12" spans="1:15" ht="15" customHeight="1">
      <c r="A12" s="1">
        <v>7</v>
      </c>
      <c r="B12" s="75" t="s">
        <v>25</v>
      </c>
      <c r="C12" s="75"/>
      <c r="D12" s="75"/>
      <c r="E12" s="1"/>
      <c r="F12" s="9">
        <v>5000</v>
      </c>
      <c r="G12" s="1">
        <v>1</v>
      </c>
      <c r="H12" s="1">
        <v>1</v>
      </c>
      <c r="I12" s="1">
        <f t="shared" si="3"/>
        <v>2</v>
      </c>
      <c r="J12" s="8">
        <f>I12*500</f>
        <v>1000</v>
      </c>
      <c r="K12" s="1">
        <v>2</v>
      </c>
      <c r="L12" s="6">
        <f t="shared" si="1"/>
        <v>400</v>
      </c>
      <c r="M12" s="54">
        <v>2</v>
      </c>
      <c r="N12" s="6">
        <f t="shared" si="2"/>
        <v>8000</v>
      </c>
      <c r="O12" s="25">
        <f t="shared" si="4"/>
        <v>14400</v>
      </c>
    </row>
    <row r="13" spans="1:15" ht="15" customHeight="1">
      <c r="A13" s="31">
        <v>8</v>
      </c>
      <c r="B13" s="83" t="s">
        <v>13</v>
      </c>
      <c r="C13" s="83"/>
      <c r="D13" s="83"/>
      <c r="E13" s="31"/>
      <c r="F13" s="32">
        <v>5000</v>
      </c>
      <c r="G13" s="33">
        <v>30</v>
      </c>
      <c r="H13" s="31">
        <v>35</v>
      </c>
      <c r="I13" s="31">
        <f t="shared" si="3"/>
        <v>65</v>
      </c>
      <c r="J13" s="34">
        <f>I13*500</f>
        <v>32500</v>
      </c>
      <c r="K13" s="33">
        <v>22</v>
      </c>
      <c r="L13" s="6">
        <f>K13*200</f>
        <v>4400</v>
      </c>
      <c r="M13" s="53">
        <v>11</v>
      </c>
      <c r="N13" s="6">
        <f>M13*4000</f>
        <v>44000</v>
      </c>
      <c r="O13" s="25">
        <f t="shared" si="4"/>
        <v>85900</v>
      </c>
    </row>
    <row r="14" spans="1:15" ht="14.25" thickBot="1">
      <c r="A14" s="35"/>
      <c r="B14" s="79" t="s">
        <v>17</v>
      </c>
      <c r="C14" s="80"/>
      <c r="D14" s="81"/>
      <c r="E14" s="35"/>
      <c r="F14" s="36"/>
      <c r="G14" s="37">
        <v>2</v>
      </c>
      <c r="H14" s="37">
        <v>2</v>
      </c>
      <c r="I14" s="35">
        <f t="shared" si="3"/>
        <v>4</v>
      </c>
      <c r="J14" s="38">
        <f>I14*500</f>
        <v>2000</v>
      </c>
      <c r="K14" s="35"/>
      <c r="L14" s="7"/>
      <c r="M14" s="2"/>
      <c r="N14" s="7"/>
      <c r="O14" s="26"/>
    </row>
    <row r="15" spans="1:15" ht="15" thickTop="1" thickBot="1">
      <c r="A15" s="67" t="s">
        <v>14</v>
      </c>
      <c r="B15" s="68"/>
      <c r="C15" s="68"/>
      <c r="D15" s="69"/>
      <c r="E15" s="39"/>
      <c r="F15" s="40">
        <f>SUM(F6:F14)</f>
        <v>40000</v>
      </c>
      <c r="G15" s="41">
        <f>SUM(G6:G14)</f>
        <v>56</v>
      </c>
      <c r="H15" s="41">
        <f>SUM(H6:H14)</f>
        <v>52</v>
      </c>
      <c r="I15" s="41">
        <f>SUM(G15:H15)</f>
        <v>108</v>
      </c>
      <c r="J15" s="42">
        <f t="shared" ref="J15:O15" si="5">SUM(J6:J14)</f>
        <v>54000</v>
      </c>
      <c r="K15" s="41">
        <f t="shared" si="5"/>
        <v>74</v>
      </c>
      <c r="L15" s="21">
        <f t="shared" si="5"/>
        <v>14800</v>
      </c>
      <c r="M15" s="20">
        <f>SUM(M6:M14)</f>
        <v>17</v>
      </c>
      <c r="N15" s="21">
        <f t="shared" si="5"/>
        <v>68000</v>
      </c>
      <c r="O15" s="21">
        <f t="shared" si="5"/>
        <v>174800</v>
      </c>
    </row>
    <row r="16" spans="1:15" ht="15" thickTop="1" thickBot="1">
      <c r="A16" s="61" t="s">
        <v>9</v>
      </c>
      <c r="B16" s="62"/>
      <c r="C16" s="62"/>
      <c r="D16" s="62"/>
      <c r="E16" s="62"/>
      <c r="F16" s="63"/>
      <c r="G16" s="43"/>
      <c r="H16" s="43">
        <v>4</v>
      </c>
      <c r="I16" s="44">
        <v>4</v>
      </c>
      <c r="J16" s="45">
        <f>I16*700</f>
        <v>2800</v>
      </c>
      <c r="K16" s="46"/>
      <c r="L16" s="13"/>
      <c r="M16" s="5"/>
      <c r="N16" s="13"/>
      <c r="O16" s="13"/>
    </row>
    <row r="17" spans="1:15" s="24" customFormat="1" ht="15" thickTop="1" thickBot="1">
      <c r="A17" s="70" t="s">
        <v>18</v>
      </c>
      <c r="B17" s="71"/>
      <c r="C17" s="71"/>
      <c r="D17" s="71"/>
      <c r="E17" s="47"/>
      <c r="F17" s="48"/>
      <c r="G17" s="47">
        <f>G15*500</f>
        <v>28000</v>
      </c>
      <c r="H17" s="47">
        <f>H15*500+2800</f>
        <v>28800</v>
      </c>
      <c r="I17" s="49"/>
      <c r="J17" s="50">
        <f>SUM(J15:J16)</f>
        <v>56800</v>
      </c>
      <c r="K17" s="51"/>
      <c r="L17" s="23"/>
      <c r="M17" s="22"/>
      <c r="N17" s="23"/>
      <c r="O17" s="23"/>
    </row>
    <row r="18" spans="1:15" ht="14.25" thickTop="1">
      <c r="A18" s="58" t="s">
        <v>28</v>
      </c>
      <c r="B18" s="59"/>
      <c r="C18" s="59"/>
      <c r="D18" s="59"/>
      <c r="E18" s="59"/>
      <c r="F18" s="59"/>
      <c r="G18" s="59"/>
      <c r="H18" s="59"/>
      <c r="I18" s="59"/>
      <c r="J18" s="60"/>
      <c r="K18" s="52">
        <v>16</v>
      </c>
      <c r="L18" s="12"/>
      <c r="M18" s="4"/>
      <c r="N18" s="12"/>
      <c r="O18" s="12"/>
    </row>
    <row r="19" spans="1:15" ht="14.25" thickBot="1">
      <c r="A19" s="64" t="s">
        <v>1</v>
      </c>
      <c r="B19" s="65"/>
      <c r="C19" s="65"/>
      <c r="D19" s="65"/>
      <c r="E19" s="65"/>
      <c r="F19" s="65"/>
      <c r="G19" s="65"/>
      <c r="H19" s="65"/>
      <c r="I19" s="65"/>
      <c r="J19" s="66"/>
      <c r="K19" s="27">
        <v>50</v>
      </c>
      <c r="L19" s="14"/>
      <c r="M19" s="10"/>
      <c r="N19" s="14"/>
      <c r="O19" s="14"/>
    </row>
    <row r="20" spans="1:15" ht="15" thickTop="1" thickBot="1">
      <c r="A20" s="55" t="s">
        <v>0</v>
      </c>
      <c r="B20" s="56"/>
      <c r="C20" s="56"/>
      <c r="D20" s="56"/>
      <c r="E20" s="56"/>
      <c r="F20" s="56"/>
      <c r="G20" s="56"/>
      <c r="H20" s="56"/>
      <c r="I20" s="56"/>
      <c r="J20" s="57"/>
      <c r="K20" s="11">
        <f>K15+K18+K19</f>
        <v>140</v>
      </c>
      <c r="L20" s="15"/>
      <c r="M20" s="11"/>
      <c r="N20" s="15"/>
      <c r="O20" s="15"/>
    </row>
    <row r="21" spans="1:15" ht="14.25" thickTop="1"/>
  </sheetData>
  <mergeCells count="27">
    <mergeCell ref="O4:O5"/>
    <mergeCell ref="M4:M5"/>
    <mergeCell ref="N4:N5"/>
    <mergeCell ref="I4:I5"/>
    <mergeCell ref="K4:K5"/>
    <mergeCell ref="L4:L5"/>
    <mergeCell ref="J4:J5"/>
    <mergeCell ref="B14:D14"/>
    <mergeCell ref="B4:D5"/>
    <mergeCell ref="E4:E5"/>
    <mergeCell ref="B12:D12"/>
    <mergeCell ref="B11:D11"/>
    <mergeCell ref="B9:D9"/>
    <mergeCell ref="B10:D10"/>
    <mergeCell ref="B13:D13"/>
    <mergeCell ref="B8:D8"/>
    <mergeCell ref="G4:H4"/>
    <mergeCell ref="B6:D6"/>
    <mergeCell ref="B7:D7"/>
    <mergeCell ref="A4:A5"/>
    <mergeCell ref="F4:F5"/>
    <mergeCell ref="A20:J20"/>
    <mergeCell ref="A18:J18"/>
    <mergeCell ref="A16:F16"/>
    <mergeCell ref="A19:J19"/>
    <mergeCell ref="A15:D15"/>
    <mergeCell ref="A17:D17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cp:lastPrinted>2018-07-18T01:41:01Z</cp:lastPrinted>
  <dcterms:created xsi:type="dcterms:W3CDTF">2013-07-23T07:56:52Z</dcterms:created>
  <dcterms:modified xsi:type="dcterms:W3CDTF">2018-07-18T01:54:55Z</dcterms:modified>
</cp:coreProperties>
</file>