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855" yWindow="0" windowWidth="14430" windowHeight="12375"/>
  </bookViews>
  <sheets>
    <sheet name="Ｈ30予算書" sheetId="1" r:id="rId1"/>
    <sheet name="ユニホーム基金（案）" sheetId="3" r:id="rId2"/>
  </sheets>
  <calcPr calcId="145621"/>
</workbook>
</file>

<file path=xl/calcChain.xml><?xml version="1.0" encoding="utf-8"?>
<calcChain xmlns="http://schemas.openxmlformats.org/spreadsheetml/2006/main">
  <c r="F21" i="3" l="1"/>
  <c r="B21" i="3"/>
  <c r="F9" i="3"/>
  <c r="F16" i="3" l="1"/>
  <c r="I21" i="3"/>
  <c r="F50" i="1" l="1"/>
  <c r="L49" i="1"/>
  <c r="L48" i="1"/>
  <c r="L47" i="1"/>
  <c r="L46" i="1"/>
  <c r="L45" i="1"/>
  <c r="L44" i="1"/>
  <c r="L43" i="1"/>
  <c r="L42" i="1"/>
  <c r="W40" i="1"/>
  <c r="W39" i="1"/>
  <c r="W38" i="1"/>
  <c r="W37" i="1"/>
  <c r="W34" i="1"/>
  <c r="W33" i="1"/>
  <c r="W32" i="1"/>
  <c r="W36" i="1" s="1"/>
  <c r="I32" i="1" s="1"/>
  <c r="F27" i="1"/>
  <c r="L26" i="1"/>
  <c r="L25" i="1"/>
  <c r="W24" i="1"/>
  <c r="I23" i="1" s="1"/>
  <c r="L23" i="1" s="1"/>
  <c r="L24" i="1"/>
  <c r="W23" i="1"/>
  <c r="L22" i="1"/>
  <c r="W21" i="1"/>
  <c r="L21" i="1"/>
  <c r="W20" i="1"/>
  <c r="W22" i="1" s="1"/>
  <c r="I20" i="1" s="1"/>
  <c r="L20" i="1" s="1"/>
  <c r="L19" i="1"/>
  <c r="W18" i="1"/>
  <c r="L18" i="1"/>
  <c r="W17" i="1"/>
  <c r="W19" i="1" s="1"/>
  <c r="I17" i="1" s="1"/>
  <c r="L17" i="1" s="1"/>
  <c r="L16" i="1"/>
  <c r="W15" i="1"/>
  <c r="W14" i="1"/>
  <c r="L14" i="1"/>
  <c r="W13" i="1"/>
  <c r="W12" i="1"/>
  <c r="W11" i="1"/>
  <c r="W10" i="1"/>
  <c r="L9" i="1"/>
  <c r="W16" i="1" l="1"/>
  <c r="I10" i="1" s="1"/>
  <c r="W41" i="1"/>
  <c r="I37" i="1" s="1"/>
  <c r="L37" i="1" s="1"/>
  <c r="L32" i="1"/>
  <c r="I50" i="1"/>
  <c r="I27" i="1"/>
  <c r="L27" i="1" s="1"/>
  <c r="L10" i="1"/>
  <c r="L50" i="1" l="1"/>
</calcChain>
</file>

<file path=xl/sharedStrings.xml><?xml version="1.0" encoding="utf-8"?>
<sst xmlns="http://schemas.openxmlformats.org/spreadsheetml/2006/main" count="117" uniqueCount="73">
  <si>
    <t>ＷＩＺ保護者会一般会計</t>
    <rPh sb="3" eb="6">
      <t>ホゴシャ</t>
    </rPh>
    <rPh sb="6" eb="7">
      <t>カイ</t>
    </rPh>
    <rPh sb="7" eb="9">
      <t>イッパン</t>
    </rPh>
    <rPh sb="9" eb="11">
      <t>カイケイ</t>
    </rPh>
    <phoneticPr fontId="2"/>
  </si>
  <si>
    <t>収入の部</t>
    <rPh sb="0" eb="2">
      <t>シュウニュウ</t>
    </rPh>
    <rPh sb="3" eb="4">
      <t>ブ</t>
    </rPh>
    <phoneticPr fontId="2"/>
  </si>
  <si>
    <t>単位：円</t>
    <rPh sb="0" eb="2">
      <t>タンイ</t>
    </rPh>
    <rPh sb="3" eb="4">
      <t>エン</t>
    </rPh>
    <phoneticPr fontId="2"/>
  </si>
  <si>
    <t>項目</t>
    <rPh sb="0" eb="2">
      <t>コウモク</t>
    </rPh>
    <phoneticPr fontId="2"/>
  </si>
  <si>
    <t>前年度決算額</t>
    <rPh sb="0" eb="3">
      <t>ゼンネンド</t>
    </rPh>
    <rPh sb="3" eb="5">
      <t>ケッサン</t>
    </rPh>
    <rPh sb="5" eb="6">
      <t>ガク</t>
    </rPh>
    <phoneticPr fontId="2"/>
  </si>
  <si>
    <t>比較増減</t>
    <rPh sb="0" eb="2">
      <t>ヒカク</t>
    </rPh>
    <rPh sb="2" eb="4">
      <t>ゾウゲン</t>
    </rPh>
    <phoneticPr fontId="2"/>
  </si>
  <si>
    <t>摘要</t>
    <rPh sb="0" eb="2">
      <t>テキヨウ</t>
    </rPh>
    <phoneticPr fontId="2"/>
  </si>
  <si>
    <t xml:space="preserve"> 繰越金</t>
    <rPh sb="1" eb="3">
      <t>クリコシ</t>
    </rPh>
    <rPh sb="3" eb="4">
      <t>キン</t>
    </rPh>
    <phoneticPr fontId="2"/>
  </si>
  <si>
    <t xml:space="preserve"> 前年度繰越金</t>
    <rPh sb="1" eb="4">
      <t>ゼンネンド</t>
    </rPh>
    <rPh sb="4" eb="6">
      <t>クリコシ</t>
    </rPh>
    <rPh sb="6" eb="7">
      <t>キン</t>
    </rPh>
    <phoneticPr fontId="2"/>
  </si>
  <si>
    <t xml:space="preserve"> 会費</t>
    <rPh sb="1" eb="3">
      <t>カイヒ</t>
    </rPh>
    <phoneticPr fontId="2"/>
  </si>
  <si>
    <t xml:space="preserve"> 年会費（前期）</t>
    <rPh sb="1" eb="4">
      <t>ネンカイヒ</t>
    </rPh>
    <rPh sb="5" eb="7">
      <t>ゼンキ</t>
    </rPh>
    <phoneticPr fontId="2"/>
  </si>
  <si>
    <t>×</t>
    <phoneticPr fontId="2"/>
  </si>
  <si>
    <t xml:space="preserve"> 年会費（後期）</t>
    <rPh sb="1" eb="4">
      <t>ネンカイヒ</t>
    </rPh>
    <rPh sb="5" eb="7">
      <t>コウキ</t>
    </rPh>
    <phoneticPr fontId="2"/>
  </si>
  <si>
    <t xml:space="preserve"> 月会費</t>
    <rPh sb="1" eb="2">
      <t>ツキ</t>
    </rPh>
    <rPh sb="2" eb="4">
      <t>カイヒ</t>
    </rPh>
    <phoneticPr fontId="2"/>
  </si>
  <si>
    <t xml:space="preserve"> 卒団生</t>
    <rPh sb="1" eb="2">
      <t>ソツ</t>
    </rPh>
    <rPh sb="2" eb="3">
      <t>ダン</t>
    </rPh>
    <rPh sb="3" eb="4">
      <t>セイ</t>
    </rPh>
    <phoneticPr fontId="2"/>
  </si>
  <si>
    <t xml:space="preserve"> 計</t>
    <rPh sb="1" eb="2">
      <t>ケイ</t>
    </rPh>
    <phoneticPr fontId="2"/>
  </si>
  <si>
    <t>加入料</t>
    <rPh sb="0" eb="3">
      <t>カニュウリョウ</t>
    </rPh>
    <phoneticPr fontId="2"/>
  </si>
  <si>
    <t>計</t>
    <rPh sb="0" eb="1">
      <t>ケイ</t>
    </rPh>
    <phoneticPr fontId="2"/>
  </si>
  <si>
    <t xml:space="preserve"> 登録費</t>
    <rPh sb="1" eb="3">
      <t>トウロク</t>
    </rPh>
    <rPh sb="3" eb="4">
      <t>ヒ</t>
    </rPh>
    <phoneticPr fontId="2"/>
  </si>
  <si>
    <t xml:space="preserve"> 個人登録費</t>
    <rPh sb="1" eb="3">
      <t>コジン</t>
    </rPh>
    <rPh sb="3" eb="5">
      <t>トウロク</t>
    </rPh>
    <rPh sb="5" eb="6">
      <t>ヒ</t>
    </rPh>
    <phoneticPr fontId="2"/>
  </si>
  <si>
    <t xml:space="preserve"> ｽﾎﾟｰﾂ少年団加入料</t>
    <rPh sb="6" eb="9">
      <t>ショウネンダン</t>
    </rPh>
    <rPh sb="9" eb="12">
      <t>カニュウリョウ</t>
    </rPh>
    <phoneticPr fontId="2"/>
  </si>
  <si>
    <t xml:space="preserve"> ユニホーム基金</t>
    <rPh sb="6" eb="8">
      <t>キキン</t>
    </rPh>
    <phoneticPr fontId="2"/>
  </si>
  <si>
    <t>ユニホーム基金</t>
    <rPh sb="5" eb="7">
      <t>キキン</t>
    </rPh>
    <phoneticPr fontId="2"/>
  </si>
  <si>
    <t xml:space="preserve"> 雑収入</t>
    <rPh sb="1" eb="4">
      <t>ザッシュウニュウ</t>
    </rPh>
    <phoneticPr fontId="2"/>
  </si>
  <si>
    <t>貯金利息、その他</t>
    <rPh sb="0" eb="2">
      <t>チョキン</t>
    </rPh>
    <rPh sb="2" eb="4">
      <t>リソク</t>
    </rPh>
    <rPh sb="7" eb="8">
      <t>タ</t>
    </rPh>
    <phoneticPr fontId="2"/>
  </si>
  <si>
    <t xml:space="preserve"> 助成金</t>
    <rPh sb="1" eb="4">
      <t>ジョセイキン</t>
    </rPh>
    <phoneticPr fontId="2"/>
  </si>
  <si>
    <t>サマフェス会計</t>
    <rPh sb="5" eb="7">
      <t>カイケイ</t>
    </rPh>
    <phoneticPr fontId="2"/>
  </si>
  <si>
    <t>合計</t>
    <rPh sb="0" eb="1">
      <t>ゴウ</t>
    </rPh>
    <rPh sb="1" eb="2">
      <t>ケイ</t>
    </rPh>
    <phoneticPr fontId="2"/>
  </si>
  <si>
    <t>支出の部</t>
    <rPh sb="0" eb="2">
      <t>シシュツ</t>
    </rPh>
    <rPh sb="3" eb="4">
      <t>ブ</t>
    </rPh>
    <phoneticPr fontId="2"/>
  </si>
  <si>
    <t>予算額</t>
    <rPh sb="0" eb="3">
      <t>ヨサンガク</t>
    </rPh>
    <phoneticPr fontId="2"/>
  </si>
  <si>
    <t xml:space="preserve"> スポーツ保険</t>
    <rPh sb="5" eb="7">
      <t>ホケン</t>
    </rPh>
    <phoneticPr fontId="2"/>
  </si>
  <si>
    <t xml:space="preserve"> 選手</t>
    <rPh sb="1" eb="3">
      <t>センシュ</t>
    </rPh>
    <phoneticPr fontId="2"/>
  </si>
  <si>
    <t xml:space="preserve"> コーチ</t>
    <phoneticPr fontId="2"/>
  </si>
  <si>
    <t>振込手数料</t>
    <rPh sb="0" eb="2">
      <t>フリコミ</t>
    </rPh>
    <rPh sb="2" eb="5">
      <t>テスウリョウ</t>
    </rPh>
    <phoneticPr fontId="2"/>
  </si>
  <si>
    <t>JBAチーム加盟料</t>
    <rPh sb="6" eb="8">
      <t>カメイ</t>
    </rPh>
    <rPh sb="8" eb="9">
      <t>リョウ</t>
    </rPh>
    <phoneticPr fontId="2"/>
  </si>
  <si>
    <t>JBA個人登録料（4年生以上）</t>
    <rPh sb="3" eb="5">
      <t>コジン</t>
    </rPh>
    <rPh sb="5" eb="7">
      <t>トウロク</t>
    </rPh>
    <rPh sb="7" eb="8">
      <t>リョウ</t>
    </rPh>
    <rPh sb="10" eb="12">
      <t>ネンセイ</t>
    </rPh>
    <rPh sb="12" eb="14">
      <t>イジョウ</t>
    </rPh>
    <phoneticPr fontId="2"/>
  </si>
  <si>
    <t xml:space="preserve"> ｽﾎﾟｰﾂ少年団加入料（団員）</t>
    <rPh sb="6" eb="9">
      <t>ショウネンダン</t>
    </rPh>
    <rPh sb="9" eb="12">
      <t>カニュウリョウ</t>
    </rPh>
    <rPh sb="13" eb="15">
      <t>ダンイン</t>
    </rPh>
    <phoneticPr fontId="2"/>
  </si>
  <si>
    <t xml:space="preserve"> ｽﾎﾟｰﾂ少年団加入料（指導者）</t>
    <rPh sb="6" eb="9">
      <t>ショウネンダン</t>
    </rPh>
    <rPh sb="9" eb="12">
      <t>カニュウリョウ</t>
    </rPh>
    <rPh sb="13" eb="16">
      <t>シドウシャ</t>
    </rPh>
    <phoneticPr fontId="2"/>
  </si>
  <si>
    <t xml:space="preserve"> 大会参加費</t>
    <rPh sb="1" eb="3">
      <t>タイカイ</t>
    </rPh>
    <rPh sb="3" eb="5">
      <t>サンカ</t>
    </rPh>
    <rPh sb="5" eb="6">
      <t>ヒ</t>
    </rPh>
    <phoneticPr fontId="2"/>
  </si>
  <si>
    <t>各種大会参加費</t>
    <rPh sb="0" eb="2">
      <t>カクシュ</t>
    </rPh>
    <rPh sb="2" eb="4">
      <t>タイカイ</t>
    </rPh>
    <rPh sb="4" eb="6">
      <t>サンカ</t>
    </rPh>
    <rPh sb="6" eb="7">
      <t>ヒ</t>
    </rPh>
    <phoneticPr fontId="2"/>
  </si>
  <si>
    <t xml:space="preserve"> 備品・用具費</t>
    <rPh sb="1" eb="3">
      <t>ビヒン</t>
    </rPh>
    <rPh sb="4" eb="6">
      <t>ヨウグ</t>
    </rPh>
    <rPh sb="6" eb="7">
      <t>ヒ</t>
    </rPh>
    <phoneticPr fontId="2"/>
  </si>
  <si>
    <t xml:space="preserve"> ノンスリップシート、救急箱補充等</t>
    <rPh sb="11" eb="14">
      <t>キュウキュウバコ</t>
    </rPh>
    <rPh sb="14" eb="16">
      <t>ホジュウ</t>
    </rPh>
    <rPh sb="16" eb="17">
      <t>トウ</t>
    </rPh>
    <phoneticPr fontId="2"/>
  </si>
  <si>
    <t xml:space="preserve"> 事務・印刷費</t>
    <rPh sb="1" eb="3">
      <t>ジム</t>
    </rPh>
    <rPh sb="4" eb="6">
      <t>インサツ</t>
    </rPh>
    <rPh sb="6" eb="7">
      <t>ヒ</t>
    </rPh>
    <phoneticPr fontId="2"/>
  </si>
  <si>
    <t>コピー代、大会参加費振込手数料、事務消耗品等</t>
    <rPh sb="3" eb="4">
      <t>ダイ</t>
    </rPh>
    <rPh sb="5" eb="7">
      <t>タイカイ</t>
    </rPh>
    <rPh sb="7" eb="10">
      <t>サンカヒ</t>
    </rPh>
    <rPh sb="10" eb="12">
      <t>フリコミ</t>
    </rPh>
    <rPh sb="12" eb="15">
      <t>テスウリョウ</t>
    </rPh>
    <rPh sb="16" eb="18">
      <t>ジム</t>
    </rPh>
    <rPh sb="18" eb="20">
      <t>ショウモウ</t>
    </rPh>
    <rPh sb="20" eb="21">
      <t>ヒン</t>
    </rPh>
    <rPh sb="21" eb="22">
      <t>トウ</t>
    </rPh>
    <phoneticPr fontId="2"/>
  </si>
  <si>
    <t xml:space="preserve"> 親子レク活動費</t>
    <rPh sb="1" eb="3">
      <t>オヤコ</t>
    </rPh>
    <rPh sb="5" eb="7">
      <t>カツドウ</t>
    </rPh>
    <rPh sb="7" eb="8">
      <t>ヒ</t>
    </rPh>
    <phoneticPr fontId="2"/>
  </si>
  <si>
    <t xml:space="preserve"> 交際費</t>
    <rPh sb="1" eb="4">
      <t>コウサイヒ</t>
    </rPh>
    <phoneticPr fontId="2"/>
  </si>
  <si>
    <t xml:space="preserve"> 総会・大会懇親会費等</t>
    <rPh sb="1" eb="3">
      <t>ソウカイ</t>
    </rPh>
    <rPh sb="4" eb="6">
      <t>タイカイ</t>
    </rPh>
    <rPh sb="6" eb="8">
      <t>コンシン</t>
    </rPh>
    <rPh sb="8" eb="9">
      <t>カイ</t>
    </rPh>
    <rPh sb="9" eb="10">
      <t>ヒ</t>
    </rPh>
    <rPh sb="10" eb="11">
      <t>トウ</t>
    </rPh>
    <phoneticPr fontId="2"/>
  </si>
  <si>
    <t>→ﾕﾆﾎｰﾑ基金（別会計）へ</t>
    <rPh sb="6" eb="8">
      <t>キキン</t>
    </rPh>
    <rPh sb="9" eb="10">
      <t>ベツ</t>
    </rPh>
    <rPh sb="10" eb="12">
      <t>カイケイ</t>
    </rPh>
    <phoneticPr fontId="2"/>
  </si>
  <si>
    <t xml:space="preserve"> 雑費</t>
    <rPh sb="1" eb="3">
      <t>ザッピ</t>
    </rPh>
    <phoneticPr fontId="2"/>
  </si>
  <si>
    <t xml:space="preserve"> 追加練習体育館使用料金等</t>
    <rPh sb="1" eb="3">
      <t>ツイカ</t>
    </rPh>
    <rPh sb="3" eb="5">
      <t>レンシュウ</t>
    </rPh>
    <rPh sb="5" eb="8">
      <t>タイイクカン</t>
    </rPh>
    <rPh sb="8" eb="11">
      <t>シヨウリョウ</t>
    </rPh>
    <rPh sb="11" eb="12">
      <t>キン</t>
    </rPh>
    <rPh sb="12" eb="13">
      <t>トウ</t>
    </rPh>
    <phoneticPr fontId="2"/>
  </si>
  <si>
    <t xml:space="preserve"> 予備費</t>
    <rPh sb="1" eb="4">
      <t>ヨビヒ</t>
    </rPh>
    <phoneticPr fontId="2"/>
  </si>
  <si>
    <t>次年度繰越金等</t>
    <rPh sb="0" eb="3">
      <t>ジネンド</t>
    </rPh>
    <rPh sb="3" eb="5">
      <t>クリコシ</t>
    </rPh>
    <rPh sb="5" eb="6">
      <t>キン</t>
    </rPh>
    <rPh sb="6" eb="7">
      <t>トウ</t>
    </rPh>
    <phoneticPr fontId="2"/>
  </si>
  <si>
    <t>※追加練習の体育館使用料はWIZ会計より支出させていただきます。</t>
    <rPh sb="1" eb="3">
      <t>ツイカ</t>
    </rPh>
    <rPh sb="3" eb="5">
      <t>レンシュウ</t>
    </rPh>
    <rPh sb="6" eb="9">
      <t>タイイクカン</t>
    </rPh>
    <rPh sb="9" eb="11">
      <t>シヨウ</t>
    </rPh>
    <rPh sb="11" eb="12">
      <t>リョウ</t>
    </rPh>
    <rPh sb="16" eb="18">
      <t>カイケイ</t>
    </rPh>
    <rPh sb="20" eb="22">
      <t>シシュツ</t>
    </rPh>
    <phoneticPr fontId="2"/>
  </si>
  <si>
    <t>平成３０年度収支予算書(案)</t>
    <rPh sb="0" eb="2">
      <t>ヘイセイ</t>
    </rPh>
    <rPh sb="4" eb="6">
      <t>ネンド</t>
    </rPh>
    <rPh sb="6" eb="8">
      <t>シュウシ</t>
    </rPh>
    <rPh sb="8" eb="10">
      <t>ヨサン</t>
    </rPh>
    <rPh sb="10" eb="11">
      <t>ショ</t>
    </rPh>
    <rPh sb="12" eb="13">
      <t>アン</t>
    </rPh>
    <phoneticPr fontId="2"/>
  </si>
  <si>
    <t>自　平成 ３０ 年　２ 月　　１ 日</t>
    <rPh sb="0" eb="1">
      <t>ジ</t>
    </rPh>
    <rPh sb="2" eb="4">
      <t>ヘイセイ</t>
    </rPh>
    <rPh sb="8" eb="9">
      <t>ネン</t>
    </rPh>
    <rPh sb="12" eb="13">
      <t>ガツ</t>
    </rPh>
    <rPh sb="17" eb="18">
      <t>ニチ</t>
    </rPh>
    <phoneticPr fontId="2"/>
  </si>
  <si>
    <t>至　平成 ３１ 年　 １ 月　３１日</t>
    <rPh sb="0" eb="1">
      <t>イタル</t>
    </rPh>
    <rPh sb="2" eb="4">
      <t>ヘイセイ</t>
    </rPh>
    <rPh sb="8" eb="9">
      <t>ネン</t>
    </rPh>
    <rPh sb="13" eb="14">
      <t>ガツ</t>
    </rPh>
    <rPh sb="17" eb="18">
      <t>ニチ</t>
    </rPh>
    <phoneticPr fontId="2"/>
  </si>
  <si>
    <t>項　目</t>
    <rPh sb="0" eb="1">
      <t>コウ</t>
    </rPh>
    <rPh sb="2" eb="3">
      <t>メ</t>
    </rPh>
    <phoneticPr fontId="2"/>
  </si>
  <si>
    <t>金　額</t>
    <rPh sb="0" eb="1">
      <t>キン</t>
    </rPh>
    <rPh sb="2" eb="3">
      <t>ガク</t>
    </rPh>
    <phoneticPr fontId="2"/>
  </si>
  <si>
    <t>摘　要</t>
    <rPh sb="0" eb="1">
      <t>チャク</t>
    </rPh>
    <rPh sb="2" eb="3">
      <t>ヨウ</t>
    </rPh>
    <phoneticPr fontId="2"/>
  </si>
  <si>
    <t>　繰越金</t>
    <rPh sb="1" eb="3">
      <t>クリコシ</t>
    </rPh>
    <rPh sb="3" eb="4">
      <t>キン</t>
    </rPh>
    <phoneticPr fontId="2"/>
  </si>
  <si>
    <t>　雑収入</t>
    <rPh sb="1" eb="4">
      <t>ザッシュウニュウ</t>
    </rPh>
    <phoneticPr fontId="2"/>
  </si>
  <si>
    <t>　ユニホーム基金</t>
    <rPh sb="6" eb="8">
      <t>キキン</t>
    </rPh>
    <phoneticPr fontId="2"/>
  </si>
  <si>
    <t>　合　計</t>
    <rPh sb="1" eb="2">
      <t>ゴウ</t>
    </rPh>
    <rPh sb="3" eb="4">
      <t>ケイ</t>
    </rPh>
    <phoneticPr fontId="2"/>
  </si>
  <si>
    <t>　ユニホーム代</t>
    <rPh sb="6" eb="7">
      <t>ダイ</t>
    </rPh>
    <phoneticPr fontId="2"/>
  </si>
  <si>
    <t>収入合計</t>
    <rPh sb="0" eb="2">
      <t>シュウニュウ</t>
    </rPh>
    <rPh sb="2" eb="4">
      <t>ゴウケイ</t>
    </rPh>
    <phoneticPr fontId="2"/>
  </si>
  <si>
    <t>支出合計</t>
    <rPh sb="0" eb="2">
      <t>シシュツ</t>
    </rPh>
    <rPh sb="2" eb="4">
      <t>ゴウケイ</t>
    </rPh>
    <phoneticPr fontId="2"/>
  </si>
  <si>
    <t>次年度繰越金</t>
    <rPh sb="0" eb="3">
      <t>ジネンド</t>
    </rPh>
    <rPh sb="3" eb="5">
      <t>クリコシ</t>
    </rPh>
    <rPh sb="5" eb="6">
      <t>キン</t>
    </rPh>
    <phoneticPr fontId="2"/>
  </si>
  <si>
    <t>平成30年度ユニホーム基金　予算（案）</t>
    <rPh sb="0" eb="2">
      <t>ヘイセイ</t>
    </rPh>
    <rPh sb="4" eb="6">
      <t>ネンド</t>
    </rPh>
    <rPh sb="11" eb="13">
      <t>キキン</t>
    </rPh>
    <rPh sb="14" eb="16">
      <t>ヨサン</t>
    </rPh>
    <rPh sb="17" eb="18">
      <t>アン</t>
    </rPh>
    <phoneticPr fontId="2"/>
  </si>
  <si>
    <t>前年度繰越金</t>
    <rPh sb="0" eb="3">
      <t>ゼンネンド</t>
    </rPh>
    <rPh sb="3" eb="5">
      <t>クリコシ</t>
    </rPh>
    <rPh sb="5" eb="6">
      <t>キン</t>
    </rPh>
    <phoneticPr fontId="2"/>
  </si>
  <si>
    <t>3,000円×29人</t>
    <rPh sb="5" eb="6">
      <t>エン</t>
    </rPh>
    <rPh sb="9" eb="10">
      <t>ニン</t>
    </rPh>
    <phoneticPr fontId="2"/>
  </si>
  <si>
    <t>－</t>
    <phoneticPr fontId="2"/>
  </si>
  <si>
    <t>＝</t>
    <phoneticPr fontId="2"/>
  </si>
  <si>
    <t>利息</t>
    <rPh sb="0" eb="2">
      <t>リソク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</si>
</sst>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¥&quot;#,##0;[Red]&quot;¥&quot;\-#,##0"/>
    <numFmt numFmtId="176" formatCode="#,##0;&quot;△ &quot;#,##0"/>
    <numFmt numFmtId="177" formatCode="#,##0&quot;円&quot;"/>
    <numFmt numFmtId="178" formatCode="#,##0&quot;人&quot;"/>
    <numFmt numFmtId="179" formatCode="#,##0&quot;ケ月&quot;"/>
    <numFmt numFmtId="180" formatCode="#,##0&quot;ｹ月&quot;"/>
    <numFmt numFmtId="181" formatCode="#,##0&quot;ﾁｰﾑ&quot;"/>
    <numFmt numFmtId="182" formatCode="#,##0_);[Red]\(#,##0\)"/>
  </numFmts>
  <fonts count="1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8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</cellStyleXfs>
  <cellXfs count="285">
    <xf numFmtId="0" fontId="0" fillId="0" borderId="0" xfId="0">
      <alignment vertical="center"/>
    </xf>
    <xf numFmtId="0" fontId="0" fillId="0" borderId="0" xfId="0" applyFont="1" applyFill="1">
      <alignment vertical="center"/>
    </xf>
    <xf numFmtId="0" fontId="0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center" vertical="center"/>
    </xf>
    <xf numFmtId="178" fontId="4" fillId="0" borderId="0" xfId="0" applyNumberFormat="1" applyFont="1" applyFill="1" applyBorder="1" applyAlignment="1">
      <alignment horizontal="right" vertical="center"/>
    </xf>
    <xf numFmtId="179" fontId="4" fillId="0" borderId="9" xfId="0" applyNumberFormat="1" applyFont="1" applyFill="1" applyBorder="1" applyAlignment="1">
      <alignment vertical="center"/>
    </xf>
    <xf numFmtId="0" fontId="4" fillId="0" borderId="0" xfId="0" applyFont="1" applyFill="1" applyBorder="1">
      <alignment vertical="center"/>
    </xf>
    <xf numFmtId="179" fontId="4" fillId="0" borderId="0" xfId="0" applyNumberFormat="1" applyFont="1" applyFill="1" applyBorder="1" applyAlignment="1">
      <alignment vertical="center"/>
    </xf>
    <xf numFmtId="0" fontId="4" fillId="0" borderId="12" xfId="0" applyFont="1" applyFill="1" applyBorder="1" applyAlignment="1">
      <alignment horizontal="center" vertical="center"/>
    </xf>
    <xf numFmtId="178" fontId="4" fillId="0" borderId="12" xfId="0" applyNumberFormat="1" applyFont="1" applyFill="1" applyBorder="1" applyAlignment="1">
      <alignment horizontal="right" vertical="center"/>
    </xf>
    <xf numFmtId="179" fontId="4" fillId="0" borderId="12" xfId="0" applyNumberFormat="1" applyFont="1" applyFill="1" applyBorder="1" applyAlignment="1">
      <alignment vertical="center"/>
    </xf>
    <xf numFmtId="0" fontId="4" fillId="0" borderId="12" xfId="0" applyFont="1" applyFill="1" applyBorder="1">
      <alignment vertical="center"/>
    </xf>
    <xf numFmtId="0" fontId="4" fillId="0" borderId="16" xfId="0" applyFont="1" applyFill="1" applyBorder="1" applyAlignment="1">
      <alignment horizontal="center" vertical="center"/>
    </xf>
    <xf numFmtId="178" fontId="4" fillId="0" borderId="16" xfId="0" applyNumberFormat="1" applyFont="1" applyFill="1" applyBorder="1" applyAlignment="1">
      <alignment horizontal="right" vertical="center"/>
    </xf>
    <xf numFmtId="179" fontId="4" fillId="0" borderId="16" xfId="0" applyNumberFormat="1" applyFont="1" applyFill="1" applyBorder="1" applyAlignment="1">
      <alignment vertical="center"/>
    </xf>
    <xf numFmtId="0" fontId="4" fillId="0" borderId="16" xfId="0" applyFont="1" applyFill="1" applyBorder="1">
      <alignment vertical="center"/>
    </xf>
    <xf numFmtId="179" fontId="4" fillId="0" borderId="0" xfId="0" applyNumberFormat="1" applyFont="1" applyFill="1" applyBorder="1" applyAlignment="1">
      <alignment horizontal="right" vertical="center"/>
    </xf>
    <xf numFmtId="0" fontId="4" fillId="0" borderId="20" xfId="0" applyFont="1" applyFill="1" applyBorder="1" applyAlignment="1">
      <alignment horizontal="center" vertical="center"/>
    </xf>
    <xf numFmtId="178" fontId="4" fillId="0" borderId="20" xfId="0" applyNumberFormat="1" applyFont="1" applyFill="1" applyBorder="1" applyAlignment="1">
      <alignment horizontal="right" vertical="center"/>
    </xf>
    <xf numFmtId="179" fontId="4" fillId="0" borderId="20" xfId="0" applyNumberFormat="1" applyFont="1" applyFill="1" applyBorder="1" applyAlignment="1">
      <alignment vertical="center"/>
    </xf>
    <xf numFmtId="179" fontId="4" fillId="0" borderId="20" xfId="0" applyNumberFormat="1" applyFont="1" applyFill="1" applyBorder="1" applyAlignment="1">
      <alignment horizontal="right" vertical="center"/>
    </xf>
    <xf numFmtId="0" fontId="4" fillId="0" borderId="23" xfId="0" applyFont="1" applyFill="1" applyBorder="1" applyAlignment="1">
      <alignment horizontal="center" vertical="center"/>
    </xf>
    <xf numFmtId="178" fontId="4" fillId="0" borderId="23" xfId="0" applyNumberFormat="1" applyFont="1" applyFill="1" applyBorder="1" applyAlignment="1">
      <alignment horizontal="right" vertical="center"/>
    </xf>
    <xf numFmtId="180" fontId="4" fillId="0" borderId="23" xfId="0" applyNumberFormat="1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 vertical="center"/>
    </xf>
    <xf numFmtId="178" fontId="4" fillId="0" borderId="8" xfId="0" applyNumberFormat="1" applyFont="1" applyFill="1" applyBorder="1" applyAlignment="1">
      <alignment horizontal="right" vertical="center"/>
    </xf>
    <xf numFmtId="0" fontId="4" fillId="0" borderId="28" xfId="0" applyFont="1" applyFill="1" applyBorder="1" applyAlignment="1">
      <alignment horizontal="center" vertical="center"/>
    </xf>
    <xf numFmtId="178" fontId="4" fillId="0" borderId="28" xfId="0" applyNumberFormat="1" applyFont="1" applyFill="1" applyBorder="1" applyAlignment="1">
      <alignment horizontal="right" vertical="center"/>
    </xf>
    <xf numFmtId="0" fontId="4" fillId="0" borderId="0" xfId="0" applyFont="1" applyFill="1">
      <alignment vertical="center"/>
    </xf>
    <xf numFmtId="0" fontId="4" fillId="0" borderId="11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177" fontId="4" fillId="0" borderId="12" xfId="1" applyNumberFormat="1" applyFont="1" applyFill="1" applyBorder="1" applyAlignment="1">
      <alignment horizontal="right" vertical="center"/>
    </xf>
    <xf numFmtId="181" fontId="4" fillId="0" borderId="8" xfId="0" applyNumberFormat="1" applyFont="1" applyFill="1" applyBorder="1" applyAlignment="1">
      <alignment vertical="center"/>
    </xf>
    <xf numFmtId="0" fontId="7" fillId="0" borderId="0" xfId="2" applyFont="1" applyFill="1">
      <alignment vertical="center"/>
    </xf>
    <xf numFmtId="0" fontId="0" fillId="0" borderId="0" xfId="0" applyFont="1" applyFill="1" applyBorder="1" applyAlignment="1">
      <alignment horizontal="distributed" vertical="center" indent="2"/>
    </xf>
    <xf numFmtId="38" fontId="0" fillId="0" borderId="0" xfId="1" applyFont="1" applyFill="1" applyBorder="1" applyAlignment="1">
      <alignment horizontal="right" vertical="center"/>
    </xf>
    <xf numFmtId="38" fontId="3" fillId="0" borderId="0" xfId="1" applyFont="1" applyFill="1" applyBorder="1" applyAlignment="1">
      <alignment horizontal="right" vertical="center"/>
    </xf>
    <xf numFmtId="176" fontId="0" fillId="0" borderId="0" xfId="1" applyNumberFormat="1" applyFont="1" applyFill="1" applyBorder="1" applyAlignment="1">
      <alignment vertical="center"/>
    </xf>
    <xf numFmtId="38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0" fillId="0" borderId="0" xfId="0" applyFill="1">
      <alignment vertical="center"/>
    </xf>
    <xf numFmtId="0" fontId="0" fillId="0" borderId="0" xfId="0" applyFont="1">
      <alignment vertical="center"/>
    </xf>
    <xf numFmtId="0" fontId="9" fillId="0" borderId="0" xfId="0" applyFont="1" applyBorder="1" applyAlignment="1">
      <alignment horizontal="center" vertical="center" shrinkToFit="1"/>
    </xf>
    <xf numFmtId="38" fontId="0" fillId="0" borderId="39" xfId="1" applyFont="1" applyBorder="1">
      <alignment vertical="center"/>
    </xf>
    <xf numFmtId="38" fontId="0" fillId="0" borderId="48" xfId="1" applyFont="1" applyBorder="1">
      <alignment vertical="center"/>
    </xf>
    <xf numFmtId="38" fontId="0" fillId="0" borderId="53" xfId="1" applyFont="1" applyBorder="1">
      <alignment vertical="center"/>
    </xf>
    <xf numFmtId="0" fontId="0" fillId="0" borderId="0" xfId="0" applyBorder="1">
      <alignment vertical="center"/>
    </xf>
    <xf numFmtId="182" fontId="0" fillId="0" borderId="0" xfId="0" applyNumberFormat="1" applyBorder="1">
      <alignment vertical="center"/>
    </xf>
    <xf numFmtId="0" fontId="0" fillId="0" borderId="0" xfId="0" applyBorder="1" applyAlignment="1">
      <alignment vertical="center" shrinkToFit="1"/>
    </xf>
    <xf numFmtId="182" fontId="0" fillId="0" borderId="0" xfId="0" applyNumberFormat="1" applyBorder="1" applyAlignment="1">
      <alignment horizontal="right" vertical="center"/>
    </xf>
    <xf numFmtId="0" fontId="0" fillId="0" borderId="37" xfId="0" applyBorder="1">
      <alignment vertical="center"/>
    </xf>
    <xf numFmtId="0" fontId="0" fillId="0" borderId="23" xfId="0" applyBorder="1">
      <alignment vertical="center"/>
    </xf>
    <xf numFmtId="0" fontId="0" fillId="0" borderId="38" xfId="0" applyBorder="1">
      <alignment vertical="center"/>
    </xf>
    <xf numFmtId="0" fontId="0" fillId="0" borderId="39" xfId="0" applyBorder="1">
      <alignment vertical="center"/>
    </xf>
    <xf numFmtId="182" fontId="0" fillId="0" borderId="40" xfId="0" applyNumberFormat="1" applyBorder="1">
      <alignment vertical="center"/>
    </xf>
    <xf numFmtId="0" fontId="0" fillId="0" borderId="41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3" fontId="10" fillId="0" borderId="3" xfId="0" applyNumberFormat="1" applyFont="1" applyBorder="1" applyAlignment="1">
      <alignment vertical="center"/>
    </xf>
    <xf numFmtId="3" fontId="10" fillId="0" borderId="4" xfId="0" applyNumberFormat="1" applyFont="1" applyBorder="1" applyAlignment="1">
      <alignment vertical="center"/>
    </xf>
    <xf numFmtId="182" fontId="0" fillId="0" borderId="42" xfId="0" applyNumberFormat="1" applyBorder="1">
      <alignment vertical="center"/>
    </xf>
    <xf numFmtId="0" fontId="0" fillId="0" borderId="43" xfId="0" applyBorder="1">
      <alignment vertical="center"/>
    </xf>
    <xf numFmtId="0" fontId="0" fillId="0" borderId="8" xfId="0" applyBorder="1">
      <alignment vertical="center"/>
    </xf>
    <xf numFmtId="0" fontId="0" fillId="0" borderId="7" xfId="0" applyBorder="1">
      <alignment vertical="center"/>
    </xf>
    <xf numFmtId="3" fontId="10" fillId="0" borderId="8" xfId="0" applyNumberFormat="1" applyFont="1" applyBorder="1" applyAlignment="1">
      <alignment vertical="center"/>
    </xf>
    <xf numFmtId="3" fontId="10" fillId="0" borderId="25" xfId="0" applyNumberFormat="1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182" fontId="0" fillId="0" borderId="44" xfId="0" applyNumberFormat="1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5" xfId="0" applyBorder="1">
      <alignment vertical="center"/>
    </xf>
    <xf numFmtId="3" fontId="10" fillId="0" borderId="33" xfId="0" applyNumberFormat="1" applyFont="1" applyBorder="1" applyAlignment="1">
      <alignment vertical="center"/>
    </xf>
    <xf numFmtId="0" fontId="0" fillId="0" borderId="34" xfId="0" applyBorder="1" applyAlignment="1">
      <alignment vertical="center" shrinkToFit="1"/>
    </xf>
    <xf numFmtId="182" fontId="0" fillId="0" borderId="33" xfId="0" applyNumberFormat="1" applyBorder="1">
      <alignment vertical="center"/>
    </xf>
    <xf numFmtId="182" fontId="0" fillId="0" borderId="36" xfId="0" applyNumberFormat="1" applyBorder="1">
      <alignment vertical="center"/>
    </xf>
    <xf numFmtId="38" fontId="0" fillId="0" borderId="0" xfId="0" applyNumberFormat="1">
      <alignment vertical="center"/>
    </xf>
    <xf numFmtId="0" fontId="0" fillId="0" borderId="57" xfId="0" applyBorder="1">
      <alignment vertical="center"/>
    </xf>
    <xf numFmtId="0" fontId="0" fillId="0" borderId="45" xfId="0" applyBorder="1" applyAlignment="1">
      <alignment vertical="center" shrinkToFit="1"/>
    </xf>
    <xf numFmtId="182" fontId="0" fillId="0" borderId="58" xfId="0" applyNumberFormat="1" applyBorder="1">
      <alignment vertical="center"/>
    </xf>
    <xf numFmtId="182" fontId="0" fillId="0" borderId="39" xfId="0" applyNumberFormat="1" applyBorder="1">
      <alignment vertical="center"/>
    </xf>
    <xf numFmtId="182" fontId="0" fillId="0" borderId="46" xfId="0" applyNumberFormat="1" applyBorder="1" applyAlignment="1">
      <alignment horizontal="center" vertical="center"/>
    </xf>
    <xf numFmtId="0" fontId="0" fillId="0" borderId="47" xfId="0" applyBorder="1">
      <alignment vertical="center"/>
    </xf>
    <xf numFmtId="0" fontId="0" fillId="0" borderId="48" xfId="0" applyBorder="1">
      <alignment vertical="center"/>
    </xf>
    <xf numFmtId="0" fontId="0" fillId="0" borderId="49" xfId="0" applyBorder="1">
      <alignment vertical="center"/>
    </xf>
    <xf numFmtId="0" fontId="0" fillId="0" borderId="50" xfId="0" applyBorder="1" applyAlignment="1">
      <alignment vertical="center" shrinkToFit="1"/>
    </xf>
    <xf numFmtId="182" fontId="0" fillId="0" borderId="7" xfId="0" applyNumberFormat="1" applyBorder="1">
      <alignment vertical="center"/>
    </xf>
    <xf numFmtId="182" fontId="0" fillId="0" borderId="48" xfId="0" applyNumberFormat="1" applyBorder="1">
      <alignment vertical="center"/>
    </xf>
    <xf numFmtId="182" fontId="0" fillId="0" borderId="51" xfId="0" applyNumberFormat="1" applyBorder="1">
      <alignment vertical="center"/>
    </xf>
    <xf numFmtId="0" fontId="0" fillId="0" borderId="53" xfId="0" applyBorder="1">
      <alignment vertical="center"/>
    </xf>
    <xf numFmtId="0" fontId="0" fillId="0" borderId="54" xfId="0" applyBorder="1">
      <alignment vertical="center"/>
    </xf>
    <xf numFmtId="0" fontId="0" fillId="0" borderId="55" xfId="0" applyBorder="1" applyAlignment="1">
      <alignment vertical="center" shrinkToFit="1"/>
    </xf>
    <xf numFmtId="182" fontId="0" fillId="0" borderId="35" xfId="0" applyNumberFormat="1" applyBorder="1">
      <alignment vertical="center"/>
    </xf>
    <xf numFmtId="182" fontId="0" fillId="0" borderId="53" xfId="0" applyNumberFormat="1" applyBorder="1">
      <alignment vertical="center"/>
    </xf>
    <xf numFmtId="182" fontId="0" fillId="0" borderId="56" xfId="0" applyNumberFormat="1" applyBorder="1">
      <alignment vertical="center"/>
    </xf>
    <xf numFmtId="0" fontId="0" fillId="0" borderId="58" xfId="0" applyBorder="1" applyAlignment="1">
      <alignment horizontal="right" vertical="center"/>
    </xf>
    <xf numFmtId="0" fontId="0" fillId="0" borderId="58" xfId="0" applyBorder="1" applyAlignment="1">
      <alignment horizontal="left" vertical="center"/>
    </xf>
    <xf numFmtId="0" fontId="0" fillId="0" borderId="58" xfId="0" applyBorder="1" applyAlignment="1">
      <alignment horizontal="center" vertical="center" shrinkToFit="1"/>
    </xf>
    <xf numFmtId="0" fontId="0" fillId="0" borderId="58" xfId="0" applyBorder="1" applyAlignment="1">
      <alignment horizontal="right" vertical="center" shrinkToFit="1"/>
    </xf>
    <xf numFmtId="182" fontId="0" fillId="0" borderId="58" xfId="0" applyNumberFormat="1" applyBorder="1" applyAlignment="1">
      <alignment horizontal="right" vertical="center"/>
    </xf>
    <xf numFmtId="0" fontId="0" fillId="0" borderId="60" xfId="0" applyBorder="1">
      <alignment vertical="center"/>
    </xf>
    <xf numFmtId="0" fontId="0" fillId="0" borderId="0" xfId="0" applyBorder="1" applyAlignment="1">
      <alignment horizontal="center" vertical="center"/>
    </xf>
    <xf numFmtId="182" fontId="0" fillId="0" borderId="0" xfId="0" applyNumberFormat="1" applyFill="1" applyBorder="1">
      <alignment vertical="center"/>
    </xf>
    <xf numFmtId="182" fontId="0" fillId="0" borderId="61" xfId="0" applyNumberFormat="1" applyBorder="1">
      <alignment vertical="center"/>
    </xf>
    <xf numFmtId="0" fontId="0" fillId="0" borderId="52" xfId="0" applyBorder="1">
      <alignment vertical="center"/>
    </xf>
    <xf numFmtId="0" fontId="0" fillId="0" borderId="53" xfId="0" applyBorder="1" applyAlignment="1">
      <alignment horizontal="right" vertical="center"/>
    </xf>
    <xf numFmtId="0" fontId="0" fillId="0" borderId="53" xfId="0" applyBorder="1" applyAlignment="1">
      <alignment horizontal="left" vertical="center"/>
    </xf>
    <xf numFmtId="3" fontId="0" fillId="0" borderId="53" xfId="0" applyNumberFormat="1" applyBorder="1" applyAlignment="1">
      <alignment horizontal="center" vertical="center" shrinkToFit="1"/>
    </xf>
    <xf numFmtId="3" fontId="0" fillId="0" borderId="53" xfId="0" applyNumberFormat="1" applyBorder="1" applyAlignment="1">
      <alignment vertical="center" shrinkToFit="1"/>
    </xf>
    <xf numFmtId="182" fontId="0" fillId="0" borderId="53" xfId="0" applyNumberFormat="1" applyBorder="1" applyAlignment="1">
      <alignment horizontal="right" vertical="center"/>
    </xf>
    <xf numFmtId="0" fontId="0" fillId="0" borderId="22" xfId="0" applyBorder="1">
      <alignment vertical="center"/>
    </xf>
    <xf numFmtId="3" fontId="10" fillId="0" borderId="23" xfId="0" applyNumberFormat="1" applyFont="1" applyBorder="1" applyAlignment="1">
      <alignment vertical="center"/>
    </xf>
    <xf numFmtId="3" fontId="10" fillId="0" borderId="24" xfId="0" applyNumberFormat="1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right" vertical="center"/>
    </xf>
    <xf numFmtId="0" fontId="0" fillId="0" borderId="0" xfId="0" applyFont="1" applyFill="1" applyAlignment="1">
      <alignment horizontal="left" vertical="center"/>
    </xf>
    <xf numFmtId="0" fontId="0" fillId="0" borderId="1" xfId="0" applyFont="1" applyFill="1" applyBorder="1" applyAlignment="1">
      <alignment horizontal="distributed" vertical="center" indent="2"/>
    </xf>
    <xf numFmtId="0" fontId="0" fillId="0" borderId="2" xfId="0" applyFont="1" applyFill="1" applyBorder="1" applyAlignment="1">
      <alignment horizontal="center" vertical="center" shrinkToFit="1"/>
    </xf>
    <xf numFmtId="0" fontId="0" fillId="0" borderId="3" xfId="0" applyFont="1" applyFill="1" applyBorder="1" applyAlignment="1">
      <alignment horizontal="center" vertical="center" shrinkToFit="1"/>
    </xf>
    <xf numFmtId="0" fontId="0" fillId="0" borderId="4" xfId="0" applyFont="1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distributed" vertical="center" indent="6"/>
    </xf>
    <xf numFmtId="0" fontId="0" fillId="0" borderId="1" xfId="0" applyFont="1" applyFill="1" applyBorder="1" applyAlignment="1">
      <alignment horizontal="left" vertical="center"/>
    </xf>
    <xf numFmtId="38" fontId="0" fillId="0" borderId="1" xfId="1" applyFont="1" applyFill="1" applyBorder="1" applyAlignment="1">
      <alignment horizontal="right" vertical="center"/>
    </xf>
    <xf numFmtId="38" fontId="3" fillId="2" borderId="1" xfId="1" applyFont="1" applyFill="1" applyBorder="1" applyAlignment="1">
      <alignment vertical="center"/>
    </xf>
    <xf numFmtId="176" fontId="0" fillId="0" borderId="1" xfId="1" applyNumberFormat="1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left" vertical="center"/>
    </xf>
    <xf numFmtId="0" fontId="0" fillId="0" borderId="22" xfId="0" applyFont="1" applyFill="1" applyBorder="1" applyAlignment="1">
      <alignment horizontal="left" vertical="center"/>
    </xf>
    <xf numFmtId="0" fontId="0" fillId="0" borderId="23" xfId="0" applyFont="1" applyFill="1" applyBorder="1" applyAlignment="1">
      <alignment horizontal="left" vertical="center"/>
    </xf>
    <xf numFmtId="0" fontId="0" fillId="0" borderId="24" xfId="0" applyFont="1" applyFill="1" applyBorder="1" applyAlignment="1">
      <alignment horizontal="left" vertical="center"/>
    </xf>
    <xf numFmtId="38" fontId="0" fillId="0" borderId="5" xfId="1" applyFont="1" applyFill="1" applyBorder="1" applyAlignment="1">
      <alignment horizontal="right" vertical="center"/>
    </xf>
    <xf numFmtId="38" fontId="0" fillId="0" borderId="0" xfId="1" applyFont="1" applyFill="1" applyBorder="1" applyAlignment="1">
      <alignment horizontal="right" vertical="center"/>
    </xf>
    <xf numFmtId="38" fontId="0" fillId="0" borderId="6" xfId="1" applyFont="1" applyFill="1" applyBorder="1" applyAlignment="1">
      <alignment horizontal="right" vertical="center"/>
    </xf>
    <xf numFmtId="38" fontId="0" fillId="0" borderId="22" xfId="1" applyFont="1" applyFill="1" applyBorder="1" applyAlignment="1">
      <alignment horizontal="right" vertical="center"/>
    </xf>
    <xf numFmtId="38" fontId="0" fillId="0" borderId="23" xfId="1" applyFont="1" applyFill="1" applyBorder="1" applyAlignment="1">
      <alignment horizontal="right" vertical="center"/>
    </xf>
    <xf numFmtId="38" fontId="0" fillId="0" borderId="24" xfId="1" applyFont="1" applyFill="1" applyBorder="1" applyAlignment="1">
      <alignment horizontal="right" vertical="center"/>
    </xf>
    <xf numFmtId="38" fontId="3" fillId="2" borderId="5" xfId="1" applyFont="1" applyFill="1" applyBorder="1" applyAlignment="1">
      <alignment vertical="center"/>
    </xf>
    <xf numFmtId="38" fontId="3" fillId="2" borderId="0" xfId="1" applyFont="1" applyFill="1" applyBorder="1" applyAlignment="1">
      <alignment vertical="center"/>
    </xf>
    <xf numFmtId="38" fontId="3" fillId="2" borderId="6" xfId="1" applyFont="1" applyFill="1" applyBorder="1" applyAlignment="1">
      <alignment vertical="center"/>
    </xf>
    <xf numFmtId="38" fontId="3" fillId="2" borderId="22" xfId="1" applyFont="1" applyFill="1" applyBorder="1" applyAlignment="1">
      <alignment vertical="center"/>
    </xf>
    <xf numFmtId="38" fontId="3" fillId="2" borderId="23" xfId="1" applyFont="1" applyFill="1" applyBorder="1" applyAlignment="1">
      <alignment vertical="center"/>
    </xf>
    <xf numFmtId="38" fontId="3" fillId="2" borderId="24" xfId="1" applyFont="1" applyFill="1" applyBorder="1" applyAlignment="1">
      <alignment vertical="center"/>
    </xf>
    <xf numFmtId="176" fontId="0" fillId="0" borderId="5" xfId="1" applyNumberFormat="1" applyFont="1" applyFill="1" applyBorder="1" applyAlignment="1">
      <alignment horizontal="right" vertical="center"/>
    </xf>
    <xf numFmtId="176" fontId="0" fillId="0" borderId="0" xfId="1" applyNumberFormat="1" applyFont="1" applyFill="1" applyBorder="1" applyAlignment="1">
      <alignment horizontal="right" vertical="center"/>
    </xf>
    <xf numFmtId="176" fontId="0" fillId="0" borderId="6" xfId="1" applyNumberFormat="1" applyFont="1" applyFill="1" applyBorder="1" applyAlignment="1">
      <alignment horizontal="right" vertical="center"/>
    </xf>
    <xf numFmtId="176" fontId="0" fillId="0" borderId="22" xfId="1" applyNumberFormat="1" applyFont="1" applyFill="1" applyBorder="1" applyAlignment="1">
      <alignment horizontal="right" vertical="center"/>
    </xf>
    <xf numFmtId="176" fontId="0" fillId="0" borderId="23" xfId="1" applyNumberFormat="1" applyFont="1" applyFill="1" applyBorder="1" applyAlignment="1">
      <alignment horizontal="right" vertical="center"/>
    </xf>
    <xf numFmtId="176" fontId="0" fillId="0" borderId="24" xfId="1" applyNumberFormat="1" applyFont="1" applyFill="1" applyBorder="1" applyAlignment="1">
      <alignment horizontal="right" vertical="center"/>
    </xf>
    <xf numFmtId="0" fontId="5" fillId="0" borderId="7" xfId="0" applyFont="1" applyFill="1" applyBorder="1" applyAlignment="1">
      <alignment horizontal="center" vertical="center" shrinkToFit="1"/>
    </xf>
    <xf numFmtId="0" fontId="5" fillId="0" borderId="8" xfId="0" applyFont="1" applyFill="1" applyBorder="1" applyAlignment="1">
      <alignment horizontal="center" vertical="center" shrinkToFit="1"/>
    </xf>
    <xf numFmtId="0" fontId="5" fillId="0" borderId="5" xfId="0" applyFont="1" applyFill="1" applyBorder="1" applyAlignment="1">
      <alignment horizontal="center" vertical="center" shrinkToFit="1"/>
    </xf>
    <xf numFmtId="0" fontId="5" fillId="0" borderId="0" xfId="0" applyFont="1" applyFill="1" applyBorder="1" applyAlignment="1">
      <alignment horizontal="center" vertical="center" shrinkToFit="1"/>
    </xf>
    <xf numFmtId="0" fontId="5" fillId="0" borderId="10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/>
    </xf>
    <xf numFmtId="177" fontId="4" fillId="0" borderId="6" xfId="1" applyNumberFormat="1" applyFont="1" applyFill="1" applyBorder="1" applyAlignment="1">
      <alignment horizontal="right" vertical="center"/>
    </xf>
    <xf numFmtId="177" fontId="4" fillId="0" borderId="5" xfId="1" applyNumberFormat="1" applyFont="1" applyFill="1" applyBorder="1" applyAlignment="1">
      <alignment horizontal="right" vertical="center"/>
    </xf>
    <xf numFmtId="38" fontId="4" fillId="0" borderId="6" xfId="1" applyFont="1" applyFill="1" applyBorder="1" applyAlignment="1">
      <alignment horizontal="right" vertical="center"/>
    </xf>
    <xf numFmtId="38" fontId="4" fillId="0" borderId="10" xfId="1" applyFont="1" applyFill="1" applyBorder="1" applyAlignment="1">
      <alignment horizontal="right" vertical="center"/>
    </xf>
    <xf numFmtId="0" fontId="5" fillId="0" borderId="19" xfId="0" applyFont="1" applyFill="1" applyBorder="1" applyAlignment="1">
      <alignment horizontal="left" vertical="center"/>
    </xf>
    <xf numFmtId="0" fontId="5" fillId="0" borderId="20" xfId="0" applyFont="1" applyFill="1" applyBorder="1" applyAlignment="1">
      <alignment horizontal="left" vertical="center"/>
    </xf>
    <xf numFmtId="177" fontId="4" fillId="0" borderId="21" xfId="1" applyNumberFormat="1" applyFont="1" applyFill="1" applyBorder="1" applyAlignment="1">
      <alignment horizontal="right" vertical="center"/>
    </xf>
    <xf numFmtId="177" fontId="4" fillId="0" borderId="19" xfId="1" applyNumberFormat="1" applyFont="1" applyFill="1" applyBorder="1" applyAlignment="1">
      <alignment horizontal="right" vertical="center"/>
    </xf>
    <xf numFmtId="38" fontId="4" fillId="0" borderId="20" xfId="1" applyFont="1" applyFill="1" applyBorder="1" applyAlignment="1">
      <alignment horizontal="right" vertical="center"/>
    </xf>
    <xf numFmtId="38" fontId="4" fillId="0" borderId="21" xfId="1" applyFont="1" applyFill="1" applyBorder="1" applyAlignment="1">
      <alignment horizontal="right" vertical="center"/>
    </xf>
    <xf numFmtId="0" fontId="5" fillId="0" borderId="11" xfId="0" applyFont="1" applyFill="1" applyBorder="1" applyAlignment="1">
      <alignment horizontal="center" vertical="center" shrinkToFit="1"/>
    </xf>
    <xf numFmtId="0" fontId="5" fillId="0" borderId="12" xfId="0" applyFont="1" applyFill="1" applyBorder="1" applyAlignment="1">
      <alignment horizontal="center" vertical="center" shrinkToFit="1"/>
    </xf>
    <xf numFmtId="0" fontId="5" fillId="0" borderId="15" xfId="0" applyFont="1" applyFill="1" applyBorder="1" applyAlignment="1">
      <alignment horizontal="center" vertical="center" shrinkToFit="1"/>
    </xf>
    <xf numFmtId="0" fontId="5" fillId="0" borderId="16" xfId="0" applyFont="1" applyFill="1" applyBorder="1" applyAlignment="1">
      <alignment horizontal="center" vertical="center" shrinkToFit="1"/>
    </xf>
    <xf numFmtId="177" fontId="4" fillId="0" borderId="13" xfId="1" applyNumberFormat="1" applyFont="1" applyFill="1" applyBorder="1" applyAlignment="1">
      <alignment horizontal="right" vertical="center"/>
    </xf>
    <xf numFmtId="177" fontId="4" fillId="0" borderId="11" xfId="1" applyNumberFormat="1" applyFont="1" applyFill="1" applyBorder="1" applyAlignment="1">
      <alignment horizontal="right" vertical="center"/>
    </xf>
    <xf numFmtId="38" fontId="4" fillId="0" borderId="13" xfId="1" applyFont="1" applyFill="1" applyBorder="1" applyAlignment="1">
      <alignment horizontal="right" vertical="center"/>
    </xf>
    <xf numFmtId="38" fontId="4" fillId="0" borderId="14" xfId="1" applyFont="1" applyFill="1" applyBorder="1" applyAlignment="1">
      <alignment horizontal="right" vertical="center"/>
    </xf>
    <xf numFmtId="177" fontId="4" fillId="0" borderId="17" xfId="1" applyNumberFormat="1" applyFont="1" applyFill="1" applyBorder="1" applyAlignment="1">
      <alignment horizontal="right" vertical="center"/>
    </xf>
    <xf numFmtId="177" fontId="4" fillId="0" borderId="15" xfId="1" applyNumberFormat="1" applyFont="1" applyFill="1" applyBorder="1" applyAlignment="1">
      <alignment horizontal="right" vertical="center"/>
    </xf>
    <xf numFmtId="38" fontId="4" fillId="0" borderId="17" xfId="1" applyFont="1" applyFill="1" applyBorder="1" applyAlignment="1">
      <alignment horizontal="right" vertical="center"/>
    </xf>
    <xf numFmtId="38" fontId="4" fillId="0" borderId="18" xfId="1" applyFont="1" applyFill="1" applyBorder="1" applyAlignment="1">
      <alignment horizontal="right" vertical="center"/>
    </xf>
    <xf numFmtId="0" fontId="0" fillId="0" borderId="7" xfId="0" applyFont="1" applyFill="1" applyBorder="1" applyAlignment="1">
      <alignment horizontal="left" vertical="center"/>
    </xf>
    <xf numFmtId="0" fontId="0" fillId="0" borderId="8" xfId="0" applyFont="1" applyFill="1" applyBorder="1" applyAlignment="1">
      <alignment horizontal="left" vertical="center"/>
    </xf>
    <xf numFmtId="0" fontId="0" fillId="0" borderId="25" xfId="0" applyFont="1" applyFill="1" applyBorder="1" applyAlignment="1">
      <alignment horizontal="left" vertical="center"/>
    </xf>
    <xf numFmtId="38" fontId="0" fillId="0" borderId="7" xfId="1" applyFont="1" applyFill="1" applyBorder="1" applyAlignment="1">
      <alignment horizontal="right" vertical="center"/>
    </xf>
    <xf numFmtId="38" fontId="0" fillId="0" borderId="8" xfId="1" applyFont="1" applyFill="1" applyBorder="1" applyAlignment="1">
      <alignment horizontal="right" vertical="center"/>
    </xf>
    <xf numFmtId="38" fontId="0" fillId="0" borderId="25" xfId="1" applyFont="1" applyFill="1" applyBorder="1" applyAlignment="1">
      <alignment horizontal="right" vertical="center"/>
    </xf>
    <xf numFmtId="38" fontId="3" fillId="2" borderId="7" xfId="1" applyFont="1" applyFill="1" applyBorder="1" applyAlignment="1">
      <alignment vertical="center"/>
    </xf>
    <xf numFmtId="38" fontId="3" fillId="2" borderId="8" xfId="1" applyFont="1" applyFill="1" applyBorder="1" applyAlignment="1">
      <alignment vertical="center"/>
    </xf>
    <xf numFmtId="38" fontId="3" fillId="2" borderId="25" xfId="1" applyFont="1" applyFill="1" applyBorder="1" applyAlignment="1">
      <alignment vertical="center"/>
    </xf>
    <xf numFmtId="176" fontId="0" fillId="0" borderId="7" xfId="1" applyNumberFormat="1" applyFont="1" applyFill="1" applyBorder="1" applyAlignment="1">
      <alignment horizontal="right" vertical="center"/>
    </xf>
    <xf numFmtId="176" fontId="0" fillId="0" borderId="8" xfId="1" applyNumberFormat="1" applyFont="1" applyFill="1" applyBorder="1" applyAlignment="1">
      <alignment horizontal="right" vertical="center"/>
    </xf>
    <xf numFmtId="176" fontId="0" fillId="0" borderId="25" xfId="1" applyNumberFormat="1" applyFont="1" applyFill="1" applyBorder="1" applyAlignment="1">
      <alignment horizontal="right" vertical="center"/>
    </xf>
    <xf numFmtId="0" fontId="4" fillId="0" borderId="26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4" fillId="0" borderId="22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177" fontId="4" fillId="0" borderId="23" xfId="1" applyNumberFormat="1" applyFont="1" applyFill="1" applyBorder="1" applyAlignment="1">
      <alignment horizontal="center" vertical="center"/>
    </xf>
    <xf numFmtId="38" fontId="4" fillId="0" borderId="23" xfId="1" applyFont="1" applyFill="1" applyBorder="1" applyAlignment="1">
      <alignment horizontal="right" vertical="center"/>
    </xf>
    <xf numFmtId="38" fontId="4" fillId="0" borderId="24" xfId="1" applyFont="1" applyFill="1" applyBorder="1" applyAlignment="1">
      <alignment horizontal="right" vertical="center"/>
    </xf>
    <xf numFmtId="0" fontId="0" fillId="0" borderId="7" xfId="0" applyFill="1" applyBorder="1" applyAlignment="1">
      <alignment horizontal="left" vertical="center"/>
    </xf>
    <xf numFmtId="0" fontId="4" fillId="0" borderId="8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177" fontId="4" fillId="0" borderId="8" xfId="1" applyNumberFormat="1" applyFont="1" applyFill="1" applyBorder="1" applyAlignment="1">
      <alignment horizontal="right" vertical="center"/>
    </xf>
    <xf numFmtId="38" fontId="4" fillId="0" borderId="25" xfId="1" applyFont="1" applyFill="1" applyBorder="1" applyAlignment="1">
      <alignment horizontal="right" vertical="center"/>
    </xf>
    <xf numFmtId="38" fontId="4" fillId="0" borderId="26" xfId="1" applyFont="1" applyFill="1" applyBorder="1" applyAlignment="1">
      <alignment horizontal="right" vertical="center"/>
    </xf>
    <xf numFmtId="0" fontId="4" fillId="0" borderId="30" xfId="0" applyFont="1" applyFill="1" applyBorder="1" applyAlignment="1">
      <alignment horizontal="left" vertical="center"/>
    </xf>
    <xf numFmtId="0" fontId="4" fillId="0" borderId="19" xfId="0" applyFont="1" applyFill="1" applyBorder="1" applyAlignment="1">
      <alignment horizontal="left" vertical="center"/>
    </xf>
    <xf numFmtId="177" fontId="4" fillId="0" borderId="20" xfId="1" applyNumberFormat="1" applyFont="1" applyFill="1" applyBorder="1" applyAlignment="1">
      <alignment horizontal="right" vertical="center"/>
    </xf>
    <xf numFmtId="38" fontId="4" fillId="0" borderId="30" xfId="1" applyFont="1" applyFill="1" applyBorder="1" applyAlignment="1">
      <alignment horizontal="right" vertical="center"/>
    </xf>
    <xf numFmtId="177" fontId="4" fillId="0" borderId="0" xfId="1" applyNumberFormat="1" applyFont="1" applyFill="1" applyBorder="1" applyAlignment="1">
      <alignment horizontal="right" vertical="center"/>
    </xf>
    <xf numFmtId="0" fontId="4" fillId="0" borderId="27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177" fontId="4" fillId="0" borderId="28" xfId="1" applyNumberFormat="1" applyFont="1" applyFill="1" applyBorder="1" applyAlignment="1">
      <alignment horizontal="center" vertical="center"/>
    </xf>
    <xf numFmtId="38" fontId="4" fillId="0" borderId="28" xfId="1" applyFont="1" applyFill="1" applyBorder="1" applyAlignment="1">
      <alignment horizontal="right" vertical="center"/>
    </xf>
    <xf numFmtId="38" fontId="4" fillId="0" borderId="29" xfId="1" applyFont="1" applyFill="1" applyBorder="1" applyAlignment="1">
      <alignment horizontal="right" vertical="center"/>
    </xf>
    <xf numFmtId="176" fontId="0" fillId="0" borderId="31" xfId="1" applyNumberFormat="1" applyFont="1" applyFill="1" applyBorder="1" applyAlignment="1">
      <alignment horizontal="right" vertical="center"/>
    </xf>
    <xf numFmtId="0" fontId="4" fillId="0" borderId="2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distributed" vertical="center" indent="6"/>
    </xf>
    <xf numFmtId="38" fontId="0" fillId="0" borderId="2" xfId="1" applyFont="1" applyFill="1" applyBorder="1" applyAlignment="1">
      <alignment horizontal="right" vertical="center"/>
    </xf>
    <xf numFmtId="38" fontId="0" fillId="0" borderId="3" xfId="1" applyFont="1" applyFill="1" applyBorder="1" applyAlignment="1">
      <alignment horizontal="right" vertical="center"/>
    </xf>
    <xf numFmtId="38" fontId="0" fillId="0" borderId="4" xfId="1" applyFont="1" applyFill="1" applyBorder="1" applyAlignment="1">
      <alignment horizontal="right" vertical="center"/>
    </xf>
    <xf numFmtId="38" fontId="3" fillId="2" borderId="2" xfId="1" applyFont="1" applyFill="1" applyBorder="1" applyAlignment="1">
      <alignment vertical="center"/>
    </xf>
    <xf numFmtId="38" fontId="3" fillId="2" borderId="3" xfId="1" applyFont="1" applyFill="1" applyBorder="1" applyAlignment="1">
      <alignment vertical="center"/>
    </xf>
    <xf numFmtId="38" fontId="3" fillId="2" borderId="4" xfId="1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left" vertical="center"/>
    </xf>
    <xf numFmtId="38" fontId="3" fillId="2" borderId="7" xfId="1" applyFont="1" applyFill="1" applyBorder="1" applyAlignment="1">
      <alignment horizontal="right" vertical="center"/>
    </xf>
    <xf numFmtId="38" fontId="3" fillId="2" borderId="8" xfId="1" applyFont="1" applyFill="1" applyBorder="1" applyAlignment="1">
      <alignment horizontal="right" vertical="center"/>
    </xf>
    <xf numFmtId="38" fontId="3" fillId="2" borderId="25" xfId="1" applyFont="1" applyFill="1" applyBorder="1" applyAlignment="1">
      <alignment horizontal="right" vertical="center"/>
    </xf>
    <xf numFmtId="38" fontId="3" fillId="2" borderId="5" xfId="1" applyFont="1" applyFill="1" applyBorder="1" applyAlignment="1">
      <alignment horizontal="right" vertical="center"/>
    </xf>
    <xf numFmtId="38" fontId="3" fillId="2" borderId="0" xfId="1" applyFont="1" applyFill="1" applyBorder="1" applyAlignment="1">
      <alignment horizontal="right" vertical="center"/>
    </xf>
    <xf numFmtId="38" fontId="3" fillId="2" borderId="6" xfId="1" applyFont="1" applyFill="1" applyBorder="1" applyAlignment="1">
      <alignment horizontal="right" vertical="center"/>
    </xf>
    <xf numFmtId="177" fontId="4" fillId="0" borderId="25" xfId="1" applyNumberFormat="1" applyFont="1" applyFill="1" applyBorder="1" applyAlignment="1">
      <alignment horizontal="right" vertical="center"/>
    </xf>
    <xf numFmtId="177" fontId="4" fillId="0" borderId="7" xfId="1" applyNumberFormat="1" applyFont="1" applyFill="1" applyBorder="1" applyAlignment="1">
      <alignment horizontal="right" vertical="center"/>
    </xf>
    <xf numFmtId="38" fontId="3" fillId="2" borderId="22" xfId="1" applyFont="1" applyFill="1" applyBorder="1" applyAlignment="1">
      <alignment horizontal="right" vertical="center"/>
    </xf>
    <xf numFmtId="38" fontId="3" fillId="2" borderId="23" xfId="1" applyFont="1" applyFill="1" applyBorder="1" applyAlignment="1">
      <alignment horizontal="right" vertical="center"/>
    </xf>
    <xf numFmtId="38" fontId="3" fillId="2" borderId="24" xfId="1" applyFont="1" applyFill="1" applyBorder="1" applyAlignment="1">
      <alignment horizontal="right" vertical="center"/>
    </xf>
    <xf numFmtId="0" fontId="4" fillId="0" borderId="19" xfId="0" applyFont="1" applyFill="1" applyBorder="1" applyAlignment="1">
      <alignment horizontal="left" vertical="center" shrinkToFit="1"/>
    </xf>
    <xf numFmtId="0" fontId="4" fillId="0" borderId="20" xfId="0" applyFont="1" applyFill="1" applyBorder="1" applyAlignment="1">
      <alignment horizontal="left" vertical="center" shrinkToFit="1"/>
    </xf>
    <xf numFmtId="0" fontId="4" fillId="0" borderId="11" xfId="0" applyFont="1" applyFill="1" applyBorder="1" applyAlignment="1">
      <alignment horizontal="left" vertical="center" shrinkToFit="1"/>
    </xf>
    <xf numFmtId="0" fontId="4" fillId="0" borderId="12" xfId="0" applyFont="1" applyFill="1" applyBorder="1" applyAlignment="1">
      <alignment horizontal="left" vertical="center" shrinkToFit="1"/>
    </xf>
    <xf numFmtId="177" fontId="4" fillId="0" borderId="12" xfId="1" applyNumberFormat="1" applyFont="1" applyFill="1" applyBorder="1" applyAlignment="1">
      <alignment horizontal="right" vertical="center"/>
    </xf>
    <xf numFmtId="38" fontId="3" fillId="2" borderId="1" xfId="1" applyFont="1" applyFill="1" applyBorder="1" applyAlignment="1">
      <alignment horizontal="right" vertical="center"/>
    </xf>
    <xf numFmtId="176" fontId="0" fillId="0" borderId="1" xfId="1" applyNumberFormat="1" applyFont="1" applyFill="1" applyBorder="1" applyAlignment="1">
      <alignment vertical="center"/>
    </xf>
    <xf numFmtId="177" fontId="4" fillId="0" borderId="2" xfId="1" applyNumberFormat="1" applyFont="1" applyFill="1" applyBorder="1" applyAlignment="1">
      <alignment horizontal="left" vertical="center"/>
    </xf>
    <xf numFmtId="177" fontId="4" fillId="0" borderId="3" xfId="1" applyNumberFormat="1" applyFont="1" applyFill="1" applyBorder="1" applyAlignment="1">
      <alignment horizontal="left" vertical="center"/>
    </xf>
    <xf numFmtId="177" fontId="4" fillId="0" borderId="4" xfId="1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38" fontId="3" fillId="2" borderId="2" xfId="1" applyFont="1" applyFill="1" applyBorder="1" applyAlignment="1">
      <alignment horizontal="right" vertical="center"/>
    </xf>
    <xf numFmtId="38" fontId="3" fillId="2" borderId="3" xfId="1" applyFont="1" applyFill="1" applyBorder="1" applyAlignment="1">
      <alignment horizontal="right" vertical="center"/>
    </xf>
    <xf numFmtId="38" fontId="3" fillId="2" borderId="4" xfId="1" applyFont="1" applyFill="1" applyBorder="1" applyAlignment="1">
      <alignment horizontal="right" vertical="center"/>
    </xf>
    <xf numFmtId="176" fontId="0" fillId="0" borderId="2" xfId="1" applyNumberFormat="1" applyFont="1" applyFill="1" applyBorder="1" applyAlignment="1">
      <alignment vertical="center"/>
    </xf>
    <xf numFmtId="176" fontId="0" fillId="0" borderId="3" xfId="1" applyNumberFormat="1" applyFont="1" applyFill="1" applyBorder="1" applyAlignment="1">
      <alignment vertical="center"/>
    </xf>
    <xf numFmtId="176" fontId="0" fillId="0" borderId="4" xfId="1" applyNumberFormat="1" applyFont="1" applyFill="1" applyBorder="1" applyAlignment="1">
      <alignment vertical="center"/>
    </xf>
    <xf numFmtId="38" fontId="4" fillId="0" borderId="1" xfId="0" applyNumberFormat="1" applyFont="1" applyFill="1" applyBorder="1" applyAlignment="1">
      <alignment horizontal="left" vertical="center"/>
    </xf>
    <xf numFmtId="38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8" fillId="0" borderId="2" xfId="0" applyFont="1" applyFill="1" applyBorder="1" applyAlignment="1">
      <alignment vertical="center" shrinkToFit="1"/>
    </xf>
    <xf numFmtId="0" fontId="8" fillId="0" borderId="3" xfId="0" applyFont="1" applyFill="1" applyBorder="1" applyAlignment="1">
      <alignment vertical="center" shrinkToFit="1"/>
    </xf>
    <xf numFmtId="0" fontId="8" fillId="0" borderId="4" xfId="0" applyFont="1" applyFill="1" applyBorder="1" applyAlignment="1">
      <alignment vertical="center" shrinkToFit="1"/>
    </xf>
    <xf numFmtId="3" fontId="0" fillId="0" borderId="53" xfId="0" applyNumberForma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6" fontId="0" fillId="0" borderId="53" xfId="3" applyFont="1" applyBorder="1" applyAlignment="1">
      <alignment horizontal="center" vertical="center"/>
    </xf>
    <xf numFmtId="6" fontId="0" fillId="0" borderId="56" xfId="3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 shrinkToFit="1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 shrinkToFit="1"/>
    </xf>
    <xf numFmtId="0" fontId="0" fillId="0" borderId="33" xfId="0" applyBorder="1" applyAlignment="1">
      <alignment horizontal="center" vertical="center" shrinkToFit="1"/>
    </xf>
    <xf numFmtId="0" fontId="0" fillId="0" borderId="34" xfId="0" applyBorder="1" applyAlignment="1">
      <alignment horizontal="center" vertical="center" shrinkToFit="1"/>
    </xf>
    <xf numFmtId="182" fontId="0" fillId="0" borderId="35" xfId="0" applyNumberFormat="1" applyBorder="1" applyAlignment="1">
      <alignment horizontal="center" vertical="center"/>
    </xf>
    <xf numFmtId="182" fontId="0" fillId="0" borderId="33" xfId="0" applyNumberFormat="1" applyBorder="1" applyAlignment="1">
      <alignment horizontal="center" vertical="center"/>
    </xf>
    <xf numFmtId="182" fontId="0" fillId="0" borderId="36" xfId="0" applyNumberFormat="1" applyBorder="1" applyAlignment="1">
      <alignment horizontal="center" vertical="center"/>
    </xf>
    <xf numFmtId="0" fontId="10" fillId="0" borderId="31" xfId="0" applyFont="1" applyBorder="1" applyAlignment="1">
      <alignment horizontal="left" vertical="center"/>
    </xf>
    <xf numFmtId="0" fontId="10" fillId="0" borderId="22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0" fillId="0" borderId="58" xfId="0" applyBorder="1" applyAlignment="1">
      <alignment horizontal="center" vertical="center"/>
    </xf>
    <xf numFmtId="182" fontId="0" fillId="0" borderId="58" xfId="0" applyNumberFormat="1" applyBorder="1" applyAlignment="1">
      <alignment horizontal="center" vertical="center"/>
    </xf>
    <xf numFmtId="182" fontId="0" fillId="0" borderId="59" xfId="0" applyNumberFormat="1" applyBorder="1" applyAlignment="1">
      <alignment horizontal="center" vertical="center"/>
    </xf>
  </cellXfs>
  <cellStyles count="4">
    <cellStyle name="ハイパーリンク" xfId="2" builtinId="8"/>
    <cellStyle name="桁区切り" xfId="1" builtinId="6"/>
    <cellStyle name="通貨" xfId="3" builtinId="7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Z53"/>
  <sheetViews>
    <sheetView tabSelected="1" zoomScaleNormal="100" workbookViewId="0">
      <selection activeCell="O27" sqref="O27:Y27"/>
    </sheetView>
  </sheetViews>
  <sheetFormatPr defaultColWidth="9" defaultRowHeight="13.5"/>
  <cols>
    <col min="1" max="4" width="3.125" style="1" customWidth="1"/>
    <col min="5" max="5" width="4.125" style="1" customWidth="1"/>
    <col min="6" max="13" width="3.125" style="1" customWidth="1"/>
    <col min="14" max="14" width="4.25" style="1" customWidth="1"/>
    <col min="15" max="15" width="3.875" style="1" customWidth="1"/>
    <col min="16" max="16" width="5.625" style="1" customWidth="1"/>
    <col min="17" max="18" width="3.875" style="1" customWidth="1"/>
    <col min="19" max="19" width="3.125" style="1" customWidth="1"/>
    <col min="20" max="20" width="5" style="1" customWidth="1"/>
    <col min="21" max="21" width="3.125" style="1" customWidth="1"/>
    <col min="22" max="22" width="7.375" style="1" customWidth="1"/>
    <col min="23" max="25" width="2.5" style="1" customWidth="1"/>
    <col min="26" max="16384" width="9" style="1"/>
  </cols>
  <sheetData>
    <row r="1" spans="1:25" s="41" customFormat="1" ht="18" customHeight="1">
      <c r="A1" s="113" t="s">
        <v>53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</row>
    <row r="2" spans="1:25" s="41" customFormat="1" ht="18" customHeight="1">
      <c r="A2" s="114" t="s">
        <v>54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</row>
    <row r="3" spans="1:25" s="41" customFormat="1" ht="18" customHeight="1">
      <c r="A3" s="114" t="s">
        <v>55</v>
      </c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</row>
    <row r="4" spans="1:25">
      <c r="T4" s="115" t="s">
        <v>0</v>
      </c>
      <c r="U4" s="115"/>
      <c r="V4" s="115"/>
      <c r="W4" s="115"/>
      <c r="X4" s="115"/>
      <c r="Y4" s="115"/>
    </row>
    <row r="5" spans="1:25">
      <c r="T5" s="2"/>
      <c r="U5" s="2"/>
      <c r="V5" s="2"/>
      <c r="W5" s="2"/>
      <c r="X5" s="2"/>
      <c r="Y5" s="2"/>
    </row>
    <row r="6" spans="1:25">
      <c r="A6" s="116" t="s">
        <v>1</v>
      </c>
      <c r="B6" s="116"/>
      <c r="C6" s="116"/>
      <c r="W6" s="115" t="s">
        <v>2</v>
      </c>
      <c r="X6" s="115"/>
      <c r="Y6" s="115"/>
    </row>
    <row r="8" spans="1:25">
      <c r="A8" s="117" t="s">
        <v>3</v>
      </c>
      <c r="B8" s="117"/>
      <c r="C8" s="117"/>
      <c r="D8" s="117"/>
      <c r="E8" s="117"/>
      <c r="F8" s="118" t="s">
        <v>4</v>
      </c>
      <c r="G8" s="119"/>
      <c r="H8" s="120"/>
      <c r="I8" s="121" t="s">
        <v>29</v>
      </c>
      <c r="J8" s="121"/>
      <c r="K8" s="121"/>
      <c r="L8" s="122" t="s">
        <v>5</v>
      </c>
      <c r="M8" s="122"/>
      <c r="N8" s="122"/>
      <c r="O8" s="123" t="s">
        <v>6</v>
      </c>
      <c r="P8" s="123"/>
      <c r="Q8" s="123"/>
      <c r="R8" s="123"/>
      <c r="S8" s="123"/>
      <c r="T8" s="123"/>
      <c r="U8" s="123"/>
      <c r="V8" s="123"/>
      <c r="W8" s="123"/>
      <c r="X8" s="123"/>
      <c r="Y8" s="123"/>
    </row>
    <row r="9" spans="1:25">
      <c r="A9" s="124" t="s">
        <v>7</v>
      </c>
      <c r="B9" s="124"/>
      <c r="C9" s="124"/>
      <c r="D9" s="124"/>
      <c r="E9" s="124"/>
      <c r="F9" s="125">
        <v>165194</v>
      </c>
      <c r="G9" s="125"/>
      <c r="H9" s="125"/>
      <c r="I9" s="126">
        <v>79077</v>
      </c>
      <c r="J9" s="126"/>
      <c r="K9" s="126"/>
      <c r="L9" s="127">
        <f t="shared" ref="L9:L27" si="0">I9-F9</f>
        <v>-86117</v>
      </c>
      <c r="M9" s="127"/>
      <c r="N9" s="127"/>
      <c r="O9" s="128" t="s">
        <v>8</v>
      </c>
      <c r="P9" s="128"/>
      <c r="Q9" s="128"/>
      <c r="R9" s="128"/>
      <c r="S9" s="128"/>
      <c r="T9" s="128"/>
      <c r="U9" s="128"/>
      <c r="V9" s="128"/>
      <c r="W9" s="128"/>
      <c r="X9" s="128"/>
      <c r="Y9" s="128"/>
    </row>
    <row r="10" spans="1:25" ht="19.149999999999999" customHeight="1">
      <c r="A10" s="129" t="s">
        <v>9</v>
      </c>
      <c r="B10" s="130"/>
      <c r="C10" s="130"/>
      <c r="D10" s="130"/>
      <c r="E10" s="131"/>
      <c r="F10" s="135">
        <v>420000</v>
      </c>
      <c r="G10" s="136"/>
      <c r="H10" s="137"/>
      <c r="I10" s="141">
        <f>W16</f>
        <v>472000</v>
      </c>
      <c r="J10" s="142"/>
      <c r="K10" s="143"/>
      <c r="L10" s="147">
        <f>I10-F10</f>
        <v>52000</v>
      </c>
      <c r="M10" s="148"/>
      <c r="N10" s="149"/>
      <c r="O10" s="153" t="s">
        <v>10</v>
      </c>
      <c r="P10" s="154"/>
      <c r="Q10" s="159">
        <v>2000</v>
      </c>
      <c r="R10" s="160"/>
      <c r="S10" s="3" t="s">
        <v>11</v>
      </c>
      <c r="T10" s="4">
        <v>24</v>
      </c>
      <c r="U10" s="5"/>
      <c r="V10" s="6"/>
      <c r="W10" s="161">
        <f>Q10*T10</f>
        <v>48000</v>
      </c>
      <c r="X10" s="162"/>
      <c r="Y10" s="162"/>
    </row>
    <row r="11" spans="1:25" ht="19.149999999999999" customHeight="1">
      <c r="A11" s="129"/>
      <c r="B11" s="130"/>
      <c r="C11" s="130"/>
      <c r="D11" s="130"/>
      <c r="E11" s="131"/>
      <c r="F11" s="135"/>
      <c r="G11" s="136"/>
      <c r="H11" s="137"/>
      <c r="I11" s="141"/>
      <c r="J11" s="142"/>
      <c r="K11" s="143"/>
      <c r="L11" s="147"/>
      <c r="M11" s="148"/>
      <c r="N11" s="148"/>
      <c r="O11" s="155"/>
      <c r="P11" s="156"/>
      <c r="Q11" s="159">
        <v>1000</v>
      </c>
      <c r="R11" s="160"/>
      <c r="S11" s="3" t="s">
        <v>11</v>
      </c>
      <c r="T11" s="4">
        <v>5</v>
      </c>
      <c r="U11" s="7"/>
      <c r="V11" s="6"/>
      <c r="W11" s="161">
        <f>Q11*T11</f>
        <v>5000</v>
      </c>
      <c r="X11" s="162"/>
      <c r="Y11" s="162"/>
    </row>
    <row r="12" spans="1:25" ht="19.149999999999999" customHeight="1">
      <c r="A12" s="129"/>
      <c r="B12" s="130"/>
      <c r="C12" s="130"/>
      <c r="D12" s="130"/>
      <c r="E12" s="131"/>
      <c r="F12" s="135"/>
      <c r="G12" s="136"/>
      <c r="H12" s="137"/>
      <c r="I12" s="141"/>
      <c r="J12" s="142"/>
      <c r="K12" s="143"/>
      <c r="L12" s="147"/>
      <c r="M12" s="148"/>
      <c r="N12" s="148"/>
      <c r="O12" s="169" t="s">
        <v>12</v>
      </c>
      <c r="P12" s="170"/>
      <c r="Q12" s="173">
        <v>2000</v>
      </c>
      <c r="R12" s="174"/>
      <c r="S12" s="8" t="s">
        <v>11</v>
      </c>
      <c r="T12" s="9">
        <v>24</v>
      </c>
      <c r="U12" s="10"/>
      <c r="V12" s="11"/>
      <c r="W12" s="175">
        <f>Q12*T12</f>
        <v>48000</v>
      </c>
      <c r="X12" s="176"/>
      <c r="Y12" s="176"/>
    </row>
    <row r="13" spans="1:25" ht="19.149999999999999" customHeight="1">
      <c r="A13" s="129"/>
      <c r="B13" s="130"/>
      <c r="C13" s="130"/>
      <c r="D13" s="130"/>
      <c r="E13" s="131"/>
      <c r="F13" s="135"/>
      <c r="G13" s="136"/>
      <c r="H13" s="137"/>
      <c r="I13" s="141"/>
      <c r="J13" s="142"/>
      <c r="K13" s="143"/>
      <c r="L13" s="147"/>
      <c r="M13" s="148"/>
      <c r="N13" s="148"/>
      <c r="O13" s="171"/>
      <c r="P13" s="172"/>
      <c r="Q13" s="177">
        <v>1000</v>
      </c>
      <c r="R13" s="178"/>
      <c r="S13" s="12" t="s">
        <v>11</v>
      </c>
      <c r="T13" s="13">
        <v>5</v>
      </c>
      <c r="U13" s="14"/>
      <c r="V13" s="15"/>
      <c r="W13" s="179">
        <f>Q13*T13</f>
        <v>5000</v>
      </c>
      <c r="X13" s="180"/>
      <c r="Y13" s="180"/>
    </row>
    <row r="14" spans="1:25" ht="19.149999999999999" customHeight="1">
      <c r="A14" s="129"/>
      <c r="B14" s="130"/>
      <c r="C14" s="130"/>
      <c r="D14" s="130"/>
      <c r="E14" s="131"/>
      <c r="F14" s="135"/>
      <c r="G14" s="136"/>
      <c r="H14" s="137"/>
      <c r="I14" s="141"/>
      <c r="J14" s="142"/>
      <c r="K14" s="143"/>
      <c r="L14" s="147">
        <f t="shared" si="0"/>
        <v>0</v>
      </c>
      <c r="M14" s="148"/>
      <c r="N14" s="149"/>
      <c r="O14" s="157" t="s">
        <v>13</v>
      </c>
      <c r="P14" s="158"/>
      <c r="Q14" s="159">
        <v>1000</v>
      </c>
      <c r="R14" s="160"/>
      <c r="S14" s="3" t="s">
        <v>11</v>
      </c>
      <c r="T14" s="4">
        <v>29</v>
      </c>
      <c r="U14" s="7" t="s">
        <v>11</v>
      </c>
      <c r="V14" s="16">
        <v>12</v>
      </c>
      <c r="W14" s="161">
        <f t="shared" ref="W14" si="1">Q14*T14*V14</f>
        <v>348000</v>
      </c>
      <c r="X14" s="162"/>
      <c r="Y14" s="162"/>
    </row>
    <row r="15" spans="1:25" ht="19.149999999999999" customHeight="1">
      <c r="A15" s="129"/>
      <c r="B15" s="130"/>
      <c r="C15" s="130"/>
      <c r="D15" s="130"/>
      <c r="E15" s="131"/>
      <c r="F15" s="135"/>
      <c r="G15" s="136"/>
      <c r="H15" s="137"/>
      <c r="I15" s="141"/>
      <c r="J15" s="142"/>
      <c r="K15" s="143"/>
      <c r="L15" s="147"/>
      <c r="M15" s="148"/>
      <c r="N15" s="149"/>
      <c r="O15" s="163" t="s">
        <v>14</v>
      </c>
      <c r="P15" s="164"/>
      <c r="Q15" s="165">
        <v>1000</v>
      </c>
      <c r="R15" s="166"/>
      <c r="S15" s="17" t="s">
        <v>11</v>
      </c>
      <c r="T15" s="18">
        <v>9</v>
      </c>
      <c r="U15" s="19" t="s">
        <v>11</v>
      </c>
      <c r="V15" s="20">
        <v>2</v>
      </c>
      <c r="W15" s="167">
        <f>Q15*T15*V15</f>
        <v>18000</v>
      </c>
      <c r="X15" s="167"/>
      <c r="Y15" s="168"/>
    </row>
    <row r="16" spans="1:25" ht="19.149999999999999" customHeight="1">
      <c r="A16" s="132"/>
      <c r="B16" s="133"/>
      <c r="C16" s="133"/>
      <c r="D16" s="133"/>
      <c r="E16" s="134"/>
      <c r="F16" s="138"/>
      <c r="G16" s="139"/>
      <c r="H16" s="140"/>
      <c r="I16" s="144"/>
      <c r="J16" s="145"/>
      <c r="K16" s="146"/>
      <c r="L16" s="150">
        <f t="shared" si="0"/>
        <v>0</v>
      </c>
      <c r="M16" s="151"/>
      <c r="N16" s="152"/>
      <c r="O16" s="195" t="s">
        <v>15</v>
      </c>
      <c r="P16" s="196"/>
      <c r="Q16" s="197"/>
      <c r="R16" s="197"/>
      <c r="S16" s="21"/>
      <c r="T16" s="22"/>
      <c r="U16" s="21"/>
      <c r="V16" s="23"/>
      <c r="W16" s="198">
        <f>SUM(W10:Y15)</f>
        <v>472000</v>
      </c>
      <c r="X16" s="198"/>
      <c r="Y16" s="199"/>
    </row>
    <row r="17" spans="1:25" ht="19.149999999999999" customHeight="1">
      <c r="A17" s="200" t="s">
        <v>30</v>
      </c>
      <c r="B17" s="182"/>
      <c r="C17" s="182"/>
      <c r="D17" s="182"/>
      <c r="E17" s="183"/>
      <c r="F17" s="184"/>
      <c r="G17" s="185"/>
      <c r="H17" s="186"/>
      <c r="I17" s="187">
        <f>W19</f>
        <v>59000</v>
      </c>
      <c r="J17" s="188"/>
      <c r="K17" s="189"/>
      <c r="L17" s="190">
        <f t="shared" si="0"/>
        <v>59000</v>
      </c>
      <c r="M17" s="191"/>
      <c r="N17" s="192"/>
      <c r="O17" s="194" t="s">
        <v>16</v>
      </c>
      <c r="P17" s="201"/>
      <c r="Q17" s="201"/>
      <c r="R17" s="201"/>
      <c r="S17" s="204">
        <v>1000</v>
      </c>
      <c r="T17" s="204"/>
      <c r="U17" s="24" t="s">
        <v>11</v>
      </c>
      <c r="V17" s="25">
        <v>1</v>
      </c>
      <c r="W17" s="205">
        <f>S17*V17</f>
        <v>1000</v>
      </c>
      <c r="X17" s="206"/>
      <c r="Y17" s="206"/>
    </row>
    <row r="18" spans="1:25" ht="19.149999999999999" customHeight="1">
      <c r="A18" s="129"/>
      <c r="B18" s="130"/>
      <c r="C18" s="130"/>
      <c r="D18" s="130"/>
      <c r="E18" s="131"/>
      <c r="F18" s="135"/>
      <c r="G18" s="136"/>
      <c r="H18" s="137"/>
      <c r="I18" s="141"/>
      <c r="J18" s="142"/>
      <c r="K18" s="143"/>
      <c r="L18" s="147">
        <f t="shared" si="0"/>
        <v>0</v>
      </c>
      <c r="M18" s="148"/>
      <c r="N18" s="149"/>
      <c r="O18" s="202"/>
      <c r="P18" s="203"/>
      <c r="Q18" s="203"/>
      <c r="R18" s="203"/>
      <c r="S18" s="211">
        <v>2000</v>
      </c>
      <c r="T18" s="211"/>
      <c r="U18" s="3" t="s">
        <v>11</v>
      </c>
      <c r="V18" s="4">
        <v>29</v>
      </c>
      <c r="W18" s="161">
        <f>S18*V18</f>
        <v>58000</v>
      </c>
      <c r="X18" s="162"/>
      <c r="Y18" s="162"/>
    </row>
    <row r="19" spans="1:25" ht="19.149999999999999" customHeight="1">
      <c r="A19" s="132"/>
      <c r="B19" s="133"/>
      <c r="C19" s="133"/>
      <c r="D19" s="133"/>
      <c r="E19" s="134"/>
      <c r="F19" s="138"/>
      <c r="G19" s="139"/>
      <c r="H19" s="140"/>
      <c r="I19" s="144"/>
      <c r="J19" s="145"/>
      <c r="K19" s="146"/>
      <c r="L19" s="150">
        <f t="shared" si="0"/>
        <v>0</v>
      </c>
      <c r="M19" s="151"/>
      <c r="N19" s="152"/>
      <c r="O19" s="212" t="s">
        <v>17</v>
      </c>
      <c r="P19" s="213"/>
      <c r="Q19" s="213"/>
      <c r="R19" s="213"/>
      <c r="S19" s="214"/>
      <c r="T19" s="214"/>
      <c r="U19" s="26"/>
      <c r="V19" s="27"/>
      <c r="W19" s="215">
        <f>SUM(W17:Y18)</f>
        <v>59000</v>
      </c>
      <c r="X19" s="215"/>
      <c r="Y19" s="216"/>
    </row>
    <row r="20" spans="1:25">
      <c r="A20" s="181" t="s">
        <v>18</v>
      </c>
      <c r="B20" s="182"/>
      <c r="C20" s="182"/>
      <c r="D20" s="182"/>
      <c r="E20" s="183"/>
      <c r="F20" s="184">
        <v>49000</v>
      </c>
      <c r="G20" s="185"/>
      <c r="H20" s="186"/>
      <c r="I20" s="187">
        <f>W22</f>
        <v>54000</v>
      </c>
      <c r="J20" s="188"/>
      <c r="K20" s="189"/>
      <c r="L20" s="190">
        <f t="shared" si="0"/>
        <v>5000</v>
      </c>
      <c r="M20" s="191"/>
      <c r="N20" s="192"/>
      <c r="O20" s="193" t="s">
        <v>19</v>
      </c>
      <c r="P20" s="193"/>
      <c r="Q20" s="193"/>
      <c r="R20" s="194"/>
      <c r="S20" s="204">
        <v>1000</v>
      </c>
      <c r="T20" s="204"/>
      <c r="U20" s="24" t="s">
        <v>11</v>
      </c>
      <c r="V20" s="25">
        <v>25</v>
      </c>
      <c r="W20" s="205">
        <f>S20*V20</f>
        <v>25000</v>
      </c>
      <c r="X20" s="206"/>
      <c r="Y20" s="206"/>
    </row>
    <row r="21" spans="1:25">
      <c r="A21" s="129"/>
      <c r="B21" s="130"/>
      <c r="C21" s="130"/>
      <c r="D21" s="130"/>
      <c r="E21" s="131"/>
      <c r="F21" s="135"/>
      <c r="G21" s="136"/>
      <c r="H21" s="137"/>
      <c r="I21" s="141"/>
      <c r="J21" s="142"/>
      <c r="K21" s="143"/>
      <c r="L21" s="147">
        <f t="shared" si="0"/>
        <v>0</v>
      </c>
      <c r="M21" s="148"/>
      <c r="N21" s="149"/>
      <c r="O21" s="207" t="s">
        <v>20</v>
      </c>
      <c r="P21" s="207"/>
      <c r="Q21" s="207"/>
      <c r="R21" s="208"/>
      <c r="S21" s="209">
        <v>1000</v>
      </c>
      <c r="T21" s="209"/>
      <c r="U21" s="17" t="s">
        <v>11</v>
      </c>
      <c r="V21" s="18">
        <v>29</v>
      </c>
      <c r="W21" s="168">
        <f>S21*V21</f>
        <v>29000</v>
      </c>
      <c r="X21" s="210"/>
      <c r="Y21" s="210"/>
    </row>
    <row r="22" spans="1:25">
      <c r="A22" s="132"/>
      <c r="B22" s="133"/>
      <c r="C22" s="133"/>
      <c r="D22" s="133"/>
      <c r="E22" s="134"/>
      <c r="F22" s="138"/>
      <c r="G22" s="139"/>
      <c r="H22" s="140"/>
      <c r="I22" s="144"/>
      <c r="J22" s="145"/>
      <c r="K22" s="146"/>
      <c r="L22" s="150">
        <f t="shared" si="0"/>
        <v>0</v>
      </c>
      <c r="M22" s="151"/>
      <c r="N22" s="152"/>
      <c r="O22" s="195" t="s">
        <v>17</v>
      </c>
      <c r="P22" s="196"/>
      <c r="Q22" s="196"/>
      <c r="R22" s="196"/>
      <c r="S22" s="197"/>
      <c r="T22" s="197"/>
      <c r="U22" s="21"/>
      <c r="V22" s="22"/>
      <c r="W22" s="198">
        <f>SUM(W20:Y21)</f>
        <v>54000</v>
      </c>
      <c r="X22" s="198"/>
      <c r="Y22" s="199"/>
    </row>
    <row r="23" spans="1:25">
      <c r="A23" s="181" t="s">
        <v>21</v>
      </c>
      <c r="B23" s="182"/>
      <c r="C23" s="182"/>
      <c r="D23" s="182"/>
      <c r="E23" s="183"/>
      <c r="F23" s="184">
        <v>96000</v>
      </c>
      <c r="G23" s="185"/>
      <c r="H23" s="186"/>
      <c r="I23" s="187">
        <f>W24</f>
        <v>87000</v>
      </c>
      <c r="J23" s="188"/>
      <c r="K23" s="189"/>
      <c r="L23" s="190">
        <f t="shared" si="0"/>
        <v>-9000</v>
      </c>
      <c r="M23" s="191"/>
      <c r="N23" s="192"/>
      <c r="O23" s="194" t="s">
        <v>22</v>
      </c>
      <c r="P23" s="201"/>
      <c r="Q23" s="201"/>
      <c r="R23" s="201"/>
      <c r="S23" s="204">
        <v>3000</v>
      </c>
      <c r="T23" s="204"/>
      <c r="U23" s="24" t="s">
        <v>11</v>
      </c>
      <c r="V23" s="25">
        <v>29</v>
      </c>
      <c r="W23" s="205">
        <f>S23*V23</f>
        <v>87000</v>
      </c>
      <c r="X23" s="206"/>
      <c r="Y23" s="206"/>
    </row>
    <row r="24" spans="1:25">
      <c r="A24" s="132"/>
      <c r="B24" s="133"/>
      <c r="C24" s="133"/>
      <c r="D24" s="133"/>
      <c r="E24" s="134"/>
      <c r="F24" s="138"/>
      <c r="G24" s="139"/>
      <c r="H24" s="140"/>
      <c r="I24" s="144"/>
      <c r="J24" s="145"/>
      <c r="K24" s="146"/>
      <c r="L24" s="150">
        <f t="shared" si="0"/>
        <v>0</v>
      </c>
      <c r="M24" s="151"/>
      <c r="N24" s="152"/>
      <c r="O24" s="212" t="s">
        <v>17</v>
      </c>
      <c r="P24" s="213"/>
      <c r="Q24" s="213"/>
      <c r="R24" s="213"/>
      <c r="S24" s="214"/>
      <c r="T24" s="214"/>
      <c r="U24" s="26"/>
      <c r="V24" s="27"/>
      <c r="W24" s="215">
        <f>SUM(W23:Y23)</f>
        <v>87000</v>
      </c>
      <c r="X24" s="215"/>
      <c r="Y24" s="216"/>
    </row>
    <row r="25" spans="1:25" ht="18" customHeight="1">
      <c r="A25" s="124" t="s">
        <v>23</v>
      </c>
      <c r="B25" s="124"/>
      <c r="C25" s="124"/>
      <c r="D25" s="124"/>
      <c r="E25" s="124"/>
      <c r="F25" s="125">
        <v>53000</v>
      </c>
      <c r="G25" s="125"/>
      <c r="H25" s="125"/>
      <c r="I25" s="126">
        <v>923</v>
      </c>
      <c r="J25" s="126"/>
      <c r="K25" s="126"/>
      <c r="L25" s="217">
        <f t="shared" si="0"/>
        <v>-52077</v>
      </c>
      <c r="M25" s="217"/>
      <c r="N25" s="217"/>
      <c r="O25" s="218" t="s">
        <v>24</v>
      </c>
      <c r="P25" s="219"/>
      <c r="Q25" s="219"/>
      <c r="R25" s="219"/>
      <c r="S25" s="219"/>
      <c r="T25" s="219"/>
      <c r="U25" s="219"/>
      <c r="V25" s="219"/>
      <c r="W25" s="219"/>
      <c r="X25" s="219"/>
      <c r="Y25" s="220"/>
    </row>
    <row r="26" spans="1:25" ht="18" customHeight="1">
      <c r="A26" s="124" t="s">
        <v>25</v>
      </c>
      <c r="B26" s="124"/>
      <c r="C26" s="124"/>
      <c r="D26" s="124"/>
      <c r="E26" s="124"/>
      <c r="F26" s="222">
        <v>130000</v>
      </c>
      <c r="G26" s="223"/>
      <c r="H26" s="224"/>
      <c r="I26" s="225">
        <v>80000</v>
      </c>
      <c r="J26" s="226"/>
      <c r="K26" s="227"/>
      <c r="L26" s="217">
        <f t="shared" si="0"/>
        <v>-50000</v>
      </c>
      <c r="M26" s="217"/>
      <c r="N26" s="217"/>
      <c r="O26" s="218" t="s">
        <v>26</v>
      </c>
      <c r="P26" s="219"/>
      <c r="Q26" s="219"/>
      <c r="R26" s="219"/>
      <c r="S26" s="219"/>
      <c r="T26" s="219"/>
      <c r="U26" s="219"/>
      <c r="V26" s="219"/>
      <c r="W26" s="219"/>
      <c r="X26" s="219"/>
      <c r="Y26" s="220"/>
    </row>
    <row r="27" spans="1:25" ht="18" customHeight="1">
      <c r="A27" s="117" t="s">
        <v>27</v>
      </c>
      <c r="B27" s="117"/>
      <c r="C27" s="117"/>
      <c r="D27" s="117"/>
      <c r="E27" s="117"/>
      <c r="F27" s="125">
        <f>SUM(F9:H26)</f>
        <v>913194</v>
      </c>
      <c r="G27" s="125"/>
      <c r="H27" s="125"/>
      <c r="I27" s="126">
        <f>SUM(I9:K26)</f>
        <v>832000</v>
      </c>
      <c r="J27" s="126"/>
      <c r="K27" s="126"/>
      <c r="L27" s="217">
        <f t="shared" si="0"/>
        <v>-81194</v>
      </c>
      <c r="M27" s="217"/>
      <c r="N27" s="217"/>
      <c r="O27" s="228"/>
      <c r="P27" s="228"/>
      <c r="Q27" s="228"/>
      <c r="R27" s="228"/>
      <c r="S27" s="228"/>
      <c r="T27" s="228"/>
      <c r="U27" s="228"/>
      <c r="V27" s="228"/>
      <c r="W27" s="228"/>
      <c r="X27" s="228"/>
      <c r="Y27" s="228"/>
    </row>
    <row r="28" spans="1:25"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</row>
    <row r="29" spans="1:25">
      <c r="A29" s="116" t="s">
        <v>28</v>
      </c>
      <c r="B29" s="116"/>
      <c r="C29" s="116"/>
      <c r="O29" s="28"/>
      <c r="P29" s="28"/>
      <c r="Q29" s="28"/>
      <c r="R29" s="28"/>
      <c r="S29" s="28"/>
      <c r="T29" s="28"/>
      <c r="U29" s="28"/>
      <c r="V29" s="28"/>
      <c r="W29" s="115" t="s">
        <v>2</v>
      </c>
      <c r="X29" s="115"/>
      <c r="Y29" s="115"/>
    </row>
    <row r="30" spans="1:25"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</row>
    <row r="31" spans="1:25">
      <c r="A31" s="117" t="s">
        <v>3</v>
      </c>
      <c r="B31" s="117"/>
      <c r="C31" s="117"/>
      <c r="D31" s="117"/>
      <c r="E31" s="117"/>
      <c r="F31" s="118" t="s">
        <v>4</v>
      </c>
      <c r="G31" s="119"/>
      <c r="H31" s="120"/>
      <c r="I31" s="121" t="s">
        <v>29</v>
      </c>
      <c r="J31" s="121"/>
      <c r="K31" s="121"/>
      <c r="L31" s="122" t="s">
        <v>5</v>
      </c>
      <c r="M31" s="122"/>
      <c r="N31" s="122"/>
      <c r="O31" s="221" t="s">
        <v>6</v>
      </c>
      <c r="P31" s="221"/>
      <c r="Q31" s="221"/>
      <c r="R31" s="221"/>
      <c r="S31" s="221"/>
      <c r="T31" s="221"/>
      <c r="U31" s="221"/>
      <c r="V31" s="221"/>
      <c r="W31" s="221"/>
      <c r="X31" s="221"/>
      <c r="Y31" s="221"/>
    </row>
    <row r="32" spans="1:25">
      <c r="A32" s="181" t="s">
        <v>30</v>
      </c>
      <c r="B32" s="182"/>
      <c r="C32" s="182"/>
      <c r="D32" s="182"/>
      <c r="E32" s="183"/>
      <c r="F32" s="184">
        <v>37692</v>
      </c>
      <c r="G32" s="185"/>
      <c r="H32" s="186"/>
      <c r="I32" s="230">
        <f>W36</f>
        <v>33526</v>
      </c>
      <c r="J32" s="231"/>
      <c r="K32" s="232"/>
      <c r="L32" s="190">
        <f>I32-F32</f>
        <v>-4166</v>
      </c>
      <c r="M32" s="191"/>
      <c r="N32" s="192"/>
      <c r="O32" s="194" t="s">
        <v>31</v>
      </c>
      <c r="P32" s="201"/>
      <c r="Q32" s="201"/>
      <c r="R32" s="201"/>
      <c r="S32" s="236">
        <v>800</v>
      </c>
      <c r="T32" s="237"/>
      <c r="U32" s="24" t="s">
        <v>11</v>
      </c>
      <c r="V32" s="25">
        <v>1</v>
      </c>
      <c r="W32" s="205">
        <f>S32*V32</f>
        <v>800</v>
      </c>
      <c r="X32" s="206"/>
      <c r="Y32" s="206"/>
    </row>
    <row r="33" spans="1:26">
      <c r="A33" s="129"/>
      <c r="B33" s="130"/>
      <c r="C33" s="130"/>
      <c r="D33" s="130"/>
      <c r="E33" s="131"/>
      <c r="F33" s="135"/>
      <c r="G33" s="136"/>
      <c r="H33" s="137"/>
      <c r="I33" s="233"/>
      <c r="J33" s="234"/>
      <c r="K33" s="235"/>
      <c r="L33" s="147"/>
      <c r="M33" s="148"/>
      <c r="N33" s="149"/>
      <c r="O33" s="208" t="s">
        <v>31</v>
      </c>
      <c r="P33" s="229"/>
      <c r="Q33" s="229"/>
      <c r="R33" s="229"/>
      <c r="S33" s="165">
        <v>800</v>
      </c>
      <c r="T33" s="166"/>
      <c r="U33" s="17" t="s">
        <v>11</v>
      </c>
      <c r="V33" s="18">
        <v>29</v>
      </c>
      <c r="W33" s="168">
        <f>S33*V33</f>
        <v>23200</v>
      </c>
      <c r="X33" s="210"/>
      <c r="Y33" s="210"/>
    </row>
    <row r="34" spans="1:26">
      <c r="A34" s="129"/>
      <c r="B34" s="130"/>
      <c r="C34" s="130"/>
      <c r="D34" s="130"/>
      <c r="E34" s="131"/>
      <c r="F34" s="135"/>
      <c r="G34" s="136"/>
      <c r="H34" s="137"/>
      <c r="I34" s="233"/>
      <c r="J34" s="234"/>
      <c r="K34" s="235"/>
      <c r="L34" s="147"/>
      <c r="M34" s="148"/>
      <c r="N34" s="149"/>
      <c r="O34" s="208" t="s">
        <v>32</v>
      </c>
      <c r="P34" s="229"/>
      <c r="Q34" s="229"/>
      <c r="R34" s="229"/>
      <c r="S34" s="165">
        <v>1850</v>
      </c>
      <c r="T34" s="166"/>
      <c r="U34" s="17" t="s">
        <v>11</v>
      </c>
      <c r="V34" s="18">
        <v>5</v>
      </c>
      <c r="W34" s="168">
        <f>S34*V34</f>
        <v>9250</v>
      </c>
      <c r="X34" s="210"/>
      <c r="Y34" s="210"/>
    </row>
    <row r="35" spans="1:26">
      <c r="A35" s="129"/>
      <c r="B35" s="130"/>
      <c r="C35" s="130"/>
      <c r="D35" s="130"/>
      <c r="E35" s="131"/>
      <c r="F35" s="135"/>
      <c r="G35" s="136"/>
      <c r="H35" s="137"/>
      <c r="I35" s="233"/>
      <c r="J35" s="234"/>
      <c r="K35" s="235"/>
      <c r="L35" s="147"/>
      <c r="M35" s="148"/>
      <c r="N35" s="149"/>
      <c r="O35" s="29" t="s">
        <v>33</v>
      </c>
      <c r="P35" s="30"/>
      <c r="Q35" s="30"/>
      <c r="R35" s="30"/>
      <c r="S35" s="31"/>
      <c r="T35" s="31"/>
      <c r="U35" s="8"/>
      <c r="V35" s="9"/>
      <c r="W35" s="175">
        <v>276</v>
      </c>
      <c r="X35" s="176"/>
      <c r="Y35" s="176"/>
    </row>
    <row r="36" spans="1:26">
      <c r="A36" s="129"/>
      <c r="B36" s="130"/>
      <c r="C36" s="130"/>
      <c r="D36" s="130"/>
      <c r="E36" s="131"/>
      <c r="F36" s="135"/>
      <c r="G36" s="136"/>
      <c r="H36" s="137"/>
      <c r="I36" s="233"/>
      <c r="J36" s="234"/>
      <c r="K36" s="235"/>
      <c r="L36" s="147"/>
      <c r="M36" s="148"/>
      <c r="N36" s="149"/>
      <c r="O36" s="212" t="s">
        <v>17</v>
      </c>
      <c r="P36" s="213"/>
      <c r="Q36" s="213"/>
      <c r="R36" s="213"/>
      <c r="S36" s="214"/>
      <c r="T36" s="214"/>
      <c r="U36" s="26"/>
      <c r="V36" s="27"/>
      <c r="W36" s="215">
        <f>SUM(W32:Y35)</f>
        <v>33526</v>
      </c>
      <c r="X36" s="215"/>
      <c r="Y36" s="216"/>
    </row>
    <row r="37" spans="1:26">
      <c r="A37" s="181" t="s">
        <v>18</v>
      </c>
      <c r="B37" s="182"/>
      <c r="C37" s="182"/>
      <c r="D37" s="182"/>
      <c r="E37" s="183"/>
      <c r="F37" s="184">
        <v>76600</v>
      </c>
      <c r="G37" s="185"/>
      <c r="H37" s="186"/>
      <c r="I37" s="230">
        <f>W41</f>
        <v>80700</v>
      </c>
      <c r="J37" s="231"/>
      <c r="K37" s="232"/>
      <c r="L37" s="190">
        <f>I37-F37</f>
        <v>4100</v>
      </c>
      <c r="M37" s="191"/>
      <c r="N37" s="192"/>
      <c r="O37" s="193" t="s">
        <v>34</v>
      </c>
      <c r="P37" s="193"/>
      <c r="Q37" s="193"/>
      <c r="R37" s="194"/>
      <c r="S37" s="204">
        <v>11000</v>
      </c>
      <c r="T37" s="204"/>
      <c r="U37" s="24" t="s">
        <v>11</v>
      </c>
      <c r="V37" s="32">
        <v>2</v>
      </c>
      <c r="W37" s="205">
        <f>S37*V37</f>
        <v>22000</v>
      </c>
      <c r="X37" s="206"/>
      <c r="Y37" s="206"/>
    </row>
    <row r="38" spans="1:26">
      <c r="A38" s="129"/>
      <c r="B38" s="130"/>
      <c r="C38" s="130"/>
      <c r="D38" s="130"/>
      <c r="E38" s="131"/>
      <c r="F38" s="135"/>
      <c r="G38" s="136"/>
      <c r="H38" s="137"/>
      <c r="I38" s="233"/>
      <c r="J38" s="234"/>
      <c r="K38" s="235"/>
      <c r="L38" s="147"/>
      <c r="M38" s="148"/>
      <c r="N38" s="149"/>
      <c r="O38" s="243" t="s">
        <v>35</v>
      </c>
      <c r="P38" s="244"/>
      <c r="Q38" s="244"/>
      <c r="R38" s="244"/>
      <c r="S38" s="245">
        <v>1200</v>
      </c>
      <c r="T38" s="245"/>
      <c r="U38" s="8"/>
      <c r="V38" s="9">
        <v>25</v>
      </c>
      <c r="W38" s="175">
        <f>S38*V38</f>
        <v>30000</v>
      </c>
      <c r="X38" s="176"/>
      <c r="Y38" s="176"/>
      <c r="Z38" s="33"/>
    </row>
    <row r="39" spans="1:26">
      <c r="A39" s="129"/>
      <c r="B39" s="130"/>
      <c r="C39" s="130"/>
      <c r="D39" s="130"/>
      <c r="E39" s="131"/>
      <c r="F39" s="135"/>
      <c r="G39" s="136"/>
      <c r="H39" s="137"/>
      <c r="I39" s="233"/>
      <c r="J39" s="234"/>
      <c r="K39" s="235"/>
      <c r="L39" s="147"/>
      <c r="M39" s="148"/>
      <c r="N39" s="149"/>
      <c r="O39" s="241" t="s">
        <v>36</v>
      </c>
      <c r="P39" s="242"/>
      <c r="Q39" s="242"/>
      <c r="R39" s="242"/>
      <c r="S39" s="209">
        <v>800</v>
      </c>
      <c r="T39" s="209"/>
      <c r="U39" s="17" t="s">
        <v>11</v>
      </c>
      <c r="V39" s="18">
        <v>29</v>
      </c>
      <c r="W39" s="167">
        <f>SUM(S39*V39)</f>
        <v>23200</v>
      </c>
      <c r="X39" s="167"/>
      <c r="Y39" s="168"/>
    </row>
    <row r="40" spans="1:26">
      <c r="A40" s="129"/>
      <c r="B40" s="130"/>
      <c r="C40" s="130"/>
      <c r="D40" s="130"/>
      <c r="E40" s="131"/>
      <c r="F40" s="135"/>
      <c r="G40" s="136"/>
      <c r="H40" s="137"/>
      <c r="I40" s="233"/>
      <c r="J40" s="234"/>
      <c r="K40" s="235"/>
      <c r="L40" s="147"/>
      <c r="M40" s="148"/>
      <c r="N40" s="149"/>
      <c r="O40" s="241" t="s">
        <v>37</v>
      </c>
      <c r="P40" s="242"/>
      <c r="Q40" s="242"/>
      <c r="R40" s="242"/>
      <c r="S40" s="209">
        <v>1100</v>
      </c>
      <c r="T40" s="209"/>
      <c r="U40" s="17" t="s">
        <v>11</v>
      </c>
      <c r="V40" s="18">
        <v>5</v>
      </c>
      <c r="W40" s="167">
        <f t="shared" ref="W40" si="2">SUM(S40*V40)</f>
        <v>5500</v>
      </c>
      <c r="X40" s="167"/>
      <c r="Y40" s="168"/>
      <c r="Z40" s="33"/>
    </row>
    <row r="41" spans="1:26">
      <c r="A41" s="132"/>
      <c r="B41" s="133"/>
      <c r="C41" s="133"/>
      <c r="D41" s="133"/>
      <c r="E41" s="134"/>
      <c r="F41" s="138"/>
      <c r="G41" s="139"/>
      <c r="H41" s="140"/>
      <c r="I41" s="238"/>
      <c r="J41" s="239"/>
      <c r="K41" s="240"/>
      <c r="L41" s="150"/>
      <c r="M41" s="151"/>
      <c r="N41" s="152"/>
      <c r="O41" s="195" t="s">
        <v>17</v>
      </c>
      <c r="P41" s="196"/>
      <c r="Q41" s="196"/>
      <c r="R41" s="196"/>
      <c r="S41" s="197"/>
      <c r="T41" s="197"/>
      <c r="U41" s="21"/>
      <c r="V41" s="22"/>
      <c r="W41" s="198">
        <f>SUM(W37:Y40)</f>
        <v>80700</v>
      </c>
      <c r="X41" s="198"/>
      <c r="Y41" s="199"/>
    </row>
    <row r="42" spans="1:26" ht="18" customHeight="1">
      <c r="A42" s="124" t="s">
        <v>38</v>
      </c>
      <c r="B42" s="124"/>
      <c r="C42" s="124"/>
      <c r="D42" s="124"/>
      <c r="E42" s="124"/>
      <c r="F42" s="125">
        <v>250500</v>
      </c>
      <c r="G42" s="125"/>
      <c r="H42" s="125"/>
      <c r="I42" s="246">
        <v>250000</v>
      </c>
      <c r="J42" s="246"/>
      <c r="K42" s="246"/>
      <c r="L42" s="247">
        <f t="shared" ref="L42:L49" si="3">I42-F42</f>
        <v>-500</v>
      </c>
      <c r="M42" s="247"/>
      <c r="N42" s="247"/>
      <c r="O42" s="248" t="s">
        <v>39</v>
      </c>
      <c r="P42" s="249"/>
      <c r="Q42" s="249"/>
      <c r="R42" s="249"/>
      <c r="S42" s="249"/>
      <c r="T42" s="249"/>
      <c r="U42" s="249"/>
      <c r="V42" s="249"/>
      <c r="W42" s="249"/>
      <c r="X42" s="249"/>
      <c r="Y42" s="250"/>
    </row>
    <row r="43" spans="1:26" ht="18" customHeight="1">
      <c r="A43" s="124" t="s">
        <v>40</v>
      </c>
      <c r="B43" s="124"/>
      <c r="C43" s="124"/>
      <c r="D43" s="124"/>
      <c r="E43" s="124"/>
      <c r="F43" s="125">
        <v>30748</v>
      </c>
      <c r="G43" s="125"/>
      <c r="H43" s="125"/>
      <c r="I43" s="246">
        <v>40000</v>
      </c>
      <c r="J43" s="246"/>
      <c r="K43" s="246"/>
      <c r="L43" s="247">
        <f t="shared" si="3"/>
        <v>9252</v>
      </c>
      <c r="M43" s="247"/>
      <c r="N43" s="247"/>
      <c r="O43" s="218" t="s">
        <v>41</v>
      </c>
      <c r="P43" s="219"/>
      <c r="Q43" s="219"/>
      <c r="R43" s="219"/>
      <c r="S43" s="219"/>
      <c r="T43" s="219"/>
      <c r="U43" s="219"/>
      <c r="V43" s="219"/>
      <c r="W43" s="219"/>
      <c r="X43" s="219"/>
      <c r="Y43" s="220"/>
    </row>
    <row r="44" spans="1:26" ht="18" customHeight="1">
      <c r="A44" s="124" t="s">
        <v>42</v>
      </c>
      <c r="B44" s="124"/>
      <c r="C44" s="124"/>
      <c r="D44" s="124"/>
      <c r="E44" s="124"/>
      <c r="F44" s="125">
        <v>3345</v>
      </c>
      <c r="G44" s="125"/>
      <c r="H44" s="125"/>
      <c r="I44" s="246">
        <v>10000</v>
      </c>
      <c r="J44" s="246"/>
      <c r="K44" s="246"/>
      <c r="L44" s="247">
        <f t="shared" si="3"/>
        <v>6655</v>
      </c>
      <c r="M44" s="247"/>
      <c r="N44" s="247"/>
      <c r="O44" s="218" t="s">
        <v>43</v>
      </c>
      <c r="P44" s="219"/>
      <c r="Q44" s="219"/>
      <c r="R44" s="219"/>
      <c r="S44" s="219"/>
      <c r="T44" s="219"/>
      <c r="U44" s="219"/>
      <c r="V44" s="219"/>
      <c r="W44" s="219"/>
      <c r="X44" s="219"/>
      <c r="Y44" s="220"/>
    </row>
    <row r="45" spans="1:26" ht="18" customHeight="1">
      <c r="A45" s="251" t="s">
        <v>25</v>
      </c>
      <c r="B45" s="251"/>
      <c r="C45" s="251"/>
      <c r="D45" s="251"/>
      <c r="E45" s="251"/>
      <c r="F45" s="125">
        <v>149704</v>
      </c>
      <c r="G45" s="125"/>
      <c r="H45" s="125"/>
      <c r="I45" s="246">
        <v>70000</v>
      </c>
      <c r="J45" s="246"/>
      <c r="K45" s="246"/>
      <c r="L45" s="247">
        <f t="shared" si="3"/>
        <v>-79704</v>
      </c>
      <c r="M45" s="247"/>
      <c r="N45" s="247"/>
      <c r="O45" s="218" t="s">
        <v>44</v>
      </c>
      <c r="P45" s="219"/>
      <c r="Q45" s="219"/>
      <c r="R45" s="219"/>
      <c r="S45" s="219"/>
      <c r="T45" s="219"/>
      <c r="U45" s="219"/>
      <c r="V45" s="219"/>
      <c r="W45" s="219"/>
      <c r="X45" s="219"/>
      <c r="Y45" s="220"/>
    </row>
    <row r="46" spans="1:26" ht="18" customHeight="1">
      <c r="A46" s="124" t="s">
        <v>45</v>
      </c>
      <c r="B46" s="124"/>
      <c r="C46" s="124"/>
      <c r="D46" s="124"/>
      <c r="E46" s="124"/>
      <c r="F46" s="125">
        <v>147000</v>
      </c>
      <c r="G46" s="125"/>
      <c r="H46" s="125"/>
      <c r="I46" s="246">
        <v>150000</v>
      </c>
      <c r="J46" s="246"/>
      <c r="K46" s="246"/>
      <c r="L46" s="247">
        <f t="shared" si="3"/>
        <v>3000</v>
      </c>
      <c r="M46" s="247"/>
      <c r="N46" s="247"/>
      <c r="O46" s="218" t="s">
        <v>46</v>
      </c>
      <c r="P46" s="219"/>
      <c r="Q46" s="219"/>
      <c r="R46" s="219"/>
      <c r="S46" s="219"/>
      <c r="T46" s="219"/>
      <c r="U46" s="219"/>
      <c r="V46" s="219"/>
      <c r="W46" s="219"/>
      <c r="X46" s="219"/>
      <c r="Y46" s="220"/>
    </row>
    <row r="47" spans="1:26" ht="18" customHeight="1">
      <c r="A47" s="124" t="s">
        <v>21</v>
      </c>
      <c r="B47" s="124"/>
      <c r="C47" s="124"/>
      <c r="D47" s="124"/>
      <c r="E47" s="124"/>
      <c r="F47" s="222">
        <v>96000</v>
      </c>
      <c r="G47" s="223"/>
      <c r="H47" s="224"/>
      <c r="I47" s="252">
        <v>87000</v>
      </c>
      <c r="J47" s="253"/>
      <c r="K47" s="254"/>
      <c r="L47" s="255">
        <f t="shared" si="3"/>
        <v>-9000</v>
      </c>
      <c r="M47" s="256"/>
      <c r="N47" s="257"/>
      <c r="O47" s="218" t="s">
        <v>47</v>
      </c>
      <c r="P47" s="219"/>
      <c r="Q47" s="219"/>
      <c r="R47" s="219"/>
      <c r="S47" s="219"/>
      <c r="T47" s="219"/>
      <c r="U47" s="219"/>
      <c r="V47" s="219"/>
      <c r="W47" s="219"/>
      <c r="X47" s="219"/>
      <c r="Y47" s="220"/>
    </row>
    <row r="48" spans="1:26" ht="18" customHeight="1">
      <c r="A48" s="124" t="s">
        <v>48</v>
      </c>
      <c r="B48" s="124"/>
      <c r="C48" s="124"/>
      <c r="D48" s="124"/>
      <c r="E48" s="124"/>
      <c r="F48" s="125">
        <v>42528</v>
      </c>
      <c r="G48" s="125"/>
      <c r="H48" s="125"/>
      <c r="I48" s="246">
        <v>50000</v>
      </c>
      <c r="J48" s="246"/>
      <c r="K48" s="246"/>
      <c r="L48" s="247">
        <f t="shared" si="3"/>
        <v>7472</v>
      </c>
      <c r="M48" s="247"/>
      <c r="N48" s="247"/>
      <c r="O48" s="261" t="s">
        <v>49</v>
      </c>
      <c r="P48" s="262"/>
      <c r="Q48" s="262"/>
      <c r="R48" s="262"/>
      <c r="S48" s="262"/>
      <c r="T48" s="262"/>
      <c r="U48" s="262"/>
      <c r="V48" s="262"/>
      <c r="W48" s="262"/>
      <c r="X48" s="262"/>
      <c r="Y48" s="263"/>
    </row>
    <row r="49" spans="1:25" ht="18" customHeight="1">
      <c r="A49" s="124" t="s">
        <v>50</v>
      </c>
      <c r="B49" s="124"/>
      <c r="C49" s="124"/>
      <c r="D49" s="124"/>
      <c r="E49" s="124"/>
      <c r="F49" s="125">
        <v>0</v>
      </c>
      <c r="G49" s="125"/>
      <c r="H49" s="125"/>
      <c r="I49" s="246">
        <v>60774</v>
      </c>
      <c r="J49" s="246"/>
      <c r="K49" s="246"/>
      <c r="L49" s="247">
        <f t="shared" si="3"/>
        <v>60774</v>
      </c>
      <c r="M49" s="247"/>
      <c r="N49" s="247"/>
      <c r="O49" s="218" t="s">
        <v>51</v>
      </c>
      <c r="P49" s="219"/>
      <c r="Q49" s="219"/>
      <c r="R49" s="219"/>
      <c r="S49" s="219"/>
      <c r="T49" s="219"/>
      <c r="U49" s="219"/>
      <c r="V49" s="219"/>
      <c r="W49" s="219"/>
      <c r="X49" s="219"/>
      <c r="Y49" s="220"/>
    </row>
    <row r="50" spans="1:25" ht="18" customHeight="1">
      <c r="A50" s="117" t="s">
        <v>27</v>
      </c>
      <c r="B50" s="117"/>
      <c r="C50" s="117"/>
      <c r="D50" s="117"/>
      <c r="E50" s="117"/>
      <c r="F50" s="125">
        <f>SUM(F32:H49)</f>
        <v>834117</v>
      </c>
      <c r="G50" s="125"/>
      <c r="H50" s="125"/>
      <c r="I50" s="246">
        <f>SUM(I32:I49)</f>
        <v>832000</v>
      </c>
      <c r="J50" s="246"/>
      <c r="K50" s="246"/>
      <c r="L50" s="247">
        <f>SUM(L32:N49)</f>
        <v>-2117</v>
      </c>
      <c r="M50" s="247"/>
      <c r="N50" s="247"/>
      <c r="O50" s="258"/>
      <c r="P50" s="128"/>
      <c r="Q50" s="128"/>
      <c r="R50" s="128"/>
      <c r="S50" s="128"/>
      <c r="T50" s="128"/>
      <c r="U50" s="128"/>
      <c r="V50" s="128"/>
      <c r="W50" s="128"/>
      <c r="X50" s="128"/>
      <c r="Y50" s="128"/>
    </row>
    <row r="51" spans="1:25">
      <c r="A51" s="34"/>
      <c r="B51" s="34"/>
      <c r="C51" s="34"/>
      <c r="D51" s="34"/>
      <c r="E51" s="34"/>
      <c r="F51" s="35"/>
      <c r="G51" s="35"/>
      <c r="H51" s="35"/>
      <c r="I51" s="36"/>
      <c r="J51" s="36"/>
      <c r="K51" s="36"/>
      <c r="L51" s="37"/>
      <c r="M51" s="37"/>
      <c r="N51" s="37"/>
      <c r="O51" s="38"/>
      <c r="P51" s="39"/>
      <c r="Q51" s="39"/>
      <c r="R51" s="39"/>
      <c r="S51" s="39"/>
      <c r="T51" s="39"/>
      <c r="U51" s="39"/>
      <c r="V51" s="39"/>
      <c r="W51" s="39"/>
      <c r="X51" s="39"/>
      <c r="Y51" s="39"/>
    </row>
    <row r="52" spans="1:25">
      <c r="A52" s="40" t="s">
        <v>52</v>
      </c>
    </row>
    <row r="53" spans="1:25">
      <c r="F53" s="259"/>
      <c r="G53" s="259"/>
      <c r="H53" s="259"/>
      <c r="M53" s="259"/>
      <c r="N53" s="260"/>
      <c r="O53" s="260"/>
      <c r="R53" s="259"/>
      <c r="S53" s="260"/>
      <c r="T53" s="260"/>
      <c r="U53" s="260"/>
    </row>
  </sheetData>
  <mergeCells count="180">
    <mergeCell ref="A50:E50"/>
    <mergeCell ref="F50:H50"/>
    <mergeCell ref="I50:K50"/>
    <mergeCell ref="L50:N50"/>
    <mergeCell ref="O50:Y50"/>
    <mergeCell ref="F53:H53"/>
    <mergeCell ref="M53:O53"/>
    <mergeCell ref="R53:U53"/>
    <mergeCell ref="A48:E48"/>
    <mergeCell ref="F48:H48"/>
    <mergeCell ref="I48:K48"/>
    <mergeCell ref="L48:N48"/>
    <mergeCell ref="O48:Y48"/>
    <mergeCell ref="A49:E49"/>
    <mergeCell ref="F49:H49"/>
    <mergeCell ref="I49:K49"/>
    <mergeCell ref="L49:N49"/>
    <mergeCell ref="O49:Y49"/>
    <mergeCell ref="A46:E46"/>
    <mergeCell ref="F46:H46"/>
    <mergeCell ref="I46:K46"/>
    <mergeCell ref="L46:N46"/>
    <mergeCell ref="O46:Y46"/>
    <mergeCell ref="A47:E47"/>
    <mergeCell ref="F47:H47"/>
    <mergeCell ref="I47:K47"/>
    <mergeCell ref="L47:N47"/>
    <mergeCell ref="O47:Y47"/>
    <mergeCell ref="A44:E44"/>
    <mergeCell ref="F44:H44"/>
    <mergeCell ref="I44:K44"/>
    <mergeCell ref="L44:N44"/>
    <mergeCell ref="O44:Y44"/>
    <mergeCell ref="A45:E45"/>
    <mergeCell ref="F45:H45"/>
    <mergeCell ref="I45:K45"/>
    <mergeCell ref="L45:N45"/>
    <mergeCell ref="O45:Y45"/>
    <mergeCell ref="A42:E42"/>
    <mergeCell ref="F42:H42"/>
    <mergeCell ref="I42:K42"/>
    <mergeCell ref="L42:N42"/>
    <mergeCell ref="O42:Y42"/>
    <mergeCell ref="A43:E43"/>
    <mergeCell ref="F43:H43"/>
    <mergeCell ref="I43:K43"/>
    <mergeCell ref="L43:N43"/>
    <mergeCell ref="O43:Y43"/>
    <mergeCell ref="A37:E41"/>
    <mergeCell ref="F37:H41"/>
    <mergeCell ref="I37:K41"/>
    <mergeCell ref="L37:N41"/>
    <mergeCell ref="O37:R37"/>
    <mergeCell ref="S37:T37"/>
    <mergeCell ref="O40:R40"/>
    <mergeCell ref="S40:T40"/>
    <mergeCell ref="W40:Y40"/>
    <mergeCell ref="O41:R41"/>
    <mergeCell ref="S41:T41"/>
    <mergeCell ref="W41:Y41"/>
    <mergeCell ref="W37:Y37"/>
    <mergeCell ref="O38:R38"/>
    <mergeCell ref="S38:T38"/>
    <mergeCell ref="W38:Y38"/>
    <mergeCell ref="O39:R39"/>
    <mergeCell ref="S39:T39"/>
    <mergeCell ref="W39:Y39"/>
    <mergeCell ref="W32:Y32"/>
    <mergeCell ref="O33:R33"/>
    <mergeCell ref="S33:T33"/>
    <mergeCell ref="W33:Y33"/>
    <mergeCell ref="O34:R34"/>
    <mergeCell ref="S34:T34"/>
    <mergeCell ref="W34:Y34"/>
    <mergeCell ref="A32:E36"/>
    <mergeCell ref="F32:H36"/>
    <mergeCell ref="I32:K36"/>
    <mergeCell ref="L32:N36"/>
    <mergeCell ref="O32:R32"/>
    <mergeCell ref="S32:T32"/>
    <mergeCell ref="W35:Y35"/>
    <mergeCell ref="O36:R36"/>
    <mergeCell ref="S36:T36"/>
    <mergeCell ref="W36:Y36"/>
    <mergeCell ref="A29:C29"/>
    <mergeCell ref="W29:Y29"/>
    <mergeCell ref="A31:E31"/>
    <mergeCell ref="F31:H31"/>
    <mergeCell ref="I31:K31"/>
    <mergeCell ref="L31:N31"/>
    <mergeCell ref="O31:Y31"/>
    <mergeCell ref="A26:E26"/>
    <mergeCell ref="F26:H26"/>
    <mergeCell ref="I26:K26"/>
    <mergeCell ref="L26:N26"/>
    <mergeCell ref="O26:Y26"/>
    <mergeCell ref="A27:E27"/>
    <mergeCell ref="F27:H27"/>
    <mergeCell ref="I27:K27"/>
    <mergeCell ref="L27:N27"/>
    <mergeCell ref="O27:Y27"/>
    <mergeCell ref="A25:E25"/>
    <mergeCell ref="F25:H25"/>
    <mergeCell ref="I25:K25"/>
    <mergeCell ref="L25:N25"/>
    <mergeCell ref="O25:Y25"/>
    <mergeCell ref="A23:E24"/>
    <mergeCell ref="F23:H24"/>
    <mergeCell ref="I23:K24"/>
    <mergeCell ref="L23:N24"/>
    <mergeCell ref="O23:R23"/>
    <mergeCell ref="S23:T23"/>
    <mergeCell ref="S18:T18"/>
    <mergeCell ref="W18:Y18"/>
    <mergeCell ref="O19:R19"/>
    <mergeCell ref="S19:T19"/>
    <mergeCell ref="W19:Y19"/>
    <mergeCell ref="W23:Y23"/>
    <mergeCell ref="O24:R24"/>
    <mergeCell ref="S24:T24"/>
    <mergeCell ref="W24:Y24"/>
    <mergeCell ref="W13:Y13"/>
    <mergeCell ref="A20:E22"/>
    <mergeCell ref="F20:H22"/>
    <mergeCell ref="I20:K22"/>
    <mergeCell ref="L20:N22"/>
    <mergeCell ref="O20:R20"/>
    <mergeCell ref="O16:P16"/>
    <mergeCell ref="Q16:R16"/>
    <mergeCell ref="W16:Y16"/>
    <mergeCell ref="A17:E19"/>
    <mergeCell ref="F17:H19"/>
    <mergeCell ref="I17:K19"/>
    <mergeCell ref="L17:N19"/>
    <mergeCell ref="O17:R18"/>
    <mergeCell ref="S17:T17"/>
    <mergeCell ref="W17:Y17"/>
    <mergeCell ref="S20:T20"/>
    <mergeCell ref="W20:Y20"/>
    <mergeCell ref="O21:R21"/>
    <mergeCell ref="S21:T21"/>
    <mergeCell ref="W21:Y21"/>
    <mergeCell ref="O22:R22"/>
    <mergeCell ref="S22:T22"/>
    <mergeCell ref="W22:Y22"/>
    <mergeCell ref="A9:E9"/>
    <mergeCell ref="F9:H9"/>
    <mergeCell ref="I9:K9"/>
    <mergeCell ref="L9:N9"/>
    <mergeCell ref="O9:Y9"/>
    <mergeCell ref="A10:E16"/>
    <mergeCell ref="F10:H16"/>
    <mergeCell ref="I10:K16"/>
    <mergeCell ref="L10:N16"/>
    <mergeCell ref="O10:P11"/>
    <mergeCell ref="O14:P14"/>
    <mergeCell ref="Q14:R14"/>
    <mergeCell ref="W14:Y14"/>
    <mergeCell ref="O15:P15"/>
    <mergeCell ref="Q15:R15"/>
    <mergeCell ref="W15:Y15"/>
    <mergeCell ref="Q10:R10"/>
    <mergeCell ref="W10:Y10"/>
    <mergeCell ref="Q11:R11"/>
    <mergeCell ref="W11:Y11"/>
    <mergeCell ref="O12:P13"/>
    <mergeCell ref="Q12:R12"/>
    <mergeCell ref="W12:Y12"/>
    <mergeCell ref="Q13:R13"/>
    <mergeCell ref="A1:Y1"/>
    <mergeCell ref="A2:Y2"/>
    <mergeCell ref="A3:Y3"/>
    <mergeCell ref="T4:Y4"/>
    <mergeCell ref="A6:C6"/>
    <mergeCell ref="W6:Y6"/>
    <mergeCell ref="A8:E8"/>
    <mergeCell ref="F8:H8"/>
    <mergeCell ref="I8:K8"/>
    <mergeCell ref="L8:N8"/>
    <mergeCell ref="O8:Y8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9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L21"/>
  <sheetViews>
    <sheetView workbookViewId="0">
      <selection activeCell="N17" sqref="N17"/>
    </sheetView>
  </sheetViews>
  <sheetFormatPr defaultRowHeight="13.5"/>
  <cols>
    <col min="3" max="3" width="8.75" customWidth="1"/>
    <col min="4" max="5" width="4.625" customWidth="1"/>
    <col min="6" max="6" width="18.375" customWidth="1"/>
    <col min="7" max="7" width="1.125" customWidth="1"/>
    <col min="10" max="10" width="12.375" customWidth="1"/>
    <col min="259" max="259" width="8.75" customWidth="1"/>
    <col min="260" max="261" width="4.625" customWidth="1"/>
    <col min="262" max="262" width="18.375" customWidth="1"/>
    <col min="263" max="263" width="1.125" customWidth="1"/>
    <col min="266" max="266" width="12.375" customWidth="1"/>
    <col min="515" max="515" width="8.75" customWidth="1"/>
    <col min="516" max="517" width="4.625" customWidth="1"/>
    <col min="518" max="518" width="18.375" customWidth="1"/>
    <col min="519" max="519" width="1.125" customWidth="1"/>
    <col min="522" max="522" width="12.375" customWidth="1"/>
    <col min="771" max="771" width="8.75" customWidth="1"/>
    <col min="772" max="773" width="4.625" customWidth="1"/>
    <col min="774" max="774" width="18.375" customWidth="1"/>
    <col min="775" max="775" width="1.125" customWidth="1"/>
    <col min="778" max="778" width="12.375" customWidth="1"/>
    <col min="1027" max="1027" width="8.75" customWidth="1"/>
    <col min="1028" max="1029" width="4.625" customWidth="1"/>
    <col min="1030" max="1030" width="18.375" customWidth="1"/>
    <col min="1031" max="1031" width="1.125" customWidth="1"/>
    <col min="1034" max="1034" width="12.375" customWidth="1"/>
    <col min="1283" max="1283" width="8.75" customWidth="1"/>
    <col min="1284" max="1285" width="4.625" customWidth="1"/>
    <col min="1286" max="1286" width="18.375" customWidth="1"/>
    <col min="1287" max="1287" width="1.125" customWidth="1"/>
    <col min="1290" max="1290" width="12.375" customWidth="1"/>
    <col min="1539" max="1539" width="8.75" customWidth="1"/>
    <col min="1540" max="1541" width="4.625" customWidth="1"/>
    <col min="1542" max="1542" width="18.375" customWidth="1"/>
    <col min="1543" max="1543" width="1.125" customWidth="1"/>
    <col min="1546" max="1546" width="12.375" customWidth="1"/>
    <col min="1795" max="1795" width="8.75" customWidth="1"/>
    <col min="1796" max="1797" width="4.625" customWidth="1"/>
    <col min="1798" max="1798" width="18.375" customWidth="1"/>
    <col min="1799" max="1799" width="1.125" customWidth="1"/>
    <col min="1802" max="1802" width="12.375" customWidth="1"/>
    <col min="2051" max="2051" width="8.75" customWidth="1"/>
    <col min="2052" max="2053" width="4.625" customWidth="1"/>
    <col min="2054" max="2054" width="18.375" customWidth="1"/>
    <col min="2055" max="2055" width="1.125" customWidth="1"/>
    <col min="2058" max="2058" width="12.375" customWidth="1"/>
    <col min="2307" max="2307" width="8.75" customWidth="1"/>
    <col min="2308" max="2309" width="4.625" customWidth="1"/>
    <col min="2310" max="2310" width="18.375" customWidth="1"/>
    <col min="2311" max="2311" width="1.125" customWidth="1"/>
    <col min="2314" max="2314" width="12.375" customWidth="1"/>
    <col min="2563" max="2563" width="8.75" customWidth="1"/>
    <col min="2564" max="2565" width="4.625" customWidth="1"/>
    <col min="2566" max="2566" width="18.375" customWidth="1"/>
    <col min="2567" max="2567" width="1.125" customWidth="1"/>
    <col min="2570" max="2570" width="12.375" customWidth="1"/>
    <col min="2819" max="2819" width="8.75" customWidth="1"/>
    <col min="2820" max="2821" width="4.625" customWidth="1"/>
    <col min="2822" max="2822" width="18.375" customWidth="1"/>
    <col min="2823" max="2823" width="1.125" customWidth="1"/>
    <col min="2826" max="2826" width="12.375" customWidth="1"/>
    <col min="3075" max="3075" width="8.75" customWidth="1"/>
    <col min="3076" max="3077" width="4.625" customWidth="1"/>
    <col min="3078" max="3078" width="18.375" customWidth="1"/>
    <col min="3079" max="3079" width="1.125" customWidth="1"/>
    <col min="3082" max="3082" width="12.375" customWidth="1"/>
    <col min="3331" max="3331" width="8.75" customWidth="1"/>
    <col min="3332" max="3333" width="4.625" customWidth="1"/>
    <col min="3334" max="3334" width="18.375" customWidth="1"/>
    <col min="3335" max="3335" width="1.125" customWidth="1"/>
    <col min="3338" max="3338" width="12.375" customWidth="1"/>
    <col min="3587" max="3587" width="8.75" customWidth="1"/>
    <col min="3588" max="3589" width="4.625" customWidth="1"/>
    <col min="3590" max="3590" width="18.375" customWidth="1"/>
    <col min="3591" max="3591" width="1.125" customWidth="1"/>
    <col min="3594" max="3594" width="12.375" customWidth="1"/>
    <col min="3843" max="3843" width="8.75" customWidth="1"/>
    <col min="3844" max="3845" width="4.625" customWidth="1"/>
    <col min="3846" max="3846" width="18.375" customWidth="1"/>
    <col min="3847" max="3847" width="1.125" customWidth="1"/>
    <col min="3850" max="3850" width="12.375" customWidth="1"/>
    <col min="4099" max="4099" width="8.75" customWidth="1"/>
    <col min="4100" max="4101" width="4.625" customWidth="1"/>
    <col min="4102" max="4102" width="18.375" customWidth="1"/>
    <col min="4103" max="4103" width="1.125" customWidth="1"/>
    <col min="4106" max="4106" width="12.375" customWidth="1"/>
    <col min="4355" max="4355" width="8.75" customWidth="1"/>
    <col min="4356" max="4357" width="4.625" customWidth="1"/>
    <col min="4358" max="4358" width="18.375" customWidth="1"/>
    <col min="4359" max="4359" width="1.125" customWidth="1"/>
    <col min="4362" max="4362" width="12.375" customWidth="1"/>
    <col min="4611" max="4611" width="8.75" customWidth="1"/>
    <col min="4612" max="4613" width="4.625" customWidth="1"/>
    <col min="4614" max="4614" width="18.375" customWidth="1"/>
    <col min="4615" max="4615" width="1.125" customWidth="1"/>
    <col min="4618" max="4618" width="12.375" customWidth="1"/>
    <col min="4867" max="4867" width="8.75" customWidth="1"/>
    <col min="4868" max="4869" width="4.625" customWidth="1"/>
    <col min="4870" max="4870" width="18.375" customWidth="1"/>
    <col min="4871" max="4871" width="1.125" customWidth="1"/>
    <col min="4874" max="4874" width="12.375" customWidth="1"/>
    <col min="5123" max="5123" width="8.75" customWidth="1"/>
    <col min="5124" max="5125" width="4.625" customWidth="1"/>
    <col min="5126" max="5126" width="18.375" customWidth="1"/>
    <col min="5127" max="5127" width="1.125" customWidth="1"/>
    <col min="5130" max="5130" width="12.375" customWidth="1"/>
    <col min="5379" max="5379" width="8.75" customWidth="1"/>
    <col min="5380" max="5381" width="4.625" customWidth="1"/>
    <col min="5382" max="5382" width="18.375" customWidth="1"/>
    <col min="5383" max="5383" width="1.125" customWidth="1"/>
    <col min="5386" max="5386" width="12.375" customWidth="1"/>
    <col min="5635" max="5635" width="8.75" customWidth="1"/>
    <col min="5636" max="5637" width="4.625" customWidth="1"/>
    <col min="5638" max="5638" width="18.375" customWidth="1"/>
    <col min="5639" max="5639" width="1.125" customWidth="1"/>
    <col min="5642" max="5642" width="12.375" customWidth="1"/>
    <col min="5891" max="5891" width="8.75" customWidth="1"/>
    <col min="5892" max="5893" width="4.625" customWidth="1"/>
    <col min="5894" max="5894" width="18.375" customWidth="1"/>
    <col min="5895" max="5895" width="1.125" customWidth="1"/>
    <col min="5898" max="5898" width="12.375" customWidth="1"/>
    <col min="6147" max="6147" width="8.75" customWidth="1"/>
    <col min="6148" max="6149" width="4.625" customWidth="1"/>
    <col min="6150" max="6150" width="18.375" customWidth="1"/>
    <col min="6151" max="6151" width="1.125" customWidth="1"/>
    <col min="6154" max="6154" width="12.375" customWidth="1"/>
    <col min="6403" max="6403" width="8.75" customWidth="1"/>
    <col min="6404" max="6405" width="4.625" customWidth="1"/>
    <col min="6406" max="6406" width="18.375" customWidth="1"/>
    <col min="6407" max="6407" width="1.125" customWidth="1"/>
    <col min="6410" max="6410" width="12.375" customWidth="1"/>
    <col min="6659" max="6659" width="8.75" customWidth="1"/>
    <col min="6660" max="6661" width="4.625" customWidth="1"/>
    <col min="6662" max="6662" width="18.375" customWidth="1"/>
    <col min="6663" max="6663" width="1.125" customWidth="1"/>
    <col min="6666" max="6666" width="12.375" customWidth="1"/>
    <col min="6915" max="6915" width="8.75" customWidth="1"/>
    <col min="6916" max="6917" width="4.625" customWidth="1"/>
    <col min="6918" max="6918" width="18.375" customWidth="1"/>
    <col min="6919" max="6919" width="1.125" customWidth="1"/>
    <col min="6922" max="6922" width="12.375" customWidth="1"/>
    <col min="7171" max="7171" width="8.75" customWidth="1"/>
    <col min="7172" max="7173" width="4.625" customWidth="1"/>
    <col min="7174" max="7174" width="18.375" customWidth="1"/>
    <col min="7175" max="7175" width="1.125" customWidth="1"/>
    <col min="7178" max="7178" width="12.375" customWidth="1"/>
    <col min="7427" max="7427" width="8.75" customWidth="1"/>
    <col min="7428" max="7429" width="4.625" customWidth="1"/>
    <col min="7430" max="7430" width="18.375" customWidth="1"/>
    <col min="7431" max="7431" width="1.125" customWidth="1"/>
    <col min="7434" max="7434" width="12.375" customWidth="1"/>
    <col min="7683" max="7683" width="8.75" customWidth="1"/>
    <col min="7684" max="7685" width="4.625" customWidth="1"/>
    <col min="7686" max="7686" width="18.375" customWidth="1"/>
    <col min="7687" max="7687" width="1.125" customWidth="1"/>
    <col min="7690" max="7690" width="12.375" customWidth="1"/>
    <col min="7939" max="7939" width="8.75" customWidth="1"/>
    <col min="7940" max="7941" width="4.625" customWidth="1"/>
    <col min="7942" max="7942" width="18.375" customWidth="1"/>
    <col min="7943" max="7943" width="1.125" customWidth="1"/>
    <col min="7946" max="7946" width="12.375" customWidth="1"/>
    <col min="8195" max="8195" width="8.75" customWidth="1"/>
    <col min="8196" max="8197" width="4.625" customWidth="1"/>
    <col min="8198" max="8198" width="18.375" customWidth="1"/>
    <col min="8199" max="8199" width="1.125" customWidth="1"/>
    <col min="8202" max="8202" width="12.375" customWidth="1"/>
    <col min="8451" max="8451" width="8.75" customWidth="1"/>
    <col min="8452" max="8453" width="4.625" customWidth="1"/>
    <col min="8454" max="8454" width="18.375" customWidth="1"/>
    <col min="8455" max="8455" width="1.125" customWidth="1"/>
    <col min="8458" max="8458" width="12.375" customWidth="1"/>
    <col min="8707" max="8707" width="8.75" customWidth="1"/>
    <col min="8708" max="8709" width="4.625" customWidth="1"/>
    <col min="8710" max="8710" width="18.375" customWidth="1"/>
    <col min="8711" max="8711" width="1.125" customWidth="1"/>
    <col min="8714" max="8714" width="12.375" customWidth="1"/>
    <col min="8963" max="8963" width="8.75" customWidth="1"/>
    <col min="8964" max="8965" width="4.625" customWidth="1"/>
    <col min="8966" max="8966" width="18.375" customWidth="1"/>
    <col min="8967" max="8967" width="1.125" customWidth="1"/>
    <col min="8970" max="8970" width="12.375" customWidth="1"/>
    <col min="9219" max="9219" width="8.75" customWidth="1"/>
    <col min="9220" max="9221" width="4.625" customWidth="1"/>
    <col min="9222" max="9222" width="18.375" customWidth="1"/>
    <col min="9223" max="9223" width="1.125" customWidth="1"/>
    <col min="9226" max="9226" width="12.375" customWidth="1"/>
    <col min="9475" max="9475" width="8.75" customWidth="1"/>
    <col min="9476" max="9477" width="4.625" customWidth="1"/>
    <col min="9478" max="9478" width="18.375" customWidth="1"/>
    <col min="9479" max="9479" width="1.125" customWidth="1"/>
    <col min="9482" max="9482" width="12.375" customWidth="1"/>
    <col min="9731" max="9731" width="8.75" customWidth="1"/>
    <col min="9732" max="9733" width="4.625" customWidth="1"/>
    <col min="9734" max="9734" width="18.375" customWidth="1"/>
    <col min="9735" max="9735" width="1.125" customWidth="1"/>
    <col min="9738" max="9738" width="12.375" customWidth="1"/>
    <col min="9987" max="9987" width="8.75" customWidth="1"/>
    <col min="9988" max="9989" width="4.625" customWidth="1"/>
    <col min="9990" max="9990" width="18.375" customWidth="1"/>
    <col min="9991" max="9991" width="1.125" customWidth="1"/>
    <col min="9994" max="9994" width="12.375" customWidth="1"/>
    <col min="10243" max="10243" width="8.75" customWidth="1"/>
    <col min="10244" max="10245" width="4.625" customWidth="1"/>
    <col min="10246" max="10246" width="18.375" customWidth="1"/>
    <col min="10247" max="10247" width="1.125" customWidth="1"/>
    <col min="10250" max="10250" width="12.375" customWidth="1"/>
    <col min="10499" max="10499" width="8.75" customWidth="1"/>
    <col min="10500" max="10501" width="4.625" customWidth="1"/>
    <col min="10502" max="10502" width="18.375" customWidth="1"/>
    <col min="10503" max="10503" width="1.125" customWidth="1"/>
    <col min="10506" max="10506" width="12.375" customWidth="1"/>
    <col min="10755" max="10755" width="8.75" customWidth="1"/>
    <col min="10756" max="10757" width="4.625" customWidth="1"/>
    <col min="10758" max="10758" width="18.375" customWidth="1"/>
    <col min="10759" max="10759" width="1.125" customWidth="1"/>
    <col min="10762" max="10762" width="12.375" customWidth="1"/>
    <col min="11011" max="11011" width="8.75" customWidth="1"/>
    <col min="11012" max="11013" width="4.625" customWidth="1"/>
    <col min="11014" max="11014" width="18.375" customWidth="1"/>
    <col min="11015" max="11015" width="1.125" customWidth="1"/>
    <col min="11018" max="11018" width="12.375" customWidth="1"/>
    <col min="11267" max="11267" width="8.75" customWidth="1"/>
    <col min="11268" max="11269" width="4.625" customWidth="1"/>
    <col min="11270" max="11270" width="18.375" customWidth="1"/>
    <col min="11271" max="11271" width="1.125" customWidth="1"/>
    <col min="11274" max="11274" width="12.375" customWidth="1"/>
    <col min="11523" max="11523" width="8.75" customWidth="1"/>
    <col min="11524" max="11525" width="4.625" customWidth="1"/>
    <col min="11526" max="11526" width="18.375" customWidth="1"/>
    <col min="11527" max="11527" width="1.125" customWidth="1"/>
    <col min="11530" max="11530" width="12.375" customWidth="1"/>
    <col min="11779" max="11779" width="8.75" customWidth="1"/>
    <col min="11780" max="11781" width="4.625" customWidth="1"/>
    <col min="11782" max="11782" width="18.375" customWidth="1"/>
    <col min="11783" max="11783" width="1.125" customWidth="1"/>
    <col min="11786" max="11786" width="12.375" customWidth="1"/>
    <col min="12035" max="12035" width="8.75" customWidth="1"/>
    <col min="12036" max="12037" width="4.625" customWidth="1"/>
    <col min="12038" max="12038" width="18.375" customWidth="1"/>
    <col min="12039" max="12039" width="1.125" customWidth="1"/>
    <col min="12042" max="12042" width="12.375" customWidth="1"/>
    <col min="12291" max="12291" width="8.75" customWidth="1"/>
    <col min="12292" max="12293" width="4.625" customWidth="1"/>
    <col min="12294" max="12294" width="18.375" customWidth="1"/>
    <col min="12295" max="12295" width="1.125" customWidth="1"/>
    <col min="12298" max="12298" width="12.375" customWidth="1"/>
    <col min="12547" max="12547" width="8.75" customWidth="1"/>
    <col min="12548" max="12549" width="4.625" customWidth="1"/>
    <col min="12550" max="12550" width="18.375" customWidth="1"/>
    <col min="12551" max="12551" width="1.125" customWidth="1"/>
    <col min="12554" max="12554" width="12.375" customWidth="1"/>
    <col min="12803" max="12803" width="8.75" customWidth="1"/>
    <col min="12804" max="12805" width="4.625" customWidth="1"/>
    <col min="12806" max="12806" width="18.375" customWidth="1"/>
    <col min="12807" max="12807" width="1.125" customWidth="1"/>
    <col min="12810" max="12810" width="12.375" customWidth="1"/>
    <col min="13059" max="13059" width="8.75" customWidth="1"/>
    <col min="13060" max="13061" width="4.625" customWidth="1"/>
    <col min="13062" max="13062" width="18.375" customWidth="1"/>
    <col min="13063" max="13063" width="1.125" customWidth="1"/>
    <col min="13066" max="13066" width="12.375" customWidth="1"/>
    <col min="13315" max="13315" width="8.75" customWidth="1"/>
    <col min="13316" max="13317" width="4.625" customWidth="1"/>
    <col min="13318" max="13318" width="18.375" customWidth="1"/>
    <col min="13319" max="13319" width="1.125" customWidth="1"/>
    <col min="13322" max="13322" width="12.375" customWidth="1"/>
    <col min="13571" max="13571" width="8.75" customWidth="1"/>
    <col min="13572" max="13573" width="4.625" customWidth="1"/>
    <col min="13574" max="13574" width="18.375" customWidth="1"/>
    <col min="13575" max="13575" width="1.125" customWidth="1"/>
    <col min="13578" max="13578" width="12.375" customWidth="1"/>
    <col min="13827" max="13827" width="8.75" customWidth="1"/>
    <col min="13828" max="13829" width="4.625" customWidth="1"/>
    <col min="13830" max="13830" width="18.375" customWidth="1"/>
    <col min="13831" max="13831" width="1.125" customWidth="1"/>
    <col min="13834" max="13834" width="12.375" customWidth="1"/>
    <col min="14083" max="14083" width="8.75" customWidth="1"/>
    <col min="14084" max="14085" width="4.625" customWidth="1"/>
    <col min="14086" max="14086" width="18.375" customWidth="1"/>
    <col min="14087" max="14087" width="1.125" customWidth="1"/>
    <col min="14090" max="14090" width="12.375" customWidth="1"/>
    <col min="14339" max="14339" width="8.75" customWidth="1"/>
    <col min="14340" max="14341" width="4.625" customWidth="1"/>
    <col min="14342" max="14342" width="18.375" customWidth="1"/>
    <col min="14343" max="14343" width="1.125" customWidth="1"/>
    <col min="14346" max="14346" width="12.375" customWidth="1"/>
    <col min="14595" max="14595" width="8.75" customWidth="1"/>
    <col min="14596" max="14597" width="4.625" customWidth="1"/>
    <col min="14598" max="14598" width="18.375" customWidth="1"/>
    <col min="14599" max="14599" width="1.125" customWidth="1"/>
    <col min="14602" max="14602" width="12.375" customWidth="1"/>
    <col min="14851" max="14851" width="8.75" customWidth="1"/>
    <col min="14852" max="14853" width="4.625" customWidth="1"/>
    <col min="14854" max="14854" width="18.375" customWidth="1"/>
    <col min="14855" max="14855" width="1.125" customWidth="1"/>
    <col min="14858" max="14858" width="12.375" customWidth="1"/>
    <col min="15107" max="15107" width="8.75" customWidth="1"/>
    <col min="15108" max="15109" width="4.625" customWidth="1"/>
    <col min="15110" max="15110" width="18.375" customWidth="1"/>
    <col min="15111" max="15111" width="1.125" customWidth="1"/>
    <col min="15114" max="15114" width="12.375" customWidth="1"/>
    <col min="15363" max="15363" width="8.75" customWidth="1"/>
    <col min="15364" max="15365" width="4.625" customWidth="1"/>
    <col min="15366" max="15366" width="18.375" customWidth="1"/>
    <col min="15367" max="15367" width="1.125" customWidth="1"/>
    <col min="15370" max="15370" width="12.375" customWidth="1"/>
    <col min="15619" max="15619" width="8.75" customWidth="1"/>
    <col min="15620" max="15621" width="4.625" customWidth="1"/>
    <col min="15622" max="15622" width="18.375" customWidth="1"/>
    <col min="15623" max="15623" width="1.125" customWidth="1"/>
    <col min="15626" max="15626" width="12.375" customWidth="1"/>
    <col min="15875" max="15875" width="8.75" customWidth="1"/>
    <col min="15876" max="15877" width="4.625" customWidth="1"/>
    <col min="15878" max="15878" width="18.375" customWidth="1"/>
    <col min="15879" max="15879" width="1.125" customWidth="1"/>
    <col min="15882" max="15882" width="12.375" customWidth="1"/>
    <col min="16131" max="16131" width="8.75" customWidth="1"/>
    <col min="16132" max="16133" width="4.625" customWidth="1"/>
    <col min="16134" max="16134" width="18.375" customWidth="1"/>
    <col min="16135" max="16135" width="1.125" customWidth="1"/>
    <col min="16138" max="16138" width="12.375" customWidth="1"/>
  </cols>
  <sheetData>
    <row r="1" spans="1:12" ht="20.100000000000001" customHeight="1">
      <c r="A1" s="46"/>
      <c r="B1" s="268" t="s">
        <v>67</v>
      </c>
      <c r="C1" s="268"/>
      <c r="D1" s="268"/>
      <c r="E1" s="268"/>
      <c r="F1" s="268"/>
      <c r="G1" s="268"/>
      <c r="H1" s="268"/>
      <c r="I1" s="268"/>
      <c r="J1" s="47"/>
    </row>
    <row r="2" spans="1:12" ht="20.100000000000001" customHeight="1">
      <c r="A2" s="46"/>
      <c r="B2" s="42"/>
      <c r="C2" s="42"/>
      <c r="D2" s="42"/>
      <c r="E2" s="42"/>
      <c r="F2" s="42"/>
      <c r="G2" s="42"/>
      <c r="H2" s="42"/>
      <c r="I2" s="42"/>
      <c r="J2" s="47"/>
    </row>
    <row r="3" spans="1:12" ht="20.100000000000001" customHeight="1">
      <c r="A3" s="46"/>
      <c r="B3" s="46"/>
      <c r="C3" s="46"/>
      <c r="D3" s="46"/>
      <c r="E3" s="46"/>
      <c r="F3" s="46"/>
      <c r="G3" s="48"/>
      <c r="H3" s="47"/>
      <c r="I3" s="47"/>
      <c r="J3" s="47"/>
    </row>
    <row r="4" spans="1:12" ht="20.100000000000001" customHeight="1" thickBot="1">
      <c r="A4" s="46" t="s">
        <v>1</v>
      </c>
      <c r="B4" s="46"/>
      <c r="C4" s="46"/>
      <c r="D4" s="46"/>
      <c r="E4" s="46"/>
      <c r="F4" s="46"/>
      <c r="G4" s="48"/>
      <c r="H4" s="47"/>
      <c r="I4" s="47"/>
      <c r="J4" s="49" t="s">
        <v>2</v>
      </c>
    </row>
    <row r="5" spans="1:12" ht="20.100000000000001" customHeight="1" thickBot="1">
      <c r="A5" s="269" t="s">
        <v>56</v>
      </c>
      <c r="B5" s="270"/>
      <c r="C5" s="271"/>
      <c r="D5" s="272" t="s">
        <v>57</v>
      </c>
      <c r="E5" s="273"/>
      <c r="F5" s="273"/>
      <c r="G5" s="274"/>
      <c r="H5" s="275" t="s">
        <v>58</v>
      </c>
      <c r="I5" s="276"/>
      <c r="J5" s="277"/>
    </row>
    <row r="6" spans="1:12" ht="20.100000000000001" customHeight="1">
      <c r="A6" s="50" t="s">
        <v>59</v>
      </c>
      <c r="B6" s="51"/>
      <c r="C6" s="51"/>
      <c r="D6" s="110"/>
      <c r="E6" s="51"/>
      <c r="F6" s="111">
        <v>291021</v>
      </c>
      <c r="G6" s="112"/>
      <c r="H6" s="278" t="s">
        <v>68</v>
      </c>
      <c r="I6" s="279"/>
      <c r="J6" s="54"/>
    </row>
    <row r="7" spans="1:12" ht="20.100000000000001" customHeight="1">
      <c r="A7" s="55" t="s">
        <v>60</v>
      </c>
      <c r="B7" s="56"/>
      <c r="C7" s="56"/>
      <c r="D7" s="57"/>
      <c r="E7" s="56"/>
      <c r="F7" s="58">
        <v>16</v>
      </c>
      <c r="G7" s="59"/>
      <c r="H7" s="280" t="s">
        <v>72</v>
      </c>
      <c r="I7" s="281"/>
      <c r="J7" s="60"/>
    </row>
    <row r="8" spans="1:12" ht="20.100000000000001" customHeight="1" thickBot="1">
      <c r="A8" s="61" t="s">
        <v>61</v>
      </c>
      <c r="B8" s="62"/>
      <c r="C8" s="62"/>
      <c r="D8" s="63"/>
      <c r="E8" s="62"/>
      <c r="F8" s="64">
        <v>87000</v>
      </c>
      <c r="G8" s="65"/>
      <c r="H8" s="66" t="s">
        <v>69</v>
      </c>
      <c r="I8" s="67"/>
      <c r="J8" s="68"/>
    </row>
    <row r="9" spans="1:12" ht="20.100000000000001" customHeight="1" thickBot="1">
      <c r="A9" s="69" t="s">
        <v>62</v>
      </c>
      <c r="B9" s="70"/>
      <c r="C9" s="70"/>
      <c r="D9" s="71"/>
      <c r="E9" s="70"/>
      <c r="F9" s="72">
        <f>SUM(F6:F8)</f>
        <v>378037</v>
      </c>
      <c r="G9" s="73"/>
      <c r="H9" s="74"/>
      <c r="I9" s="74"/>
      <c r="J9" s="75"/>
    </row>
    <row r="10" spans="1:12" ht="20.100000000000001" customHeight="1">
      <c r="A10" s="46"/>
      <c r="B10" s="46"/>
      <c r="C10" s="46"/>
      <c r="D10" s="46"/>
      <c r="E10" s="46"/>
      <c r="F10" s="46"/>
      <c r="G10" s="48"/>
      <c r="H10" s="47"/>
      <c r="I10" s="47"/>
      <c r="J10" s="47"/>
      <c r="L10" s="76"/>
    </row>
    <row r="11" spans="1:12" ht="20.100000000000001" customHeight="1">
      <c r="A11" s="46"/>
      <c r="B11" s="46"/>
      <c r="C11" s="46"/>
      <c r="D11" s="46"/>
      <c r="E11" s="46"/>
      <c r="F11" s="46"/>
      <c r="G11" s="48"/>
      <c r="H11" s="47"/>
      <c r="I11" s="47"/>
      <c r="J11" s="47"/>
    </row>
    <row r="12" spans="1:12" ht="20.100000000000001" customHeight="1" thickBot="1">
      <c r="A12" s="46" t="s">
        <v>28</v>
      </c>
      <c r="B12" s="46"/>
      <c r="C12" s="46"/>
      <c r="D12" s="46"/>
      <c r="E12" s="46"/>
      <c r="F12" s="46"/>
      <c r="G12" s="48"/>
      <c r="H12" s="47"/>
      <c r="I12" s="47"/>
      <c r="J12" s="49" t="s">
        <v>2</v>
      </c>
    </row>
    <row r="13" spans="1:12" ht="20.100000000000001" customHeight="1" thickBot="1">
      <c r="A13" s="269" t="s">
        <v>56</v>
      </c>
      <c r="B13" s="270"/>
      <c r="C13" s="271"/>
      <c r="D13" s="272" t="s">
        <v>57</v>
      </c>
      <c r="E13" s="273"/>
      <c r="F13" s="273"/>
      <c r="G13" s="274"/>
      <c r="H13" s="275" t="s">
        <v>58</v>
      </c>
      <c r="I13" s="276"/>
      <c r="J13" s="277"/>
    </row>
    <row r="14" spans="1:12" ht="20.100000000000001" customHeight="1">
      <c r="A14" s="77" t="s">
        <v>63</v>
      </c>
      <c r="B14" s="53"/>
      <c r="C14" s="53"/>
      <c r="D14" s="52"/>
      <c r="E14" s="53"/>
      <c r="F14" s="43">
        <v>0</v>
      </c>
      <c r="G14" s="78"/>
      <c r="H14" s="79"/>
      <c r="I14" s="80"/>
      <c r="J14" s="81"/>
    </row>
    <row r="15" spans="1:12" ht="20.100000000000001" customHeight="1" thickBot="1">
      <c r="A15" s="82"/>
      <c r="B15" s="83"/>
      <c r="C15" s="83"/>
      <c r="D15" s="84"/>
      <c r="E15" s="83"/>
      <c r="F15" s="44"/>
      <c r="G15" s="85"/>
      <c r="H15" s="86"/>
      <c r="I15" s="87"/>
      <c r="J15" s="88"/>
    </row>
    <row r="16" spans="1:12" ht="20.100000000000001" customHeight="1" thickBot="1">
      <c r="A16" s="69" t="s">
        <v>62</v>
      </c>
      <c r="B16" s="89"/>
      <c r="C16" s="89"/>
      <c r="D16" s="90"/>
      <c r="E16" s="89"/>
      <c r="F16" s="45">
        <f>SUM(F14:F15)</f>
        <v>0</v>
      </c>
      <c r="G16" s="91"/>
      <c r="H16" s="92"/>
      <c r="I16" s="93"/>
      <c r="J16" s="94"/>
    </row>
    <row r="17" spans="1:10" ht="20.100000000000001" customHeight="1">
      <c r="A17" s="46"/>
      <c r="B17" s="46"/>
      <c r="C17" s="46"/>
      <c r="D17" s="46"/>
      <c r="E17" s="46"/>
      <c r="F17" s="46"/>
      <c r="G17" s="48"/>
      <c r="H17" s="47"/>
      <c r="I17" s="47"/>
      <c r="J17" s="47"/>
    </row>
    <row r="18" spans="1:10" ht="20.100000000000001" customHeight="1" thickBot="1">
      <c r="A18" s="46"/>
      <c r="B18" s="46"/>
      <c r="C18" s="46"/>
      <c r="D18" s="46"/>
      <c r="E18" s="46"/>
      <c r="F18" s="46"/>
      <c r="G18" s="48"/>
      <c r="H18" s="47"/>
      <c r="I18" s="47"/>
      <c r="J18" s="47"/>
    </row>
    <row r="19" spans="1:10" ht="20.100000000000001" customHeight="1">
      <c r="A19" s="77"/>
      <c r="B19" s="282" t="s">
        <v>64</v>
      </c>
      <c r="C19" s="282"/>
      <c r="D19" s="95"/>
      <c r="E19" s="96" t="s">
        <v>70</v>
      </c>
      <c r="F19" s="97" t="s">
        <v>65</v>
      </c>
      <c r="G19" s="98"/>
      <c r="H19" s="99" t="s">
        <v>71</v>
      </c>
      <c r="I19" s="283" t="s">
        <v>66</v>
      </c>
      <c r="J19" s="284"/>
    </row>
    <row r="20" spans="1:10" ht="4.5" customHeight="1">
      <c r="A20" s="100"/>
      <c r="B20" s="101"/>
      <c r="C20" s="101"/>
      <c r="D20" s="46"/>
      <c r="E20" s="46"/>
      <c r="F20" s="101"/>
      <c r="G20" s="48"/>
      <c r="H20" s="102"/>
      <c r="I20" s="102"/>
      <c r="J20" s="103"/>
    </row>
    <row r="21" spans="1:10" ht="20.100000000000001" customHeight="1" thickBot="1">
      <c r="A21" s="104"/>
      <c r="B21" s="264">
        <f>F9</f>
        <v>378037</v>
      </c>
      <c r="C21" s="265" ph="1"/>
      <c r="D21" s="105" ph="1"/>
      <c r="E21" s="106" t="s">
        <v>70</v>
      </c>
      <c r="F21" s="107">
        <f>F16</f>
        <v>0</v>
      </c>
      <c r="G21" s="108"/>
      <c r="H21" s="109" t="s">
        <v>71</v>
      </c>
      <c r="I21" s="266">
        <f>B21-F21</f>
        <v>378037</v>
      </c>
      <c r="J21" s="267"/>
    </row>
  </sheetData>
  <mergeCells count="13">
    <mergeCell ref="B21:C21"/>
    <mergeCell ref="I21:J21"/>
    <mergeCell ref="B1:I1"/>
    <mergeCell ref="A5:C5"/>
    <mergeCell ref="D5:G5"/>
    <mergeCell ref="H5:J5"/>
    <mergeCell ref="H6:I6"/>
    <mergeCell ref="H7:I7"/>
    <mergeCell ref="A13:C13"/>
    <mergeCell ref="D13:G13"/>
    <mergeCell ref="H13:J13"/>
    <mergeCell ref="B19:C19"/>
    <mergeCell ref="I19:J19"/>
  </mergeCells>
  <phoneticPr fontId="2"/>
  <pageMargins left="0.79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Ｈ30予算書</vt:lpstr>
      <vt:lpstr>ユニホーム基金（案）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㈱シースリー飯浜</dc:creator>
  <cp:lastModifiedBy>FJ-USER</cp:lastModifiedBy>
  <cp:lastPrinted>2018-05-02T00:47:12Z</cp:lastPrinted>
  <dcterms:created xsi:type="dcterms:W3CDTF">2018-05-01T02:53:47Z</dcterms:created>
  <dcterms:modified xsi:type="dcterms:W3CDTF">2018-05-08T01:25:55Z</dcterms:modified>
</cp:coreProperties>
</file>