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Macroaggregates" sheetId="1" state="visible" r:id="rId2"/>
    <sheet name="Microaggregates" sheetId="2" state="visible" r:id="rId3"/>
    <sheet name="Macroaggregate concentr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<sst xmlns="http://schemas.openxmlformats.org/spreadsheetml/2006/main" count="1715" uniqueCount="73">
  <si>
    <t xml:space="preserve">Location</t>
  </si>
  <si>
    <t xml:space="preserve">Fraction of cells in aggregates</t>
  </si>
  <si>
    <t xml:space="preserve">Size of cells relative to free-living cells</t>
  </si>
  <si>
    <t xml:space="preserve">Volume of cells [µm^3]</t>
  </si>
  <si>
    <t xml:space="preserve">Carbon content [fg C]</t>
  </si>
  <si>
    <t xml:space="preserve">Cells on aggregates concentration [cells mL^-1]</t>
  </si>
  <si>
    <t xml:space="preserve">Depth [m]</t>
  </si>
  <si>
    <t xml:space="preserve">Concentration of macroaggregates [# L^1-]</t>
  </si>
  <si>
    <t xml:space="preserve">Reference</t>
  </si>
  <si>
    <t xml:space="preserve">Link</t>
  </si>
  <si>
    <t xml:space="preserve">Remarks</t>
  </si>
  <si>
    <t xml:space="preserve"> Southern California Bight</t>
  </si>
  <si>
    <t xml:space="preserve">15-20</t>
  </si>
  <si>
    <t xml:space="preserve">Alldredge &amp; Gotschalk</t>
  </si>
  <si>
    <t xml:space="preserve">http://dx.doi.org/10.1016/0278-4343(90)90034-J</t>
  </si>
  <si>
    <t xml:space="preserve">Based on tables 1,2 and 3, </t>
  </si>
  <si>
    <t xml:space="preserve">Based on tables 1,2 and 3</t>
  </si>
  <si>
    <t xml:space="preserve">Mediterranean</t>
  </si>
  <si>
    <t xml:space="preserve">Turley &amp; Stutt</t>
  </si>
  <si>
    <t xml:space="preserve">http://dx.doi.org/10.4319/lo.2000.45.2.0419</t>
  </si>
  <si>
    <t xml:space="preserve">Pacific Ocean Gyre</t>
  </si>
  <si>
    <t xml:space="preserve">100-1000</t>
  </si>
  <si>
    <t xml:space="preserve">Cho &amp; Azam</t>
  </si>
  <si>
    <t xml:space="preserve">http://dx.doi.org/10.1038/332441a0</t>
  </si>
  <si>
    <t xml:space="preserve">Southern California Bight</t>
  </si>
  <si>
    <t xml:space="preserve">7-15</t>
  </si>
  <si>
    <t xml:space="preserve">Alldredge et al.</t>
  </si>
  <si>
    <t xml:space="preserve">http://dx.doi.org/10.4319/lo.1986.31.1.0068</t>
  </si>
  <si>
    <t xml:space="preserve">NW Atlantic</t>
  </si>
  <si>
    <t xml:space="preserve">45-55</t>
  </si>
  <si>
    <t xml:space="preserve">Turkley &amp; Mackie</t>
  </si>
  <si>
    <t xml:space="preserve">http://www.jstor.org/stable/24849742</t>
  </si>
  <si>
    <t xml:space="preserve">10-15</t>
  </si>
  <si>
    <t xml:space="preserve">Simon et al.</t>
  </si>
  <si>
    <t xml:space="preserve">http://www.jstor.org/stable/24844794</t>
  </si>
  <si>
    <t xml:space="preserve">Based on table 3, Cells per aggregate calculated by taking the value in table 1 and multiplying by the value in table 2</t>
  </si>
  <si>
    <t xml:space="preserve">California current</t>
  </si>
  <si>
    <t xml:space="preserve">Gulf of Trieste</t>
  </si>
  <si>
    <t xml:space="preserve">6-15</t>
  </si>
  <si>
    <t xml:space="preserve">Herndl &amp; Peduzzi</t>
  </si>
  <si>
    <t xml:space="preserve">http://dx.doi.org/10.1111/j.1439-0485.1988.tb00199.x</t>
  </si>
  <si>
    <t xml:space="preserve">Volume was calculated by dividing total carbon by total number of cells and dividing by 560 fg C µm^3, which was the conversion factor used</t>
  </si>
  <si>
    <t xml:space="preserve">Cape Blanc (Mauritania)</t>
  </si>
  <si>
    <t xml:space="preserve">Thiele et al.</t>
  </si>
  <si>
    <t xml:space="preserve">http://dx.doi.org/10.1128/AEM.02570-14</t>
  </si>
  <si>
    <t xml:space="preserve">North Atlantic</t>
  </si>
  <si>
    <t xml:space="preserve">1000-3900</t>
  </si>
  <si>
    <t xml:space="preserve">Bochdansky et al.</t>
  </si>
  <si>
    <t xml:space="preserve">http://dx.doi.org/10.1038/ismej.2016.113</t>
  </si>
  <si>
    <t xml:space="preserve">Site</t>
  </si>
  <si>
    <t xml:space="preserve">Station</t>
  </si>
  <si>
    <t xml:space="preserve">Fraction of attached cells</t>
  </si>
  <si>
    <t xml:space="preserve">Arctic Fram Strait</t>
  </si>
  <si>
    <t xml:space="preserve">S3</t>
  </si>
  <si>
    <t xml:space="preserve">Busch et al.</t>
  </si>
  <si>
    <t xml:space="preserve">http://dx.doi.org/10.3389/fmars.2017.00166</t>
  </si>
  <si>
    <t xml:space="preserve">&gt;2000</t>
  </si>
  <si>
    <t xml:space="preserve">HG4</t>
  </si>
  <si>
    <t xml:space="preserve">EG4</t>
  </si>
  <si>
    <t xml:space="preserve">N4</t>
  </si>
  <si>
    <t xml:space="preserve">Atlantic Ocean</t>
  </si>
  <si>
    <t xml:space="preserve">Passow &amp; Alldredge</t>
  </si>
  <si>
    <t xml:space="preserve">http://www.jstor.org/stable/24849588</t>
  </si>
  <si>
    <t xml:space="preserve">Macroaggregate concentration [# L^-1]</t>
  </si>
  <si>
    <t xml:space="preserve">Remark</t>
  </si>
  <si>
    <t xml:space="preserve">https://doi.org/10.1073/pnas.0913744107</t>
  </si>
  <si>
    <t xml:space="preserve">Data sampled from Figure 2 of Bochdansky et al., Data divided by 5 to convert particles per frame to particles per L (as done in Figure 1)</t>
  </si>
  <si>
    <t xml:space="preserve">Honjo et al.</t>
  </si>
  <si>
    <t xml:space="preserve">https://doi.org/10.1016/0198-0149(84)90073-6</t>
  </si>
  <si>
    <t xml:space="preserve">Sampled from Figure 3A</t>
  </si>
  <si>
    <t xml:space="preserve">Gardner &amp; Walsh</t>
  </si>
  <si>
    <t xml:space="preserve">https://doi.org/10.1016/0198-0149(90)90016-O</t>
  </si>
  <si>
    <t xml:space="preserve">Sampled from Figure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</si>
</sst>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5969387755102"/>
    <col collapsed="false" hidden="false" max="2" min="2" style="0" width="25.515306122449"/>
    <col collapsed="false" hidden="false" max="6" min="6" style="1" width="11.0714285714286"/>
    <col collapsed="false" hidden="false" max="7" min="7" style="0" width="15.387755102040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2" t="s">
        <v>9</v>
      </c>
      <c r="K1" s="0" t="s">
        <v>10</v>
      </c>
    </row>
    <row r="2" customFormat="false" ht="23.95" hidden="false" customHeight="false" outlineLevel="0" collapsed="false">
      <c r="A2" s="0" t="s">
        <v>11</v>
      </c>
      <c r="B2" s="0" t="n">
        <v>0.005</v>
      </c>
      <c r="C2" s="0" t="n">
        <v>1.9</v>
      </c>
      <c r="D2" s="0" t="n">
        <v>0.2</v>
      </c>
      <c r="F2" s="1" t="n">
        <f aca="false">1900000*AVERAGE(0.25,0.85)/1000</f>
        <v>1045</v>
      </c>
      <c r="G2" s="0" t="s">
        <v>12</v>
      </c>
      <c r="H2" s="0" t="n">
        <f aca="false">AVERAGE(0.25,0.85)</f>
        <v>0.55</v>
      </c>
      <c r="I2" s="3" t="s">
        <v>13</v>
      </c>
      <c r="J2" s="0" t="s">
        <v>14</v>
      </c>
      <c r="K2" s="0" t="s">
        <v>15</v>
      </c>
    </row>
    <row r="3" customFormat="false" ht="23.95" hidden="false" customHeight="false" outlineLevel="0" collapsed="false">
      <c r="A3" s="0" t="s">
        <v>11</v>
      </c>
      <c r="B3" s="0" t="n">
        <v>0.003</v>
      </c>
      <c r="C3" s="0" t="n">
        <v>1.4</v>
      </c>
      <c r="D3" s="0" t="n">
        <v>0.15</v>
      </c>
      <c r="F3" s="1" t="n">
        <f aca="false">4700000*AVERAGE(0.65,0.2)/1000</f>
        <v>1997.5</v>
      </c>
      <c r="G3" s="0" t="s">
        <v>12</v>
      </c>
      <c r="H3" s="0" t="n">
        <f aca="false">AVERAGE(0.65,0.2)</f>
        <v>0.425</v>
      </c>
      <c r="I3" s="3" t="s">
        <v>13</v>
      </c>
      <c r="J3" s="0" t="s">
        <v>14</v>
      </c>
      <c r="K3" s="0" t="s">
        <v>16</v>
      </c>
    </row>
    <row r="4" customFormat="false" ht="23.95" hidden="false" customHeight="false" outlineLevel="0" collapsed="false">
      <c r="A4" s="0" t="s">
        <v>11</v>
      </c>
      <c r="B4" s="0" t="n">
        <v>0.002</v>
      </c>
      <c r="C4" s="0" t="n">
        <v>1.1</v>
      </c>
      <c r="D4" s="0" t="n">
        <v>0.12</v>
      </c>
      <c r="F4" s="1" t="n">
        <f aca="false">2200000*AVERAGE(0.5,0.59,0.41)/1000</f>
        <v>1100</v>
      </c>
      <c r="G4" s="0" t="s">
        <v>12</v>
      </c>
      <c r="H4" s="0" t="n">
        <f aca="false">AVERAGE(0.5,0.59,0.41)</f>
        <v>0.5</v>
      </c>
      <c r="I4" s="3" t="s">
        <v>13</v>
      </c>
      <c r="J4" s="0" t="s">
        <v>14</v>
      </c>
      <c r="K4" s="0" t="s">
        <v>16</v>
      </c>
    </row>
    <row r="5" customFormat="false" ht="23.95" hidden="false" customHeight="false" outlineLevel="0" collapsed="false">
      <c r="A5" s="0" t="s">
        <v>11</v>
      </c>
      <c r="B5" s="0" t="n">
        <f aca="false">GEOMEAN(0.007,0.012,0.022,0.008,0.006)</f>
        <v>0.00976312030412124</v>
      </c>
      <c r="C5" s="0" t="n">
        <v>1.3</v>
      </c>
      <c r="D5" s="0" t="n">
        <v>0.16</v>
      </c>
      <c r="F5" s="1" t="n">
        <f aca="false">5800000*AVERAGE(0.89,1,1,1.2,1.1,1.65)/1000</f>
        <v>6612</v>
      </c>
      <c r="G5" s="0" t="s">
        <v>12</v>
      </c>
      <c r="H5" s="0" t="n">
        <f aca="false">AVERAGE(0.89,1,1,1.2,1.1,1.65)</f>
        <v>1.14</v>
      </c>
      <c r="I5" s="3" t="s">
        <v>13</v>
      </c>
      <c r="J5" s="0" t="s">
        <v>14</v>
      </c>
      <c r="K5" s="0" t="s">
        <v>16</v>
      </c>
    </row>
    <row r="6" customFormat="false" ht="23.95" hidden="false" customHeight="false" outlineLevel="0" collapsed="false">
      <c r="A6" s="0" t="s">
        <v>17</v>
      </c>
      <c r="B6" s="0" t="n">
        <v>0.028</v>
      </c>
      <c r="F6" s="1" t="n">
        <f aca="false">10600</f>
        <v>10600</v>
      </c>
      <c r="G6" s="0" t="n">
        <v>40</v>
      </c>
      <c r="I6" s="3" t="s">
        <v>18</v>
      </c>
      <c r="J6" s="0" t="s">
        <v>19</v>
      </c>
    </row>
    <row r="7" customFormat="false" ht="23.95" hidden="false" customHeight="false" outlineLevel="0" collapsed="false">
      <c r="A7" s="0" t="s">
        <v>17</v>
      </c>
      <c r="B7" s="0" t="n">
        <v>0.024</v>
      </c>
      <c r="F7" s="1" t="n">
        <f aca="false">5300</f>
        <v>5300</v>
      </c>
      <c r="G7" s="0" t="n">
        <v>360</v>
      </c>
      <c r="I7" s="3" t="s">
        <v>18</v>
      </c>
      <c r="J7" s="0" t="s">
        <v>19</v>
      </c>
    </row>
    <row r="8" customFormat="false" ht="23.95" hidden="false" customHeight="false" outlineLevel="0" collapsed="false">
      <c r="A8" s="0" t="s">
        <v>17</v>
      </c>
      <c r="B8" s="0" t="n">
        <v>0.049</v>
      </c>
      <c r="F8" s="1" t="n">
        <f aca="false">5500</f>
        <v>5500</v>
      </c>
      <c r="G8" s="0" t="n">
        <v>600</v>
      </c>
      <c r="I8" s="3" t="s">
        <v>18</v>
      </c>
      <c r="J8" s="0" t="s">
        <v>19</v>
      </c>
    </row>
    <row r="9" customFormat="false" ht="23.95" hidden="false" customHeight="false" outlineLevel="0" collapsed="false">
      <c r="A9" s="0" t="s">
        <v>17</v>
      </c>
      <c r="B9" s="0" t="n">
        <v>0.022</v>
      </c>
      <c r="F9" s="1" t="n">
        <f aca="false">14900</f>
        <v>14900</v>
      </c>
      <c r="G9" s="0" t="n">
        <v>40</v>
      </c>
      <c r="I9" s="3" t="s">
        <v>18</v>
      </c>
      <c r="J9" s="0" t="s">
        <v>19</v>
      </c>
    </row>
    <row r="10" customFormat="false" ht="23.95" hidden="false" customHeight="false" outlineLevel="0" collapsed="false">
      <c r="A10" s="0" t="s">
        <v>17</v>
      </c>
      <c r="B10" s="0" t="n">
        <v>0.045</v>
      </c>
      <c r="F10" s="1" t="n">
        <f aca="false">3400</f>
        <v>3400</v>
      </c>
      <c r="G10" s="0" t="n">
        <v>450</v>
      </c>
      <c r="I10" s="3" t="s">
        <v>18</v>
      </c>
      <c r="J10" s="0" t="s">
        <v>19</v>
      </c>
    </row>
    <row r="11" customFormat="false" ht="23.95" hidden="false" customHeight="false" outlineLevel="0" collapsed="false">
      <c r="A11" s="0" t="s">
        <v>17</v>
      </c>
      <c r="B11" s="0" t="n">
        <v>0.028</v>
      </c>
      <c r="F11" s="1" t="n">
        <f aca="false">36400</f>
        <v>36400</v>
      </c>
      <c r="G11" s="0" t="n">
        <v>40</v>
      </c>
      <c r="I11" s="3" t="s">
        <v>18</v>
      </c>
      <c r="J11" s="0" t="s">
        <v>19</v>
      </c>
    </row>
    <row r="12" customFormat="false" ht="23.95" hidden="false" customHeight="false" outlineLevel="0" collapsed="false">
      <c r="A12" s="0" t="s">
        <v>17</v>
      </c>
      <c r="B12" s="0" t="n">
        <v>0.012</v>
      </c>
      <c r="F12" s="1" t="n">
        <f aca="false">4800</f>
        <v>4800</v>
      </c>
      <c r="G12" s="0" t="n">
        <v>70</v>
      </c>
      <c r="I12" s="3" t="s">
        <v>18</v>
      </c>
      <c r="J12" s="0" t="s">
        <v>19</v>
      </c>
    </row>
    <row r="13" customFormat="false" ht="23.95" hidden="false" customHeight="false" outlineLevel="0" collapsed="false">
      <c r="A13" s="0" t="s">
        <v>17</v>
      </c>
      <c r="B13" s="0" t="n">
        <v>0.009</v>
      </c>
      <c r="F13" s="1" t="n">
        <f aca="false">1200</f>
        <v>1200</v>
      </c>
      <c r="G13" s="0" t="n">
        <v>380</v>
      </c>
      <c r="I13" s="3" t="s">
        <v>18</v>
      </c>
      <c r="J13" s="0" t="s">
        <v>19</v>
      </c>
    </row>
    <row r="14" customFormat="false" ht="23.95" hidden="false" customHeight="false" outlineLevel="0" collapsed="false">
      <c r="A14" s="0" t="s">
        <v>17</v>
      </c>
      <c r="B14" s="0" t="n">
        <v>0.01</v>
      </c>
      <c r="F14" s="1" t="n">
        <f aca="false">9700</f>
        <v>9700</v>
      </c>
      <c r="G14" s="0" t="n">
        <v>70</v>
      </c>
      <c r="I14" s="3" t="s">
        <v>18</v>
      </c>
      <c r="J14" s="0" t="s">
        <v>19</v>
      </c>
    </row>
    <row r="15" customFormat="false" ht="23.95" hidden="false" customHeight="false" outlineLevel="0" collapsed="false">
      <c r="A15" s="0" t="s">
        <v>17</v>
      </c>
      <c r="B15" s="0" t="n">
        <v>0.01</v>
      </c>
      <c r="F15" s="1" t="n">
        <f aca="false">7900</f>
        <v>7900</v>
      </c>
      <c r="G15" s="0" t="n">
        <v>70</v>
      </c>
      <c r="I15" s="3" t="s">
        <v>18</v>
      </c>
      <c r="J15" s="0" t="s">
        <v>19</v>
      </c>
    </row>
    <row r="16" customFormat="false" ht="23.95" hidden="false" customHeight="false" outlineLevel="0" collapsed="false">
      <c r="A16" s="0" t="s">
        <v>17</v>
      </c>
      <c r="B16" s="0" t="n">
        <v>0.005</v>
      </c>
      <c r="F16" s="1" t="n">
        <f aca="false">1700</f>
        <v>1700</v>
      </c>
      <c r="G16" s="0" t="n">
        <v>160</v>
      </c>
      <c r="I16" s="3" t="s">
        <v>18</v>
      </c>
      <c r="J16" s="0" t="s">
        <v>19</v>
      </c>
    </row>
    <row r="17" customFormat="false" ht="23.95" hidden="false" customHeight="false" outlineLevel="0" collapsed="false">
      <c r="A17" s="0" t="s">
        <v>17</v>
      </c>
      <c r="B17" s="0" t="n">
        <v>0.008</v>
      </c>
      <c r="F17" s="1" t="n">
        <f aca="false">5700</f>
        <v>5700</v>
      </c>
      <c r="G17" s="0" t="n">
        <v>50</v>
      </c>
      <c r="I17" s="3" t="s">
        <v>18</v>
      </c>
      <c r="J17" s="0" t="s">
        <v>19</v>
      </c>
    </row>
    <row r="18" customFormat="false" ht="12.8" hidden="false" customHeight="false" outlineLevel="0" collapsed="false">
      <c r="A18" s="0" t="s">
        <v>20</v>
      </c>
      <c r="B18" s="0" t="n">
        <v>0.05</v>
      </c>
      <c r="F18" s="0"/>
      <c r="G18" s="0" t="s">
        <v>21</v>
      </c>
      <c r="I18" s="0" t="s">
        <v>22</v>
      </c>
      <c r="J18" s="0" t="s">
        <v>23</v>
      </c>
    </row>
    <row r="19" customFormat="false" ht="12.8" hidden="false" customHeight="false" outlineLevel="0" collapsed="false">
      <c r="A19" s="0" t="s">
        <v>24</v>
      </c>
      <c r="B19" s="0" t="n">
        <v>0.013</v>
      </c>
      <c r="C19" s="0" t="n">
        <v>5.6</v>
      </c>
      <c r="D19" s="0" t="n">
        <v>1.02</v>
      </c>
      <c r="F19" s="1" t="n">
        <f aca="false">3200000/1000</f>
        <v>3200</v>
      </c>
      <c r="G19" s="0" t="s">
        <v>25</v>
      </c>
      <c r="H19" s="0" t="n">
        <v>1.9</v>
      </c>
      <c r="I19" s="0" t="s">
        <v>26</v>
      </c>
      <c r="J19" s="0" t="s">
        <v>27</v>
      </c>
    </row>
    <row r="20" customFormat="false" ht="12.8" hidden="false" customHeight="false" outlineLevel="0" collapsed="false">
      <c r="A20" s="0" t="s">
        <v>24</v>
      </c>
      <c r="B20" s="0" t="n">
        <v>0.009</v>
      </c>
      <c r="C20" s="0" t="n">
        <v>5.6</v>
      </c>
      <c r="D20" s="0" t="n">
        <v>1.02</v>
      </c>
      <c r="F20" s="1" t="n">
        <f aca="false">1800000/1000</f>
        <v>1800</v>
      </c>
      <c r="G20" s="0" t="s">
        <v>25</v>
      </c>
      <c r="H20" s="0" t="n">
        <v>1.4</v>
      </c>
      <c r="I20" s="0" t="s">
        <v>26</v>
      </c>
      <c r="J20" s="0" t="s">
        <v>27</v>
      </c>
    </row>
    <row r="21" customFormat="false" ht="12.8" hidden="false" customHeight="false" outlineLevel="0" collapsed="false">
      <c r="A21" s="0" t="s">
        <v>24</v>
      </c>
      <c r="B21" s="0" t="n">
        <v>0.028</v>
      </c>
      <c r="C21" s="0" t="n">
        <v>5.6</v>
      </c>
      <c r="D21" s="0" t="n">
        <v>1.02</v>
      </c>
      <c r="F21" s="1" t="n">
        <f aca="false">6000000/1000</f>
        <v>6000</v>
      </c>
      <c r="G21" s="0" t="s">
        <v>25</v>
      </c>
      <c r="H21" s="0" t="n">
        <v>4.3</v>
      </c>
      <c r="I21" s="0" t="s">
        <v>26</v>
      </c>
      <c r="J21" s="0" t="s">
        <v>27</v>
      </c>
    </row>
    <row r="22" customFormat="false" ht="12.8" hidden="false" customHeight="false" outlineLevel="0" collapsed="false">
      <c r="A22" s="0" t="s">
        <v>24</v>
      </c>
      <c r="B22" s="0" t="n">
        <v>0.03</v>
      </c>
      <c r="C22" s="0" t="n">
        <v>5.6</v>
      </c>
      <c r="D22" s="0" t="n">
        <v>1.02</v>
      </c>
      <c r="F22" s="1" t="n">
        <f aca="false">5500000/1000</f>
        <v>5500</v>
      </c>
      <c r="G22" s="0" t="s">
        <v>25</v>
      </c>
      <c r="H22" s="0" t="n">
        <v>4</v>
      </c>
      <c r="I22" s="0" t="s">
        <v>26</v>
      </c>
      <c r="J22" s="0" t="s">
        <v>27</v>
      </c>
    </row>
    <row r="23" customFormat="false" ht="12.8" hidden="false" customHeight="false" outlineLevel="0" collapsed="false">
      <c r="A23" s="3" t="s">
        <v>28</v>
      </c>
      <c r="B23" s="0" t="n">
        <v>0.002</v>
      </c>
      <c r="D23" s="0" t="n">
        <v>0.83</v>
      </c>
      <c r="F23" s="1" t="n">
        <f aca="false">1800000/1000</f>
        <v>1800</v>
      </c>
      <c r="G23" s="0" t="s">
        <v>25</v>
      </c>
      <c r="H23" s="0" t="n">
        <v>1</v>
      </c>
      <c r="I23" s="0" t="s">
        <v>26</v>
      </c>
      <c r="J23" s="0" t="s">
        <v>27</v>
      </c>
    </row>
    <row r="24" customFormat="false" ht="12.8" hidden="false" customHeight="false" outlineLevel="0" collapsed="false">
      <c r="A24" s="3" t="s">
        <v>28</v>
      </c>
      <c r="B24" s="0" t="n">
        <v>0.023</v>
      </c>
      <c r="D24" s="0" t="n">
        <v>0.83</v>
      </c>
      <c r="F24" s="1" t="n">
        <f aca="false">6800000/1000</f>
        <v>6800</v>
      </c>
      <c r="G24" s="0" t="s">
        <v>25</v>
      </c>
      <c r="H24" s="0" t="n">
        <v>1</v>
      </c>
      <c r="I24" s="0" t="s">
        <v>26</v>
      </c>
      <c r="J24" s="0" t="s">
        <v>27</v>
      </c>
    </row>
    <row r="25" customFormat="false" ht="12.8" hidden="false" customHeight="false" outlineLevel="0" collapsed="false">
      <c r="A25" s="3" t="s">
        <v>28</v>
      </c>
      <c r="B25" s="0" t="n">
        <v>0.028</v>
      </c>
      <c r="D25" s="0" t="n">
        <v>0.83</v>
      </c>
      <c r="F25" s="1" t="n">
        <f aca="false">15000000/1000</f>
        <v>15000</v>
      </c>
      <c r="G25" s="0" t="s">
        <v>25</v>
      </c>
      <c r="H25" s="0" t="n">
        <v>1</v>
      </c>
      <c r="I25" s="0" t="s">
        <v>26</v>
      </c>
      <c r="J25" s="0" t="s">
        <v>27</v>
      </c>
    </row>
    <row r="26" customFormat="false" ht="12.8" hidden="false" customHeight="false" outlineLevel="0" collapsed="false">
      <c r="A26" s="3" t="s">
        <v>28</v>
      </c>
      <c r="B26" s="0" t="n">
        <v>0.001</v>
      </c>
      <c r="D26" s="0" t="n">
        <v>0.83</v>
      </c>
      <c r="F26" s="1" t="n">
        <f aca="false">700000/1000</f>
        <v>700</v>
      </c>
      <c r="G26" s="0" t="s">
        <v>25</v>
      </c>
      <c r="H26" s="0" t="n">
        <v>0.1</v>
      </c>
      <c r="I26" s="0" t="s">
        <v>26</v>
      </c>
      <c r="J26" s="0" t="s">
        <v>27</v>
      </c>
    </row>
    <row r="27" customFormat="false" ht="12.8" hidden="false" customHeight="false" outlineLevel="0" collapsed="false">
      <c r="A27" s="3" t="s">
        <v>28</v>
      </c>
      <c r="B27" s="0" t="n">
        <v>0.044</v>
      </c>
      <c r="D27" s="0" t="n">
        <v>0.83</v>
      </c>
      <c r="F27" s="1" t="n">
        <f aca="false">28000000/1000</f>
        <v>28000</v>
      </c>
      <c r="G27" s="0" t="s">
        <v>25</v>
      </c>
      <c r="H27" s="0" t="n">
        <v>0.1</v>
      </c>
      <c r="I27" s="0" t="s">
        <v>26</v>
      </c>
      <c r="J27" s="0" t="s">
        <v>27</v>
      </c>
    </row>
    <row r="28" customFormat="false" ht="12.8" hidden="false" customHeight="false" outlineLevel="0" collapsed="false">
      <c r="A28" s="3" t="s">
        <v>28</v>
      </c>
      <c r="B28" s="0" t="n">
        <v>0.009</v>
      </c>
      <c r="D28" s="0" t="n">
        <v>0.83</v>
      </c>
      <c r="F28" s="1" t="n">
        <f aca="false">8900000/1000</f>
        <v>8900</v>
      </c>
      <c r="G28" s="0" t="s">
        <v>25</v>
      </c>
      <c r="H28" s="0" t="n">
        <v>0.1</v>
      </c>
      <c r="I28" s="0" t="s">
        <v>26</v>
      </c>
      <c r="J28" s="0" t="s">
        <v>27</v>
      </c>
    </row>
    <row r="29" customFormat="false" ht="12.8" hidden="false" customHeight="false" outlineLevel="0" collapsed="false">
      <c r="A29" s="3" t="s">
        <v>28</v>
      </c>
      <c r="B29" s="0" t="n">
        <v>0.14</v>
      </c>
      <c r="F29" s="0"/>
      <c r="G29" s="0" t="s">
        <v>29</v>
      </c>
      <c r="I29" s="0" t="s">
        <v>30</v>
      </c>
      <c r="J29" s="0" t="s">
        <v>31</v>
      </c>
    </row>
    <row r="30" customFormat="false" ht="12.8" hidden="false" customHeight="false" outlineLevel="0" collapsed="false">
      <c r="A30" s="0" t="s">
        <v>24</v>
      </c>
      <c r="C30" s="0" t="n">
        <f aca="false">E30/23</f>
        <v>2</v>
      </c>
      <c r="E30" s="0" t="n">
        <v>46</v>
      </c>
      <c r="F30" s="1" t="n">
        <f aca="false">1.05*410000/1000</f>
        <v>430.5</v>
      </c>
      <c r="G30" s="0" t="s">
        <v>32</v>
      </c>
      <c r="H30" s="0" t="n">
        <v>1.05</v>
      </c>
      <c r="I30" s="0" t="s">
        <v>33</v>
      </c>
      <c r="J30" s="0" t="s">
        <v>34</v>
      </c>
      <c r="K30" s="0" t="s">
        <v>35</v>
      </c>
    </row>
    <row r="31" customFormat="false" ht="12.8" hidden="false" customHeight="false" outlineLevel="0" collapsed="false">
      <c r="A31" s="0" t="s">
        <v>24</v>
      </c>
      <c r="C31" s="0" t="n">
        <f aca="false">E31/31</f>
        <v>1.93548387096774</v>
      </c>
      <c r="E31" s="0" t="n">
        <v>60</v>
      </c>
      <c r="F31" s="1" t="n">
        <f aca="false">1.65*700000/1000</f>
        <v>1155</v>
      </c>
      <c r="G31" s="0" t="s">
        <v>32</v>
      </c>
      <c r="H31" s="0" t="n">
        <v>1.65</v>
      </c>
      <c r="I31" s="0" t="s">
        <v>33</v>
      </c>
      <c r="J31" s="0" t="s">
        <v>34</v>
      </c>
      <c r="K31" s="0" t="s">
        <v>35</v>
      </c>
    </row>
    <row r="32" customFormat="false" ht="12.8" hidden="false" customHeight="false" outlineLevel="0" collapsed="false">
      <c r="A32" s="0" t="s">
        <v>24</v>
      </c>
      <c r="C32" s="0" t="n">
        <f aca="false">E32/17</f>
        <v>3.23529411764706</v>
      </c>
      <c r="E32" s="0" t="n">
        <v>55</v>
      </c>
      <c r="F32" s="1" t="n">
        <f aca="false">0.85*1700</f>
        <v>1445</v>
      </c>
      <c r="G32" s="0" t="s">
        <v>32</v>
      </c>
      <c r="H32" s="0" t="n">
        <v>0.85</v>
      </c>
      <c r="I32" s="0" t="s">
        <v>33</v>
      </c>
      <c r="J32" s="0" t="s">
        <v>34</v>
      </c>
      <c r="K32" s="0" t="s">
        <v>35</v>
      </c>
    </row>
    <row r="33" customFormat="false" ht="12.8" hidden="false" customHeight="false" outlineLevel="0" collapsed="false">
      <c r="A33" s="0" t="s">
        <v>24</v>
      </c>
      <c r="C33" s="0" t="n">
        <f aca="false">E33/20</f>
        <v>2.45</v>
      </c>
      <c r="E33" s="0" t="n">
        <v>49</v>
      </c>
      <c r="F33" s="1" t="n">
        <f aca="false">0.5*900</f>
        <v>450</v>
      </c>
      <c r="G33" s="0" t="s">
        <v>32</v>
      </c>
      <c r="H33" s="0" t="n">
        <v>0.5</v>
      </c>
      <c r="I33" s="0" t="s">
        <v>33</v>
      </c>
      <c r="J33" s="0" t="s">
        <v>34</v>
      </c>
      <c r="K33" s="0" t="s">
        <v>35</v>
      </c>
    </row>
    <row r="34" customFormat="false" ht="12.8" hidden="false" customHeight="false" outlineLevel="0" collapsed="false">
      <c r="A34" s="0" t="s">
        <v>24</v>
      </c>
      <c r="C34" s="0" t="n">
        <f aca="false">E34/20</f>
        <v>2</v>
      </c>
      <c r="E34" s="0" t="n">
        <v>40</v>
      </c>
      <c r="F34" s="1" t="n">
        <f aca="false">0.59*420</f>
        <v>247.8</v>
      </c>
      <c r="G34" s="0" t="s">
        <v>32</v>
      </c>
      <c r="H34" s="0" t="n">
        <v>0.59</v>
      </c>
      <c r="I34" s="0" t="s">
        <v>33</v>
      </c>
      <c r="J34" s="0" t="s">
        <v>34</v>
      </c>
      <c r="K34" s="0" t="s">
        <v>35</v>
      </c>
    </row>
    <row r="35" customFormat="false" ht="12.8" hidden="false" customHeight="false" outlineLevel="0" collapsed="false">
      <c r="A35" s="0" t="s">
        <v>24</v>
      </c>
      <c r="C35" s="0" t="n">
        <f aca="false">E35/19</f>
        <v>3.68421052631579</v>
      </c>
      <c r="E35" s="0" t="n">
        <v>70</v>
      </c>
      <c r="F35" s="1" t="n">
        <f aca="false">0.41*790</f>
        <v>323.9</v>
      </c>
      <c r="G35" s="0" t="s">
        <v>32</v>
      </c>
      <c r="H35" s="0" t="n">
        <v>0.41</v>
      </c>
      <c r="I35" s="0" t="s">
        <v>33</v>
      </c>
      <c r="J35" s="0" t="s">
        <v>34</v>
      </c>
      <c r="K35" s="0" t="s">
        <v>35</v>
      </c>
    </row>
    <row r="36" customFormat="false" ht="12.8" hidden="false" customHeight="false" outlineLevel="0" collapsed="false">
      <c r="A36" s="0" t="s">
        <v>36</v>
      </c>
      <c r="C36" s="0" t="n">
        <f aca="false">E36/26</f>
        <v>1.84615384615385</v>
      </c>
      <c r="E36" s="0" t="n">
        <v>48</v>
      </c>
      <c r="F36" s="1" t="n">
        <f aca="false">0.52*580</f>
        <v>301.6</v>
      </c>
      <c r="G36" s="0" t="s">
        <v>32</v>
      </c>
      <c r="H36" s="0" t="n">
        <v>0.52</v>
      </c>
      <c r="I36" s="0" t="s">
        <v>33</v>
      </c>
      <c r="J36" s="0" t="s">
        <v>34</v>
      </c>
      <c r="K36" s="0" t="s">
        <v>35</v>
      </c>
    </row>
    <row r="37" customFormat="false" ht="12.8" hidden="false" customHeight="false" outlineLevel="0" collapsed="false">
      <c r="A37" s="0" t="s">
        <v>36</v>
      </c>
      <c r="C37" s="0" t="n">
        <f aca="false">E37/22</f>
        <v>2.59090909090909</v>
      </c>
      <c r="E37" s="0" t="n">
        <v>57</v>
      </c>
      <c r="F37" s="1" t="n">
        <f aca="false">0.2*60</f>
        <v>12</v>
      </c>
      <c r="G37" s="0" t="s">
        <v>32</v>
      </c>
      <c r="H37" s="0" t="n">
        <v>0.2</v>
      </c>
      <c r="I37" s="0" t="s">
        <v>33</v>
      </c>
      <c r="J37" s="0" t="s">
        <v>34</v>
      </c>
      <c r="K37" s="0" t="s">
        <v>35</v>
      </c>
    </row>
    <row r="38" customFormat="false" ht="12.8" hidden="false" customHeight="false" outlineLevel="0" collapsed="false">
      <c r="A38" s="0" t="s">
        <v>37</v>
      </c>
      <c r="B38" s="0" t="n">
        <v>0.02</v>
      </c>
      <c r="D38" s="0" t="n">
        <f aca="false">0.0000759/570000000*1000000000000000/560</f>
        <v>0.237781954887218</v>
      </c>
      <c r="F38" s="1" t="n">
        <f aca="false">10^4</f>
        <v>10000</v>
      </c>
      <c r="G38" s="0" t="s">
        <v>38</v>
      </c>
      <c r="I38" s="0" t="s">
        <v>39</v>
      </c>
      <c r="J38" s="0" t="s">
        <v>40</v>
      </c>
      <c r="K38" s="0" t="s">
        <v>41</v>
      </c>
    </row>
    <row r="39" customFormat="false" ht="12.8" hidden="false" customHeight="false" outlineLevel="0" collapsed="false">
      <c r="A39" s="0" t="s">
        <v>37</v>
      </c>
      <c r="B39" s="0" t="n">
        <v>0.02</v>
      </c>
      <c r="D39" s="0" t="n">
        <f aca="false">0.0004049/2950000000*1000000000000000/560</f>
        <v>0.245096852300242</v>
      </c>
      <c r="F39" s="1" t="n">
        <f aca="false">10^4</f>
        <v>10000</v>
      </c>
      <c r="G39" s="0" t="s">
        <v>38</v>
      </c>
      <c r="I39" s="0" t="s">
        <v>39</v>
      </c>
      <c r="J39" s="0" t="s">
        <v>40</v>
      </c>
      <c r="K39" s="0" t="s">
        <v>41</v>
      </c>
    </row>
    <row r="40" customFormat="false" ht="12.8" hidden="false" customHeight="false" outlineLevel="0" collapsed="false">
      <c r="A40" s="0" t="s">
        <v>37</v>
      </c>
      <c r="B40" s="0" t="n">
        <v>0.02</v>
      </c>
      <c r="D40" s="0" t="n">
        <f aca="false">0.0002977/1970000000*1000000000000000/560</f>
        <v>0.269851341551849</v>
      </c>
      <c r="F40" s="1" t="n">
        <f aca="false">10^4</f>
        <v>10000</v>
      </c>
      <c r="G40" s="0" t="s">
        <v>38</v>
      </c>
      <c r="I40" s="0" t="s">
        <v>39</v>
      </c>
      <c r="J40" s="0" t="s">
        <v>40</v>
      </c>
      <c r="K40" s="0" t="s">
        <v>41</v>
      </c>
    </row>
    <row r="41" customFormat="false" ht="12.8" hidden="false" customHeight="false" outlineLevel="0" collapsed="false">
      <c r="A41" s="0" t="s">
        <v>37</v>
      </c>
      <c r="B41" s="0" t="n">
        <v>0.02</v>
      </c>
      <c r="D41" s="0" t="n">
        <f aca="false">0.0000286/190000000*1000000000000000/560</f>
        <v>0.268796992481203</v>
      </c>
      <c r="F41" s="1" t="n">
        <f aca="false">10^4</f>
        <v>10000</v>
      </c>
      <c r="G41" s="0" t="s">
        <v>38</v>
      </c>
      <c r="I41" s="0" t="s">
        <v>39</v>
      </c>
      <c r="J41" s="0" t="s">
        <v>40</v>
      </c>
      <c r="K41" s="0" t="s">
        <v>41</v>
      </c>
    </row>
    <row r="42" customFormat="false" ht="12.8" hidden="false" customHeight="false" outlineLevel="0" collapsed="false">
      <c r="A42" s="0" t="s">
        <v>37</v>
      </c>
      <c r="B42" s="0" t="n">
        <v>0.02</v>
      </c>
      <c r="D42" s="0" t="n">
        <f aca="false">0.0000688/560000000*1000000000000000/560</f>
        <v>0.219387755102041</v>
      </c>
      <c r="F42" s="1" t="n">
        <f aca="false">10^4</f>
        <v>10000</v>
      </c>
      <c r="G42" s="0" t="s">
        <v>38</v>
      </c>
      <c r="I42" s="0" t="s">
        <v>39</v>
      </c>
      <c r="J42" s="0" t="s">
        <v>40</v>
      </c>
      <c r="K42" s="0" t="s">
        <v>41</v>
      </c>
    </row>
    <row r="43" customFormat="false" ht="12.8" hidden="false" customHeight="false" outlineLevel="0" collapsed="false">
      <c r="A43" s="0" t="s">
        <v>37</v>
      </c>
      <c r="B43" s="0" t="n">
        <v>0.02</v>
      </c>
      <c r="D43" s="0" t="n">
        <f aca="false">0.0001374/1070000000*1000000000000000/560</f>
        <v>0.229305740987984</v>
      </c>
      <c r="F43" s="1" t="n">
        <f aca="false">10^4</f>
        <v>10000</v>
      </c>
      <c r="G43" s="0" t="s">
        <v>38</v>
      </c>
      <c r="I43" s="0" t="s">
        <v>39</v>
      </c>
      <c r="J43" s="0" t="s">
        <v>40</v>
      </c>
      <c r="K43" s="0" t="s">
        <v>41</v>
      </c>
    </row>
    <row r="44" customFormat="false" ht="12.8" hidden="false" customHeight="false" outlineLevel="0" collapsed="false">
      <c r="A44" s="0" t="s">
        <v>37</v>
      </c>
      <c r="B44" s="0" t="n">
        <v>0.02</v>
      </c>
      <c r="D44" s="0" t="n">
        <f aca="false">0.0006853/6460000000*1000000000000000/560</f>
        <v>0.189434984520124</v>
      </c>
      <c r="F44" s="1" t="n">
        <f aca="false">10^4</f>
        <v>10000</v>
      </c>
      <c r="G44" s="0" t="s">
        <v>38</v>
      </c>
      <c r="I44" s="0" t="s">
        <v>39</v>
      </c>
      <c r="J44" s="0" t="s">
        <v>40</v>
      </c>
      <c r="K44" s="0" t="s">
        <v>41</v>
      </c>
    </row>
    <row r="45" customFormat="false" ht="12.8" hidden="false" customHeight="false" outlineLevel="0" collapsed="false">
      <c r="A45" s="0" t="s">
        <v>42</v>
      </c>
      <c r="B45" s="0" t="n">
        <v>0.003</v>
      </c>
      <c r="G45" s="0" t="n">
        <v>100</v>
      </c>
      <c r="I45" s="0" t="s">
        <v>43</v>
      </c>
      <c r="J45" s="0" t="s">
        <v>44</v>
      </c>
    </row>
    <row r="46" customFormat="false" ht="12.8" hidden="false" customHeight="false" outlineLevel="0" collapsed="false">
      <c r="A46" s="0" t="s">
        <v>42</v>
      </c>
      <c r="B46" s="0" t="n">
        <v>0.024</v>
      </c>
      <c r="G46" s="0" t="n">
        <v>400</v>
      </c>
      <c r="I46" s="0" t="s">
        <v>43</v>
      </c>
      <c r="J46" s="0" t="s">
        <v>44</v>
      </c>
    </row>
    <row r="47" customFormat="false" ht="23.95" hidden="false" customHeight="false" outlineLevel="0" collapsed="false">
      <c r="A47" s="0" t="s">
        <v>45</v>
      </c>
      <c r="D47" s="0" t="n">
        <f aca="false">AVERAGE(0.061,0.079)</f>
        <v>0.07</v>
      </c>
      <c r="G47" s="0" t="s">
        <v>46</v>
      </c>
      <c r="I47" s="4" t="s">
        <v>47</v>
      </c>
      <c r="J4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sheetData>
    <row r="1" customFormat="false" ht="12.8" hidden="false" customHeight="false" outlineLevel="0" collapsed="false">
      <c r="A1" s="0" t="s">
        <v>49</v>
      </c>
      <c r="B1" s="0" t="s">
        <v>6</v>
      </c>
      <c r="C1" s="0" t="s">
        <v>50</v>
      </c>
      <c r="D1" s="0" t="s">
        <v>51</v>
      </c>
      <c r="E1" s="0" t="s">
        <v>8</v>
      </c>
      <c r="F1" s="0" t="s">
        <v>9</v>
      </c>
    </row>
    <row r="2" customFormat="false" ht="12.8" hidden="false" customHeight="false" outlineLevel="0" collapsed="false">
      <c r="A2" s="0" t="s">
        <v>52</v>
      </c>
      <c r="B2" s="0" t="n">
        <v>5</v>
      </c>
      <c r="C2" s="0" t="s">
        <v>53</v>
      </c>
      <c r="D2" s="0" t="n">
        <v>0.0214847331488773</v>
      </c>
      <c r="E2" s="0" t="s">
        <v>54</v>
      </c>
      <c r="F2" s="0" t="s">
        <v>55</v>
      </c>
    </row>
    <row r="3" customFormat="false" ht="12.8" hidden="false" customHeight="false" outlineLevel="0" collapsed="false">
      <c r="A3" s="0" t="s">
        <v>52</v>
      </c>
      <c r="B3" s="0" t="n">
        <v>15</v>
      </c>
      <c r="C3" s="0" t="s">
        <v>53</v>
      </c>
      <c r="D3" s="0" t="n">
        <v>0.0214847331488773</v>
      </c>
      <c r="E3" s="0" t="s">
        <v>54</v>
      </c>
      <c r="F3" s="0" t="s">
        <v>55</v>
      </c>
    </row>
    <row r="4" customFormat="false" ht="12.8" hidden="false" customHeight="false" outlineLevel="0" collapsed="false">
      <c r="A4" s="0" t="s">
        <v>52</v>
      </c>
      <c r="B4" s="0" t="n">
        <v>30</v>
      </c>
      <c r="C4" s="0" t="s">
        <v>53</v>
      </c>
      <c r="D4" s="0" t="n">
        <v>0.0214847331488773</v>
      </c>
      <c r="E4" s="0" t="s">
        <v>54</v>
      </c>
      <c r="F4" s="0" t="s">
        <v>55</v>
      </c>
    </row>
    <row r="5" customFormat="false" ht="12.8" hidden="false" customHeight="false" outlineLevel="0" collapsed="false">
      <c r="A5" s="0" t="s">
        <v>52</v>
      </c>
      <c r="B5" s="0" t="n">
        <v>45</v>
      </c>
      <c r="C5" s="0" t="s">
        <v>53</v>
      </c>
      <c r="D5" s="0" t="n">
        <v>0.0101676413019943</v>
      </c>
      <c r="E5" s="0" t="s">
        <v>54</v>
      </c>
      <c r="F5" s="0" t="s">
        <v>55</v>
      </c>
    </row>
    <row r="6" customFormat="false" ht="12.8" hidden="false" customHeight="false" outlineLevel="0" collapsed="false">
      <c r="A6" s="0" t="s">
        <v>52</v>
      </c>
      <c r="B6" s="0" t="n">
        <v>75</v>
      </c>
      <c r="C6" s="0" t="s">
        <v>53</v>
      </c>
      <c r="D6" s="0" t="n">
        <v>0.0214847331488773</v>
      </c>
      <c r="E6" s="0" t="s">
        <v>54</v>
      </c>
      <c r="F6" s="0" t="s">
        <v>55</v>
      </c>
    </row>
    <row r="7" customFormat="false" ht="12.8" hidden="false" customHeight="false" outlineLevel="0" collapsed="false">
      <c r="A7" s="0" t="s">
        <v>52</v>
      </c>
      <c r="B7" s="0" t="n">
        <v>100</v>
      </c>
      <c r="C7" s="0" t="s">
        <v>53</v>
      </c>
      <c r="D7" s="0" t="n">
        <v>0.00967296389599162</v>
      </c>
      <c r="E7" s="0" t="s">
        <v>54</v>
      </c>
      <c r="F7" s="0" t="s">
        <v>55</v>
      </c>
    </row>
    <row r="8" customFormat="false" ht="12.8" hidden="false" customHeight="false" outlineLevel="0" collapsed="false">
      <c r="A8" s="0" t="s">
        <v>52</v>
      </c>
      <c r="B8" s="0" t="n">
        <v>250</v>
      </c>
      <c r="C8" s="0" t="s">
        <v>53</v>
      </c>
      <c r="D8" s="0" t="n">
        <v>0.0204394551195804</v>
      </c>
      <c r="E8" s="0" t="s">
        <v>54</v>
      </c>
      <c r="F8" s="0" t="s">
        <v>55</v>
      </c>
    </row>
    <row r="9" customFormat="false" ht="12.8" hidden="false" customHeight="false" outlineLevel="0" collapsed="false">
      <c r="A9" s="0" t="s">
        <v>52</v>
      </c>
      <c r="B9" s="0" t="n">
        <v>500</v>
      </c>
      <c r="C9" s="0" t="s">
        <v>53</v>
      </c>
      <c r="D9" s="0" t="n">
        <v>0.0207821048064104</v>
      </c>
      <c r="E9" s="0" t="s">
        <v>54</v>
      </c>
      <c r="F9" s="0" t="s">
        <v>55</v>
      </c>
    </row>
    <row r="10" customFormat="false" ht="12.8" hidden="false" customHeight="false" outlineLevel="0" collapsed="false">
      <c r="A10" s="0" t="s">
        <v>52</v>
      </c>
      <c r="B10" s="0" t="n">
        <v>1000</v>
      </c>
      <c r="C10" s="0" t="s">
        <v>53</v>
      </c>
      <c r="D10" s="0" t="n">
        <v>0.063305878998707</v>
      </c>
      <c r="E10" s="0" t="s">
        <v>54</v>
      </c>
      <c r="F10" s="0" t="s">
        <v>55</v>
      </c>
    </row>
    <row r="11" customFormat="false" ht="12.8" hidden="false" customHeight="false" outlineLevel="0" collapsed="false">
      <c r="A11" s="0" t="s">
        <v>52</v>
      </c>
      <c r="B11" s="0" t="n">
        <v>1500</v>
      </c>
      <c r="C11" s="0" t="s">
        <v>53</v>
      </c>
      <c r="D11" s="0" t="n">
        <v>0.0612355481958507</v>
      </c>
      <c r="E11" s="0" t="s">
        <v>54</v>
      </c>
      <c r="F11" s="0" t="s">
        <v>55</v>
      </c>
    </row>
    <row r="12" customFormat="false" ht="12.8" hidden="false" customHeight="false" outlineLevel="0" collapsed="false">
      <c r="A12" s="0" t="s">
        <v>52</v>
      </c>
      <c r="B12" s="0" t="n">
        <v>2000</v>
      </c>
      <c r="C12" s="0" t="s">
        <v>53</v>
      </c>
      <c r="D12" s="0" t="n">
        <v>0.0211304987172033</v>
      </c>
      <c r="E12" s="0" t="s">
        <v>54</v>
      </c>
      <c r="F12" s="0" t="s">
        <v>55</v>
      </c>
    </row>
    <row r="13" customFormat="false" ht="12.8" hidden="false" customHeight="false" outlineLevel="0" collapsed="false">
      <c r="A13" s="0" t="s">
        <v>52</v>
      </c>
      <c r="B13" s="0" t="s">
        <v>56</v>
      </c>
      <c r="C13" s="0" t="s">
        <v>53</v>
      </c>
      <c r="D13" s="0" t="n">
        <v>0.183458528659805</v>
      </c>
      <c r="E13" s="0" t="s">
        <v>54</v>
      </c>
      <c r="F13" s="0" t="s">
        <v>55</v>
      </c>
    </row>
    <row r="14" customFormat="false" ht="12.8" hidden="false" customHeight="false" outlineLevel="0" collapsed="false">
      <c r="A14" s="0" t="s">
        <v>52</v>
      </c>
      <c r="B14" s="0" t="n">
        <v>5</v>
      </c>
      <c r="C14" s="0" t="s">
        <v>57</v>
      </c>
      <c r="D14" s="0" t="n">
        <v>0.00983088447399483</v>
      </c>
      <c r="E14" s="0" t="s">
        <v>54</v>
      </c>
      <c r="F14" s="0" t="s">
        <v>55</v>
      </c>
    </row>
    <row r="15" customFormat="false" ht="12.8" hidden="false" customHeight="false" outlineLevel="0" collapsed="false">
      <c r="A15" s="0" t="s">
        <v>52</v>
      </c>
      <c r="B15" s="0" t="n">
        <v>15</v>
      </c>
      <c r="C15" s="0" t="s">
        <v>57</v>
      </c>
      <c r="D15" s="0" t="n">
        <v>0.0101720247312971</v>
      </c>
      <c r="E15" s="0" t="s">
        <v>54</v>
      </c>
      <c r="F15" s="0" t="s">
        <v>55</v>
      </c>
    </row>
    <row r="16" customFormat="false" ht="12.8" hidden="false" customHeight="false" outlineLevel="0" collapsed="false">
      <c r="A16" s="0" t="s">
        <v>52</v>
      </c>
      <c r="B16" s="0" t="n">
        <v>30</v>
      </c>
      <c r="C16" s="0" t="s">
        <v>57</v>
      </c>
      <c r="D16" s="0" t="n">
        <v>0.01</v>
      </c>
      <c r="E16" s="0" t="s">
        <v>54</v>
      </c>
      <c r="F16" s="0" t="s">
        <v>55</v>
      </c>
    </row>
    <row r="17" customFormat="false" ht="12.8" hidden="false" customHeight="false" outlineLevel="0" collapsed="false">
      <c r="A17" s="0" t="s">
        <v>52</v>
      </c>
      <c r="B17" s="0" t="n">
        <v>45</v>
      </c>
      <c r="C17" s="0" t="s">
        <v>57</v>
      </c>
      <c r="D17" s="0" t="n">
        <v>0.00983088447399483</v>
      </c>
      <c r="E17" s="0" t="s">
        <v>54</v>
      </c>
      <c r="F17" s="0" t="s">
        <v>55</v>
      </c>
    </row>
    <row r="18" customFormat="false" ht="12.8" hidden="false" customHeight="false" outlineLevel="0" collapsed="false">
      <c r="A18" s="0" t="s">
        <v>52</v>
      </c>
      <c r="B18" s="0" t="n">
        <v>75</v>
      </c>
      <c r="C18" s="0" t="s">
        <v>57</v>
      </c>
      <c r="D18" s="0" t="n">
        <v>0.01</v>
      </c>
      <c r="E18" s="0" t="s">
        <v>54</v>
      </c>
      <c r="F18" s="0" t="s">
        <v>55</v>
      </c>
    </row>
    <row r="19" customFormat="false" ht="12.8" hidden="false" customHeight="false" outlineLevel="0" collapsed="false">
      <c r="A19" s="0" t="s">
        <v>52</v>
      </c>
      <c r="B19" s="0" t="n">
        <v>100</v>
      </c>
      <c r="C19" s="0" t="s">
        <v>57</v>
      </c>
      <c r="D19" s="0" t="n">
        <v>0.0101720247312971</v>
      </c>
      <c r="E19" s="0" t="s">
        <v>54</v>
      </c>
      <c r="F19" s="0" t="s">
        <v>55</v>
      </c>
    </row>
    <row r="20" customFormat="false" ht="12.8" hidden="false" customHeight="false" outlineLevel="0" collapsed="false">
      <c r="A20" s="0" t="s">
        <v>52</v>
      </c>
      <c r="B20" s="0" t="n">
        <v>250</v>
      </c>
      <c r="C20" s="0" t="s">
        <v>57</v>
      </c>
      <c r="D20" s="0" t="n">
        <v>0.01</v>
      </c>
      <c r="E20" s="0" t="s">
        <v>54</v>
      </c>
      <c r="F20" s="0" t="s">
        <v>55</v>
      </c>
    </row>
    <row r="21" customFormat="false" ht="12.8" hidden="false" customHeight="false" outlineLevel="0" collapsed="false">
      <c r="A21" s="0" t="s">
        <v>52</v>
      </c>
      <c r="B21" s="0" t="n">
        <v>500</v>
      </c>
      <c r="C21" s="0" t="s">
        <v>57</v>
      </c>
      <c r="D21" s="0" t="n">
        <v>0.0201235086020726</v>
      </c>
      <c r="E21" s="0" t="s">
        <v>54</v>
      </c>
      <c r="F21" s="0" t="s">
        <v>55</v>
      </c>
    </row>
    <row r="22" customFormat="false" ht="12.8" hidden="false" customHeight="false" outlineLevel="0" collapsed="false">
      <c r="A22" s="0" t="s">
        <v>52</v>
      </c>
      <c r="B22" s="0" t="n">
        <v>1000</v>
      </c>
      <c r="C22" s="0" t="s">
        <v>57</v>
      </c>
      <c r="D22" s="0" t="n">
        <v>0.00983088447399483</v>
      </c>
      <c r="E22" s="0" t="s">
        <v>54</v>
      </c>
      <c r="F22" s="0" t="s">
        <v>55</v>
      </c>
    </row>
    <row r="23" customFormat="false" ht="12.8" hidden="false" customHeight="false" outlineLevel="0" collapsed="false">
      <c r="A23" s="0" t="s">
        <v>52</v>
      </c>
      <c r="B23" s="0" t="n">
        <v>1500</v>
      </c>
      <c r="C23" s="0" t="s">
        <v>57</v>
      </c>
      <c r="D23" s="0" t="n">
        <v>0.0398107170553497</v>
      </c>
      <c r="E23" s="0" t="s">
        <v>54</v>
      </c>
      <c r="F23" s="0" t="s">
        <v>55</v>
      </c>
    </row>
    <row r="24" customFormat="false" ht="12.8" hidden="false" customHeight="false" outlineLevel="0" collapsed="false">
      <c r="A24" s="0" t="s">
        <v>52</v>
      </c>
      <c r="B24" s="0" t="n">
        <v>2000</v>
      </c>
      <c r="C24" s="0" t="s">
        <v>57</v>
      </c>
      <c r="D24" s="0" t="n">
        <v>0.00983088447399483</v>
      </c>
      <c r="E24" s="0" t="s">
        <v>54</v>
      </c>
      <c r="F24" s="0" t="s">
        <v>55</v>
      </c>
    </row>
    <row r="25" customFormat="false" ht="12.8" hidden="false" customHeight="false" outlineLevel="0" collapsed="false">
      <c r="A25" s="0" t="s">
        <v>52</v>
      </c>
      <c r="B25" s="0" t="s">
        <v>56</v>
      </c>
      <c r="C25" s="0" t="s">
        <v>57</v>
      </c>
      <c r="D25" s="0" t="n">
        <v>0.0579379284316132</v>
      </c>
      <c r="E25" s="0" t="s">
        <v>54</v>
      </c>
      <c r="F25" s="0" t="s">
        <v>55</v>
      </c>
    </row>
    <row r="26" customFormat="false" ht="12.8" hidden="false" customHeight="false" outlineLevel="0" collapsed="false">
      <c r="A26" s="0" t="s">
        <v>52</v>
      </c>
      <c r="B26" s="0" t="n">
        <v>5</v>
      </c>
      <c r="C26" s="0" t="s">
        <v>58</v>
      </c>
      <c r="D26" s="0" t="n">
        <v>0.0211214265475097</v>
      </c>
      <c r="E26" s="0" t="s">
        <v>54</v>
      </c>
      <c r="F26" s="0" t="s">
        <v>55</v>
      </c>
    </row>
    <row r="27" customFormat="false" ht="12.8" hidden="false" customHeight="false" outlineLevel="0" collapsed="false">
      <c r="A27" s="0" t="s">
        <v>52</v>
      </c>
      <c r="B27" s="0" t="n">
        <v>15</v>
      </c>
      <c r="C27" s="0" t="s">
        <v>58</v>
      </c>
      <c r="D27" s="0" t="n">
        <v>0.0207655373307857</v>
      </c>
      <c r="E27" s="0" t="s">
        <v>54</v>
      </c>
      <c r="F27" s="0" t="s">
        <v>55</v>
      </c>
    </row>
    <row r="28" customFormat="false" ht="12.8" hidden="false" customHeight="false" outlineLevel="0" collapsed="false">
      <c r="A28" s="0" t="s">
        <v>52</v>
      </c>
      <c r="B28" s="0" t="n">
        <v>30</v>
      </c>
      <c r="C28" s="0" t="s">
        <v>58</v>
      </c>
      <c r="D28" s="0" t="n">
        <v>0.0822487206339584</v>
      </c>
      <c r="E28" s="0" t="s">
        <v>54</v>
      </c>
      <c r="F28" s="0" t="s">
        <v>55</v>
      </c>
    </row>
    <row r="29" customFormat="false" ht="12.8" hidden="false" customHeight="false" outlineLevel="0" collapsed="false">
      <c r="A29" s="0" t="s">
        <v>52</v>
      </c>
      <c r="B29" s="0" t="n">
        <v>45</v>
      </c>
      <c r="C29" s="0" t="s">
        <v>58</v>
      </c>
      <c r="D29" s="0" t="n">
        <v>0.0218516076885397</v>
      </c>
      <c r="E29" s="0" t="s">
        <v>54</v>
      </c>
      <c r="F29" s="0" t="s">
        <v>55</v>
      </c>
    </row>
    <row r="30" customFormat="false" ht="12.8" hidden="false" customHeight="false" outlineLevel="0" collapsed="false">
      <c r="A30" s="0" t="s">
        <v>52</v>
      </c>
      <c r="B30" s="0" t="n">
        <v>75</v>
      </c>
      <c r="C30" s="0" t="s">
        <v>58</v>
      </c>
      <c r="D30" s="0" t="n">
        <v>0.0101713845450059</v>
      </c>
      <c r="E30" s="0" t="s">
        <v>54</v>
      </c>
      <c r="F30" s="0" t="s">
        <v>55</v>
      </c>
    </row>
    <row r="31" customFormat="false" ht="12.8" hidden="false" customHeight="false" outlineLevel="0" collapsed="false">
      <c r="A31" s="0" t="s">
        <v>52</v>
      </c>
      <c r="B31" s="0" t="n">
        <v>100</v>
      </c>
      <c r="C31" s="0" t="s">
        <v>58</v>
      </c>
      <c r="D31" s="0" t="n">
        <v>0.01</v>
      </c>
      <c r="E31" s="0" t="s">
        <v>54</v>
      </c>
      <c r="F31" s="0" t="s">
        <v>55</v>
      </c>
    </row>
    <row r="32" customFormat="false" ht="12.8" hidden="false" customHeight="false" outlineLevel="0" collapsed="false">
      <c r="A32" s="0" t="s">
        <v>52</v>
      </c>
      <c r="B32" s="0" t="n">
        <v>250</v>
      </c>
      <c r="C32" s="0" t="s">
        <v>58</v>
      </c>
      <c r="D32" s="0" t="n">
        <v>0.0218516076885397</v>
      </c>
      <c r="E32" s="0" t="s">
        <v>54</v>
      </c>
      <c r="F32" s="0" t="s">
        <v>55</v>
      </c>
    </row>
    <row r="33" customFormat="false" ht="12.8" hidden="false" customHeight="false" outlineLevel="0" collapsed="false">
      <c r="A33" s="0" t="s">
        <v>52</v>
      </c>
      <c r="B33" s="0" t="n">
        <v>500</v>
      </c>
      <c r="C33" s="0" t="s">
        <v>58</v>
      </c>
      <c r="D33" s="0" t="n">
        <v>0.0101713845450059</v>
      </c>
      <c r="E33" s="0" t="s">
        <v>54</v>
      </c>
      <c r="F33" s="0" t="s">
        <v>55</v>
      </c>
    </row>
    <row r="34" customFormat="false" ht="12.8" hidden="false" customHeight="false" outlineLevel="0" collapsed="false">
      <c r="A34" s="0" t="s">
        <v>52</v>
      </c>
      <c r="B34" s="0" t="n">
        <v>1000</v>
      </c>
      <c r="C34" s="0" t="s">
        <v>58</v>
      </c>
      <c r="D34" s="0" t="n">
        <v>0.0211214265475097</v>
      </c>
      <c r="E34" s="0" t="s">
        <v>54</v>
      </c>
      <c r="F34" s="0" t="s">
        <v>55</v>
      </c>
    </row>
    <row r="35" customFormat="false" ht="12.8" hidden="false" customHeight="false" outlineLevel="0" collapsed="false">
      <c r="A35" s="0" t="s">
        <v>52</v>
      </c>
      <c r="B35" s="0" t="n">
        <v>1500</v>
      </c>
      <c r="C35" s="0" t="s">
        <v>58</v>
      </c>
      <c r="D35" s="0" t="n">
        <v>0.0431207540636252</v>
      </c>
      <c r="E35" s="0" t="s">
        <v>54</v>
      </c>
      <c r="F35" s="0" t="s">
        <v>55</v>
      </c>
    </row>
    <row r="36" customFormat="false" ht="12.8" hidden="false" customHeight="false" outlineLevel="0" collapsed="false">
      <c r="A36" s="0" t="s">
        <v>52</v>
      </c>
      <c r="B36" s="0" t="n">
        <v>2000</v>
      </c>
      <c r="C36" s="0" t="s">
        <v>58</v>
      </c>
      <c r="D36" s="0" t="n">
        <v>0.020071647711385</v>
      </c>
      <c r="E36" s="0" t="s">
        <v>54</v>
      </c>
      <c r="F36" s="0" t="s">
        <v>55</v>
      </c>
    </row>
    <row r="37" customFormat="false" ht="12.8" hidden="false" customHeight="false" outlineLevel="0" collapsed="false">
      <c r="A37" s="0" t="s">
        <v>52</v>
      </c>
      <c r="B37" s="0" t="s">
        <v>56</v>
      </c>
      <c r="C37" s="0" t="s">
        <v>58</v>
      </c>
      <c r="D37" s="0" t="n">
        <v>0.216667293282911</v>
      </c>
      <c r="E37" s="0" t="s">
        <v>54</v>
      </c>
      <c r="F37" s="0" t="s">
        <v>55</v>
      </c>
    </row>
    <row r="38" customFormat="false" ht="12.8" hidden="false" customHeight="false" outlineLevel="0" collapsed="false">
      <c r="A38" s="0" t="s">
        <v>52</v>
      </c>
      <c r="B38" s="0" t="n">
        <v>5</v>
      </c>
      <c r="C38" s="0" t="s">
        <v>59</v>
      </c>
      <c r="D38" s="0" t="n">
        <v>0.01</v>
      </c>
      <c r="E38" s="0" t="s">
        <v>54</v>
      </c>
      <c r="F38" s="0" t="s">
        <v>55</v>
      </c>
    </row>
    <row r="39" customFormat="false" ht="12.8" hidden="false" customHeight="false" outlineLevel="0" collapsed="false">
      <c r="A39" s="0" t="s">
        <v>52</v>
      </c>
      <c r="B39" s="0" t="n">
        <v>15</v>
      </c>
      <c r="C39" s="0" t="s">
        <v>59</v>
      </c>
      <c r="D39" s="0" t="n">
        <v>0.0197831888278417</v>
      </c>
      <c r="E39" s="0" t="s">
        <v>54</v>
      </c>
      <c r="F39" s="0" t="s">
        <v>55</v>
      </c>
    </row>
    <row r="40" customFormat="false" ht="12.8" hidden="false" customHeight="false" outlineLevel="0" collapsed="false">
      <c r="A40" s="0" t="s">
        <v>52</v>
      </c>
      <c r="B40" s="0" t="n">
        <v>30</v>
      </c>
      <c r="C40" s="0" t="s">
        <v>59</v>
      </c>
      <c r="D40" s="0" t="n">
        <v>0.0496931235886474</v>
      </c>
      <c r="E40" s="0" t="s">
        <v>54</v>
      </c>
      <c r="F40" s="0" t="s">
        <v>55</v>
      </c>
    </row>
    <row r="41" customFormat="false" ht="12.8" hidden="false" customHeight="false" outlineLevel="0" collapsed="false">
      <c r="A41" s="0" t="s">
        <v>52</v>
      </c>
      <c r="B41" s="0" t="n">
        <v>45</v>
      </c>
      <c r="C41" s="0" t="s">
        <v>59</v>
      </c>
      <c r="D41" s="0" t="n">
        <v>0.0204696827180752</v>
      </c>
      <c r="E41" s="0" t="s">
        <v>54</v>
      </c>
      <c r="F41" s="0" t="s">
        <v>55</v>
      </c>
    </row>
    <row r="42" customFormat="false" ht="12.8" hidden="false" customHeight="false" outlineLevel="0" collapsed="false">
      <c r="A42" s="0" t="s">
        <v>52</v>
      </c>
      <c r="B42" s="0" t="n">
        <v>75</v>
      </c>
      <c r="C42" s="0" t="s">
        <v>59</v>
      </c>
      <c r="D42" s="0" t="n">
        <v>0.01</v>
      </c>
      <c r="E42" s="0" t="s">
        <v>54</v>
      </c>
      <c r="F42" s="0" t="s">
        <v>55</v>
      </c>
    </row>
    <row r="43" customFormat="false" ht="12.8" hidden="false" customHeight="false" outlineLevel="0" collapsed="false">
      <c r="A43" s="0" t="s">
        <v>52</v>
      </c>
      <c r="B43" s="0" t="n">
        <v>100</v>
      </c>
      <c r="C43" s="0" t="s">
        <v>59</v>
      </c>
      <c r="D43" s="0" t="n">
        <v>0.00966462895410325</v>
      </c>
      <c r="E43" s="0" t="s">
        <v>54</v>
      </c>
      <c r="F43" s="0" t="s">
        <v>55</v>
      </c>
    </row>
    <row r="44" customFormat="false" ht="12.8" hidden="false" customHeight="false" outlineLevel="0" collapsed="false">
      <c r="A44" s="0" t="s">
        <v>52</v>
      </c>
      <c r="B44" s="0" t="n">
        <v>250</v>
      </c>
      <c r="C44" s="0" t="s">
        <v>59</v>
      </c>
      <c r="D44" s="0" t="n">
        <v>0.0201235086020726</v>
      </c>
      <c r="E44" s="0" t="s">
        <v>54</v>
      </c>
      <c r="F44" s="0" t="s">
        <v>55</v>
      </c>
    </row>
    <row r="45" customFormat="false" ht="12.8" hidden="false" customHeight="false" outlineLevel="0" collapsed="false">
      <c r="A45" s="0" t="s">
        <v>52</v>
      </c>
      <c r="B45" s="0" t="n">
        <v>500</v>
      </c>
      <c r="C45" s="0" t="s">
        <v>59</v>
      </c>
      <c r="D45" s="0" t="n">
        <v>0.00983088447399483</v>
      </c>
      <c r="E45" s="0" t="s">
        <v>54</v>
      </c>
      <c r="F45" s="0" t="s">
        <v>55</v>
      </c>
    </row>
    <row r="46" customFormat="false" ht="12.8" hidden="false" customHeight="false" outlineLevel="0" collapsed="false">
      <c r="A46" s="0" t="s">
        <v>52</v>
      </c>
      <c r="B46" s="0" t="n">
        <v>1000</v>
      </c>
      <c r="C46" s="0" t="s">
        <v>59</v>
      </c>
      <c r="D46" s="0" t="n">
        <v>0.0197831888278417</v>
      </c>
      <c r="E46" s="0" t="s">
        <v>54</v>
      </c>
      <c r="F46" s="0" t="s">
        <v>55</v>
      </c>
    </row>
    <row r="47" customFormat="false" ht="12.8" hidden="false" customHeight="false" outlineLevel="0" collapsed="false">
      <c r="A47" s="0" t="s">
        <v>52</v>
      </c>
      <c r="B47" s="0" t="n">
        <v>1500</v>
      </c>
      <c r="C47" s="0" t="s">
        <v>59</v>
      </c>
      <c r="D47" s="0" t="n">
        <v>0.0197831888278417</v>
      </c>
      <c r="E47" s="0" t="s">
        <v>54</v>
      </c>
      <c r="F47" s="0" t="s">
        <v>55</v>
      </c>
    </row>
    <row r="48" customFormat="false" ht="12.8" hidden="false" customHeight="false" outlineLevel="0" collapsed="false">
      <c r="A48" s="0" t="s">
        <v>52</v>
      </c>
      <c r="B48" s="0" t="n">
        <v>2000</v>
      </c>
      <c r="C48" s="0" t="s">
        <v>59</v>
      </c>
      <c r="D48" s="0" t="n">
        <v>0.0391374560198038</v>
      </c>
      <c r="E48" s="0" t="s">
        <v>54</v>
      </c>
      <c r="F48" s="0" t="s">
        <v>55</v>
      </c>
    </row>
    <row r="49" customFormat="false" ht="12.8" hidden="false" customHeight="false" outlineLevel="0" collapsed="false">
      <c r="A49" s="0" t="s">
        <v>52</v>
      </c>
      <c r="B49" s="0" t="s">
        <v>56</v>
      </c>
      <c r="C49" s="0" t="s">
        <v>59</v>
      </c>
      <c r="D49" s="0" t="n">
        <v>0.0384755808736745</v>
      </c>
      <c r="E49" s="0" t="s">
        <v>54</v>
      </c>
      <c r="F49" s="0" t="s">
        <v>55</v>
      </c>
    </row>
    <row r="50" customFormat="false" ht="12.8" hidden="false" customHeight="false" outlineLevel="0" collapsed="false">
      <c r="A50" s="0" t="s">
        <v>60</v>
      </c>
      <c r="B50" s="0" t="n">
        <v>10</v>
      </c>
      <c r="D50" s="0" t="n">
        <v>0.00302635245412203</v>
      </c>
      <c r="E50" s="0" t="s">
        <v>61</v>
      </c>
      <c r="F50" s="0" t="s">
        <v>62</v>
      </c>
    </row>
    <row r="51" customFormat="false" ht="12.8" hidden="false" customHeight="false" outlineLevel="0" collapsed="false">
      <c r="A51" s="0" t="s">
        <v>60</v>
      </c>
      <c r="B51" s="0" t="n">
        <v>10</v>
      </c>
      <c r="D51" s="0" t="n">
        <v>0.00393595000199037</v>
      </c>
      <c r="E51" s="0" t="s">
        <v>61</v>
      </c>
      <c r="F51" s="0" t="s">
        <v>62</v>
      </c>
    </row>
    <row r="52" customFormat="false" ht="12.8" hidden="false" customHeight="false" outlineLevel="0" collapsed="false">
      <c r="A52" s="0" t="s">
        <v>60</v>
      </c>
      <c r="B52" s="0" t="n">
        <v>10</v>
      </c>
      <c r="D52" s="0" t="n">
        <v>0.0129632578320927</v>
      </c>
      <c r="E52" s="0" t="s">
        <v>61</v>
      </c>
      <c r="F52" s="0" t="s">
        <v>62</v>
      </c>
    </row>
    <row r="53" customFormat="false" ht="12.8" hidden="false" customHeight="false" outlineLevel="0" collapsed="false">
      <c r="A53" s="0" t="s">
        <v>60</v>
      </c>
      <c r="B53" s="0" t="n">
        <v>10</v>
      </c>
      <c r="D53" s="0" t="n">
        <v>0.113022968830859</v>
      </c>
      <c r="E53" s="0" t="s">
        <v>61</v>
      </c>
      <c r="F53" s="0" t="s">
        <v>62</v>
      </c>
    </row>
    <row r="54" customFormat="false" ht="12.8" hidden="false" customHeight="false" outlineLevel="0" collapsed="false">
      <c r="A54" s="0" t="s">
        <v>60</v>
      </c>
      <c r="B54" s="0" t="n">
        <v>10</v>
      </c>
      <c r="D54" s="0" t="n">
        <v>0.0323136021655189</v>
      </c>
      <c r="E54" s="0" t="s">
        <v>61</v>
      </c>
      <c r="F54" s="0" t="s">
        <v>62</v>
      </c>
    </row>
    <row r="55" customFormat="false" ht="12.8" hidden="false" customHeight="false" outlineLevel="0" collapsed="false">
      <c r="A55" s="0" t="s">
        <v>60</v>
      </c>
      <c r="B55" s="0" t="n">
        <v>10</v>
      </c>
      <c r="D55" s="0" t="n">
        <v>0.0504717168902512</v>
      </c>
      <c r="E55" s="0" t="s">
        <v>61</v>
      </c>
      <c r="F55" s="0" t="s">
        <v>62</v>
      </c>
    </row>
    <row r="56" customFormat="false" ht="12.8" hidden="false" customHeight="false" outlineLevel="0" collapsed="false">
      <c r="A56" s="0" t="s">
        <v>60</v>
      </c>
      <c r="B56" s="0" t="n">
        <v>10</v>
      </c>
      <c r="D56" s="0" t="n">
        <v>0.0625472712073564</v>
      </c>
      <c r="E56" s="0" t="s">
        <v>61</v>
      </c>
      <c r="F56" s="0" t="s">
        <v>62</v>
      </c>
    </row>
    <row r="57" customFormat="false" ht="12.8" hidden="false" customHeight="false" outlineLevel="0" collapsed="false">
      <c r="A57" s="0" t="s">
        <v>60</v>
      </c>
      <c r="B57" s="0" t="n">
        <v>10</v>
      </c>
      <c r="D57" s="0" t="n">
        <v>0.103903108952669</v>
      </c>
      <c r="E57" s="0" t="s">
        <v>61</v>
      </c>
      <c r="F57" s="0" t="s">
        <v>62</v>
      </c>
    </row>
    <row r="58" customFormat="false" ht="12.8" hidden="false" customHeight="false" outlineLevel="0" collapsed="false">
      <c r="A58" s="0" t="s">
        <v>60</v>
      </c>
      <c r="B58" s="0" t="n">
        <v>10</v>
      </c>
      <c r="D58" s="0" t="n">
        <v>0.116012499502408</v>
      </c>
      <c r="E58" s="0" t="s">
        <v>61</v>
      </c>
      <c r="F58" s="0" t="s">
        <v>62</v>
      </c>
    </row>
    <row r="59" customFormat="false" ht="12.8" hidden="false" customHeight="false" outlineLevel="0" collapsed="false">
      <c r="A59" s="0" t="s">
        <v>60</v>
      </c>
      <c r="B59" s="0" t="n">
        <v>10</v>
      </c>
      <c r="D59" s="0" t="n">
        <v>0.175497591656383</v>
      </c>
      <c r="E59" s="0" t="s">
        <v>61</v>
      </c>
      <c r="F59" s="0" t="s">
        <v>62</v>
      </c>
    </row>
    <row r="60" customFormat="false" ht="12.8" hidden="false" customHeight="false" outlineLevel="0" collapsed="false">
      <c r="A60" s="0" t="s">
        <v>60</v>
      </c>
      <c r="B60" s="0" t="n">
        <v>10</v>
      </c>
      <c r="D60" s="0" t="n">
        <v>0.205726284781657</v>
      </c>
      <c r="E60" s="0" t="s">
        <v>61</v>
      </c>
      <c r="F60" s="0" t="s">
        <v>62</v>
      </c>
    </row>
    <row r="61" customFormat="false" ht="12.8" hidden="false" customHeight="false" outlineLevel="0" collapsed="false">
      <c r="A61" s="0" t="s">
        <v>60</v>
      </c>
      <c r="B61" s="0" t="n">
        <v>10</v>
      </c>
      <c r="D61" s="0" t="n">
        <v>0.155482464870029</v>
      </c>
      <c r="E61" s="0" t="s">
        <v>61</v>
      </c>
      <c r="F61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63</v>
      </c>
      <c r="B1" s="0" t="s">
        <v>6</v>
      </c>
      <c r="C1" s="0" t="s">
        <v>8</v>
      </c>
      <c r="D1" s="0" t="s">
        <v>9</v>
      </c>
      <c r="E1" s="0" t="s">
        <v>64</v>
      </c>
    </row>
    <row r="2" customFormat="false" ht="12.8" hidden="false" customHeight="false" outlineLevel="0" collapsed="false">
      <c r="A2" s="0" t="n">
        <v>2.12553046785661</v>
      </c>
      <c r="B2" s="0" t="n">
        <v>2537.87279280237</v>
      </c>
      <c r="C2" s="0" t="s">
        <v>47</v>
      </c>
      <c r="D2" s="0" t="s">
        <v>65</v>
      </c>
      <c r="E2" s="0" t="s">
        <v>66</v>
      </c>
    </row>
    <row r="3" customFormat="false" ht="12.8" hidden="false" customHeight="false" outlineLevel="0" collapsed="false">
      <c r="A3" s="0" t="n">
        <v>2.17470572304715</v>
      </c>
      <c r="B3" s="0" t="n">
        <v>2524.38944835482</v>
      </c>
      <c r="C3" s="0" t="s">
        <v>47</v>
      </c>
      <c r="D3" s="0" t="s">
        <v>65</v>
      </c>
      <c r="E3" s="0" t="s">
        <v>66</v>
      </c>
    </row>
    <row r="4" customFormat="false" ht="12.8" hidden="false" customHeight="false" outlineLevel="0" collapsed="false">
      <c r="A4" s="0" t="n">
        <v>2.21671691824374</v>
      </c>
      <c r="B4" s="0" t="n">
        <v>2383.14836396697</v>
      </c>
      <c r="C4" s="0" t="s">
        <v>47</v>
      </c>
      <c r="D4" s="0" t="s">
        <v>65</v>
      </c>
      <c r="E4" s="0" t="s">
        <v>66</v>
      </c>
    </row>
    <row r="5" customFormat="false" ht="12.8" hidden="false" customHeight="false" outlineLevel="0" collapsed="false">
      <c r="A5" s="0" t="n">
        <v>2.21680685055526</v>
      </c>
      <c r="B5" s="0" t="n">
        <v>2597.63692694955</v>
      </c>
      <c r="C5" s="0" t="s">
        <v>47</v>
      </c>
      <c r="D5" s="0" t="s">
        <v>65</v>
      </c>
      <c r="E5" s="0" t="s">
        <v>66</v>
      </c>
    </row>
    <row r="6" customFormat="false" ht="12.8" hidden="false" customHeight="false" outlineLevel="0" collapsed="false">
      <c r="A6" s="0" t="n">
        <v>2.26233183659742</v>
      </c>
      <c r="B6" s="0" t="n">
        <v>2357.52433642565</v>
      </c>
      <c r="C6" s="0" t="s">
        <v>47</v>
      </c>
      <c r="D6" s="0" t="s">
        <v>65</v>
      </c>
      <c r="E6" s="0" t="s">
        <v>66</v>
      </c>
    </row>
    <row r="7" customFormat="false" ht="12.8" hidden="false" customHeight="false" outlineLevel="0" collapsed="false">
      <c r="A7" s="0" t="n">
        <v>2.26243994745698</v>
      </c>
      <c r="B7" s="0" t="n">
        <v>2615.36873646988</v>
      </c>
      <c r="C7" s="0" t="s">
        <v>47</v>
      </c>
      <c r="D7" s="0" t="s">
        <v>65</v>
      </c>
      <c r="E7" s="0" t="s">
        <v>66</v>
      </c>
    </row>
    <row r="8" customFormat="false" ht="12.8" hidden="false" customHeight="false" outlineLevel="0" collapsed="false">
      <c r="A8" s="0" t="n">
        <v>2.2666745608818</v>
      </c>
      <c r="B8" s="0" t="n">
        <v>2822.44863637689</v>
      </c>
      <c r="C8" s="0" t="s">
        <v>47</v>
      </c>
      <c r="D8" s="0" t="s">
        <v>65</v>
      </c>
      <c r="E8" s="0" t="s">
        <v>66</v>
      </c>
    </row>
    <row r="9" customFormat="false" ht="12.8" hidden="false" customHeight="false" outlineLevel="0" collapsed="false">
      <c r="A9" s="0" t="n">
        <v>2.30863115895758</v>
      </c>
      <c r="B9" s="0" t="n">
        <v>2315.45834459891</v>
      </c>
      <c r="C9" s="0" t="s">
        <v>47</v>
      </c>
      <c r="D9" s="0" t="s">
        <v>65</v>
      </c>
      <c r="E9" s="0" t="s">
        <v>66</v>
      </c>
    </row>
    <row r="10" customFormat="false" ht="12.8" hidden="false" customHeight="false" outlineLevel="0" collapsed="false">
      <c r="A10" s="0" t="n">
        <v>2.3080841519248</v>
      </c>
      <c r="B10" s="0" t="n">
        <v>2659.59209114732</v>
      </c>
      <c r="C10" s="0" t="s">
        <v>47</v>
      </c>
      <c r="D10" s="0" t="s">
        <v>65</v>
      </c>
      <c r="E10" s="0" t="s">
        <v>66</v>
      </c>
    </row>
    <row r="11" customFormat="false" ht="12.8" hidden="false" customHeight="false" outlineLevel="0" collapsed="false">
      <c r="A11" s="0" t="n">
        <v>2.31402459276289</v>
      </c>
      <c r="B11" s="0" t="n">
        <v>2813.20657242911</v>
      </c>
      <c r="C11" s="0" t="s">
        <v>47</v>
      </c>
      <c r="D11" s="0" t="s">
        <v>65</v>
      </c>
      <c r="E11" s="0" t="s">
        <v>66</v>
      </c>
    </row>
    <row r="12" customFormat="false" ht="12.8" hidden="false" customHeight="false" outlineLevel="0" collapsed="false">
      <c r="A12" s="0" t="n">
        <v>2.35353657688664</v>
      </c>
      <c r="B12" s="0" t="n">
        <v>2246.42132405195</v>
      </c>
      <c r="C12" s="0" t="s">
        <v>47</v>
      </c>
      <c r="D12" s="0" t="s">
        <v>65</v>
      </c>
      <c r="E12" s="0" t="s">
        <v>66</v>
      </c>
    </row>
    <row r="13" customFormat="false" ht="12.8" hidden="false" customHeight="false" outlineLevel="0" collapsed="false">
      <c r="A13" s="0" t="n">
        <v>2.35787436401099</v>
      </c>
      <c r="B13" s="0" t="n">
        <v>2699.57049735253</v>
      </c>
      <c r="C13" s="0" t="s">
        <v>47</v>
      </c>
      <c r="D13" s="0" t="s">
        <v>65</v>
      </c>
      <c r="E13" s="0" t="s">
        <v>66</v>
      </c>
    </row>
    <row r="14" customFormat="false" ht="12.8" hidden="false" customHeight="false" outlineLevel="0" collapsed="false">
      <c r="A14" s="0" t="n">
        <v>2.35793900085901</v>
      </c>
      <c r="B14" s="0" t="n">
        <v>2853.72937986642</v>
      </c>
      <c r="C14" s="0" t="s">
        <v>47</v>
      </c>
      <c r="D14" s="0" t="s">
        <v>65</v>
      </c>
      <c r="E14" s="0" t="s">
        <v>66</v>
      </c>
    </row>
    <row r="15" customFormat="false" ht="12.8" hidden="false" customHeight="false" outlineLevel="0" collapsed="false">
      <c r="A15" s="0" t="n">
        <v>2.40053907068247</v>
      </c>
      <c r="B15" s="0" t="n">
        <v>2232.67368661697</v>
      </c>
      <c r="C15" s="0" t="s">
        <v>47</v>
      </c>
      <c r="D15" s="0" t="s">
        <v>65</v>
      </c>
      <c r="E15" s="0" t="s">
        <v>66</v>
      </c>
    </row>
    <row r="16" customFormat="false" ht="12.8" hidden="false" customHeight="false" outlineLevel="0" collapsed="false">
      <c r="A16" s="0" t="n">
        <v>2.39996120042036</v>
      </c>
      <c r="B16" s="0" t="n">
        <v>2738.73370544169</v>
      </c>
      <c r="C16" s="0" t="s">
        <v>47</v>
      </c>
      <c r="D16" s="0" t="s">
        <v>65</v>
      </c>
      <c r="E16" s="0" t="s">
        <v>66</v>
      </c>
    </row>
    <row r="17" customFormat="false" ht="12.8" hidden="false" customHeight="false" outlineLevel="0" collapsed="false">
      <c r="A17" s="0" t="n">
        <v>2.41602104862353</v>
      </c>
      <c r="B17" s="0" t="n">
        <v>2884.78964234457</v>
      </c>
      <c r="C17" s="0" t="s">
        <v>47</v>
      </c>
      <c r="D17" s="0" t="s">
        <v>65</v>
      </c>
      <c r="E17" s="0" t="s">
        <v>66</v>
      </c>
    </row>
    <row r="18" customFormat="false" ht="12.8" hidden="false" customHeight="false" outlineLevel="0" collapsed="false">
      <c r="A18" s="0" t="n">
        <v>2.44054667985361</v>
      </c>
      <c r="B18" s="0" t="n">
        <v>2023.58141639684</v>
      </c>
      <c r="C18" s="0" t="s">
        <v>47</v>
      </c>
      <c r="D18" s="0" t="s">
        <v>65</v>
      </c>
      <c r="E18" s="0" t="s">
        <v>66</v>
      </c>
    </row>
    <row r="19" customFormat="false" ht="12.8" hidden="false" customHeight="false" outlineLevel="0" collapsed="false">
      <c r="A19" s="0" t="n">
        <v>2.44478130023805</v>
      </c>
      <c r="B19" s="0" t="n">
        <v>2230.67791501636</v>
      </c>
      <c r="C19" s="0" t="s">
        <v>47</v>
      </c>
      <c r="D19" s="0" t="s">
        <v>65</v>
      </c>
      <c r="E19" s="0" t="s">
        <v>66</v>
      </c>
    </row>
    <row r="20" customFormat="false" ht="12.8" hidden="false" customHeight="false" outlineLevel="0" collapsed="false">
      <c r="A20" s="0" t="n">
        <v>2.44290672968709</v>
      </c>
      <c r="B20" s="0" t="n">
        <v>2706.06371011516</v>
      </c>
      <c r="C20" s="0" t="s">
        <v>47</v>
      </c>
      <c r="D20" s="0" t="s">
        <v>65</v>
      </c>
      <c r="E20" s="0" t="s">
        <v>66</v>
      </c>
    </row>
    <row r="21" customFormat="false" ht="12.8" hidden="false" customHeight="false" outlineLevel="0" collapsed="false">
      <c r="A21" s="0" t="n">
        <v>2.46165151478591</v>
      </c>
      <c r="B21" s="0" t="n">
        <v>2896.24713853822</v>
      </c>
      <c r="C21" s="0" t="s">
        <v>47</v>
      </c>
      <c r="D21" s="0" t="s">
        <v>65</v>
      </c>
      <c r="E21" s="0" t="s">
        <v>66</v>
      </c>
    </row>
    <row r="22" customFormat="false" ht="12.8" hidden="false" customHeight="false" outlineLevel="0" collapsed="false">
      <c r="A22" s="0" t="n">
        <v>2.46932837408164</v>
      </c>
      <c r="B22" s="0" t="n">
        <v>1420.61032229486</v>
      </c>
      <c r="C22" s="0" t="s">
        <v>47</v>
      </c>
      <c r="D22" s="0" t="s">
        <v>65</v>
      </c>
      <c r="E22" s="0" t="s">
        <v>66</v>
      </c>
    </row>
    <row r="23" customFormat="false" ht="12.8" hidden="false" customHeight="false" outlineLevel="0" collapsed="false">
      <c r="A23" s="0" t="n">
        <v>2.48806267624095</v>
      </c>
      <c r="B23" s="0" t="n">
        <v>2080.41559592205</v>
      </c>
      <c r="C23" s="0" t="s">
        <v>47</v>
      </c>
      <c r="D23" s="0" t="s">
        <v>65</v>
      </c>
      <c r="E23" s="0" t="s">
        <v>66</v>
      </c>
    </row>
    <row r="24" customFormat="false" ht="12.8" hidden="false" customHeight="false" outlineLevel="0" collapsed="false">
      <c r="A24" s="0" t="n">
        <v>2.49037772686044</v>
      </c>
      <c r="B24" s="0" t="n">
        <v>2160.95110835071</v>
      </c>
      <c r="C24" s="0" t="s">
        <v>47</v>
      </c>
      <c r="D24" s="0" t="s">
        <v>65</v>
      </c>
      <c r="E24" s="0" t="s">
        <v>66</v>
      </c>
    </row>
    <row r="25" customFormat="false" ht="12.8" hidden="false" customHeight="false" outlineLevel="0" collapsed="false">
      <c r="A25" s="0" t="n">
        <v>2.50728753473134</v>
      </c>
      <c r="B25" s="0" t="n">
        <v>2920.95040731041</v>
      </c>
      <c r="C25" s="0" t="s">
        <v>47</v>
      </c>
      <c r="D25" s="0" t="s">
        <v>65</v>
      </c>
      <c r="E25" s="0" t="s">
        <v>66</v>
      </c>
    </row>
    <row r="26" customFormat="false" ht="12.8" hidden="false" customHeight="false" outlineLevel="0" collapsed="false">
      <c r="A26" s="0" t="n">
        <v>2.51596422924814</v>
      </c>
      <c r="B26" s="0" t="n">
        <v>1474.56985088686</v>
      </c>
      <c r="C26" s="0" t="s">
        <v>47</v>
      </c>
      <c r="D26" s="0" t="s">
        <v>65</v>
      </c>
      <c r="E26" s="0" t="s">
        <v>66</v>
      </c>
    </row>
    <row r="27" customFormat="false" ht="12.8" hidden="false" customHeight="false" outlineLevel="0" collapsed="false">
      <c r="A27" s="0" t="n">
        <v>2.53278000575239</v>
      </c>
      <c r="B27" s="0" t="n">
        <v>2010.30434040629</v>
      </c>
      <c r="C27" s="0" t="s">
        <v>47</v>
      </c>
      <c r="D27" s="0" t="s">
        <v>65</v>
      </c>
      <c r="E27" s="0" t="s">
        <v>66</v>
      </c>
    </row>
    <row r="28" customFormat="false" ht="12.8" hidden="false" customHeight="false" outlineLevel="0" collapsed="false">
      <c r="A28" s="0" t="n">
        <v>2.55293937808672</v>
      </c>
      <c r="B28" s="0" t="n">
        <v>2983.39250883275</v>
      </c>
      <c r="C28" s="0" t="s">
        <v>47</v>
      </c>
      <c r="D28" s="0" t="s">
        <v>65</v>
      </c>
      <c r="E28" s="0" t="s">
        <v>66</v>
      </c>
    </row>
    <row r="29" customFormat="false" ht="12.8" hidden="false" customHeight="false" outlineLevel="0" collapsed="false">
      <c r="A29" s="0" t="n">
        <v>2.56059171408966</v>
      </c>
      <c r="B29" s="0" t="n">
        <v>1449.26763927306</v>
      </c>
      <c r="C29" s="0" t="s">
        <v>47</v>
      </c>
      <c r="D29" s="0" t="s">
        <v>65</v>
      </c>
      <c r="E29" s="0" t="s">
        <v>66</v>
      </c>
    </row>
    <row r="30" customFormat="false" ht="12.8" hidden="false" customHeight="false" outlineLevel="0" collapsed="false">
      <c r="A30" s="0" t="n">
        <v>2.57735640014788</v>
      </c>
      <c r="B30" s="0" t="n">
        <v>1863.15141502547</v>
      </c>
      <c r="C30" s="0" t="s">
        <v>47</v>
      </c>
      <c r="D30" s="0" t="s">
        <v>65</v>
      </c>
      <c r="E30" s="0" t="s">
        <v>66</v>
      </c>
    </row>
    <row r="31" customFormat="false" ht="12.8" hidden="false" customHeight="false" outlineLevel="0" collapsed="false">
      <c r="A31" s="0" t="n">
        <v>2.5608710182239</v>
      </c>
      <c r="B31" s="0" t="n">
        <v>2115.40799943753</v>
      </c>
      <c r="C31" s="0" t="s">
        <v>47</v>
      </c>
      <c r="D31" s="0" t="s">
        <v>65</v>
      </c>
      <c r="E31" s="0" t="s">
        <v>66</v>
      </c>
    </row>
    <row r="32" customFormat="false" ht="12.8" hidden="false" customHeight="false" outlineLevel="0" collapsed="false">
      <c r="A32" s="0" t="n">
        <v>2.59859857637686</v>
      </c>
      <c r="B32" s="0" t="n">
        <v>3063.37612972978</v>
      </c>
      <c r="C32" s="0" t="s">
        <v>47</v>
      </c>
      <c r="D32" s="0" t="s">
        <v>65</v>
      </c>
      <c r="E32" s="0" t="s">
        <v>66</v>
      </c>
    </row>
    <row r="33" customFormat="false" ht="12.8" hidden="false" customHeight="false" outlineLevel="0" collapsed="false">
      <c r="A33" s="0" t="n">
        <v>2.60617878036053</v>
      </c>
      <c r="B33" s="0" t="n">
        <v>1357.21639422454</v>
      </c>
      <c r="C33" s="0" t="s">
        <v>47</v>
      </c>
      <c r="D33" s="0" t="s">
        <v>65</v>
      </c>
      <c r="E33" s="0" t="s">
        <v>66</v>
      </c>
    </row>
    <row r="34" customFormat="false" ht="12.8" hidden="false" customHeight="false" outlineLevel="0" collapsed="false">
      <c r="A34" s="0" t="n">
        <v>2.60625156414894</v>
      </c>
      <c r="B34" s="0" t="n">
        <v>1530.80572959614</v>
      </c>
      <c r="C34" s="0" t="s">
        <v>47</v>
      </c>
      <c r="D34" s="0" t="s">
        <v>65</v>
      </c>
      <c r="E34" s="0" t="s">
        <v>66</v>
      </c>
    </row>
    <row r="35" customFormat="false" ht="12.8" hidden="false" customHeight="false" outlineLevel="0" collapsed="false">
      <c r="A35" s="0" t="n">
        <v>2.62295383591632</v>
      </c>
      <c r="B35" s="0" t="n">
        <v>1795.83142167296</v>
      </c>
      <c r="C35" s="0" t="s">
        <v>47</v>
      </c>
      <c r="D35" s="0" t="s">
        <v>65</v>
      </c>
      <c r="E35" s="0" t="s">
        <v>66</v>
      </c>
    </row>
    <row r="36" customFormat="false" ht="12.8" hidden="false" customHeight="false" outlineLevel="0" collapsed="false">
      <c r="A36" s="0" t="n">
        <v>2.6338326404433</v>
      </c>
      <c r="B36" s="0" t="n">
        <v>3999.8447346356</v>
      </c>
      <c r="C36" s="0" t="s">
        <v>47</v>
      </c>
      <c r="D36" s="0" t="s">
        <v>65</v>
      </c>
      <c r="E36" s="0" t="s">
        <v>66</v>
      </c>
    </row>
    <row r="37" customFormat="false" ht="12.8" hidden="false" customHeight="false" outlineLevel="0" collapsed="false">
      <c r="A37" s="0" t="n">
        <v>2.64426048613802</v>
      </c>
      <c r="B37" s="0" t="n">
        <v>3149.82660901856</v>
      </c>
      <c r="C37" s="0" t="s">
        <v>47</v>
      </c>
      <c r="D37" s="0" t="s">
        <v>65</v>
      </c>
      <c r="E37" s="0" t="s">
        <v>66</v>
      </c>
    </row>
    <row r="38" customFormat="false" ht="12.8" hidden="false" customHeight="false" outlineLevel="0" collapsed="false">
      <c r="A38" s="0" t="n">
        <v>2.65180106200051</v>
      </c>
      <c r="B38" s="0" t="n">
        <v>1349.15380451294</v>
      </c>
      <c r="C38" s="0" t="s">
        <v>47</v>
      </c>
      <c r="D38" s="0" t="s">
        <v>65</v>
      </c>
      <c r="E38" s="0" t="s">
        <v>66</v>
      </c>
    </row>
    <row r="39" customFormat="false" ht="12.8" hidden="false" customHeight="false" outlineLevel="0" collapsed="false">
      <c r="A39" s="0" t="n">
        <v>2.65188261492006</v>
      </c>
      <c r="B39" s="0" t="n">
        <v>1543.65751764016</v>
      </c>
      <c r="C39" s="0" t="s">
        <v>47</v>
      </c>
      <c r="D39" s="0" t="s">
        <v>65</v>
      </c>
      <c r="E39" s="0" t="s">
        <v>66</v>
      </c>
    </row>
    <row r="40" customFormat="false" ht="12.8" hidden="false" customHeight="false" outlineLevel="0" collapsed="false">
      <c r="A40" s="0" t="n">
        <v>2.65673782259711</v>
      </c>
      <c r="B40" s="0" t="n">
        <v>3849.13427901214</v>
      </c>
      <c r="C40" s="0" t="s">
        <v>47</v>
      </c>
      <c r="D40" s="0" t="s">
        <v>65</v>
      </c>
      <c r="E40" s="0" t="s">
        <v>66</v>
      </c>
    </row>
    <row r="41" customFormat="false" ht="12.8" hidden="false" customHeight="false" outlineLevel="0" collapsed="false">
      <c r="A41" s="0" t="n">
        <v>2.67027365779268</v>
      </c>
      <c r="B41" s="0" t="n">
        <v>1714.53849642145</v>
      </c>
      <c r="C41" s="0" t="s">
        <v>47</v>
      </c>
      <c r="D41" s="0" t="s">
        <v>65</v>
      </c>
      <c r="E41" s="0" t="s">
        <v>66</v>
      </c>
    </row>
    <row r="42" customFormat="false" ht="12.8" hidden="false" customHeight="false" outlineLevel="0" collapsed="false">
      <c r="A42" s="0" t="n">
        <v>2.68146722520529</v>
      </c>
      <c r="B42" s="0" t="n">
        <v>4019.46158679756</v>
      </c>
      <c r="C42" s="0" t="s">
        <v>47</v>
      </c>
      <c r="D42" s="0" t="s">
        <v>65</v>
      </c>
      <c r="E42" s="0" t="s">
        <v>66</v>
      </c>
    </row>
    <row r="43" customFormat="false" ht="12.8" hidden="false" customHeight="false" outlineLevel="0" collapsed="false">
      <c r="A43" s="0" t="n">
        <v>2.68990790595392</v>
      </c>
      <c r="B43" s="0" t="n">
        <v>3201.71856887306</v>
      </c>
      <c r="C43" s="0" t="s">
        <v>47</v>
      </c>
      <c r="D43" s="0" t="s">
        <v>65</v>
      </c>
      <c r="E43" s="0" t="s">
        <v>66</v>
      </c>
    </row>
    <row r="44" customFormat="false" ht="12.8" hidden="false" customHeight="false" outlineLevel="0" collapsed="false">
      <c r="A44" s="0" t="n">
        <v>2.69742392824924</v>
      </c>
      <c r="B44" s="0" t="n">
        <v>1342.48550665171</v>
      </c>
      <c r="C44" s="0" t="s">
        <v>47</v>
      </c>
      <c r="D44" s="0" t="s">
        <v>65</v>
      </c>
      <c r="E44" s="0" t="s">
        <v>66</v>
      </c>
    </row>
    <row r="45" customFormat="false" ht="12.8" hidden="false" customHeight="false" outlineLevel="0" collapsed="false">
      <c r="A45" s="0" t="n">
        <v>2.70145016801344</v>
      </c>
      <c r="B45" s="0" t="n">
        <v>1634.50440942037</v>
      </c>
      <c r="C45" s="0" t="s">
        <v>47</v>
      </c>
      <c r="D45" s="0" t="s">
        <v>65</v>
      </c>
      <c r="E45" s="0" t="s">
        <v>66</v>
      </c>
    </row>
    <row r="46" customFormat="false" ht="12.8" hidden="false" customHeight="false" outlineLevel="0" collapsed="false">
      <c r="A46" s="0" t="n">
        <v>2.70121579705861</v>
      </c>
      <c r="B46" s="0" t="n">
        <v>3791.11053814008</v>
      </c>
      <c r="C46" s="0" t="s">
        <v>47</v>
      </c>
      <c r="D46" s="0" t="s">
        <v>65</v>
      </c>
      <c r="E46" s="0" t="s">
        <v>66</v>
      </c>
    </row>
    <row r="47" customFormat="false" ht="12.8" hidden="false" customHeight="false" outlineLevel="0" collapsed="false">
      <c r="A47" s="0" t="n">
        <v>2.72344263350403</v>
      </c>
      <c r="B47" s="0" t="n">
        <v>4042.25882965005</v>
      </c>
      <c r="C47" s="0" t="s">
        <v>47</v>
      </c>
      <c r="D47" s="0" t="s">
        <v>65</v>
      </c>
      <c r="E47" s="0" t="s">
        <v>66</v>
      </c>
    </row>
    <row r="48" customFormat="false" ht="12.8" hidden="false" customHeight="false" outlineLevel="0" collapsed="false">
      <c r="A48" s="0" t="n">
        <v>2.73554334129061</v>
      </c>
      <c r="B48" s="0" t="n">
        <v>3225.02754579488</v>
      </c>
      <c r="C48" s="0" t="s">
        <v>47</v>
      </c>
      <c r="D48" s="0" t="s">
        <v>65</v>
      </c>
      <c r="E48" s="0" t="s">
        <v>66</v>
      </c>
    </row>
    <row r="49" customFormat="false" ht="12.8" hidden="false" customHeight="false" outlineLevel="0" collapsed="false">
      <c r="A49" s="0" t="n">
        <v>2.74304620988922</v>
      </c>
      <c r="B49" s="0" t="n">
        <v>1334.42291694011</v>
      </c>
      <c r="C49" s="0" t="s">
        <v>47</v>
      </c>
      <c r="D49" s="0" t="s">
        <v>65</v>
      </c>
      <c r="E49" s="0" t="s">
        <v>66</v>
      </c>
    </row>
    <row r="50" customFormat="false" ht="12.8" hidden="false" customHeight="false" outlineLevel="0" collapsed="false">
      <c r="A50" s="0" t="n">
        <v>2.74315684825364</v>
      </c>
      <c r="B50" s="0" t="n">
        <v>1598.29541607554</v>
      </c>
      <c r="C50" s="0" t="s">
        <v>47</v>
      </c>
      <c r="D50" s="0" t="s">
        <v>65</v>
      </c>
      <c r="E50" s="0" t="s">
        <v>66</v>
      </c>
    </row>
    <row r="51" customFormat="false" ht="12.8" hidden="false" customHeight="false" outlineLevel="0" collapsed="false">
      <c r="A51" s="0" t="n">
        <v>2.74402338340197</v>
      </c>
      <c r="B51" s="0" t="n">
        <v>3664.98174484084</v>
      </c>
      <c r="C51" s="0" t="s">
        <v>47</v>
      </c>
      <c r="D51" s="0" t="s">
        <v>65</v>
      </c>
      <c r="E51" s="0" t="s">
        <v>66</v>
      </c>
    </row>
    <row r="52" customFormat="false" ht="12.8" hidden="false" customHeight="false" outlineLevel="0" collapsed="false">
      <c r="A52" s="0" t="n">
        <v>2.76909169857597</v>
      </c>
      <c r="B52" s="0" t="n">
        <v>4098.07472514061</v>
      </c>
      <c r="C52" s="0" t="s">
        <v>47</v>
      </c>
      <c r="D52" s="0" t="s">
        <v>65</v>
      </c>
      <c r="E52" s="0" t="s">
        <v>66</v>
      </c>
    </row>
    <row r="53" customFormat="false" ht="12.8" hidden="false" customHeight="false" outlineLevel="0" collapsed="false">
      <c r="A53" s="0" t="n">
        <v>2.78117234593113</v>
      </c>
      <c r="B53" s="0" t="n">
        <v>3232.99931236259</v>
      </c>
      <c r="C53" s="0" t="s">
        <v>47</v>
      </c>
      <c r="D53" s="0" t="s">
        <v>65</v>
      </c>
      <c r="E53" s="0" t="s">
        <v>66</v>
      </c>
    </row>
    <row r="54" customFormat="false" ht="12.8" hidden="false" customHeight="false" outlineLevel="0" collapsed="false">
      <c r="A54" s="0" t="n">
        <v>2.78866878383358</v>
      </c>
      <c r="B54" s="0" t="n">
        <v>1327.0574731537</v>
      </c>
      <c r="C54" s="0" t="s">
        <v>47</v>
      </c>
      <c r="D54" s="0" t="s">
        <v>65</v>
      </c>
      <c r="E54" s="0" t="s">
        <v>66</v>
      </c>
    </row>
    <row r="55" customFormat="false" ht="12.8" hidden="false" customHeight="false" outlineLevel="0" collapsed="false">
      <c r="A55" s="0" t="n">
        <v>2.78878453636456</v>
      </c>
      <c r="B55" s="0" t="n">
        <v>1603.12725952782</v>
      </c>
      <c r="C55" s="0" t="s">
        <v>47</v>
      </c>
      <c r="D55" s="0" t="s">
        <v>65</v>
      </c>
      <c r="E55" s="0" t="s">
        <v>66</v>
      </c>
    </row>
    <row r="56" customFormat="false" ht="12.8" hidden="false" customHeight="false" outlineLevel="0" collapsed="false">
      <c r="A56" s="0" t="n">
        <v>2.78964157278076</v>
      </c>
      <c r="B56" s="0" t="n">
        <v>3647.15911217662</v>
      </c>
      <c r="C56" s="0" t="s">
        <v>47</v>
      </c>
      <c r="D56" s="0" t="s">
        <v>65</v>
      </c>
      <c r="E56" s="0" t="s">
        <v>66</v>
      </c>
    </row>
    <row r="57" customFormat="false" ht="12.8" hidden="false" customHeight="false" outlineLevel="0" collapsed="false">
      <c r="A57" s="0" t="n">
        <v>2.80896435323548</v>
      </c>
      <c r="B57" s="0" t="n">
        <v>269.624905276873</v>
      </c>
      <c r="C57" s="0" t="s">
        <v>47</v>
      </c>
      <c r="D57" s="0" t="s">
        <v>65</v>
      </c>
      <c r="E57" s="0" t="s">
        <v>66</v>
      </c>
    </row>
    <row r="58" customFormat="false" ht="12.8" hidden="false" customHeight="false" outlineLevel="0" collapsed="false">
      <c r="A58" s="0" t="n">
        <v>2.81472888773888</v>
      </c>
      <c r="B58" s="0" t="n">
        <v>4125.56657761355</v>
      </c>
      <c r="C58" s="0" t="s">
        <v>47</v>
      </c>
      <c r="D58" s="0" t="s">
        <v>65</v>
      </c>
      <c r="E58" s="0" t="s">
        <v>66</v>
      </c>
    </row>
    <row r="59" customFormat="false" ht="12.8" hidden="false" customHeight="false" outlineLevel="0" collapsed="false">
      <c r="A59" s="0" t="n">
        <v>2.82680222748476</v>
      </c>
      <c r="B59" s="0" t="n">
        <v>3243.06251670586</v>
      </c>
      <c r="C59" s="0" t="s">
        <v>47</v>
      </c>
      <c r="D59" s="0" t="s">
        <v>65</v>
      </c>
      <c r="E59" s="0" t="s">
        <v>66</v>
      </c>
    </row>
    <row r="60" customFormat="false" ht="12.8" hidden="false" customHeight="false" outlineLevel="0" collapsed="false">
      <c r="A60" s="0" t="n">
        <v>2.83428989625608</v>
      </c>
      <c r="B60" s="0" t="n">
        <v>1316.20629974136</v>
      </c>
      <c r="C60" s="0" t="s">
        <v>47</v>
      </c>
      <c r="D60" s="0" t="s">
        <v>65</v>
      </c>
      <c r="E60" s="0" t="s">
        <v>66</v>
      </c>
    </row>
    <row r="61" customFormat="false" ht="12.8" hidden="false" customHeight="false" outlineLevel="0" collapsed="false">
      <c r="A61" s="0" t="n">
        <v>2.83441237178759</v>
      </c>
      <c r="B61" s="0" t="n">
        <v>1608.31044239478</v>
      </c>
      <c r="C61" s="0" t="s">
        <v>47</v>
      </c>
      <c r="D61" s="0" t="s">
        <v>65</v>
      </c>
      <c r="E61" s="0" t="s">
        <v>66</v>
      </c>
    </row>
    <row r="62" customFormat="false" ht="12.8" hidden="false" customHeight="false" outlineLevel="0" collapsed="false">
      <c r="A62" s="0" t="n">
        <v>2.83525946985518</v>
      </c>
      <c r="B62" s="0" t="n">
        <v>3628.63933358721</v>
      </c>
      <c r="C62" s="0" t="s">
        <v>47</v>
      </c>
      <c r="D62" s="0" t="s">
        <v>65</v>
      </c>
      <c r="E62" s="0" t="s">
        <v>66</v>
      </c>
    </row>
    <row r="63" customFormat="false" ht="12.8" hidden="false" customHeight="false" outlineLevel="0" collapsed="false">
      <c r="A63" s="0" t="n">
        <v>2.84332606978624</v>
      </c>
      <c r="B63" s="0" t="n">
        <v>4246.35429947131</v>
      </c>
      <c r="C63" s="0" t="s">
        <v>47</v>
      </c>
      <c r="D63" s="0" t="s">
        <v>65</v>
      </c>
      <c r="E63" s="0" t="s">
        <v>66</v>
      </c>
    </row>
    <row r="64" customFormat="false" ht="12.8" hidden="false" customHeight="false" outlineLevel="0" collapsed="false">
      <c r="A64" s="0" t="n">
        <v>2.85458985022354</v>
      </c>
      <c r="B64" s="0" t="n">
        <v>269.230920742334</v>
      </c>
      <c r="C64" s="0" t="s">
        <v>47</v>
      </c>
      <c r="D64" s="0" t="s">
        <v>65</v>
      </c>
      <c r="E64" s="0" t="s">
        <v>66</v>
      </c>
    </row>
    <row r="65" customFormat="false" ht="12.8" hidden="false" customHeight="false" outlineLevel="0" collapsed="false">
      <c r="A65" s="0" t="n">
        <v>2.87243298595151</v>
      </c>
      <c r="B65" s="0" t="n">
        <v>3255.21715882469</v>
      </c>
      <c r="C65" s="0" t="s">
        <v>47</v>
      </c>
      <c r="D65" s="0" t="s">
        <v>65</v>
      </c>
      <c r="E65" s="0" t="s">
        <v>66</v>
      </c>
    </row>
    <row r="66" customFormat="false" ht="12.8" hidden="false" customHeight="false" outlineLevel="0" collapsed="false">
      <c r="A66" s="0" t="n">
        <v>2.87989499039904</v>
      </c>
      <c r="B66" s="0" t="n">
        <v>1267.15152962875</v>
      </c>
      <c r="C66" s="0" t="s">
        <v>47</v>
      </c>
      <c r="D66" s="0" t="s">
        <v>65</v>
      </c>
      <c r="E66" s="0" t="s">
        <v>66</v>
      </c>
    </row>
    <row r="67" customFormat="false" ht="12.8" hidden="false" customHeight="false" outlineLevel="0" collapsed="false">
      <c r="A67" s="0" t="n">
        <v>2.86966983273105</v>
      </c>
      <c r="B67" s="0" t="n">
        <v>1611.33328717012</v>
      </c>
      <c r="C67" s="0" t="s">
        <v>47</v>
      </c>
      <c r="D67" s="0" t="s">
        <v>65</v>
      </c>
      <c r="E67" s="0" t="s">
        <v>66</v>
      </c>
    </row>
    <row r="68" customFormat="false" ht="12.8" hidden="false" customHeight="false" outlineLevel="0" collapsed="false">
      <c r="A68" s="0" t="n">
        <v>2.8826478962634</v>
      </c>
      <c r="B68" s="0" t="n">
        <v>3593.20067972601</v>
      </c>
      <c r="C68" s="0" t="s">
        <v>47</v>
      </c>
      <c r="D68" s="0" t="s">
        <v>65</v>
      </c>
      <c r="E68" s="0" t="s">
        <v>66</v>
      </c>
    </row>
    <row r="69" customFormat="false" ht="12.8" hidden="false" customHeight="false" outlineLevel="0" collapsed="false">
      <c r="A69" s="0" t="n">
        <v>2.88354111230517</v>
      </c>
      <c r="B69" s="0" t="n">
        <v>4192.54295673833</v>
      </c>
      <c r="C69" s="0" t="s">
        <v>47</v>
      </c>
      <c r="D69" s="0" t="s">
        <v>65</v>
      </c>
      <c r="E69" s="0" t="s">
        <v>66</v>
      </c>
    </row>
    <row r="70" customFormat="false" ht="12.8" hidden="false" customHeight="false" outlineLevel="0" collapsed="false">
      <c r="A70" s="0" t="n">
        <v>2.90021563951598</v>
      </c>
      <c r="B70" s="0" t="n">
        <v>269.534082132981</v>
      </c>
      <c r="C70" s="0" t="s">
        <v>47</v>
      </c>
      <c r="D70" s="0" t="s">
        <v>65</v>
      </c>
      <c r="E70" s="0" t="s">
        <v>66</v>
      </c>
    </row>
    <row r="71" customFormat="false" ht="12.8" hidden="false" customHeight="false" outlineLevel="0" collapsed="false">
      <c r="A71" s="0" t="n">
        <v>2.91808973445263</v>
      </c>
      <c r="B71" s="0" t="n">
        <v>3329.35803292016</v>
      </c>
      <c r="C71" s="0" t="s">
        <v>47</v>
      </c>
      <c r="D71" s="0" t="s">
        <v>65</v>
      </c>
      <c r="E71" s="0" t="s">
        <v>66</v>
      </c>
    </row>
    <row r="72" customFormat="false" ht="12.8" hidden="false" customHeight="false" outlineLevel="0" collapsed="false">
      <c r="A72" s="0" t="n">
        <v>2.91815570337342</v>
      </c>
      <c r="B72" s="0" t="n">
        <v>3486.6939090074</v>
      </c>
      <c r="C72" s="0" t="s">
        <v>47</v>
      </c>
      <c r="D72" s="0" t="s">
        <v>65</v>
      </c>
      <c r="E72" s="0" t="s">
        <v>66</v>
      </c>
    </row>
    <row r="73" customFormat="false" ht="12.8" hidden="false" customHeight="false" outlineLevel="0" collapsed="false">
      <c r="A73" s="0" t="n">
        <v>2.9255075675339</v>
      </c>
      <c r="B73" s="0" t="n">
        <v>1235.94369520094</v>
      </c>
      <c r="C73" s="0" t="s">
        <v>47</v>
      </c>
      <c r="D73" s="0" t="s">
        <v>65</v>
      </c>
      <c r="E73" s="0" t="s">
        <v>66</v>
      </c>
    </row>
    <row r="74" customFormat="false" ht="12.8" hidden="false" customHeight="false" outlineLevel="0" collapsed="false">
      <c r="A74" s="0" t="n">
        <v>2.92788344182129</v>
      </c>
      <c r="B74" s="0" t="n">
        <v>3604.91283118953</v>
      </c>
      <c r="C74" s="0" t="s">
        <v>47</v>
      </c>
      <c r="D74" s="0" t="s">
        <v>65</v>
      </c>
      <c r="E74" s="0" t="s">
        <v>66</v>
      </c>
    </row>
    <row r="75" customFormat="false" ht="12.8" hidden="false" customHeight="false" outlineLevel="0" collapsed="false">
      <c r="A75" s="0" t="n">
        <v>2.93092854696642</v>
      </c>
      <c r="B75" s="0" t="n">
        <v>4272.50652346763</v>
      </c>
      <c r="C75" s="0" t="s">
        <v>47</v>
      </c>
      <c r="D75" s="0" t="s">
        <v>65</v>
      </c>
      <c r="E75" s="0" t="s">
        <v>66</v>
      </c>
    </row>
    <row r="76" customFormat="false" ht="12.8" hidden="false" customHeight="false" outlineLevel="0" collapsed="false">
      <c r="A76" s="0" t="n">
        <v>2.94584142880842</v>
      </c>
      <c r="B76" s="0" t="n">
        <v>269.837243523629</v>
      </c>
      <c r="C76" s="0" t="s">
        <v>47</v>
      </c>
      <c r="D76" s="0" t="s">
        <v>65</v>
      </c>
      <c r="E76" s="0" t="s">
        <v>66</v>
      </c>
    </row>
    <row r="77" customFormat="false" ht="12.8" hidden="false" customHeight="false" outlineLevel="0" collapsed="false">
      <c r="A77" s="0" t="n">
        <v>2.95128015436409</v>
      </c>
      <c r="B77" s="0" t="n">
        <v>3348.72457551501</v>
      </c>
      <c r="C77" s="0" t="s">
        <v>47</v>
      </c>
      <c r="D77" s="0" t="s">
        <v>65</v>
      </c>
      <c r="E77" s="0" t="s">
        <v>66</v>
      </c>
    </row>
    <row r="78" customFormat="false" ht="12.8" hidden="false" customHeight="false" outlineLevel="0" collapsed="false">
      <c r="A78" s="0" t="n">
        <v>2.97111309038994</v>
      </c>
      <c r="B78" s="0" t="n">
        <v>1187.91140577861</v>
      </c>
      <c r="C78" s="0" t="s">
        <v>47</v>
      </c>
      <c r="D78" s="0" t="s">
        <v>65</v>
      </c>
      <c r="E78" s="0" t="s">
        <v>66</v>
      </c>
    </row>
    <row r="79" customFormat="false" ht="12.8" hidden="false" customHeight="false" outlineLevel="0" collapsed="false">
      <c r="A79" s="0" t="n">
        <v>2.97210409964293</v>
      </c>
      <c r="B79" s="0" t="n">
        <v>3551.46847413819</v>
      </c>
      <c r="C79" s="0" t="s">
        <v>47</v>
      </c>
      <c r="D79" s="0" t="s">
        <v>65</v>
      </c>
      <c r="E79" s="0" t="s">
        <v>66</v>
      </c>
    </row>
    <row r="80" customFormat="false" ht="12.8" hidden="false" customHeight="false" outlineLevel="0" collapsed="false">
      <c r="A80" s="0" t="n">
        <v>2.97656554125975</v>
      </c>
      <c r="B80" s="0" t="n">
        <v>4299.53361199045</v>
      </c>
      <c r="C80" s="0" t="s">
        <v>47</v>
      </c>
      <c r="D80" s="0" t="s">
        <v>65</v>
      </c>
      <c r="E80" s="0" t="s">
        <v>66</v>
      </c>
    </row>
    <row r="81" customFormat="false" ht="12.8" hidden="false" customHeight="false" outlineLevel="0" collapsed="false">
      <c r="A81" s="0" t="n">
        <v>2.99146786117048</v>
      </c>
      <c r="B81" s="0" t="n">
        <v>271.674125949688</v>
      </c>
      <c r="C81" s="0" t="s">
        <v>47</v>
      </c>
      <c r="D81" s="0" t="s">
        <v>65</v>
      </c>
      <c r="E81" s="0" t="s">
        <v>66</v>
      </c>
    </row>
    <row r="82" customFormat="false" ht="12.8" hidden="false" customHeight="false" outlineLevel="0" collapsed="false">
      <c r="A82" s="0" t="n">
        <v>3.01673079259478</v>
      </c>
      <c r="B82" s="0" t="n">
        <v>1168.92686323908</v>
      </c>
      <c r="C82" s="0" t="s">
        <v>47</v>
      </c>
      <c r="D82" s="0" t="s">
        <v>65</v>
      </c>
      <c r="E82" s="0" t="s">
        <v>66</v>
      </c>
    </row>
    <row r="83" customFormat="false" ht="12.8" hidden="false" customHeight="false" outlineLevel="0" collapsed="false">
      <c r="A83" s="0" t="n">
        <v>3.00321368848371</v>
      </c>
      <c r="B83" s="0" t="n">
        <v>3554.28947230581</v>
      </c>
      <c r="C83" s="0" t="s">
        <v>47</v>
      </c>
      <c r="D83" s="0" t="s">
        <v>65</v>
      </c>
      <c r="E83" s="0" t="s">
        <v>66</v>
      </c>
    </row>
    <row r="84" customFormat="false" ht="12.8" hidden="false" customHeight="false" outlineLevel="0" collapsed="false">
      <c r="A84" s="0" t="n">
        <v>3.02219659203087</v>
      </c>
      <c r="B84" s="0" t="n">
        <v>4312.38540003447</v>
      </c>
      <c r="C84" s="0" t="s">
        <v>47</v>
      </c>
      <c r="D84" s="0" t="s">
        <v>65</v>
      </c>
      <c r="E84" s="0" t="s">
        <v>66</v>
      </c>
    </row>
    <row r="85" customFormat="false" ht="12.8" hidden="false" customHeight="false" outlineLevel="0" collapsed="false">
      <c r="A85" s="0" t="n">
        <v>3.03709259816718</v>
      </c>
      <c r="B85" s="0" t="n">
        <v>269.467562009661</v>
      </c>
      <c r="C85" s="0" t="s">
        <v>47</v>
      </c>
      <c r="D85" s="0" t="s">
        <v>65</v>
      </c>
      <c r="E85" s="0" t="s">
        <v>66</v>
      </c>
    </row>
    <row r="86" customFormat="false" ht="12.8" hidden="false" customHeight="false" outlineLevel="0" collapsed="false">
      <c r="A86" s="0" t="n">
        <v>3.06235219732165</v>
      </c>
      <c r="B86" s="0" t="n">
        <v>1158.77283575192</v>
      </c>
      <c r="C86" s="0" t="s">
        <v>47</v>
      </c>
      <c r="D86" s="0" t="s">
        <v>65</v>
      </c>
      <c r="E86" s="0" t="s">
        <v>66</v>
      </c>
    </row>
    <row r="87" customFormat="false" ht="12.8" hidden="false" customHeight="false" outlineLevel="0" collapsed="false">
      <c r="A87" s="0" t="n">
        <v>3.06782793510636</v>
      </c>
      <c r="B87" s="0" t="n">
        <v>4325.93433400367</v>
      </c>
      <c r="C87" s="0" t="s">
        <v>47</v>
      </c>
      <c r="D87" s="0" t="s">
        <v>65</v>
      </c>
      <c r="E87" s="0" t="s">
        <v>66</v>
      </c>
    </row>
    <row r="88" customFormat="false" ht="12.8" hidden="false" customHeight="false" outlineLevel="0" collapsed="false">
      <c r="A88" s="0" t="n">
        <v>3.06833099092911</v>
      </c>
      <c r="B88" s="0" t="n">
        <v>5525.72247125079</v>
      </c>
      <c r="C88" s="0" t="s">
        <v>47</v>
      </c>
      <c r="D88" s="0" t="s">
        <v>65</v>
      </c>
      <c r="E88" s="0" t="s">
        <v>66</v>
      </c>
    </row>
    <row r="89" customFormat="false" ht="12.8" hidden="false" customHeight="false" outlineLevel="0" collapsed="false">
      <c r="A89" s="0" t="n">
        <v>3.08271879668574</v>
      </c>
      <c r="B89" s="0" t="n">
        <v>270.746727695571</v>
      </c>
      <c r="C89" s="0" t="s">
        <v>47</v>
      </c>
      <c r="D89" s="0" t="s">
        <v>65</v>
      </c>
      <c r="E89" s="0" t="s">
        <v>66</v>
      </c>
    </row>
    <row r="90" customFormat="false" ht="12.8" hidden="false" customHeight="false" outlineLevel="0" collapsed="false">
      <c r="A90" s="0" t="n">
        <v>3.10797272513541</v>
      </c>
      <c r="B90" s="0" t="n">
        <v>1146.5273704892</v>
      </c>
      <c r="C90" s="0" t="s">
        <v>47</v>
      </c>
      <c r="D90" s="0" t="s">
        <v>65</v>
      </c>
      <c r="E90" s="0" t="s">
        <v>66</v>
      </c>
    </row>
    <row r="91" customFormat="false" ht="12.8" hidden="false" customHeight="false" outlineLevel="0" collapsed="false">
      <c r="A91" s="0" t="n">
        <v>3.11345723205125</v>
      </c>
      <c r="B91" s="0" t="n">
        <v>4334.60324649656</v>
      </c>
      <c r="C91" s="0" t="s">
        <v>47</v>
      </c>
      <c r="D91" s="0" t="s">
        <v>65</v>
      </c>
      <c r="E91" s="0" t="s">
        <v>66</v>
      </c>
    </row>
    <row r="92" customFormat="false" ht="12.8" hidden="false" customHeight="false" outlineLevel="0" collapsed="false">
      <c r="A92" s="0" t="n">
        <v>3.11393924195928</v>
      </c>
      <c r="B92" s="0" t="n">
        <v>5484.19687713021</v>
      </c>
      <c r="C92" s="0" t="s">
        <v>47</v>
      </c>
      <c r="D92" s="0" t="s">
        <v>65</v>
      </c>
      <c r="E92" s="0" t="s">
        <v>66</v>
      </c>
    </row>
    <row r="93" customFormat="false" ht="12.8" hidden="false" customHeight="false" outlineLevel="0" collapsed="false">
      <c r="A93" s="0" t="n">
        <v>3.12834581365653</v>
      </c>
      <c r="B93" s="0" t="n">
        <v>273.977901972004</v>
      </c>
      <c r="C93" s="0" t="s">
        <v>47</v>
      </c>
      <c r="D93" s="0" t="s">
        <v>65</v>
      </c>
      <c r="E93" s="0" t="s">
        <v>66</v>
      </c>
    </row>
    <row r="94" customFormat="false" ht="12.8" hidden="false" customHeight="false" outlineLevel="0" collapsed="false">
      <c r="A94" s="0" t="n">
        <v>3.15359559138414</v>
      </c>
      <c r="B94" s="0" t="n">
        <v>1139.85907262797</v>
      </c>
      <c r="C94" s="0" t="s">
        <v>47</v>
      </c>
      <c r="D94" s="0" t="s">
        <v>65</v>
      </c>
      <c r="E94" s="0" t="s">
        <v>66</v>
      </c>
    </row>
    <row r="95" customFormat="false" ht="12.8" hidden="false" customHeight="false" outlineLevel="0" collapsed="false">
      <c r="A95" s="0" t="n">
        <v>3.15908652899615</v>
      </c>
      <c r="B95" s="0" t="n">
        <v>4343.27215898946</v>
      </c>
      <c r="C95" s="0" t="s">
        <v>47</v>
      </c>
      <c r="D95" s="0" t="s">
        <v>65</v>
      </c>
      <c r="E95" s="0" t="s">
        <v>66</v>
      </c>
    </row>
    <row r="96" customFormat="false" ht="12.8" hidden="false" customHeight="false" outlineLevel="0" collapsed="false">
      <c r="A96" s="0" t="n">
        <v>3.15955480059872</v>
      </c>
      <c r="B96" s="0" t="n">
        <v>5460.09993113931</v>
      </c>
      <c r="C96" s="0" t="s">
        <v>47</v>
      </c>
      <c r="D96" s="0" t="s">
        <v>65</v>
      </c>
      <c r="E96" s="0" t="s">
        <v>66</v>
      </c>
    </row>
    <row r="97" customFormat="false" ht="12.8" hidden="false" customHeight="false" outlineLevel="0" collapsed="false">
      <c r="A97" s="0" t="n">
        <v>3.17397230447946</v>
      </c>
      <c r="B97" s="0" t="n">
        <v>275.954213583101</v>
      </c>
      <c r="C97" s="0" t="s">
        <v>47</v>
      </c>
      <c r="D97" s="0" t="s">
        <v>65</v>
      </c>
      <c r="E97" s="0" t="s">
        <v>66</v>
      </c>
    </row>
    <row r="98" customFormat="false" ht="12.8" hidden="false" customHeight="false" outlineLevel="0" collapsed="false">
      <c r="A98" s="0" t="n">
        <v>3.19921494998041</v>
      </c>
      <c r="B98" s="0" t="n">
        <v>1124.8250236645</v>
      </c>
      <c r="C98" s="0" t="s">
        <v>47</v>
      </c>
      <c r="D98" s="0" t="s">
        <v>65</v>
      </c>
      <c r="E98" s="0" t="s">
        <v>66</v>
      </c>
    </row>
    <row r="99" customFormat="false" ht="12.8" hidden="false" customHeight="false" outlineLevel="0" collapsed="false">
      <c r="A99" s="0" t="n">
        <v>3.2047131952017</v>
      </c>
      <c r="B99" s="0" t="n">
        <v>4345.66675815567</v>
      </c>
      <c r="C99" s="0" t="s">
        <v>47</v>
      </c>
      <c r="D99" s="0" t="s">
        <v>65</v>
      </c>
      <c r="E99" s="0" t="s">
        <v>66</v>
      </c>
    </row>
    <row r="100" customFormat="false" ht="12.8" hidden="false" customHeight="false" outlineLevel="0" collapsed="false">
      <c r="A100" s="0" t="n">
        <v>3.20516831310757</v>
      </c>
      <c r="B100" s="0" t="n">
        <v>5431.12296367209</v>
      </c>
      <c r="C100" s="0" t="s">
        <v>47</v>
      </c>
      <c r="D100" s="0" t="s">
        <v>65</v>
      </c>
      <c r="E100" s="0" t="s">
        <v>66</v>
      </c>
    </row>
    <row r="101" customFormat="false" ht="12.8" hidden="false" customHeight="false" outlineLevel="0" collapsed="false">
      <c r="A101" s="0" t="n">
        <v>3.21959341690196</v>
      </c>
      <c r="B101" s="0" t="n">
        <v>265.103040170754</v>
      </c>
      <c r="C101" s="0" t="s">
        <v>47</v>
      </c>
      <c r="D101" s="0" t="s">
        <v>65</v>
      </c>
      <c r="E101" s="0" t="s">
        <v>66</v>
      </c>
    </row>
    <row r="102" customFormat="false" ht="12.8" hidden="false" customHeight="false" outlineLevel="0" collapsed="false">
      <c r="A102" s="0" t="n">
        <v>3.24483401627231</v>
      </c>
      <c r="B102" s="0" t="n">
        <v>1109.09382877584</v>
      </c>
      <c r="C102" s="0" t="s">
        <v>47</v>
      </c>
      <c r="D102" s="0" t="s">
        <v>65</v>
      </c>
      <c r="E102" s="0" t="s">
        <v>66</v>
      </c>
    </row>
    <row r="103" customFormat="false" ht="12.8" hidden="false" customHeight="false" outlineLevel="0" collapsed="false">
      <c r="A103" s="0" t="n">
        <v>3.25034278445096</v>
      </c>
      <c r="B103" s="0" t="n">
        <v>4355.03281657375</v>
      </c>
      <c r="C103" s="0" t="s">
        <v>47</v>
      </c>
      <c r="D103" s="0" t="s">
        <v>65</v>
      </c>
      <c r="E103" s="0" t="s">
        <v>66</v>
      </c>
    </row>
    <row r="104" customFormat="false" ht="12.8" hidden="false" customHeight="false" outlineLevel="0" collapsed="false">
      <c r="A104" s="0" t="n">
        <v>3.25432610672432</v>
      </c>
      <c r="B104" s="0" t="n">
        <v>5375.99376571681</v>
      </c>
      <c r="C104" s="0" t="s">
        <v>47</v>
      </c>
      <c r="D104" s="0" t="s">
        <v>65</v>
      </c>
      <c r="E104" s="0" t="s">
        <v>66</v>
      </c>
    </row>
    <row r="105" customFormat="false" ht="12.8" hidden="false" customHeight="false" outlineLevel="0" collapsed="false">
      <c r="A105" s="0" t="n">
        <v>3.26521603538794</v>
      </c>
      <c r="B105" s="0" t="n">
        <v>257.843828144371</v>
      </c>
      <c r="C105" s="0" t="s">
        <v>47</v>
      </c>
      <c r="D105" s="0" t="s">
        <v>65</v>
      </c>
      <c r="E105" s="0" t="s">
        <v>66</v>
      </c>
    </row>
    <row r="106" customFormat="false" ht="12.8" hidden="false" customHeight="false" outlineLevel="0" collapsed="false">
      <c r="A106" s="0" t="n">
        <v>3.29045571330356</v>
      </c>
      <c r="B106" s="0" t="n">
        <v>1099.63694721387</v>
      </c>
      <c r="C106" s="0" t="s">
        <v>47</v>
      </c>
      <c r="D106" s="0" t="s">
        <v>65</v>
      </c>
      <c r="E106" s="0" t="s">
        <v>66</v>
      </c>
    </row>
    <row r="107" customFormat="false" ht="12.8" hidden="false" customHeight="false" outlineLevel="0" collapsed="false">
      <c r="A107" s="0" t="n">
        <v>3.29597354291771</v>
      </c>
      <c r="B107" s="0" t="n">
        <v>4367.18745869258</v>
      </c>
      <c r="C107" s="0" t="s">
        <v>47</v>
      </c>
      <c r="D107" s="0" t="s">
        <v>65</v>
      </c>
      <c r="E107" s="0" t="s">
        <v>66</v>
      </c>
    </row>
    <row r="108" customFormat="false" ht="12.8" hidden="false" customHeight="false" outlineLevel="0" collapsed="false">
      <c r="A108" s="0" t="n">
        <v>3.29383824216474</v>
      </c>
      <c r="B108" s="0" t="n">
        <v>5319.89540179778</v>
      </c>
      <c r="C108" s="0" t="s">
        <v>47</v>
      </c>
      <c r="D108" s="0" t="s">
        <v>65</v>
      </c>
      <c r="E108" s="0" t="s">
        <v>66</v>
      </c>
    </row>
    <row r="109" customFormat="false" ht="12.8" hidden="false" customHeight="false" outlineLevel="0" collapsed="false">
      <c r="A109" s="0" t="n">
        <v>3.31086391732313</v>
      </c>
      <c r="B109" s="0" t="n">
        <v>310.837942509165</v>
      </c>
      <c r="C109" s="0" t="s">
        <v>47</v>
      </c>
      <c r="D109" s="0" t="s">
        <v>65</v>
      </c>
      <c r="E109" s="0" t="s">
        <v>66</v>
      </c>
    </row>
    <row r="110" customFormat="false" ht="12.8" hidden="false" customHeight="false" outlineLevel="0" collapsed="false">
      <c r="A110" s="0" t="n">
        <v>3.3354859507088</v>
      </c>
      <c r="B110" s="0" t="n">
        <v>5120.40907270974</v>
      </c>
      <c r="C110" s="0" t="s">
        <v>47</v>
      </c>
      <c r="D110" s="0" t="s">
        <v>65</v>
      </c>
      <c r="E110" s="0" t="s">
        <v>66</v>
      </c>
    </row>
    <row r="111" customFormat="false" ht="12.8" hidden="false" customHeight="false" outlineLevel="0" collapsed="false">
      <c r="A111" s="0" t="n">
        <v>3.33597992682702</v>
      </c>
      <c r="B111" s="0" t="n">
        <v>857.681899601975</v>
      </c>
      <c r="C111" s="0" t="s">
        <v>47</v>
      </c>
      <c r="D111" s="0" t="s">
        <v>65</v>
      </c>
      <c r="E111" s="0" t="s">
        <v>66</v>
      </c>
    </row>
    <row r="112" customFormat="false" ht="12.8" hidden="false" customHeight="false" outlineLevel="0" collapsed="false">
      <c r="A112" s="0" t="n">
        <v>3.33607000529073</v>
      </c>
      <c r="B112" s="0" t="n">
        <v>1072.51903554716</v>
      </c>
      <c r="C112" s="0" t="s">
        <v>47</v>
      </c>
      <c r="D112" s="0" t="s">
        <v>65</v>
      </c>
      <c r="E112" s="0" t="s">
        <v>66</v>
      </c>
    </row>
    <row r="113" customFormat="false" ht="12.8" hidden="false" customHeight="false" outlineLevel="0" collapsed="false">
      <c r="A113" s="0" t="n">
        <v>3.34160985516751</v>
      </c>
      <c r="B113" s="0" t="n">
        <v>4392.58787338996</v>
      </c>
      <c r="C113" s="0" t="s">
        <v>47</v>
      </c>
      <c r="D113" s="0" t="s">
        <v>65</v>
      </c>
      <c r="E113" s="0" t="s">
        <v>66</v>
      </c>
    </row>
    <row r="114" customFormat="false" ht="12.8" hidden="false" customHeight="false" outlineLevel="0" collapsed="false">
      <c r="A114" s="0" t="n">
        <v>3.35649282452886</v>
      </c>
      <c r="B114" s="0" t="n">
        <v>318.577327101809</v>
      </c>
      <c r="C114" s="0" t="s">
        <v>47</v>
      </c>
      <c r="D114" s="0" t="s">
        <v>65</v>
      </c>
      <c r="E114" s="0" t="s">
        <v>66</v>
      </c>
    </row>
    <row r="115" customFormat="false" ht="12.8" hidden="false" customHeight="false" outlineLevel="0" collapsed="false">
      <c r="A115" s="0" t="n">
        <v>3.37922466549284</v>
      </c>
      <c r="B115" s="0" t="n">
        <v>5071.65243478668</v>
      </c>
      <c r="C115" s="0" t="s">
        <v>47</v>
      </c>
      <c r="D115" s="0" t="s">
        <v>65</v>
      </c>
      <c r="E115" s="0" t="s">
        <v>66</v>
      </c>
    </row>
    <row r="116" customFormat="false" ht="12.8" hidden="false" customHeight="false" outlineLevel="0" collapsed="false">
      <c r="A116" s="0" t="n">
        <v>3.38334196986591</v>
      </c>
      <c r="B116" s="0" t="n">
        <v>877.086446984799</v>
      </c>
      <c r="C116" s="0" t="s">
        <v>47</v>
      </c>
      <c r="D116" s="0" t="s">
        <v>65</v>
      </c>
      <c r="E116" s="0" t="s">
        <v>66</v>
      </c>
    </row>
    <row r="117" customFormat="false" ht="12.8" hidden="false" customHeight="false" outlineLevel="0" collapsed="false">
      <c r="A117" s="0" t="n">
        <v>3.37960590407208</v>
      </c>
      <c r="B117" s="0" t="n">
        <v>1034.66988712735</v>
      </c>
      <c r="C117" s="0" t="s">
        <v>47</v>
      </c>
      <c r="D117" s="0" t="s">
        <v>65</v>
      </c>
      <c r="E117" s="0" t="s">
        <v>66</v>
      </c>
    </row>
    <row r="118" customFormat="false" ht="12.8" hidden="false" customHeight="false" outlineLevel="0" collapsed="false">
      <c r="A118" s="0" t="n">
        <v>3.38724441359108</v>
      </c>
      <c r="B118" s="0" t="n">
        <v>4413.80541253622</v>
      </c>
      <c r="C118" s="0" t="s">
        <v>47</v>
      </c>
      <c r="D118" s="0" t="s">
        <v>65</v>
      </c>
      <c r="E118" s="0" t="s">
        <v>66</v>
      </c>
    </row>
    <row r="119" customFormat="false" ht="12.8" hidden="false" customHeight="false" outlineLevel="0" collapsed="false">
      <c r="A119" s="0" t="n">
        <v>3.4021186138213</v>
      </c>
      <c r="B119" s="0" t="n">
        <v>318.880488492456</v>
      </c>
      <c r="C119" s="0" t="s">
        <v>47</v>
      </c>
      <c r="D119" s="0" t="s">
        <v>65</v>
      </c>
      <c r="E119" s="0" t="s">
        <v>66</v>
      </c>
    </row>
    <row r="120" customFormat="false" ht="12.8" hidden="false" customHeight="false" outlineLevel="0" collapsed="false">
      <c r="A120" s="0" t="n">
        <v>3.42478930239096</v>
      </c>
      <c r="B120" s="0" t="n">
        <v>4926.107135724</v>
      </c>
      <c r="C120" s="0" t="s">
        <v>47</v>
      </c>
      <c r="D120" s="0" t="s">
        <v>65</v>
      </c>
      <c r="E120" s="0" t="s">
        <v>66</v>
      </c>
    </row>
    <row r="121" customFormat="false" ht="12.8" hidden="false" customHeight="false" outlineLevel="0" collapsed="false">
      <c r="A121" s="0" t="n">
        <v>3.42281105071399</v>
      </c>
      <c r="B121" s="0" t="n">
        <v>5154.21344530054</v>
      </c>
      <c r="C121" s="0" t="s">
        <v>47</v>
      </c>
      <c r="D121" s="0" t="s">
        <v>65</v>
      </c>
      <c r="E121" s="0" t="s">
        <v>66</v>
      </c>
    </row>
    <row r="122" customFormat="false" ht="12.8" hidden="false" customHeight="false" outlineLevel="0" collapsed="false">
      <c r="A122" s="0" t="n">
        <v>3.42720329804008</v>
      </c>
      <c r="B122" s="0" t="n">
        <v>791.013640602708</v>
      </c>
      <c r="C122" s="0" t="s">
        <v>47</v>
      </c>
      <c r="D122" s="0" t="s">
        <v>65</v>
      </c>
      <c r="E122" s="0" t="s">
        <v>66</v>
      </c>
    </row>
    <row r="123" customFormat="false" ht="12.8" hidden="false" customHeight="false" outlineLevel="0" collapsed="false">
      <c r="A123" s="0" t="n">
        <v>3.41693315148154</v>
      </c>
      <c r="B123" s="0" t="n">
        <v>1027.89689419194</v>
      </c>
      <c r="C123" s="0" t="s">
        <v>47</v>
      </c>
      <c r="D123" s="0" t="s">
        <v>65</v>
      </c>
      <c r="E123" s="0" t="s">
        <v>66</v>
      </c>
    </row>
    <row r="124" customFormat="false" ht="12.8" hidden="false" customHeight="false" outlineLevel="0" collapsed="false">
      <c r="A124" s="0" t="n">
        <v>3.43287867971028</v>
      </c>
      <c r="B124" s="0" t="n">
        <v>4434.3258057573</v>
      </c>
      <c r="C124" s="0" t="s">
        <v>47</v>
      </c>
      <c r="D124" s="0" t="s">
        <v>65</v>
      </c>
      <c r="E124" s="0" t="s">
        <v>66</v>
      </c>
    </row>
    <row r="125" customFormat="false" ht="12.8" hidden="false" customHeight="false" outlineLevel="0" collapsed="false">
      <c r="A125" s="0" t="n">
        <v>3.44774761846182</v>
      </c>
      <c r="B125" s="0" t="n">
        <v>326.852255060162</v>
      </c>
      <c r="C125" s="0" t="s">
        <v>47</v>
      </c>
      <c r="D125" s="0" t="s">
        <v>65</v>
      </c>
      <c r="E125" s="0" t="s">
        <v>66</v>
      </c>
    </row>
    <row r="126" customFormat="false" ht="12.8" hidden="false" customHeight="false" outlineLevel="0" collapsed="false">
      <c r="A126" s="0" t="n">
        <v>3.47040062261703</v>
      </c>
      <c r="B126" s="0" t="n">
        <v>4891.90157381789</v>
      </c>
      <c r="C126" s="0" t="s">
        <v>47</v>
      </c>
      <c r="D126" s="0" t="s">
        <v>65</v>
      </c>
      <c r="E126" s="0" t="s">
        <v>66</v>
      </c>
    </row>
    <row r="127" customFormat="false" ht="12.8" hidden="false" customHeight="false" outlineLevel="0" collapsed="false">
      <c r="A127" s="0" t="n">
        <v>3.47282353354947</v>
      </c>
      <c r="B127" s="0" t="n">
        <v>778.071029414799</v>
      </c>
      <c r="C127" s="0" t="s">
        <v>47</v>
      </c>
      <c r="D127" s="0" t="s">
        <v>65</v>
      </c>
      <c r="E127" s="0" t="s">
        <v>66</v>
      </c>
    </row>
    <row r="128" customFormat="false" ht="12.8" hidden="false" customHeight="false" outlineLevel="0" collapsed="false">
      <c r="A128" s="0" t="n">
        <v>3.47852396988006</v>
      </c>
      <c r="B128" s="0" t="n">
        <v>4481.13855958543</v>
      </c>
      <c r="C128" s="0" t="s">
        <v>47</v>
      </c>
      <c r="D128" s="0" t="s">
        <v>65</v>
      </c>
      <c r="E128" s="0" t="s">
        <v>66</v>
      </c>
    </row>
    <row r="129" customFormat="false" ht="12.8" hidden="false" customHeight="false" outlineLevel="0" collapsed="false">
      <c r="A129" s="0" t="n">
        <v>3.49337340775426</v>
      </c>
      <c r="B129" s="0" t="n">
        <v>327.15541645081</v>
      </c>
      <c r="C129" s="0" t="s">
        <v>47</v>
      </c>
      <c r="D129" s="0" t="s">
        <v>65</v>
      </c>
      <c r="E129" s="0" t="s">
        <v>66</v>
      </c>
    </row>
    <row r="130" customFormat="false" ht="12.8" hidden="false" customHeight="false" outlineLevel="0" collapsed="false">
      <c r="A130" s="0" t="n">
        <v>3.51599897705634</v>
      </c>
      <c r="B130" s="0" t="n">
        <v>4826.77261051597</v>
      </c>
      <c r="C130" s="0" t="s">
        <v>47</v>
      </c>
      <c r="D130" s="0" t="s">
        <v>65</v>
      </c>
      <c r="E130" s="0" t="s">
        <v>66</v>
      </c>
    </row>
    <row r="131" customFormat="false" ht="12.8" hidden="false" customHeight="false" outlineLevel="0" collapsed="false">
      <c r="A131" s="0" t="n">
        <v>3.52416796555904</v>
      </c>
      <c r="B131" s="0" t="n">
        <v>4524.86395288774</v>
      </c>
      <c r="C131" s="0" t="s">
        <v>47</v>
      </c>
      <c r="D131" s="0" t="s">
        <v>65</v>
      </c>
      <c r="E131" s="0" t="s">
        <v>66</v>
      </c>
    </row>
    <row r="132" customFormat="false" ht="12.8" hidden="false" customHeight="false" outlineLevel="0" collapsed="false">
      <c r="A132" s="0" t="n">
        <v>3.5389991970467</v>
      </c>
      <c r="B132" s="0" t="n">
        <v>327.458577841457</v>
      </c>
      <c r="C132" s="0" t="s">
        <v>47</v>
      </c>
      <c r="D132" s="0" t="s">
        <v>65</v>
      </c>
      <c r="E132" s="0" t="s">
        <v>66</v>
      </c>
    </row>
    <row r="133" customFormat="false" ht="12.8" hidden="false" customHeight="false" outlineLevel="0" collapsed="false">
      <c r="A133" s="0" t="n">
        <v>3.54330263840744</v>
      </c>
      <c r="B133" s="0" t="n">
        <v>698.693104932544</v>
      </c>
      <c r="C133" s="0" t="s">
        <v>47</v>
      </c>
      <c r="D133" s="0" t="s">
        <v>65</v>
      </c>
      <c r="E133" s="0" t="s">
        <v>66</v>
      </c>
    </row>
    <row r="134" customFormat="false" ht="12.8" hidden="false" customHeight="false" outlineLevel="0" collapsed="false">
      <c r="A134" s="0" t="n">
        <v>3.56160075563258</v>
      </c>
      <c r="B134" s="0" t="n">
        <v>4769.81021376624</v>
      </c>
      <c r="C134" s="0" t="s">
        <v>47</v>
      </c>
      <c r="D134" s="0" t="s">
        <v>65</v>
      </c>
      <c r="E134" s="0" t="s">
        <v>66</v>
      </c>
    </row>
    <row r="135" customFormat="false" ht="12.8" hidden="false" customHeight="false" outlineLevel="0" collapsed="false">
      <c r="A135" s="0" t="n">
        <v>3.56983008828481</v>
      </c>
      <c r="B135" s="0" t="n">
        <v>4611.82235277915</v>
      </c>
      <c r="C135" s="0" t="s">
        <v>47</v>
      </c>
      <c r="D135" s="0" t="s">
        <v>65</v>
      </c>
      <c r="E135" s="0" t="s">
        <v>66</v>
      </c>
    </row>
    <row r="136" customFormat="false" ht="12.8" hidden="false" customHeight="false" outlineLevel="0" collapsed="false">
      <c r="A136" s="0" t="n">
        <v>3.58462498633914</v>
      </c>
      <c r="B136" s="0" t="n">
        <v>327.761739232105</v>
      </c>
      <c r="C136" s="0" t="s">
        <v>47</v>
      </c>
      <c r="D136" s="0" t="s">
        <v>65</v>
      </c>
      <c r="E136" s="0" t="s">
        <v>66</v>
      </c>
    </row>
    <row r="137" customFormat="false" ht="12.8" hidden="false" customHeight="false" outlineLevel="0" collapsed="false">
      <c r="A137" s="0" t="n">
        <v>3.5889148452901</v>
      </c>
      <c r="B137" s="0" t="n">
        <v>666.602218999494</v>
      </c>
      <c r="C137" s="0" t="s">
        <v>47</v>
      </c>
      <c r="D137" s="0" t="s">
        <v>65</v>
      </c>
      <c r="E137" s="0" t="s">
        <v>66</v>
      </c>
    </row>
    <row r="138" customFormat="false" ht="12.8" hidden="false" customHeight="false" outlineLevel="0" collapsed="false">
      <c r="A138" s="0" t="n">
        <v>3.60554388785288</v>
      </c>
      <c r="B138" s="0" t="n">
        <v>4713.96550541625</v>
      </c>
      <c r="C138" s="0" t="s">
        <v>47</v>
      </c>
      <c r="D138" s="0" t="s">
        <v>65</v>
      </c>
      <c r="E138" s="0" t="s">
        <v>66</v>
      </c>
    </row>
    <row r="139" customFormat="false" ht="12.8" hidden="false" customHeight="false" outlineLevel="0" collapsed="false">
      <c r="A139" s="0" t="n">
        <v>3.63025311406655</v>
      </c>
      <c r="B139" s="0" t="n">
        <v>333.64206802425</v>
      </c>
      <c r="C139" s="0" t="s">
        <v>47</v>
      </c>
      <c r="D139" s="0" t="s">
        <v>65</v>
      </c>
      <c r="E139" s="0" t="s">
        <v>66</v>
      </c>
    </row>
    <row r="140" customFormat="false" ht="12.8" hidden="false" customHeight="false" outlineLevel="0" collapsed="false">
      <c r="A140" s="0" t="n">
        <v>3.63452455784213</v>
      </c>
      <c r="B140" s="0" t="n">
        <v>628.562354504847</v>
      </c>
      <c r="C140" s="0" t="s">
        <v>47</v>
      </c>
      <c r="D140" s="0" t="s">
        <v>65</v>
      </c>
      <c r="E140" s="0" t="s">
        <v>66</v>
      </c>
    </row>
    <row r="141" customFormat="false" ht="12.8" hidden="false" customHeight="false" outlineLevel="0" collapsed="false">
      <c r="A141" s="0" t="n">
        <v>3.65281784230166</v>
      </c>
      <c r="B141" s="0" t="n">
        <v>4688.15331737545</v>
      </c>
      <c r="C141" s="0" t="s">
        <v>47</v>
      </c>
      <c r="D141" s="0" t="s">
        <v>65</v>
      </c>
      <c r="E141" s="0" t="s">
        <v>66</v>
      </c>
    </row>
    <row r="142" customFormat="false" ht="12.8" hidden="false" customHeight="false" outlineLevel="0" collapsed="false">
      <c r="A142" s="0" t="n">
        <v>3.6758797802721</v>
      </c>
      <c r="B142" s="0" t="n">
        <v>336.036667190459</v>
      </c>
      <c r="C142" s="0" t="s">
        <v>47</v>
      </c>
      <c r="D142" s="0" t="s">
        <v>65</v>
      </c>
      <c r="E142" s="0" t="s">
        <v>66</v>
      </c>
    </row>
    <row r="143" customFormat="false" ht="12.8" hidden="false" customHeight="false" outlineLevel="0" collapsed="false">
      <c r="A143" s="0" t="n">
        <v>3.68014216261217</v>
      </c>
      <c r="B143" s="0" t="n">
        <v>609.345429990253</v>
      </c>
      <c r="C143" s="0" t="s">
        <v>47</v>
      </c>
      <c r="D143" s="0" t="s">
        <v>65</v>
      </c>
      <c r="E143" s="0" t="s">
        <v>66</v>
      </c>
    </row>
    <row r="144" customFormat="false" ht="12.8" hidden="false" customHeight="false" outlineLevel="0" collapsed="false">
      <c r="A144" s="0" t="n">
        <v>3.68185389700961</v>
      </c>
      <c r="B144" s="0" t="n">
        <v>4691.83196788634</v>
      </c>
      <c r="C144" s="0" t="s">
        <v>47</v>
      </c>
      <c r="D144" s="0" t="s">
        <v>65</v>
      </c>
      <c r="E144" s="0" t="s">
        <v>66</v>
      </c>
    </row>
    <row r="145" customFormat="false" ht="12.8" hidden="false" customHeight="false" outlineLevel="0" collapsed="false">
      <c r="A145" s="0" t="n">
        <v>3.72150586186891</v>
      </c>
      <c r="B145" s="0" t="n">
        <v>337.036974506293</v>
      </c>
      <c r="C145" s="0" t="s">
        <v>47</v>
      </c>
      <c r="D145" s="0" t="s">
        <v>65</v>
      </c>
      <c r="E145" s="0" t="s">
        <v>66</v>
      </c>
    </row>
    <row r="146" customFormat="false" ht="12.8" hidden="false" customHeight="false" outlineLevel="0" collapsed="false">
      <c r="A146" s="0" t="n">
        <v>3.72576035199096</v>
      </c>
      <c r="B146" s="0" t="n">
        <v>591.522797326034</v>
      </c>
      <c r="C146" s="0" t="s">
        <v>47</v>
      </c>
      <c r="D146" s="0" t="s">
        <v>65</v>
      </c>
      <c r="E146" s="0" t="s">
        <v>66</v>
      </c>
    </row>
    <row r="147" customFormat="false" ht="12.8" hidden="false" customHeight="false" outlineLevel="0" collapsed="false">
      <c r="A147" s="0" t="n">
        <v>3.76713135885698</v>
      </c>
      <c r="B147" s="0" t="n">
        <v>336.642989971753</v>
      </c>
      <c r="C147" s="0" t="s">
        <v>47</v>
      </c>
      <c r="D147" s="0" t="s">
        <v>65</v>
      </c>
      <c r="E147" s="0" t="s">
        <v>66</v>
      </c>
    </row>
    <row r="148" customFormat="false" ht="12.8" hidden="false" customHeight="false" outlineLevel="0" collapsed="false">
      <c r="A148" s="0" t="n">
        <v>3.7713840951528</v>
      </c>
      <c r="B148" s="0" t="n">
        <v>586.945937240371</v>
      </c>
      <c r="C148" s="0" t="s">
        <v>47</v>
      </c>
      <c r="D148" s="0" t="s">
        <v>65</v>
      </c>
      <c r="E148" s="0" t="s">
        <v>66</v>
      </c>
    </row>
    <row r="149" customFormat="false" ht="12.8" hidden="false" customHeight="false" outlineLevel="0" collapsed="false">
      <c r="A149" s="0" t="n">
        <v>3.8127603634975</v>
      </c>
      <c r="B149" s="0" t="n">
        <v>344.61475653946</v>
      </c>
      <c r="C149" s="0" t="s">
        <v>47</v>
      </c>
      <c r="D149" s="0" t="s">
        <v>65</v>
      </c>
      <c r="E149" s="0" t="s">
        <v>66</v>
      </c>
    </row>
    <row r="150" customFormat="false" ht="12.8" hidden="false" customHeight="false" outlineLevel="0" collapsed="false">
      <c r="A150" s="0" t="n">
        <v>3.81700316144471</v>
      </c>
      <c r="B150" s="0" t="n">
        <v>571.214742351714</v>
      </c>
      <c r="C150" s="0" t="s">
        <v>47</v>
      </c>
      <c r="D150" s="0" t="s">
        <v>65</v>
      </c>
      <c r="E150" s="0" t="s">
        <v>66</v>
      </c>
    </row>
    <row r="151" customFormat="false" ht="12.8" hidden="false" customHeight="false" outlineLevel="0" collapsed="false">
      <c r="A151" s="0" t="n">
        <v>3.85838615278994</v>
      </c>
      <c r="B151" s="0" t="n">
        <v>344.917917930107</v>
      </c>
      <c r="C151" s="0" t="s">
        <v>47</v>
      </c>
      <c r="D151" s="0" t="s">
        <v>65</v>
      </c>
      <c r="E151" s="0" t="s">
        <v>66</v>
      </c>
    </row>
    <row r="152" customFormat="false" ht="12.8" hidden="false" customHeight="false" outlineLevel="0" collapsed="false">
      <c r="A152" s="0" t="n">
        <v>3.86261784317104</v>
      </c>
      <c r="B152" s="0" t="n">
        <v>545.026358585248</v>
      </c>
      <c r="C152" s="0" t="s">
        <v>47</v>
      </c>
      <c r="D152" s="0" t="s">
        <v>65</v>
      </c>
      <c r="E152" s="0" t="s">
        <v>66</v>
      </c>
    </row>
    <row r="153" customFormat="false" ht="12.8" hidden="false" customHeight="false" outlineLevel="0" collapsed="false">
      <c r="A153" s="0" t="n">
        <v>3.90401194208237</v>
      </c>
      <c r="B153" s="0" t="n">
        <v>345.221079320755</v>
      </c>
      <c r="C153" s="0" t="s">
        <v>47</v>
      </c>
      <c r="D153" s="0" t="s">
        <v>65</v>
      </c>
      <c r="E153" s="0" t="s">
        <v>66</v>
      </c>
    </row>
    <row r="154" customFormat="false" ht="12.8" hidden="false" customHeight="false" outlineLevel="0" collapsed="false">
      <c r="A154" s="0" t="n">
        <v>3.9082383709848</v>
      </c>
      <c r="B154" s="0" t="n">
        <v>532.780893322527</v>
      </c>
      <c r="C154" s="0" t="s">
        <v>47</v>
      </c>
      <c r="D154" s="0" t="s">
        <v>65</v>
      </c>
      <c r="E154" s="0" t="s">
        <v>66</v>
      </c>
    </row>
    <row r="155" customFormat="false" ht="12.8" hidden="false" customHeight="false" outlineLevel="0" collapsed="false">
      <c r="A155" s="0" t="n">
        <v>3.94963773137481</v>
      </c>
      <c r="B155" s="0" t="n">
        <v>345.524240711402</v>
      </c>
      <c r="C155" s="0" t="s">
        <v>47</v>
      </c>
      <c r="D155" s="0" t="s">
        <v>65</v>
      </c>
      <c r="E155" s="0" t="s">
        <v>66</v>
      </c>
    </row>
    <row r="156" customFormat="false" ht="12.8" hidden="false" customHeight="false" outlineLevel="0" collapsed="false">
      <c r="A156" s="0" t="n">
        <v>3.95386299105975</v>
      </c>
      <c r="B156" s="0" t="n">
        <v>530.295471012425</v>
      </c>
      <c r="C156" s="0" t="s">
        <v>47</v>
      </c>
      <c r="D156" s="0" t="s">
        <v>65</v>
      </c>
      <c r="E156" s="0" t="s">
        <v>66</v>
      </c>
    </row>
    <row r="157" customFormat="false" ht="12.8" hidden="false" customHeight="false" outlineLevel="0" collapsed="false">
      <c r="A157" s="0" t="n">
        <v>3.99526352066725</v>
      </c>
      <c r="B157" s="0" t="n">
        <v>345.827402102049</v>
      </c>
      <c r="C157" s="0" t="s">
        <v>47</v>
      </c>
      <c r="D157" s="0" t="s">
        <v>65</v>
      </c>
      <c r="E157" s="0" t="s">
        <v>66</v>
      </c>
    </row>
    <row r="158" customFormat="false" ht="12.8" hidden="false" customHeight="false" outlineLevel="0" collapsed="false">
      <c r="A158" s="0" t="n">
        <v>3.99948439578662</v>
      </c>
      <c r="B158" s="0" t="n">
        <v>520.141443525265</v>
      </c>
      <c r="C158" s="0" t="s">
        <v>47</v>
      </c>
      <c r="D158" s="0" t="s">
        <v>65</v>
      </c>
      <c r="E158" s="0" t="s">
        <v>66</v>
      </c>
    </row>
    <row r="159" customFormat="false" ht="12.8" hidden="false" customHeight="false" outlineLevel="0" collapsed="false">
      <c r="A159" s="0" t="n">
        <v>4.04089398682963</v>
      </c>
      <c r="B159" s="0" t="n">
        <v>357.284898295692</v>
      </c>
      <c r="C159" s="0" t="s">
        <v>47</v>
      </c>
      <c r="D159" s="0" t="s">
        <v>65</v>
      </c>
      <c r="E159" s="0" t="s">
        <v>66</v>
      </c>
    </row>
    <row r="160" customFormat="false" ht="12.8" hidden="false" customHeight="false" outlineLevel="0" collapsed="false">
      <c r="A160" s="0" t="n">
        <v>4.04683002280324</v>
      </c>
      <c r="B160" s="0" t="n">
        <v>500.393777788202</v>
      </c>
      <c r="C160" s="0" t="s">
        <v>47</v>
      </c>
      <c r="D160" s="0" t="s">
        <v>65</v>
      </c>
      <c r="E160" s="0" t="s">
        <v>66</v>
      </c>
    </row>
    <row r="161" customFormat="false" ht="12.8" hidden="false" customHeight="false" outlineLevel="0" collapsed="false">
      <c r="A161" s="0" t="n">
        <v>4.08681969989382</v>
      </c>
      <c r="B161" s="0" t="n">
        <v>413.408047438087</v>
      </c>
      <c r="C161" s="0" t="s">
        <v>47</v>
      </c>
      <c r="D161" s="0" t="s">
        <v>65</v>
      </c>
      <c r="E161" s="0" t="s">
        <v>66</v>
      </c>
    </row>
    <row r="162" customFormat="false" ht="12.8" hidden="false" customHeight="false" outlineLevel="0" collapsed="false">
      <c r="A162" s="0" t="n">
        <v>4.13629511826732</v>
      </c>
      <c r="B162" s="0" t="n">
        <v>362.101656754532</v>
      </c>
      <c r="C162" s="0" t="s">
        <v>47</v>
      </c>
      <c r="D162" s="0" t="s">
        <v>65</v>
      </c>
      <c r="E162" s="0" t="s">
        <v>66</v>
      </c>
    </row>
    <row r="163" customFormat="false" ht="12.8" hidden="false" customHeight="false" outlineLevel="0" collapsed="false">
      <c r="A163" s="0" t="n">
        <v>4.18193856274377</v>
      </c>
      <c r="B163" s="0" t="n">
        <v>404.512432026485</v>
      </c>
      <c r="C163" s="0" t="s">
        <v>47</v>
      </c>
      <c r="D163" s="0" t="s">
        <v>65</v>
      </c>
      <c r="E163" s="0" t="s">
        <v>66</v>
      </c>
    </row>
    <row r="164" customFormat="false" ht="12.8" hidden="false" customHeight="false" outlineLevel="0" collapsed="false">
      <c r="A164" s="0" t="n">
        <v>4.22756729456688</v>
      </c>
      <c r="B164" s="0" t="n">
        <v>411.833529064017</v>
      </c>
      <c r="C164" s="0" t="s">
        <v>47</v>
      </c>
      <c r="D164" s="0" t="s">
        <v>65</v>
      </c>
      <c r="E164" s="0" t="s">
        <v>66</v>
      </c>
    </row>
    <row r="165" customFormat="false" ht="12.8" hidden="false" customHeight="false" outlineLevel="0" collapsed="false">
      <c r="A165" s="0" t="n">
        <v>4.27317852710164</v>
      </c>
      <c r="B165" s="0" t="n">
        <v>377.418823380343</v>
      </c>
      <c r="C165" s="0" t="s">
        <v>47</v>
      </c>
      <c r="D165" s="0" t="s">
        <v>65</v>
      </c>
      <c r="E165" s="0" t="s">
        <v>66</v>
      </c>
    </row>
    <row r="166" customFormat="false" ht="12.8" hidden="false" customHeight="false" outlineLevel="0" collapsed="false">
      <c r="A166" s="0" t="n">
        <v>4.31880382922012</v>
      </c>
      <c r="B166" s="0" t="n">
        <v>376.560074895678</v>
      </c>
      <c r="C166" s="0" t="s">
        <v>47</v>
      </c>
      <c r="D166" s="0" t="s">
        <v>65</v>
      </c>
      <c r="E166" s="0" t="s">
        <v>66</v>
      </c>
    </row>
    <row r="167" customFormat="false" ht="12.8" hidden="false" customHeight="false" outlineLevel="0" collapsed="false">
      <c r="A167" s="0" t="n">
        <v>4.36444622140084</v>
      </c>
      <c r="B167" s="0" t="n">
        <v>416.461124836957</v>
      </c>
      <c r="C167" s="0" t="s">
        <v>47</v>
      </c>
      <c r="D167" s="0" t="s">
        <v>65</v>
      </c>
      <c r="E167" s="0" t="s">
        <v>66</v>
      </c>
    </row>
    <row r="168" customFormat="false" ht="12.8" hidden="false" customHeight="false" outlineLevel="0" collapsed="false">
      <c r="A168" s="0" t="n">
        <v>4.41007148454541</v>
      </c>
      <c r="B168" s="0" t="n">
        <v>415.509423562267</v>
      </c>
      <c r="C168" s="0" t="s">
        <v>47</v>
      </c>
      <c r="D168" s="0" t="s">
        <v>65</v>
      </c>
      <c r="E168" s="0" t="s">
        <v>66</v>
      </c>
    </row>
    <row r="169" customFormat="false" ht="12.8" hidden="false" customHeight="false" outlineLevel="0" collapsed="false">
      <c r="A169" s="0" t="n">
        <v>4.45569136928956</v>
      </c>
      <c r="B169" s="0" t="n">
        <v>401.730237264134</v>
      </c>
      <c r="C169" s="0" t="s">
        <v>47</v>
      </c>
      <c r="D169" s="0" t="s">
        <v>65</v>
      </c>
      <c r="E169" s="0" t="s">
        <v>66</v>
      </c>
    </row>
    <row r="170" customFormat="false" ht="12.8" hidden="false" customHeight="false" outlineLevel="0" collapsed="false">
      <c r="A170" s="0" t="n">
        <v>4.50132130930406</v>
      </c>
      <c r="B170" s="0" t="n">
        <v>411.932870792439</v>
      </c>
      <c r="C170" s="0" t="s">
        <v>47</v>
      </c>
      <c r="D170" s="0" t="s">
        <v>65</v>
      </c>
      <c r="E170" s="0" t="s">
        <v>66</v>
      </c>
    </row>
    <row r="171" customFormat="false" ht="12.8" hidden="false" customHeight="false" outlineLevel="0" collapsed="false">
      <c r="A171" s="0" t="n">
        <v>4.54694972933584</v>
      </c>
      <c r="B171" s="0" t="n">
        <v>418.510345509771</v>
      </c>
      <c r="C171" s="0" t="s">
        <v>47</v>
      </c>
      <c r="D171" s="0" t="s">
        <v>65</v>
      </c>
      <c r="E171" s="0" t="s">
        <v>66</v>
      </c>
    </row>
    <row r="172" customFormat="false" ht="12.8" hidden="false" customHeight="false" outlineLevel="0" collapsed="false">
      <c r="A172" s="0" t="n">
        <v>4.59257581093265</v>
      </c>
      <c r="B172" s="0" t="n">
        <v>419.510652825606</v>
      </c>
      <c r="C172" s="0" t="s">
        <v>47</v>
      </c>
      <c r="D172" s="0" t="s">
        <v>65</v>
      </c>
      <c r="E172" s="0" t="s">
        <v>66</v>
      </c>
    </row>
    <row r="173" customFormat="false" ht="12.8" hidden="false" customHeight="false" outlineLevel="0" collapsed="false">
      <c r="A173" s="0" t="n">
        <v>4.63820130792072</v>
      </c>
      <c r="B173" s="0" t="n">
        <v>419.116668291066</v>
      </c>
      <c r="C173" s="0" t="s">
        <v>47</v>
      </c>
      <c r="D173" s="0" t="s">
        <v>65</v>
      </c>
      <c r="E173" s="0" t="s">
        <v>66</v>
      </c>
    </row>
    <row r="174" customFormat="false" ht="12.8" hidden="false" customHeight="false" outlineLevel="0" collapsed="false">
      <c r="A174" s="0" t="n">
        <v>4.68382914334376</v>
      </c>
      <c r="B174" s="0" t="n">
        <v>424.299851158024</v>
      </c>
      <c r="C174" s="0" t="s">
        <v>47</v>
      </c>
      <c r="D174" s="0" t="s">
        <v>65</v>
      </c>
      <c r="E174" s="0" t="s">
        <v>66</v>
      </c>
    </row>
    <row r="175" customFormat="false" ht="12.8" hidden="false" customHeight="false" outlineLevel="0" collapsed="false">
      <c r="A175" s="0" t="n">
        <v>4.71701206170431</v>
      </c>
      <c r="B175" s="0" t="n">
        <v>425.775194834741</v>
      </c>
      <c r="C175" s="0" t="s">
        <v>47</v>
      </c>
      <c r="D175" s="0" t="s">
        <v>65</v>
      </c>
      <c r="E175" s="0" t="s">
        <v>66</v>
      </c>
    </row>
    <row r="176" customFormat="false" ht="12.8" hidden="false" customHeight="false" outlineLevel="0" collapsed="false">
      <c r="A176" s="0" t="n">
        <v>2.83446201072044</v>
      </c>
      <c r="B176" s="0" t="n">
        <v>24.5458843414145</v>
      </c>
      <c r="C176" s="0" t="s">
        <v>67</v>
      </c>
      <c r="D176" s="0" t="s">
        <v>68</v>
      </c>
      <c r="E176" s="0" t="s">
        <v>69</v>
      </c>
    </row>
    <row r="177" customFormat="false" ht="12.8" hidden="false" customHeight="false" outlineLevel="0" collapsed="false">
      <c r="A177" s="0" t="n">
        <v>6.74779694677797</v>
      </c>
      <c r="B177" s="0" t="n">
        <v>20.4378945484099</v>
      </c>
      <c r="C177" s="0" t="s">
        <v>67</v>
      </c>
      <c r="D177" s="0" t="s">
        <v>68</v>
      </c>
      <c r="E177" s="0" t="s">
        <v>69</v>
      </c>
    </row>
    <row r="178" customFormat="false" ht="12.8" hidden="false" customHeight="false" outlineLevel="0" collapsed="false">
      <c r="A178" s="0" t="n">
        <v>6.43993507960366</v>
      </c>
      <c r="B178" s="0" t="n">
        <v>18.4122262513441</v>
      </c>
      <c r="C178" s="0" t="s">
        <v>67</v>
      </c>
      <c r="D178" s="0" t="s">
        <v>68</v>
      </c>
      <c r="E178" s="0" t="s">
        <v>69</v>
      </c>
    </row>
    <row r="179" customFormat="false" ht="12.8" hidden="false" customHeight="false" outlineLevel="0" collapsed="false">
      <c r="A179" s="0" t="n">
        <v>3.23031094846473</v>
      </c>
      <c r="B179" s="0" t="n">
        <v>34.7834403620902</v>
      </c>
      <c r="C179" s="0" t="s">
        <v>67</v>
      </c>
      <c r="D179" s="0" t="s">
        <v>68</v>
      </c>
      <c r="E179" s="0" t="s">
        <v>69</v>
      </c>
    </row>
    <row r="180" customFormat="false" ht="12.8" hidden="false" customHeight="false" outlineLevel="0" collapsed="false">
      <c r="A180" s="0" t="n">
        <v>3.42391624597986</v>
      </c>
      <c r="B180" s="0" t="n">
        <v>42.2448368751298</v>
      </c>
      <c r="C180" s="0" t="s">
        <v>67</v>
      </c>
      <c r="D180" s="0" t="s">
        <v>68</v>
      </c>
      <c r="E180" s="0" t="s">
        <v>69</v>
      </c>
    </row>
    <row r="181" customFormat="false" ht="12.8" hidden="false" customHeight="false" outlineLevel="0" collapsed="false">
      <c r="A181" s="0" t="n">
        <v>4.77543728639831</v>
      </c>
      <c r="B181" s="0" t="n">
        <v>44.915376139351</v>
      </c>
      <c r="C181" s="0" t="s">
        <v>67</v>
      </c>
      <c r="D181" s="0" t="s">
        <v>68</v>
      </c>
      <c r="E181" s="0" t="s">
        <v>69</v>
      </c>
    </row>
    <row r="182" customFormat="false" ht="12.8" hidden="false" customHeight="false" outlineLevel="0" collapsed="false">
      <c r="A182" s="0" t="n">
        <v>5.38202371785954</v>
      </c>
      <c r="B182" s="0" t="n">
        <v>54.4673935364385</v>
      </c>
      <c r="C182" s="0" t="s">
        <v>67</v>
      </c>
      <c r="D182" s="0" t="s">
        <v>68</v>
      </c>
      <c r="E182" s="0" t="s">
        <v>69</v>
      </c>
    </row>
    <row r="183" customFormat="false" ht="12.8" hidden="false" customHeight="false" outlineLevel="0" collapsed="false">
      <c r="A183" s="0" t="n">
        <v>6.20799176018797</v>
      </c>
      <c r="B183" s="0" t="n">
        <v>60.4840811023799</v>
      </c>
      <c r="C183" s="0" t="s">
        <v>67</v>
      </c>
      <c r="D183" s="0" t="s">
        <v>68</v>
      </c>
      <c r="E183" s="0" t="s">
        <v>69</v>
      </c>
    </row>
    <row r="184" customFormat="false" ht="12.8" hidden="false" customHeight="false" outlineLevel="0" collapsed="false">
      <c r="A184" s="0" t="n">
        <v>3.08000506844862</v>
      </c>
      <c r="B184" s="0" t="n">
        <v>69.5639695953624</v>
      </c>
      <c r="C184" s="0" t="s">
        <v>67</v>
      </c>
      <c r="D184" s="0" t="s">
        <v>68</v>
      </c>
      <c r="E184" s="0" t="s">
        <v>69</v>
      </c>
    </row>
    <row r="185" customFormat="false" ht="12.8" hidden="false" customHeight="false" outlineLevel="0" collapsed="false">
      <c r="A185" s="0" t="n">
        <v>4.54590113696067</v>
      </c>
      <c r="B185" s="0" t="n">
        <v>74.1406227578106</v>
      </c>
      <c r="C185" s="0" t="s">
        <v>67</v>
      </c>
      <c r="D185" s="0" t="s">
        <v>68</v>
      </c>
      <c r="E185" s="0" t="s">
        <v>69</v>
      </c>
    </row>
    <row r="186" customFormat="false" ht="12.8" hidden="false" customHeight="false" outlineLevel="0" collapsed="false">
      <c r="A186" s="0" t="n">
        <v>5.00783986597455</v>
      </c>
      <c r="B186" s="0" t="n">
        <v>78.09693648656</v>
      </c>
      <c r="C186" s="0" t="s">
        <v>67</v>
      </c>
      <c r="D186" s="0" t="s">
        <v>68</v>
      </c>
      <c r="E186" s="0" t="s">
        <v>69</v>
      </c>
    </row>
    <row r="187" customFormat="false" ht="12.8" hidden="false" customHeight="false" outlineLevel="0" collapsed="false">
      <c r="A187" s="0" t="n">
        <v>4.40754141059224</v>
      </c>
      <c r="B187" s="0" t="n">
        <v>86.9032266920734</v>
      </c>
      <c r="C187" s="0" t="s">
        <v>67</v>
      </c>
      <c r="D187" s="0" t="s">
        <v>68</v>
      </c>
      <c r="E187" s="0" t="s">
        <v>69</v>
      </c>
    </row>
    <row r="188" customFormat="false" ht="12.8" hidden="false" customHeight="false" outlineLevel="0" collapsed="false">
      <c r="A188" s="0" t="n">
        <v>3.4312328416304</v>
      </c>
      <c r="B188" s="0" t="n">
        <v>104.654393572331</v>
      </c>
      <c r="C188" s="0" t="s">
        <v>67</v>
      </c>
      <c r="D188" s="0" t="s">
        <v>68</v>
      </c>
      <c r="E188" s="0" t="s">
        <v>69</v>
      </c>
    </row>
    <row r="189" customFormat="false" ht="12.8" hidden="false" customHeight="false" outlineLevel="0" collapsed="false">
      <c r="A189" s="0" t="n">
        <v>3.63214626562296</v>
      </c>
      <c r="B189" s="0" t="n">
        <v>101.107652355325</v>
      </c>
      <c r="C189" s="0" t="s">
        <v>67</v>
      </c>
      <c r="D189" s="0" t="s">
        <v>68</v>
      </c>
      <c r="E189" s="0" t="s">
        <v>69</v>
      </c>
    </row>
    <row r="190" customFormat="false" ht="12.8" hidden="false" customHeight="false" outlineLevel="0" collapsed="false">
      <c r="A190" s="0" t="n">
        <v>2.86286721101452</v>
      </c>
      <c r="B190" s="0" t="n">
        <v>114.398136000512</v>
      </c>
      <c r="C190" s="0" t="s">
        <v>67</v>
      </c>
      <c r="D190" s="0" t="s">
        <v>68</v>
      </c>
      <c r="E190" s="0" t="s">
        <v>69</v>
      </c>
    </row>
    <row r="191" customFormat="false" ht="12.8" hidden="false" customHeight="false" outlineLevel="0" collapsed="false">
      <c r="A191" s="0" t="n">
        <v>1.97741573879905</v>
      </c>
      <c r="B191" s="0" t="n">
        <v>120.275068461321</v>
      </c>
      <c r="C191" s="0" t="s">
        <v>67</v>
      </c>
      <c r="D191" s="0" t="s">
        <v>68</v>
      </c>
      <c r="E191" s="0" t="s">
        <v>69</v>
      </c>
    </row>
    <row r="192" customFormat="false" ht="12.8" hidden="false" customHeight="false" outlineLevel="0" collapsed="false">
      <c r="A192" s="0" t="n">
        <v>2.18609379969803</v>
      </c>
      <c r="B192" s="0" t="n">
        <v>129.581220577537</v>
      </c>
      <c r="C192" s="0" t="s">
        <v>67</v>
      </c>
      <c r="D192" s="0" t="s">
        <v>68</v>
      </c>
      <c r="E192" s="0" t="s">
        <v>69</v>
      </c>
    </row>
    <row r="193" customFormat="false" ht="12.8" hidden="false" customHeight="false" outlineLevel="0" collapsed="false">
      <c r="A193" s="0" t="n">
        <v>2.52586245168115</v>
      </c>
      <c r="B193" s="0" t="n">
        <v>144.474699501388</v>
      </c>
      <c r="C193" s="0" t="s">
        <v>67</v>
      </c>
      <c r="D193" s="0" t="s">
        <v>68</v>
      </c>
      <c r="E193" s="0" t="s">
        <v>69</v>
      </c>
    </row>
    <row r="194" customFormat="false" ht="12.8" hidden="false" customHeight="false" outlineLevel="0" collapsed="false">
      <c r="A194" s="0" t="n">
        <v>2.84126215790509</v>
      </c>
      <c r="B194" s="0" t="n">
        <v>142.834140925898</v>
      </c>
      <c r="C194" s="0" t="s">
        <v>67</v>
      </c>
      <c r="D194" s="0" t="s">
        <v>68</v>
      </c>
      <c r="E194" s="0" t="s">
        <v>69</v>
      </c>
    </row>
    <row r="195" customFormat="false" ht="12.8" hidden="false" customHeight="false" outlineLevel="0" collapsed="false">
      <c r="A195" s="0" t="n">
        <v>2.37958635822034</v>
      </c>
      <c r="B195" s="0" t="n">
        <v>151.726085268644</v>
      </c>
      <c r="C195" s="0" t="s">
        <v>67</v>
      </c>
      <c r="D195" s="0" t="s">
        <v>68</v>
      </c>
      <c r="E195" s="0" t="s">
        <v>69</v>
      </c>
    </row>
    <row r="196" customFormat="false" ht="12.8" hidden="false" customHeight="false" outlineLevel="0" collapsed="false">
      <c r="A196" s="0" t="n">
        <v>0.935200321261734</v>
      </c>
      <c r="B196" s="0" t="n">
        <v>171.023472018402</v>
      </c>
      <c r="C196" s="0" t="s">
        <v>67</v>
      </c>
      <c r="D196" s="0" t="s">
        <v>68</v>
      </c>
      <c r="E196" s="0" t="s">
        <v>69</v>
      </c>
    </row>
    <row r="197" customFormat="false" ht="12.8" hidden="false" customHeight="false" outlineLevel="0" collapsed="false">
      <c r="A197" s="0" t="n">
        <v>1.25383114535163</v>
      </c>
      <c r="B197" s="0" t="n">
        <v>194.469287073304</v>
      </c>
      <c r="C197" s="0" t="s">
        <v>67</v>
      </c>
      <c r="D197" s="0" t="s">
        <v>68</v>
      </c>
      <c r="E197" s="0" t="s">
        <v>69</v>
      </c>
    </row>
    <row r="198" customFormat="false" ht="12.8" hidden="false" customHeight="false" outlineLevel="0" collapsed="false">
      <c r="A198" s="0" t="n">
        <v>1.11481351821677</v>
      </c>
      <c r="B198" s="0" t="n">
        <v>210.290554877579</v>
      </c>
      <c r="C198" s="0" t="s">
        <v>67</v>
      </c>
      <c r="D198" s="0" t="s">
        <v>68</v>
      </c>
      <c r="E198" s="0" t="s">
        <v>69</v>
      </c>
    </row>
    <row r="199" customFormat="false" ht="12.8" hidden="false" customHeight="false" outlineLevel="0" collapsed="false">
      <c r="A199" s="0" t="n">
        <v>2.23538059262486</v>
      </c>
      <c r="B199" s="0" t="n">
        <v>215.877459405014</v>
      </c>
      <c r="C199" s="0" t="s">
        <v>67</v>
      </c>
      <c r="D199" s="0" t="s">
        <v>68</v>
      </c>
      <c r="E199" s="0" t="s">
        <v>69</v>
      </c>
    </row>
    <row r="200" customFormat="false" ht="12.8" hidden="false" customHeight="false" outlineLevel="0" collapsed="false">
      <c r="A200" s="0" t="n">
        <v>1.14730924552469</v>
      </c>
      <c r="B200" s="0" t="n">
        <v>251.913991009587</v>
      </c>
      <c r="C200" s="0" t="s">
        <v>67</v>
      </c>
      <c r="D200" s="0" t="s">
        <v>68</v>
      </c>
      <c r="E200" s="0" t="s">
        <v>69</v>
      </c>
    </row>
    <row r="201" customFormat="false" ht="12.8" hidden="false" customHeight="false" outlineLevel="0" collapsed="false">
      <c r="A201" s="0" t="n">
        <v>0.765716127036993</v>
      </c>
      <c r="B201" s="0" t="n">
        <v>286.551609195855</v>
      </c>
      <c r="C201" s="0" t="s">
        <v>67</v>
      </c>
      <c r="D201" s="0" t="s">
        <v>68</v>
      </c>
      <c r="E201" s="0" t="s">
        <v>69</v>
      </c>
    </row>
    <row r="202" customFormat="false" ht="12.8" hidden="false" customHeight="false" outlineLevel="0" collapsed="false">
      <c r="A202" s="0" t="n">
        <v>1.21192606171803</v>
      </c>
      <c r="B202" s="0" t="n">
        <v>312.523510951811</v>
      </c>
      <c r="C202" s="0" t="s">
        <v>67</v>
      </c>
      <c r="D202" s="0" t="s">
        <v>68</v>
      </c>
      <c r="E202" s="0" t="s">
        <v>69</v>
      </c>
    </row>
    <row r="203" customFormat="false" ht="12.8" hidden="false" customHeight="false" outlineLevel="0" collapsed="false">
      <c r="A203" s="0" t="n">
        <v>1.58357262632886</v>
      </c>
      <c r="B203" s="0" t="n">
        <v>331.107571513218</v>
      </c>
      <c r="C203" s="0" t="s">
        <v>67</v>
      </c>
      <c r="D203" s="0" t="s">
        <v>68</v>
      </c>
      <c r="E203" s="0" t="s">
        <v>69</v>
      </c>
    </row>
    <row r="204" customFormat="false" ht="12.8" hidden="false" customHeight="false" outlineLevel="0" collapsed="false">
      <c r="A204" s="0" t="n">
        <v>1.04451588166538</v>
      </c>
      <c r="B204" s="0" t="n">
        <v>369.318778295271</v>
      </c>
      <c r="C204" s="0" t="s">
        <v>67</v>
      </c>
      <c r="D204" s="0" t="s">
        <v>68</v>
      </c>
      <c r="E204" s="0" t="s">
        <v>69</v>
      </c>
    </row>
    <row r="205" customFormat="false" ht="12.8" hidden="false" customHeight="false" outlineLevel="0" collapsed="false">
      <c r="A205" s="0" t="n">
        <v>1.07310669022665</v>
      </c>
      <c r="B205" s="0" t="n">
        <v>391.361751148785</v>
      </c>
      <c r="C205" s="0" t="s">
        <v>67</v>
      </c>
      <c r="D205" s="0" t="s">
        <v>68</v>
      </c>
      <c r="E205" s="0" t="s">
        <v>69</v>
      </c>
    </row>
    <row r="206" customFormat="false" ht="12.8" hidden="false" customHeight="false" outlineLevel="0" collapsed="false">
      <c r="A206" s="0" t="n">
        <v>0.607255203231497</v>
      </c>
      <c r="B206" s="0" t="n">
        <v>416.770095427185</v>
      </c>
      <c r="C206" s="0" t="s">
        <v>67</v>
      </c>
      <c r="D206" s="0" t="s">
        <v>68</v>
      </c>
      <c r="E206" s="0" t="s">
        <v>69</v>
      </c>
    </row>
    <row r="207" customFormat="false" ht="12.8" hidden="false" customHeight="false" outlineLevel="0" collapsed="false">
      <c r="A207" s="0" t="n">
        <v>0.873022475274992</v>
      </c>
      <c r="B207" s="0" t="n">
        <v>446.301387165196</v>
      </c>
      <c r="C207" s="0" t="s">
        <v>67</v>
      </c>
      <c r="D207" s="0" t="s">
        <v>68</v>
      </c>
      <c r="E207" s="0" t="s">
        <v>69</v>
      </c>
    </row>
    <row r="208" customFormat="false" ht="12.8" hidden="false" customHeight="false" outlineLevel="0" collapsed="false">
      <c r="A208" s="0" t="n">
        <v>1.04533627156733</v>
      </c>
      <c r="B208" s="0" t="n">
        <v>475.774934541027</v>
      </c>
      <c r="C208" s="0" t="s">
        <v>67</v>
      </c>
      <c r="D208" s="0" t="s">
        <v>68</v>
      </c>
      <c r="E208" s="0" t="s">
        <v>69</v>
      </c>
    </row>
    <row r="209" customFormat="false" ht="12.8" hidden="false" customHeight="false" outlineLevel="0" collapsed="false">
      <c r="A209" s="0" t="n">
        <v>0.502075002408943</v>
      </c>
      <c r="B209" s="0" t="n">
        <v>508.477216682147</v>
      </c>
      <c r="C209" s="0" t="s">
        <v>67</v>
      </c>
      <c r="D209" s="0" t="s">
        <v>68</v>
      </c>
      <c r="E209" s="0" t="s">
        <v>69</v>
      </c>
    </row>
    <row r="210" customFormat="false" ht="12.8" hidden="false" customHeight="false" outlineLevel="0" collapsed="false">
      <c r="A210" s="0" t="n">
        <v>0.789830172683115</v>
      </c>
      <c r="B210" s="0" t="n">
        <v>525.173999006324</v>
      </c>
      <c r="C210" s="0" t="s">
        <v>67</v>
      </c>
      <c r="D210" s="0" t="s">
        <v>68</v>
      </c>
      <c r="E210" s="0" t="s">
        <v>69</v>
      </c>
    </row>
    <row r="211" customFormat="false" ht="12.8" hidden="false" customHeight="false" outlineLevel="0" collapsed="false">
      <c r="A211" s="0" t="n">
        <v>0.548501084638775</v>
      </c>
      <c r="B211" s="0" t="n">
        <v>554.391958836222</v>
      </c>
      <c r="C211" s="0" t="s">
        <v>67</v>
      </c>
      <c r="D211" s="0" t="s">
        <v>68</v>
      </c>
      <c r="E211" s="0" t="s">
        <v>69</v>
      </c>
    </row>
    <row r="212" customFormat="false" ht="12.8" hidden="false" customHeight="false" outlineLevel="0" collapsed="false">
      <c r="A212" s="0" t="n">
        <v>0.805881661759937</v>
      </c>
      <c r="B212" s="0" t="n">
        <v>588.047813501118</v>
      </c>
      <c r="C212" s="0" t="s">
        <v>67</v>
      </c>
      <c r="D212" s="0" t="s">
        <v>68</v>
      </c>
      <c r="E212" s="0" t="s">
        <v>69</v>
      </c>
    </row>
    <row r="213" customFormat="false" ht="12.8" hidden="false" customHeight="false" outlineLevel="0" collapsed="false">
      <c r="A213" s="0" t="n">
        <v>0.813516085129649</v>
      </c>
      <c r="B213" s="0" t="n">
        <v>627.711193233671</v>
      </c>
      <c r="C213" s="0" t="s">
        <v>67</v>
      </c>
      <c r="D213" s="0" t="s">
        <v>68</v>
      </c>
      <c r="E213" s="0" t="s">
        <v>69</v>
      </c>
    </row>
    <row r="214" customFormat="false" ht="12.8" hidden="false" customHeight="false" outlineLevel="0" collapsed="false">
      <c r="A214" s="0" t="n">
        <v>0.705172606900935</v>
      </c>
      <c r="B214" s="0" t="n">
        <v>668.745044072183</v>
      </c>
      <c r="C214" s="0" t="s">
        <v>67</v>
      </c>
      <c r="D214" s="0" t="s">
        <v>68</v>
      </c>
      <c r="E214" s="0" t="s">
        <v>69</v>
      </c>
    </row>
    <row r="215" customFormat="false" ht="12.8" hidden="false" customHeight="false" outlineLevel="0" collapsed="false">
      <c r="A215" s="0" t="n">
        <v>0.626823612686856</v>
      </c>
      <c r="B215" s="0" t="n">
        <v>695.769405572147</v>
      </c>
      <c r="C215" s="0" t="s">
        <v>67</v>
      </c>
      <c r="D215" s="0" t="s">
        <v>68</v>
      </c>
      <c r="E215" s="0" t="s">
        <v>69</v>
      </c>
    </row>
    <row r="216" customFormat="false" ht="12.8" hidden="false" customHeight="false" outlineLevel="0" collapsed="false">
      <c r="A216" s="0" t="n">
        <v>0.795799784845222</v>
      </c>
      <c r="B216" s="0" t="n">
        <v>725.240890649329</v>
      </c>
      <c r="C216" s="0" t="s">
        <v>67</v>
      </c>
      <c r="D216" s="0" t="s">
        <v>68</v>
      </c>
      <c r="E216" s="0" t="s">
        <v>69</v>
      </c>
    </row>
    <row r="217" customFormat="false" ht="12.8" hidden="false" customHeight="false" outlineLevel="0" collapsed="false">
      <c r="A217" s="0" t="n">
        <v>1.07695477452229</v>
      </c>
      <c r="B217" s="0" t="n">
        <v>765.7943437482</v>
      </c>
      <c r="C217" s="0" t="s">
        <v>67</v>
      </c>
      <c r="D217" s="0" t="s">
        <v>68</v>
      </c>
      <c r="E217" s="0" t="s">
        <v>69</v>
      </c>
    </row>
    <row r="218" customFormat="false" ht="12.8" hidden="false" customHeight="false" outlineLevel="0" collapsed="false">
      <c r="A218" s="0" t="n">
        <v>0.842066877597854</v>
      </c>
      <c r="B218" s="0" t="n">
        <v>791.34539909313</v>
      </c>
      <c r="C218" s="0" t="s">
        <v>67</v>
      </c>
      <c r="D218" s="0" t="s">
        <v>68</v>
      </c>
      <c r="E218" s="0" t="s">
        <v>69</v>
      </c>
    </row>
    <row r="219" customFormat="false" ht="12.8" hidden="false" customHeight="false" outlineLevel="0" collapsed="false">
      <c r="A219" s="0" t="n">
        <v>1.28138483017157</v>
      </c>
      <c r="B219" s="0" t="n">
        <v>819.148484563056</v>
      </c>
      <c r="C219" s="0" t="s">
        <v>67</v>
      </c>
      <c r="D219" s="0" t="s">
        <v>68</v>
      </c>
      <c r="E219" s="0" t="s">
        <v>69</v>
      </c>
    </row>
    <row r="220" customFormat="false" ht="12.8" hidden="false" customHeight="false" outlineLevel="0" collapsed="false">
      <c r="A220" s="0" t="n">
        <v>0.541637204787715</v>
      </c>
      <c r="B220" s="0" t="n">
        <v>848.058474461332</v>
      </c>
      <c r="C220" s="0" t="s">
        <v>67</v>
      </c>
      <c r="D220" s="0" t="s">
        <v>68</v>
      </c>
      <c r="E220" s="0" t="s">
        <v>69</v>
      </c>
    </row>
    <row r="221" customFormat="false" ht="12.8" hidden="false" customHeight="false" outlineLevel="0" collapsed="false">
      <c r="A221" s="0" t="n">
        <v>0.866568580395407</v>
      </c>
      <c r="B221" s="0" t="n">
        <v>870.28455443734</v>
      </c>
      <c r="C221" s="0" t="s">
        <v>67</v>
      </c>
      <c r="D221" s="0" t="s">
        <v>68</v>
      </c>
      <c r="E221" s="0" t="s">
        <v>69</v>
      </c>
    </row>
    <row r="222" customFormat="false" ht="12.8" hidden="false" customHeight="false" outlineLevel="0" collapsed="false">
      <c r="A222" s="0" t="n">
        <v>0.69754313304798</v>
      </c>
      <c r="B222" s="0" t="n">
        <v>895.876305808949</v>
      </c>
      <c r="C222" s="0" t="s">
        <v>67</v>
      </c>
      <c r="D222" s="0" t="s">
        <v>68</v>
      </c>
      <c r="E222" s="0" t="s">
        <v>69</v>
      </c>
    </row>
    <row r="223" customFormat="false" ht="12.8" hidden="false" customHeight="false" outlineLevel="0" collapsed="false">
      <c r="A223" s="0" t="n">
        <v>0.867854354859936</v>
      </c>
      <c r="B223" s="0" t="n">
        <v>925.34861580559</v>
      </c>
      <c r="C223" s="0" t="s">
        <v>67</v>
      </c>
      <c r="D223" s="0" t="s">
        <v>68</v>
      </c>
      <c r="E223" s="0" t="s">
        <v>69</v>
      </c>
    </row>
    <row r="224" customFormat="false" ht="12.8" hidden="false" customHeight="false" outlineLevel="0" collapsed="false">
      <c r="A224" s="0" t="n">
        <v>1.43133192521733</v>
      </c>
      <c r="B224" s="0" t="n">
        <v>953.22841878527</v>
      </c>
      <c r="C224" s="0" t="s">
        <v>67</v>
      </c>
      <c r="D224" s="0" t="s">
        <v>68</v>
      </c>
      <c r="E224" s="0" t="s">
        <v>69</v>
      </c>
    </row>
    <row r="225" customFormat="false" ht="12.8" hidden="false" customHeight="false" outlineLevel="0" collapsed="false">
      <c r="A225" s="0" t="n">
        <v>0.987081064263839</v>
      </c>
      <c r="B225" s="0" t="n">
        <v>984.156436655139</v>
      </c>
      <c r="C225" s="0" t="s">
        <v>67</v>
      </c>
      <c r="D225" s="0" t="s">
        <v>68</v>
      </c>
      <c r="E225" s="0" t="s">
        <v>69</v>
      </c>
    </row>
    <row r="226" customFormat="false" ht="12.8" hidden="false" customHeight="false" outlineLevel="0" collapsed="false">
      <c r="A226" s="0" t="n">
        <v>0.513242377092026</v>
      </c>
      <c r="B226" s="0" t="n">
        <v>1016.90161460816</v>
      </c>
      <c r="C226" s="0" t="s">
        <v>67</v>
      </c>
      <c r="D226" s="0" t="s">
        <v>68</v>
      </c>
      <c r="E226" s="0" t="s">
        <v>69</v>
      </c>
    </row>
    <row r="227" customFormat="false" ht="12.8" hidden="false" customHeight="false" outlineLevel="0" collapsed="false">
      <c r="A227" s="0" t="n">
        <v>0.98170891376908</v>
      </c>
      <c r="B227" s="0" t="n">
        <v>1044.72271081963</v>
      </c>
      <c r="C227" s="0" t="s">
        <v>67</v>
      </c>
      <c r="D227" s="0" t="s">
        <v>68</v>
      </c>
      <c r="E227" s="0" t="s">
        <v>69</v>
      </c>
    </row>
    <row r="228" customFormat="false" ht="12.8" hidden="false" customHeight="false" outlineLevel="0" collapsed="false">
      <c r="A228" s="0" t="n">
        <v>0.524206748261848</v>
      </c>
      <c r="B228" s="0" t="n">
        <v>1083.59612378109</v>
      </c>
      <c r="C228" s="0" t="s">
        <v>67</v>
      </c>
      <c r="D228" s="0" t="s">
        <v>68</v>
      </c>
      <c r="E228" s="0" t="s">
        <v>69</v>
      </c>
    </row>
    <row r="229" customFormat="false" ht="12.8" hidden="false" customHeight="false" outlineLevel="0" collapsed="false">
      <c r="A229" s="0" t="n">
        <v>0.499073835425271</v>
      </c>
      <c r="B229" s="0" t="n">
        <v>1110.50041367081</v>
      </c>
      <c r="C229" s="0" t="s">
        <v>67</v>
      </c>
      <c r="D229" s="0" t="s">
        <v>68</v>
      </c>
      <c r="E229" s="0" t="s">
        <v>69</v>
      </c>
    </row>
    <row r="230" customFormat="false" ht="12.8" hidden="false" customHeight="false" outlineLevel="0" collapsed="false">
      <c r="A230" s="0" t="n">
        <v>0.904113964684461</v>
      </c>
      <c r="B230" s="0" t="n">
        <v>1134.61143461224</v>
      </c>
      <c r="C230" s="0" t="s">
        <v>67</v>
      </c>
      <c r="D230" s="0" t="s">
        <v>68</v>
      </c>
      <c r="E230" s="0" t="s">
        <v>69</v>
      </c>
    </row>
    <row r="231" customFormat="false" ht="12.8" hidden="false" customHeight="false" outlineLevel="0" collapsed="false">
      <c r="A231" s="0" t="n">
        <v>0.573564832561541</v>
      </c>
      <c r="B231" s="0" t="n">
        <v>1165.60970812276</v>
      </c>
      <c r="C231" s="0" t="s">
        <v>67</v>
      </c>
      <c r="D231" s="0" t="s">
        <v>68</v>
      </c>
      <c r="E231" s="0" t="s">
        <v>69</v>
      </c>
    </row>
    <row r="232" customFormat="false" ht="12.8" hidden="false" customHeight="false" outlineLevel="0" collapsed="false">
      <c r="A232" s="0" t="n">
        <v>0.834386547460209</v>
      </c>
      <c r="B232" s="0" t="n">
        <v>1199.333240555</v>
      </c>
      <c r="C232" s="0" t="s">
        <v>67</v>
      </c>
      <c r="D232" s="0" t="s">
        <v>68</v>
      </c>
      <c r="E232" s="0" t="s">
        <v>69</v>
      </c>
    </row>
    <row r="233" customFormat="false" ht="12.8" hidden="false" customHeight="false" outlineLevel="0" collapsed="false">
      <c r="A233" s="0" t="n">
        <v>0.895508129907656</v>
      </c>
      <c r="B233" s="0" t="n">
        <v>1228.2136708393</v>
      </c>
      <c r="C233" s="0" t="s">
        <v>67</v>
      </c>
      <c r="D233" s="0" t="s">
        <v>68</v>
      </c>
      <c r="E233" s="0" t="s">
        <v>69</v>
      </c>
    </row>
    <row r="234" customFormat="false" ht="12.8" hidden="false" customHeight="false" outlineLevel="0" collapsed="false">
      <c r="A234" s="0" t="n">
        <v>0.6446111860126</v>
      </c>
      <c r="B234" s="0" t="n">
        <v>1257.42571874641</v>
      </c>
      <c r="C234" s="0" t="s">
        <v>67</v>
      </c>
      <c r="D234" s="0" t="s">
        <v>68</v>
      </c>
      <c r="E234" s="0" t="s">
        <v>69</v>
      </c>
    </row>
    <row r="235" customFormat="false" ht="12.8" hidden="false" customHeight="false" outlineLevel="0" collapsed="false">
      <c r="A235" s="0" t="n">
        <v>0.467541564051167</v>
      </c>
      <c r="B235" s="0" t="n">
        <v>1292.45191685116</v>
      </c>
      <c r="C235" s="0" t="s">
        <v>67</v>
      </c>
      <c r="D235" s="0" t="s">
        <v>68</v>
      </c>
      <c r="E235" s="0" t="s">
        <v>69</v>
      </c>
    </row>
    <row r="236" customFormat="false" ht="12.8" hidden="false" customHeight="false" outlineLevel="0" collapsed="false">
      <c r="A236" s="0" t="n">
        <v>0.55537651336227</v>
      </c>
      <c r="B236" s="0" t="n">
        <v>1325.28194366289</v>
      </c>
      <c r="C236" s="0" t="s">
        <v>67</v>
      </c>
      <c r="D236" s="0" t="s">
        <v>68</v>
      </c>
      <c r="E236" s="0" t="s">
        <v>69</v>
      </c>
    </row>
    <row r="237" customFormat="false" ht="12.8" hidden="false" customHeight="false" outlineLevel="0" collapsed="false">
      <c r="A237" s="0" t="n">
        <v>1.08414279272638</v>
      </c>
      <c r="B237" s="0" t="n">
        <v>1353.14029873662</v>
      </c>
      <c r="C237" s="0" t="s">
        <v>67</v>
      </c>
      <c r="D237" s="0" t="s">
        <v>68</v>
      </c>
      <c r="E237" s="0" t="s">
        <v>69</v>
      </c>
    </row>
    <row r="238" customFormat="false" ht="12.8" hidden="false" customHeight="false" outlineLevel="0" collapsed="false">
      <c r="A238" s="0" t="n">
        <v>0.627379402172832</v>
      </c>
      <c r="B238" s="0" t="n">
        <v>1402.87386804283</v>
      </c>
      <c r="C238" s="0" t="s">
        <v>67</v>
      </c>
      <c r="D238" s="0" t="s">
        <v>68</v>
      </c>
      <c r="E238" s="0" t="s">
        <v>69</v>
      </c>
    </row>
    <row r="239" customFormat="false" ht="12.8" hidden="false" customHeight="false" outlineLevel="0" collapsed="false">
      <c r="A239" s="0" t="n">
        <v>0.699217719551183</v>
      </c>
      <c r="B239" s="0" t="n">
        <v>1428.15558718416</v>
      </c>
      <c r="C239" s="0" t="s">
        <v>67</v>
      </c>
      <c r="D239" s="0" t="s">
        <v>68</v>
      </c>
      <c r="E239" s="0" t="s">
        <v>69</v>
      </c>
    </row>
    <row r="240" customFormat="false" ht="12.8" hidden="false" customHeight="false" outlineLevel="0" collapsed="false">
      <c r="A240" s="0" t="n">
        <v>0.453438465994883</v>
      </c>
      <c r="B240" s="0" t="n">
        <v>1457.37079728253</v>
      </c>
      <c r="C240" s="0" t="s">
        <v>67</v>
      </c>
      <c r="D240" s="0" t="s">
        <v>68</v>
      </c>
      <c r="E240" s="0" t="s">
        <v>69</v>
      </c>
    </row>
    <row r="241" customFormat="false" ht="12.8" hidden="false" customHeight="false" outlineLevel="0" collapsed="false">
      <c r="A241" s="0" t="n">
        <v>0.806226684323959</v>
      </c>
      <c r="B241" s="0" t="n">
        <v>1493.37990656446</v>
      </c>
      <c r="C241" s="0" t="s">
        <v>67</v>
      </c>
      <c r="D241" s="0" t="s">
        <v>68</v>
      </c>
      <c r="E241" s="0" t="s">
        <v>69</v>
      </c>
    </row>
    <row r="242" customFormat="false" ht="12.8" hidden="false" customHeight="false" outlineLevel="0" collapsed="false">
      <c r="A242" s="0" t="n">
        <v>0.725100667492068</v>
      </c>
      <c r="B242" s="0" t="n">
        <v>1521.7791338306</v>
      </c>
      <c r="C242" s="0" t="s">
        <v>67</v>
      </c>
      <c r="D242" s="0" t="s">
        <v>68</v>
      </c>
      <c r="E242" s="0" t="s">
        <v>69</v>
      </c>
    </row>
    <row r="243" customFormat="false" ht="12.8" hidden="false" customHeight="false" outlineLevel="0" collapsed="false">
      <c r="A243" s="0" t="n">
        <v>1.14083851728861</v>
      </c>
      <c r="B243" s="0" t="n">
        <v>1551.40309152125</v>
      </c>
      <c r="C243" s="0" t="s">
        <v>67</v>
      </c>
      <c r="D243" s="0" t="s">
        <v>68</v>
      </c>
      <c r="E243" s="0" t="s">
        <v>69</v>
      </c>
    </row>
    <row r="244" customFormat="false" ht="12.8" hidden="false" customHeight="false" outlineLevel="0" collapsed="false">
      <c r="A244" s="0" t="n">
        <v>0.92331781473326</v>
      </c>
      <c r="B244" s="0" t="n">
        <v>1580.63576241485</v>
      </c>
      <c r="C244" s="0" t="s">
        <v>67</v>
      </c>
      <c r="D244" s="0" t="s">
        <v>68</v>
      </c>
      <c r="E244" s="0" t="s">
        <v>69</v>
      </c>
    </row>
    <row r="245" customFormat="false" ht="12.8" hidden="false" customHeight="false" outlineLevel="0" collapsed="false">
      <c r="A245" s="0" t="n">
        <v>0.440326646156011</v>
      </c>
      <c r="B245" s="0" t="n">
        <v>1621.63477513689</v>
      </c>
      <c r="C245" s="0" t="s">
        <v>67</v>
      </c>
      <c r="D245" s="0" t="s">
        <v>68</v>
      </c>
      <c r="E245" s="0" t="s">
        <v>69</v>
      </c>
    </row>
    <row r="246" customFormat="false" ht="12.8" hidden="false" customHeight="false" outlineLevel="0" collapsed="false">
      <c r="A246" s="0" t="n">
        <v>0.409543126678167</v>
      </c>
      <c r="B246" s="0" t="n">
        <v>1650.06510874099</v>
      </c>
      <c r="C246" s="0" t="s">
        <v>67</v>
      </c>
      <c r="D246" s="0" t="s">
        <v>68</v>
      </c>
      <c r="E246" s="0" t="s">
        <v>69</v>
      </c>
    </row>
    <row r="247" customFormat="false" ht="12.8" hidden="false" customHeight="false" outlineLevel="0" collapsed="false">
      <c r="A247" s="0" t="n">
        <v>0.705038351258867</v>
      </c>
      <c r="B247" s="0" t="n">
        <v>1686.95653812836</v>
      </c>
      <c r="C247" s="0" t="s">
        <v>67</v>
      </c>
      <c r="D247" s="0" t="s">
        <v>68</v>
      </c>
      <c r="E247" s="0" t="s">
        <v>69</v>
      </c>
    </row>
    <row r="248" customFormat="false" ht="12.8" hidden="false" customHeight="false" outlineLevel="0" collapsed="false">
      <c r="A248" s="0" t="n">
        <v>0.723470351666536</v>
      </c>
      <c r="B248" s="0" t="n">
        <v>1710.82867614293</v>
      </c>
      <c r="C248" s="0" t="s">
        <v>67</v>
      </c>
      <c r="D248" s="0" t="s">
        <v>68</v>
      </c>
      <c r="E248" s="0" t="s">
        <v>69</v>
      </c>
    </row>
    <row r="249" customFormat="false" ht="12.8" hidden="false" customHeight="false" outlineLevel="0" collapsed="false">
      <c r="A249" s="0" t="n">
        <v>0.397588118894957</v>
      </c>
      <c r="B249" s="0" t="n">
        <v>1739.99439107371</v>
      </c>
      <c r="C249" s="0" t="s">
        <v>67</v>
      </c>
      <c r="D249" s="0" t="s">
        <v>68</v>
      </c>
      <c r="E249" s="0" t="s">
        <v>69</v>
      </c>
    </row>
    <row r="250" customFormat="false" ht="12.8" hidden="false" customHeight="false" outlineLevel="0" collapsed="false">
      <c r="A250" s="0" t="n">
        <v>0.7450101536467</v>
      </c>
      <c r="B250" s="0" t="n">
        <v>1767.74069458749</v>
      </c>
      <c r="C250" s="0" t="s">
        <v>67</v>
      </c>
      <c r="D250" s="0" t="s">
        <v>68</v>
      </c>
      <c r="E250" s="0" t="s">
        <v>69</v>
      </c>
    </row>
    <row r="251" customFormat="false" ht="12.8" hidden="false" customHeight="false" outlineLevel="0" collapsed="false">
      <c r="A251" s="0" t="n">
        <v>0.40622695045015</v>
      </c>
      <c r="B251" s="0" t="n">
        <v>1808.43550352807</v>
      </c>
      <c r="C251" s="0" t="s">
        <v>67</v>
      </c>
      <c r="D251" s="0" t="s">
        <v>68</v>
      </c>
      <c r="E251" s="0" t="s">
        <v>69</v>
      </c>
    </row>
    <row r="252" customFormat="false" ht="12.8" hidden="false" customHeight="false" outlineLevel="0" collapsed="false">
      <c r="A252" s="0" t="n">
        <v>0.468586737006616</v>
      </c>
      <c r="B252" s="0" t="n">
        <v>1852.00023673037</v>
      </c>
      <c r="C252" s="0" t="s">
        <v>67</v>
      </c>
      <c r="D252" s="0" t="s">
        <v>68</v>
      </c>
      <c r="E252" s="0" t="s">
        <v>69</v>
      </c>
    </row>
    <row r="253" customFormat="false" ht="12.8" hidden="false" customHeight="false" outlineLevel="0" collapsed="false">
      <c r="A253" s="0" t="n">
        <v>0.503701083647916</v>
      </c>
      <c r="B253" s="0" t="n">
        <v>1874.04724044033</v>
      </c>
      <c r="C253" s="0" t="s">
        <v>67</v>
      </c>
      <c r="D253" s="0" t="s">
        <v>68</v>
      </c>
      <c r="E253" s="0" t="s">
        <v>69</v>
      </c>
    </row>
    <row r="254" customFormat="false" ht="12.8" hidden="false" customHeight="false" outlineLevel="0" collapsed="false">
      <c r="A254" s="0" t="n">
        <v>0.298763042595346</v>
      </c>
      <c r="B254" s="0" t="n">
        <v>1901.71444989068</v>
      </c>
      <c r="C254" s="0" t="s">
        <v>67</v>
      </c>
      <c r="D254" s="0" t="s">
        <v>68</v>
      </c>
      <c r="E254" s="0" t="s">
        <v>69</v>
      </c>
    </row>
    <row r="255" customFormat="false" ht="12.8" hidden="false" customHeight="false" outlineLevel="0" collapsed="false">
      <c r="A255" s="0" t="n">
        <v>0.325921590994089</v>
      </c>
      <c r="B255" s="0" t="n">
        <v>1946.13145256096</v>
      </c>
      <c r="C255" s="0" t="s">
        <v>67</v>
      </c>
      <c r="D255" s="0" t="s">
        <v>68</v>
      </c>
      <c r="E255" s="0" t="s">
        <v>69</v>
      </c>
    </row>
    <row r="256" customFormat="false" ht="12.8" hidden="false" customHeight="false" outlineLevel="0" collapsed="false">
      <c r="A256" s="0" t="n">
        <v>0.254788236037346</v>
      </c>
      <c r="B256" s="0" t="n">
        <v>1968.11280643059</v>
      </c>
      <c r="C256" s="0" t="s">
        <v>67</v>
      </c>
      <c r="D256" s="0" t="s">
        <v>68</v>
      </c>
      <c r="E256" s="0" t="s">
        <v>69</v>
      </c>
    </row>
    <row r="257" customFormat="false" ht="12.8" hidden="false" customHeight="false" outlineLevel="0" collapsed="false">
      <c r="A257" s="0" t="n">
        <v>0.430660239927178</v>
      </c>
      <c r="B257" s="0" t="n">
        <v>1996.9767383257</v>
      </c>
      <c r="C257" s="0" t="s">
        <v>67</v>
      </c>
      <c r="D257" s="0" t="s">
        <v>68</v>
      </c>
      <c r="E257" s="0" t="s">
        <v>69</v>
      </c>
    </row>
    <row r="258" customFormat="false" ht="12.8" hidden="false" customHeight="false" outlineLevel="0" collapsed="false">
      <c r="A258" s="0" t="n">
        <v>0.558566476912953</v>
      </c>
      <c r="B258" s="0" t="n">
        <v>2036.12446974241</v>
      </c>
      <c r="C258" s="0" t="s">
        <v>67</v>
      </c>
      <c r="D258" s="0" t="s">
        <v>68</v>
      </c>
      <c r="E258" s="0" t="s">
        <v>69</v>
      </c>
    </row>
    <row r="259" customFormat="false" ht="12.8" hidden="false" customHeight="false" outlineLevel="0" collapsed="false">
      <c r="A259" s="0" t="n">
        <v>0.470974878842464</v>
      </c>
      <c r="B259" s="0" t="n">
        <v>2080.64537298274</v>
      </c>
      <c r="C259" s="0" t="s">
        <v>67</v>
      </c>
      <c r="D259" s="0" t="s">
        <v>68</v>
      </c>
      <c r="E259" s="0" t="s">
        <v>69</v>
      </c>
    </row>
    <row r="260" customFormat="false" ht="12.8" hidden="false" customHeight="false" outlineLevel="0" collapsed="false">
      <c r="A260" s="0" t="n">
        <v>0.467300687568934</v>
      </c>
      <c r="B260" s="0" t="n">
        <v>2125.21812830339</v>
      </c>
      <c r="C260" s="0" t="s">
        <v>67</v>
      </c>
      <c r="D260" s="0" t="s">
        <v>68</v>
      </c>
      <c r="E260" s="0" t="s">
        <v>69</v>
      </c>
    </row>
    <row r="261" customFormat="false" ht="12.8" hidden="false" customHeight="false" outlineLevel="0" collapsed="false">
      <c r="A261" s="0" t="n">
        <v>0.329710391077888</v>
      </c>
      <c r="B261" s="0" t="n">
        <v>2160.26872045502</v>
      </c>
      <c r="C261" s="0" t="s">
        <v>67</v>
      </c>
      <c r="D261" s="0" t="s">
        <v>68</v>
      </c>
      <c r="E261" s="0" t="s">
        <v>69</v>
      </c>
    </row>
    <row r="262" customFormat="false" ht="12.8" hidden="false" customHeight="false" outlineLevel="0" collapsed="false">
      <c r="A262" s="0" t="n">
        <v>0.491381323976938</v>
      </c>
      <c r="B262" s="0" t="n">
        <v>2201.66606616117</v>
      </c>
      <c r="C262" s="0" t="s">
        <v>67</v>
      </c>
      <c r="D262" s="0" t="s">
        <v>68</v>
      </c>
      <c r="E262" s="0" t="s">
        <v>69</v>
      </c>
    </row>
    <row r="263" customFormat="false" ht="12.8" hidden="false" customHeight="false" outlineLevel="0" collapsed="false">
      <c r="A263" s="0" t="n">
        <v>0.539078167137132</v>
      </c>
      <c r="B263" s="0" t="n">
        <v>2244.82843016629</v>
      </c>
      <c r="C263" s="0" t="s">
        <v>67</v>
      </c>
      <c r="D263" s="0" t="s">
        <v>68</v>
      </c>
      <c r="E263" s="0" t="s">
        <v>69</v>
      </c>
    </row>
    <row r="264" customFormat="false" ht="12.8" hidden="false" customHeight="false" outlineLevel="0" collapsed="false">
      <c r="A264" s="0" t="n">
        <v>0.585039792213833</v>
      </c>
      <c r="B264" s="0" t="n">
        <v>2266.88213634686</v>
      </c>
      <c r="C264" s="0" t="s">
        <v>67</v>
      </c>
      <c r="D264" s="0" t="s">
        <v>68</v>
      </c>
      <c r="E264" s="0" t="s">
        <v>69</v>
      </c>
    </row>
    <row r="265" customFormat="false" ht="12.8" hidden="false" customHeight="false" outlineLevel="0" collapsed="false">
      <c r="A265" s="0" t="n">
        <v>0.27806931925903</v>
      </c>
      <c r="B265" s="0" t="n">
        <v>2295.6006761872</v>
      </c>
      <c r="C265" s="0" t="s">
        <v>67</v>
      </c>
      <c r="D265" s="0" t="s">
        <v>68</v>
      </c>
      <c r="E265" s="0" t="s">
        <v>69</v>
      </c>
    </row>
    <row r="266" customFormat="false" ht="12.8" hidden="false" customHeight="false" outlineLevel="0" collapsed="false">
      <c r="A266" s="0" t="n">
        <v>0.260686822633972</v>
      </c>
      <c r="B266" s="0" t="n">
        <v>2340.09940971704</v>
      </c>
      <c r="C266" s="0" t="s">
        <v>67</v>
      </c>
      <c r="D266" s="0" t="s">
        <v>68</v>
      </c>
      <c r="E266" s="0" t="s">
        <v>69</v>
      </c>
    </row>
    <row r="267" customFormat="false" ht="12.8" hidden="false" customHeight="false" outlineLevel="0" collapsed="false">
      <c r="A267" s="0" t="n">
        <v>0.276439072176786</v>
      </c>
      <c r="B267" s="0" t="n">
        <v>2383.63534439178</v>
      </c>
      <c r="C267" s="0" t="s">
        <v>67</v>
      </c>
      <c r="D267" s="0" t="s">
        <v>68</v>
      </c>
      <c r="E267" s="0" t="s">
        <v>69</v>
      </c>
    </row>
    <row r="268" customFormat="false" ht="12.8" hidden="false" customHeight="false" outlineLevel="0" collapsed="false">
      <c r="A268" s="0" t="n">
        <v>0.398638103880586</v>
      </c>
      <c r="B268" s="0" t="n">
        <v>2427.36815493399</v>
      </c>
      <c r="C268" s="0" t="s">
        <v>67</v>
      </c>
      <c r="D268" s="0" t="s">
        <v>68</v>
      </c>
      <c r="E268" s="0" t="s">
        <v>69</v>
      </c>
    </row>
    <row r="269" customFormat="false" ht="12.8" hidden="false" customHeight="false" outlineLevel="0" collapsed="false">
      <c r="A269" s="0" t="n">
        <v>0.473386343401218</v>
      </c>
      <c r="B269" s="0" t="n">
        <v>2461.3700226912</v>
      </c>
      <c r="C269" s="0" t="s">
        <v>67</v>
      </c>
      <c r="D269" s="0" t="s">
        <v>68</v>
      </c>
      <c r="E269" s="0" t="s">
        <v>69</v>
      </c>
    </row>
    <row r="270" customFormat="false" ht="12.8" hidden="false" customHeight="false" outlineLevel="0" collapsed="false">
      <c r="A270" s="0" t="n">
        <v>0.560388723999443</v>
      </c>
      <c r="B270" s="0" t="n">
        <v>2505.88227052659</v>
      </c>
      <c r="C270" s="0" t="s">
        <v>67</v>
      </c>
      <c r="D270" s="0" t="s">
        <v>68</v>
      </c>
      <c r="E270" s="0" t="s">
        <v>69</v>
      </c>
    </row>
    <row r="271" customFormat="false" ht="12.8" hidden="false" customHeight="false" outlineLevel="0" collapsed="false">
      <c r="A271" s="0" t="n">
        <v>0.273342654492835</v>
      </c>
      <c r="B271" s="0" t="n">
        <v>2490.61349253045</v>
      </c>
      <c r="C271" s="0" t="s">
        <v>67</v>
      </c>
      <c r="D271" s="0" t="s">
        <v>68</v>
      </c>
      <c r="E271" s="0" t="s">
        <v>69</v>
      </c>
    </row>
    <row r="272" customFormat="false" ht="12.8" hidden="false" customHeight="false" outlineLevel="0" collapsed="false">
      <c r="A272" s="0" t="n">
        <v>0.20605341594641</v>
      </c>
      <c r="B272" s="0" t="n">
        <v>235.632134186075</v>
      </c>
      <c r="C272" s="0" t="s">
        <v>70</v>
      </c>
      <c r="D272" s="0" t="s">
        <v>71</v>
      </c>
      <c r="E272" s="0" t="s">
        <v>72</v>
      </c>
    </row>
    <row r="273" customFormat="false" ht="12.8" hidden="false" customHeight="false" outlineLevel="0" collapsed="false">
      <c r="A273" s="0" t="n">
        <v>0.213580515830394</v>
      </c>
      <c r="B273" s="0" t="n">
        <v>153.773260744709</v>
      </c>
      <c r="C273" s="0" t="s">
        <v>70</v>
      </c>
      <c r="D273" s="0" t="s">
        <v>71</v>
      </c>
      <c r="E273" s="0" t="s">
        <v>72</v>
      </c>
    </row>
    <row r="274" customFormat="false" ht="12.8" hidden="false" customHeight="false" outlineLevel="0" collapsed="false">
      <c r="A274" s="0" t="n">
        <v>0.248961030871102</v>
      </c>
      <c r="B274" s="0" t="n">
        <v>131.675387767945</v>
      </c>
      <c r="C274" s="0" t="s">
        <v>70</v>
      </c>
      <c r="D274" s="0" t="s">
        <v>71</v>
      </c>
      <c r="E274" s="0" t="s">
        <v>72</v>
      </c>
    </row>
    <row r="275" customFormat="false" ht="12.8" hidden="false" customHeight="false" outlineLevel="0" collapsed="false">
      <c r="A275" s="0" t="n">
        <v>0.30107427029168</v>
      </c>
      <c r="B275" s="0" t="n">
        <v>168.722737480967</v>
      </c>
      <c r="C275" s="0" t="s">
        <v>70</v>
      </c>
      <c r="D275" s="0" t="s">
        <v>71</v>
      </c>
      <c r="E275" s="0" t="s">
        <v>72</v>
      </c>
    </row>
    <row r="276" customFormat="false" ht="12.8" hidden="false" customHeight="false" outlineLevel="0" collapsed="false">
      <c r="A276" s="0" t="n">
        <v>0.302674225522077</v>
      </c>
      <c r="B276" s="0" t="n">
        <v>120.900350416727</v>
      </c>
      <c r="C276" s="0" t="s">
        <v>70</v>
      </c>
      <c r="D276" s="0" t="s">
        <v>71</v>
      </c>
      <c r="E276" s="0" t="s">
        <v>72</v>
      </c>
    </row>
    <row r="277" customFormat="false" ht="12.8" hidden="false" customHeight="false" outlineLevel="0" collapsed="false">
      <c r="A277" s="0" t="n">
        <v>0.284518716725231</v>
      </c>
      <c r="B277" s="0" t="n">
        <v>184.466321824585</v>
      </c>
      <c r="C277" s="0" t="s">
        <v>70</v>
      </c>
      <c r="D277" s="0" t="s">
        <v>71</v>
      </c>
      <c r="E277" s="0" t="s">
        <v>72</v>
      </c>
    </row>
    <row r="278" customFormat="false" ht="12.8" hidden="false" customHeight="false" outlineLevel="0" collapsed="false">
      <c r="A278" s="0" t="n">
        <v>0.289977950415929</v>
      </c>
      <c r="B278" s="0" t="n">
        <v>216.752076092552</v>
      </c>
      <c r="C278" s="0" t="s">
        <v>70</v>
      </c>
      <c r="D278" s="0" t="s">
        <v>71</v>
      </c>
      <c r="E278" s="0" t="s">
        <v>72</v>
      </c>
    </row>
    <row r="279" customFormat="false" ht="12.8" hidden="false" customHeight="false" outlineLevel="0" collapsed="false">
      <c r="A279" s="0" t="n">
        <v>0.296893778767225</v>
      </c>
      <c r="B279" s="0" t="n">
        <v>259.754478387793</v>
      </c>
      <c r="C279" s="0" t="s">
        <v>70</v>
      </c>
      <c r="D279" s="0" t="s">
        <v>71</v>
      </c>
      <c r="E279" s="0" t="s">
        <v>72</v>
      </c>
    </row>
    <row r="280" customFormat="false" ht="12.8" hidden="false" customHeight="false" outlineLevel="0" collapsed="false">
      <c r="A280" s="0" t="n">
        <v>0.331499362680469</v>
      </c>
      <c r="B280" s="0" t="n">
        <v>197.038931930511</v>
      </c>
      <c r="C280" s="0" t="s">
        <v>70</v>
      </c>
      <c r="D280" s="0" t="s">
        <v>71</v>
      </c>
      <c r="E280" s="0" t="s">
        <v>72</v>
      </c>
    </row>
    <row r="281" customFormat="false" ht="12.8" hidden="false" customHeight="false" outlineLevel="0" collapsed="false">
      <c r="A281" s="0" t="n">
        <v>0.338427184426081</v>
      </c>
      <c r="B281" s="0" t="n">
        <v>244.411680501928</v>
      </c>
      <c r="C281" s="0" t="s">
        <v>70</v>
      </c>
      <c r="D281" s="0" t="s">
        <v>71</v>
      </c>
      <c r="E281" s="0" t="s">
        <v>72</v>
      </c>
    </row>
    <row r="282" customFormat="false" ht="12.8" hidden="false" customHeight="false" outlineLevel="0" collapsed="false">
      <c r="A282" s="0" t="n">
        <v>0.341402054025936</v>
      </c>
      <c r="B282" s="0" t="n">
        <v>310.387777393026</v>
      </c>
      <c r="C282" s="0" t="s">
        <v>70</v>
      </c>
      <c r="D282" s="0" t="s">
        <v>71</v>
      </c>
      <c r="E282" s="0" t="s">
        <v>72</v>
      </c>
    </row>
    <row r="283" customFormat="false" ht="12.8" hidden="false" customHeight="false" outlineLevel="0" collapsed="false">
      <c r="A283" s="0" t="n">
        <v>0.380135915890677</v>
      </c>
      <c r="B283" s="0" t="n">
        <v>206.878799033453</v>
      </c>
      <c r="C283" s="0" t="s">
        <v>70</v>
      </c>
      <c r="D283" s="0" t="s">
        <v>71</v>
      </c>
      <c r="E283" s="0" t="s">
        <v>72</v>
      </c>
    </row>
    <row r="284" customFormat="false" ht="12.8" hidden="false" customHeight="false" outlineLevel="0" collapsed="false">
      <c r="A284" s="0" t="n">
        <v>0.360104517797266</v>
      </c>
      <c r="B284" s="0" t="n">
        <v>332.78714099771</v>
      </c>
      <c r="C284" s="0" t="s">
        <v>70</v>
      </c>
      <c r="D284" s="0" t="s">
        <v>71</v>
      </c>
      <c r="E284" s="0" t="s">
        <v>72</v>
      </c>
    </row>
    <row r="285" customFormat="false" ht="12.8" hidden="false" customHeight="false" outlineLevel="0" collapsed="false">
      <c r="A285" s="0" t="n">
        <v>0.372527714552048</v>
      </c>
      <c r="B285" s="0" t="n">
        <v>149.01578600134</v>
      </c>
      <c r="C285" s="0" t="s">
        <v>70</v>
      </c>
      <c r="D285" s="0" t="s">
        <v>71</v>
      </c>
      <c r="E285" s="0" t="s">
        <v>72</v>
      </c>
    </row>
    <row r="286" customFormat="false" ht="12.8" hidden="false" customHeight="false" outlineLevel="0" collapsed="false">
      <c r="A286" s="0" t="n">
        <v>0.405885274380971</v>
      </c>
      <c r="B286" s="0" t="n">
        <v>136.603879342067</v>
      </c>
      <c r="C286" s="0" t="s">
        <v>70</v>
      </c>
      <c r="D286" s="0" t="s">
        <v>71</v>
      </c>
      <c r="E286" s="0" t="s">
        <v>72</v>
      </c>
    </row>
    <row r="287" customFormat="false" ht="12.8" hidden="false" customHeight="false" outlineLevel="0" collapsed="false">
      <c r="A287" s="0" t="n">
        <v>0.404793013017796</v>
      </c>
      <c r="B287" s="0" t="n">
        <v>105.471785731713</v>
      </c>
      <c r="C287" s="0" t="s">
        <v>70</v>
      </c>
      <c r="D287" s="0" t="s">
        <v>71</v>
      </c>
      <c r="E287" s="0" t="s">
        <v>72</v>
      </c>
    </row>
    <row r="288" customFormat="false" ht="12.8" hidden="false" customHeight="false" outlineLevel="0" collapsed="false">
      <c r="A288" s="0" t="n">
        <v>0.399698732549092</v>
      </c>
      <c r="B288" s="0" t="n">
        <v>273.491519732132</v>
      </c>
      <c r="C288" s="0" t="s">
        <v>70</v>
      </c>
      <c r="D288" s="0" t="s">
        <v>71</v>
      </c>
      <c r="E288" s="0" t="s">
        <v>72</v>
      </c>
    </row>
    <row r="289" customFormat="false" ht="12.8" hidden="false" customHeight="false" outlineLevel="0" collapsed="false">
      <c r="A289" s="0" t="n">
        <v>0.448971074269997</v>
      </c>
      <c r="B289" s="0" t="n">
        <v>121.423510705247</v>
      </c>
      <c r="C289" s="0" t="s">
        <v>70</v>
      </c>
      <c r="D289" s="0" t="s">
        <v>71</v>
      </c>
      <c r="E289" s="0" t="s">
        <v>72</v>
      </c>
    </row>
    <row r="290" customFormat="false" ht="12.8" hidden="false" customHeight="false" outlineLevel="0" collapsed="false">
      <c r="A290" s="0" t="n">
        <v>0.444921171546105</v>
      </c>
      <c r="B290" s="0" t="n">
        <v>175.507027661382</v>
      </c>
      <c r="C290" s="0" t="s">
        <v>70</v>
      </c>
      <c r="D290" s="0" t="s">
        <v>71</v>
      </c>
      <c r="E290" s="0" t="s">
        <v>72</v>
      </c>
    </row>
    <row r="291" customFormat="false" ht="12.8" hidden="false" customHeight="false" outlineLevel="0" collapsed="false">
      <c r="A291" s="0" t="n">
        <v>0.439960285423068</v>
      </c>
      <c r="B291" s="0" t="n">
        <v>227.258108461734</v>
      </c>
      <c r="C291" s="0" t="s">
        <v>70</v>
      </c>
      <c r="D291" s="0" t="s">
        <v>71</v>
      </c>
      <c r="E291" s="0" t="s">
        <v>72</v>
      </c>
    </row>
    <row r="292" customFormat="false" ht="12.8" hidden="false" customHeight="false" outlineLevel="0" collapsed="false">
      <c r="A292" s="0" t="n">
        <v>0.431591855997516</v>
      </c>
      <c r="B292" s="0" t="n">
        <v>345.895540728633</v>
      </c>
      <c r="C292" s="0" t="s">
        <v>70</v>
      </c>
      <c r="D292" s="0" t="s">
        <v>71</v>
      </c>
      <c r="E292" s="0" t="s">
        <v>72</v>
      </c>
    </row>
    <row r="293" customFormat="false" ht="12.8" hidden="false" customHeight="false" outlineLevel="0" collapsed="false">
      <c r="A293" s="0" t="n">
        <v>0.44692688365812</v>
      </c>
      <c r="B293" s="0" t="n">
        <v>291.284305869346</v>
      </c>
      <c r="C293" s="0" t="s">
        <v>70</v>
      </c>
      <c r="D293" s="0" t="s">
        <v>71</v>
      </c>
      <c r="E293" s="0" t="s">
        <v>72</v>
      </c>
    </row>
    <row r="294" customFormat="false" ht="12.8" hidden="false" customHeight="false" outlineLevel="0" collapsed="false">
      <c r="A294" s="0" t="n">
        <v>0.494225655563806</v>
      </c>
      <c r="B294" s="0" t="n">
        <v>188.638919298046</v>
      </c>
      <c r="C294" s="0" t="s">
        <v>70</v>
      </c>
      <c r="D294" s="0" t="s">
        <v>71</v>
      </c>
      <c r="E294" s="0" t="s">
        <v>72</v>
      </c>
    </row>
    <row r="295" customFormat="false" ht="12.8" hidden="false" customHeight="false" outlineLevel="0" collapsed="false">
      <c r="A295" s="0" t="n">
        <v>0.502819207194219</v>
      </c>
      <c r="B295" s="0" t="n">
        <v>246.103892173944</v>
      </c>
      <c r="C295" s="0" t="s">
        <v>70</v>
      </c>
      <c r="D295" s="0" t="s">
        <v>71</v>
      </c>
      <c r="E295" s="0" t="s">
        <v>72</v>
      </c>
    </row>
    <row r="296" customFormat="false" ht="12.8" hidden="false" customHeight="false" outlineLevel="0" collapsed="false">
      <c r="A296" s="0" t="n">
        <v>0.490343733019747</v>
      </c>
      <c r="B296" s="0" t="n">
        <v>204.476809635629</v>
      </c>
      <c r="C296" s="0" t="s">
        <v>70</v>
      </c>
      <c r="D296" s="0" t="s">
        <v>71</v>
      </c>
      <c r="E296" s="0" t="s">
        <v>72</v>
      </c>
    </row>
    <row r="297" customFormat="false" ht="12.8" hidden="false" customHeight="false" outlineLevel="0" collapsed="false">
      <c r="A297" s="0" t="n">
        <v>0.436254907135575</v>
      </c>
      <c r="B297" s="0" t="n">
        <v>325.714475177304</v>
      </c>
      <c r="C297" s="0" t="s">
        <v>70</v>
      </c>
      <c r="D297" s="0" t="s">
        <v>71</v>
      </c>
      <c r="E297" s="0" t="s">
        <v>72</v>
      </c>
    </row>
    <row r="298" customFormat="false" ht="12.8" hidden="false" customHeight="false" outlineLevel="0" collapsed="false">
      <c r="A298" s="0" t="n">
        <v>0.517648979783317</v>
      </c>
      <c r="B298" s="0" t="n">
        <v>160.094843635036</v>
      </c>
      <c r="C298" s="0" t="s">
        <v>70</v>
      </c>
      <c r="D298" s="0" t="s">
        <v>71</v>
      </c>
      <c r="E298" s="0" t="s">
        <v>72</v>
      </c>
    </row>
    <row r="299" customFormat="false" ht="12.8" hidden="false" customHeight="false" outlineLevel="0" collapsed="false">
      <c r="A299" s="0" t="n">
        <v>0.466880210624724</v>
      </c>
      <c r="B299" s="0" t="n">
        <v>144.795176337299</v>
      </c>
      <c r="C299" s="0" t="s">
        <v>70</v>
      </c>
      <c r="D299" s="0" t="s">
        <v>71</v>
      </c>
      <c r="E299" s="0" t="s">
        <v>72</v>
      </c>
    </row>
    <row r="300" customFormat="false" ht="12.8" hidden="false" customHeight="false" outlineLevel="0" collapsed="false">
      <c r="A300" s="0" t="n">
        <v>0.54850872701952</v>
      </c>
      <c r="B300" s="0" t="n">
        <v>102.766236580813</v>
      </c>
      <c r="C300" s="0" t="s">
        <v>70</v>
      </c>
      <c r="D300" s="0" t="s">
        <v>71</v>
      </c>
      <c r="E300" s="0" t="s">
        <v>72</v>
      </c>
    </row>
    <row r="301" customFormat="false" ht="12.8" hidden="false" customHeight="false" outlineLevel="0" collapsed="false">
      <c r="A301" s="0" t="n">
        <v>0.53811574515518</v>
      </c>
      <c r="B301" s="0" t="n">
        <v>423.909082547167</v>
      </c>
      <c r="C301" s="0" t="s">
        <v>70</v>
      </c>
      <c r="D301" s="0" t="s">
        <v>71</v>
      </c>
      <c r="E301" s="0" t="s">
        <v>72</v>
      </c>
    </row>
    <row r="302" customFormat="false" ht="12.8" hidden="false" customHeight="false" outlineLevel="0" collapsed="false">
      <c r="A302" s="0" t="n">
        <v>0.553900511582452</v>
      </c>
      <c r="B302" s="0" t="n">
        <v>444.703750167628</v>
      </c>
      <c r="C302" s="0" t="s">
        <v>70</v>
      </c>
      <c r="D302" s="0" t="s">
        <v>71</v>
      </c>
      <c r="E302" s="0" t="s">
        <v>72</v>
      </c>
    </row>
    <row r="303" customFormat="false" ht="12.8" hidden="false" customHeight="false" outlineLevel="0" collapsed="false">
      <c r="A303" s="0" t="n">
        <v>0.546677405298421</v>
      </c>
      <c r="B303" s="0" t="n">
        <v>463.576894253958</v>
      </c>
      <c r="C303" s="0" t="s">
        <v>70</v>
      </c>
      <c r="D303" s="0" t="s">
        <v>71</v>
      </c>
      <c r="E303" s="0" t="s">
        <v>72</v>
      </c>
    </row>
    <row r="304" customFormat="false" ht="12.8" hidden="false" customHeight="false" outlineLevel="0" collapsed="false">
      <c r="A304" s="0" t="n">
        <v>0.57881875316264</v>
      </c>
      <c r="B304" s="0" t="n">
        <v>125.144419858195</v>
      </c>
      <c r="C304" s="0" t="s">
        <v>70</v>
      </c>
      <c r="D304" s="0" t="s">
        <v>71</v>
      </c>
      <c r="E304" s="0" t="s">
        <v>72</v>
      </c>
    </row>
    <row r="305" customFormat="false" ht="12.8" hidden="false" customHeight="false" outlineLevel="0" collapsed="false">
      <c r="A305" s="0" t="n">
        <v>0.530365659885579</v>
      </c>
      <c r="B305" s="0" t="n">
        <v>230.321843362668</v>
      </c>
      <c r="C305" s="0" t="s">
        <v>70</v>
      </c>
      <c r="D305" s="0" t="s">
        <v>71</v>
      </c>
      <c r="E305" s="0" t="s">
        <v>72</v>
      </c>
    </row>
    <row r="306" customFormat="false" ht="12.8" hidden="false" customHeight="false" outlineLevel="0" collapsed="false">
      <c r="A306" s="0" t="n">
        <v>0.58758159307015</v>
      </c>
      <c r="B306" s="0" t="n">
        <v>244.126542951297</v>
      </c>
      <c r="C306" s="0" t="s">
        <v>70</v>
      </c>
      <c r="D306" s="0" t="s">
        <v>71</v>
      </c>
      <c r="E306" s="0" t="s">
        <v>72</v>
      </c>
    </row>
    <row r="307" customFormat="false" ht="12.8" hidden="false" customHeight="false" outlineLevel="0" collapsed="false">
      <c r="A307" s="0" t="n">
        <v>0.55795375678602</v>
      </c>
      <c r="B307" s="0" t="n">
        <v>354.065383341849</v>
      </c>
      <c r="C307" s="0" t="s">
        <v>70</v>
      </c>
      <c r="D307" s="0" t="s">
        <v>71</v>
      </c>
      <c r="E307" s="0" t="s">
        <v>72</v>
      </c>
    </row>
    <row r="308" customFormat="false" ht="12.8" hidden="false" customHeight="false" outlineLevel="0" collapsed="false">
      <c r="A308" s="0" t="n">
        <v>0.627197119841114</v>
      </c>
      <c r="B308" s="0" t="n">
        <v>112.918986649867</v>
      </c>
      <c r="C308" s="0" t="s">
        <v>70</v>
      </c>
      <c r="D308" s="0" t="s">
        <v>71</v>
      </c>
      <c r="E308" s="0" t="s">
        <v>72</v>
      </c>
    </row>
    <row r="309" customFormat="false" ht="12.8" hidden="false" customHeight="false" outlineLevel="0" collapsed="false">
      <c r="A309" s="0" t="n">
        <v>0.594413187693267</v>
      </c>
      <c r="B309" s="0" t="n">
        <v>181.706204413428</v>
      </c>
      <c r="C309" s="0" t="s">
        <v>70</v>
      </c>
      <c r="D309" s="0" t="s">
        <v>71</v>
      </c>
      <c r="E309" s="0" t="s">
        <v>72</v>
      </c>
    </row>
    <row r="310" customFormat="false" ht="12.8" hidden="false" customHeight="false" outlineLevel="0" collapsed="false">
      <c r="A310" s="0" t="n">
        <v>0.599171064753421</v>
      </c>
      <c r="B310" s="0" t="n">
        <v>366.701912838551</v>
      </c>
      <c r="C310" s="0" t="s">
        <v>70</v>
      </c>
      <c r="D310" s="0" t="s">
        <v>71</v>
      </c>
      <c r="E310" s="0" t="s">
        <v>72</v>
      </c>
    </row>
    <row r="311" customFormat="false" ht="12.8" hidden="false" customHeight="false" outlineLevel="0" collapsed="false">
      <c r="A311" s="0" t="n">
        <v>0.620640459939977</v>
      </c>
      <c r="B311" s="0" t="n">
        <v>265.719108476091</v>
      </c>
      <c r="C311" s="0" t="s">
        <v>70</v>
      </c>
      <c r="D311" s="0" t="s">
        <v>71</v>
      </c>
      <c r="E311" s="0" t="s">
        <v>72</v>
      </c>
    </row>
    <row r="312" customFormat="false" ht="12.8" hidden="false" customHeight="false" outlineLevel="0" collapsed="false">
      <c r="A312" s="0" t="n">
        <v>0.649789541769048</v>
      </c>
      <c r="B312" s="0" t="n">
        <v>202.432702728649</v>
      </c>
      <c r="C312" s="0" t="s">
        <v>70</v>
      </c>
      <c r="D312" s="0" t="s">
        <v>71</v>
      </c>
      <c r="E312" s="0" t="s">
        <v>72</v>
      </c>
    </row>
    <row r="313" customFormat="false" ht="12.8" hidden="false" customHeight="false" outlineLevel="0" collapsed="false">
      <c r="A313" s="0" t="n">
        <v>0.67228687395473</v>
      </c>
      <c r="B313" s="0" t="n">
        <v>56.1800273128245</v>
      </c>
      <c r="C313" s="0" t="s">
        <v>70</v>
      </c>
      <c r="D313" s="0" t="s">
        <v>71</v>
      </c>
      <c r="E313" s="0" t="s">
        <v>72</v>
      </c>
    </row>
    <row r="314" customFormat="false" ht="12.8" hidden="false" customHeight="false" outlineLevel="0" collapsed="false">
      <c r="A314" s="0" t="n">
        <v>0.668946830870901</v>
      </c>
      <c r="B314" s="0" t="n">
        <v>479.036851028258</v>
      </c>
      <c r="C314" s="0" t="s">
        <v>70</v>
      </c>
      <c r="D314" s="0" t="s">
        <v>71</v>
      </c>
      <c r="E314" s="0" t="s">
        <v>72</v>
      </c>
    </row>
    <row r="315" customFormat="false" ht="12.8" hidden="false" customHeight="false" outlineLevel="0" collapsed="false">
      <c r="A315" s="0" t="n">
        <v>0.695954437532244</v>
      </c>
      <c r="B315" s="0" t="n">
        <v>97.9538819181153</v>
      </c>
      <c r="C315" s="0" t="s">
        <v>70</v>
      </c>
      <c r="D315" s="0" t="s">
        <v>71</v>
      </c>
      <c r="E315" s="0" t="s">
        <v>72</v>
      </c>
    </row>
    <row r="316" customFormat="false" ht="12.8" hidden="false" customHeight="false" outlineLevel="0" collapsed="false">
      <c r="A316" s="0" t="n">
        <v>0.694143048532899</v>
      </c>
      <c r="B316" s="0" t="n">
        <v>295.810394223025</v>
      </c>
      <c r="C316" s="0" t="s">
        <v>70</v>
      </c>
      <c r="D316" s="0" t="s">
        <v>71</v>
      </c>
      <c r="E316" s="0" t="s">
        <v>72</v>
      </c>
    </row>
    <row r="317" customFormat="false" ht="12.8" hidden="false" customHeight="false" outlineLevel="0" collapsed="false">
      <c r="A317" s="0" t="n">
        <v>0.671652260870899</v>
      </c>
      <c r="B317" s="0" t="n">
        <v>405.842382530708</v>
      </c>
      <c r="C317" s="0" t="s">
        <v>70</v>
      </c>
      <c r="D317" s="0" t="s">
        <v>71</v>
      </c>
      <c r="E317" s="0" t="s">
        <v>72</v>
      </c>
    </row>
    <row r="318" customFormat="false" ht="12.8" hidden="false" customHeight="false" outlineLevel="0" collapsed="false">
      <c r="A318" s="0" t="n">
        <v>0.627866270985097</v>
      </c>
      <c r="B318" s="0" t="n">
        <v>444.915581570692</v>
      </c>
      <c r="C318" s="0" t="s">
        <v>70</v>
      </c>
      <c r="D318" s="0" t="s">
        <v>71</v>
      </c>
      <c r="E318" s="0" t="s">
        <v>72</v>
      </c>
    </row>
    <row r="319" customFormat="false" ht="12.8" hidden="false" customHeight="false" outlineLevel="0" collapsed="false">
      <c r="A319" s="0" t="n">
        <v>0.682427131638358</v>
      </c>
      <c r="B319" s="0" t="n">
        <v>549.185376732454</v>
      </c>
      <c r="C319" s="0" t="s">
        <v>70</v>
      </c>
      <c r="D319" s="0" t="s">
        <v>71</v>
      </c>
      <c r="E319" s="0" t="s">
        <v>72</v>
      </c>
    </row>
    <row r="320" customFormat="false" ht="12.8" hidden="false" customHeight="false" outlineLevel="0" collapsed="false">
      <c r="A320" s="0" t="n">
        <v>0.695680162518802</v>
      </c>
      <c r="B320" s="0" t="n">
        <v>380.090093641818</v>
      </c>
      <c r="C320" s="0" t="s">
        <v>70</v>
      </c>
      <c r="D320" s="0" t="s">
        <v>71</v>
      </c>
      <c r="E320" s="0" t="s">
        <v>72</v>
      </c>
    </row>
    <row r="321" customFormat="false" ht="12.8" hidden="false" customHeight="false" outlineLevel="0" collapsed="false">
      <c r="A321" s="0" t="n">
        <v>0.68070142990007</v>
      </c>
      <c r="B321" s="0" t="n">
        <v>249.404567636329</v>
      </c>
      <c r="C321" s="0" t="s">
        <v>70</v>
      </c>
      <c r="D321" s="0" t="s">
        <v>71</v>
      </c>
      <c r="E321" s="0" t="s">
        <v>72</v>
      </c>
    </row>
    <row r="322" customFormat="false" ht="12.8" hidden="false" customHeight="false" outlineLevel="0" collapsed="false">
      <c r="A322" s="0" t="n">
        <v>0.749501786866988</v>
      </c>
      <c r="B322" s="0" t="n">
        <v>116.355655249893</v>
      </c>
      <c r="C322" s="0" t="s">
        <v>70</v>
      </c>
      <c r="D322" s="0" t="s">
        <v>71</v>
      </c>
      <c r="E322" s="0" t="s">
        <v>72</v>
      </c>
    </row>
    <row r="323" customFormat="false" ht="12.8" hidden="false" customHeight="false" outlineLevel="0" collapsed="false">
      <c r="A323" s="0" t="n">
        <v>0.727658273192977</v>
      </c>
      <c r="B323" s="0" t="n">
        <v>259.687740087752</v>
      </c>
      <c r="C323" s="0" t="s">
        <v>70</v>
      </c>
      <c r="D323" s="0" t="s">
        <v>71</v>
      </c>
      <c r="E323" s="0" t="s">
        <v>72</v>
      </c>
    </row>
    <row r="324" customFormat="false" ht="12.8" hidden="false" customHeight="false" outlineLevel="0" collapsed="false">
      <c r="A324" s="0" t="n">
        <v>0.758756244359362</v>
      </c>
      <c r="B324" s="0" t="n">
        <v>275.039244451616</v>
      </c>
      <c r="C324" s="0" t="s">
        <v>70</v>
      </c>
      <c r="D324" s="0" t="s">
        <v>71</v>
      </c>
      <c r="E324" s="0" t="s">
        <v>72</v>
      </c>
    </row>
    <row r="325" customFormat="false" ht="12.8" hidden="false" customHeight="false" outlineLevel="0" collapsed="false">
      <c r="A325" s="0" t="n">
        <v>0.777529616918345</v>
      </c>
      <c r="B325" s="0" t="n">
        <v>208.187652639274</v>
      </c>
      <c r="C325" s="0" t="s">
        <v>70</v>
      </c>
      <c r="D325" s="0" t="s">
        <v>71</v>
      </c>
      <c r="E325" s="0" t="s">
        <v>72</v>
      </c>
    </row>
    <row r="326" customFormat="false" ht="12.8" hidden="false" customHeight="false" outlineLevel="0" collapsed="false">
      <c r="A326" s="0" t="n">
        <v>0.752604008205821</v>
      </c>
      <c r="B326" s="0" t="n">
        <v>393.231667872121</v>
      </c>
      <c r="C326" s="0" t="s">
        <v>70</v>
      </c>
      <c r="D326" s="0" t="s">
        <v>71</v>
      </c>
      <c r="E326" s="0" t="s">
        <v>72</v>
      </c>
    </row>
    <row r="327" customFormat="false" ht="12.8" hidden="false" customHeight="false" outlineLevel="0" collapsed="false">
      <c r="A327" s="0" t="n">
        <v>0.763361719420758</v>
      </c>
      <c r="B327" s="0" t="n">
        <v>561.468335706685</v>
      </c>
      <c r="C327" s="0" t="s">
        <v>70</v>
      </c>
      <c r="D327" s="0" t="s">
        <v>71</v>
      </c>
      <c r="E327" s="0" t="s">
        <v>72</v>
      </c>
    </row>
    <row r="328" customFormat="false" ht="12.8" hidden="false" customHeight="false" outlineLevel="0" collapsed="false">
      <c r="A328" s="0" t="n">
        <v>0.798062963197719</v>
      </c>
      <c r="B328" s="0" t="n">
        <v>310.074465049526</v>
      </c>
      <c r="C328" s="0" t="s">
        <v>70</v>
      </c>
      <c r="D328" s="0" t="s">
        <v>71</v>
      </c>
      <c r="E328" s="0" t="s">
        <v>72</v>
      </c>
    </row>
    <row r="329" customFormat="false" ht="12.8" hidden="false" customHeight="false" outlineLevel="0" collapsed="false">
      <c r="A329" s="0" t="n">
        <v>0.827310960494333</v>
      </c>
      <c r="B329" s="0" t="n">
        <v>32.2538327066728</v>
      </c>
      <c r="C329" s="0" t="s">
        <v>70</v>
      </c>
      <c r="D329" s="0" t="s">
        <v>71</v>
      </c>
      <c r="E329" s="0" t="s">
        <v>72</v>
      </c>
    </row>
    <row r="330" customFormat="false" ht="12.8" hidden="false" customHeight="false" outlineLevel="0" collapsed="false">
      <c r="A330" s="0" t="n">
        <v>0.814426102476695</v>
      </c>
      <c r="B330" s="0" t="n">
        <v>52.8300847495233</v>
      </c>
      <c r="C330" s="0" t="s">
        <v>70</v>
      </c>
      <c r="D330" s="0" t="s">
        <v>71</v>
      </c>
      <c r="E330" s="0" t="s">
        <v>72</v>
      </c>
    </row>
    <row r="331" customFormat="false" ht="12.8" hidden="false" customHeight="false" outlineLevel="0" collapsed="false">
      <c r="A331" s="0" t="n">
        <v>0.81272190619693</v>
      </c>
      <c r="B331" s="0" t="n">
        <v>212.794015684116</v>
      </c>
      <c r="C331" s="0" t="s">
        <v>70</v>
      </c>
      <c r="D331" s="0" t="s">
        <v>71</v>
      </c>
      <c r="E331" s="0" t="s">
        <v>72</v>
      </c>
    </row>
    <row r="332" customFormat="false" ht="12.8" hidden="false" customHeight="false" outlineLevel="0" collapsed="false">
      <c r="A332" s="0" t="n">
        <v>0.806078799194317</v>
      </c>
      <c r="B332" s="0" t="n">
        <v>485.991791166569</v>
      </c>
      <c r="C332" s="0" t="s">
        <v>70</v>
      </c>
      <c r="D332" s="0" t="s">
        <v>71</v>
      </c>
      <c r="E332" s="0" t="s">
        <v>72</v>
      </c>
    </row>
    <row r="333" customFormat="false" ht="12.8" hidden="false" customHeight="false" outlineLevel="0" collapsed="false">
      <c r="A333" s="0" t="n">
        <v>0.828088236074817</v>
      </c>
      <c r="B333" s="0" t="n">
        <v>93.1631953528424</v>
      </c>
      <c r="C333" s="0" t="s">
        <v>70</v>
      </c>
      <c r="D333" s="0" t="s">
        <v>71</v>
      </c>
      <c r="E333" s="0" t="s">
        <v>72</v>
      </c>
    </row>
    <row r="334" customFormat="false" ht="12.8" hidden="false" customHeight="false" outlineLevel="0" collapsed="false">
      <c r="A334" s="0" t="n">
        <v>0.810941398401838</v>
      </c>
      <c r="B334" s="0" t="n">
        <v>286.017398757248</v>
      </c>
      <c r="C334" s="0" t="s">
        <v>70</v>
      </c>
      <c r="D334" s="0" t="s">
        <v>71</v>
      </c>
      <c r="E334" s="0" t="s">
        <v>72</v>
      </c>
    </row>
    <row r="335" customFormat="false" ht="12.8" hidden="false" customHeight="false" outlineLevel="0" collapsed="false">
      <c r="A335" s="0" t="n">
        <v>0.830175500676116</v>
      </c>
      <c r="B335" s="0" t="n">
        <v>573.561249878837</v>
      </c>
      <c r="C335" s="0" t="s">
        <v>70</v>
      </c>
      <c r="D335" s="0" t="s">
        <v>71</v>
      </c>
      <c r="E335" s="0" t="s">
        <v>72</v>
      </c>
    </row>
    <row r="336" customFormat="false" ht="12.8" hidden="false" customHeight="false" outlineLevel="0" collapsed="false">
      <c r="A336" s="0" t="n">
        <v>0.874290678059465</v>
      </c>
      <c r="B336" s="0" t="n">
        <v>107.507463927611</v>
      </c>
      <c r="C336" s="0" t="s">
        <v>70</v>
      </c>
      <c r="D336" s="0" t="s">
        <v>71</v>
      </c>
      <c r="E336" s="0" t="s">
        <v>72</v>
      </c>
    </row>
    <row r="337" customFormat="false" ht="12.8" hidden="false" customHeight="false" outlineLevel="0" collapsed="false">
      <c r="A337" s="0" t="n">
        <v>0.848364627709298</v>
      </c>
      <c r="B337" s="0" t="n">
        <v>499.62484260871</v>
      </c>
      <c r="C337" s="0" t="s">
        <v>70</v>
      </c>
      <c r="D337" s="0" t="s">
        <v>71</v>
      </c>
      <c r="E337" s="0" t="s">
        <v>72</v>
      </c>
    </row>
    <row r="338" customFormat="false" ht="12.8" hidden="false" customHeight="false" outlineLevel="0" collapsed="false">
      <c r="A338" s="0" t="n">
        <v>0.879423478595583</v>
      </c>
      <c r="B338" s="0" t="n">
        <v>539.400571142986</v>
      </c>
      <c r="C338" s="0" t="s">
        <v>70</v>
      </c>
      <c r="D338" s="0" t="s">
        <v>71</v>
      </c>
      <c r="E338" s="0" t="s">
        <v>72</v>
      </c>
    </row>
    <row r="339" customFormat="false" ht="12.8" hidden="false" customHeight="false" outlineLevel="0" collapsed="false">
      <c r="A339" s="0" t="n">
        <v>0.84393255472823</v>
      </c>
      <c r="B339" s="0" t="n">
        <v>277.438978773426</v>
      </c>
      <c r="C339" s="0" t="s">
        <v>70</v>
      </c>
      <c r="D339" s="0" t="s">
        <v>71</v>
      </c>
      <c r="E339" s="0" t="s">
        <v>72</v>
      </c>
    </row>
    <row r="340" customFormat="false" ht="12.8" hidden="false" customHeight="false" outlineLevel="0" collapsed="false">
      <c r="A340" s="0" t="n">
        <v>0.931229218323814</v>
      </c>
      <c r="B340" s="0" t="n">
        <v>72.8007080741994</v>
      </c>
      <c r="C340" s="0" t="s">
        <v>70</v>
      </c>
      <c r="D340" s="0" t="s">
        <v>71</v>
      </c>
      <c r="E340" s="0" t="s">
        <v>72</v>
      </c>
    </row>
    <row r="341" customFormat="false" ht="12.8" hidden="false" customHeight="false" outlineLevel="0" collapsed="false">
      <c r="A341" s="0" t="n">
        <v>0.941402788384371</v>
      </c>
      <c r="B341" s="0" t="n">
        <v>313.524271481752</v>
      </c>
      <c r="C341" s="0" t="s">
        <v>70</v>
      </c>
      <c r="D341" s="0" t="s">
        <v>71</v>
      </c>
      <c r="E341" s="0" t="s">
        <v>72</v>
      </c>
    </row>
    <row r="342" customFormat="false" ht="12.8" hidden="false" customHeight="false" outlineLevel="0" collapsed="false">
      <c r="A342" s="0" t="n">
        <v>0.936477445380972</v>
      </c>
      <c r="B342" s="0" t="n">
        <v>516.079002496556</v>
      </c>
      <c r="C342" s="0" t="s">
        <v>70</v>
      </c>
      <c r="D342" s="0" t="s">
        <v>71</v>
      </c>
      <c r="E342" s="0" t="s">
        <v>72</v>
      </c>
    </row>
    <row r="343" customFormat="false" ht="12.8" hidden="false" customHeight="false" outlineLevel="0" collapsed="false">
      <c r="A343" s="0" t="n">
        <v>0.940735673570052</v>
      </c>
      <c r="B343" s="0" t="n">
        <v>32.8032804630977</v>
      </c>
      <c r="C343" s="0" t="s">
        <v>70</v>
      </c>
      <c r="D343" s="0" t="s">
        <v>71</v>
      </c>
      <c r="E343" s="0" t="s">
        <v>72</v>
      </c>
    </row>
    <row r="344" customFormat="false" ht="12.8" hidden="false" customHeight="false" outlineLevel="0" collapsed="false">
      <c r="A344" s="0" t="n">
        <v>0.961021255837042</v>
      </c>
      <c r="B344" s="0" t="n">
        <v>45.9879510662578</v>
      </c>
      <c r="C344" s="0" t="s">
        <v>70</v>
      </c>
      <c r="D344" s="0" t="s">
        <v>71</v>
      </c>
      <c r="E344" s="0" t="s">
        <v>72</v>
      </c>
    </row>
    <row r="345" customFormat="false" ht="12.8" hidden="false" customHeight="false" outlineLevel="0" collapsed="false">
      <c r="A345" s="0" t="n">
        <v>0.958885525384354</v>
      </c>
      <c r="B345" s="0" t="n">
        <v>56.78084399371</v>
      </c>
      <c r="C345" s="0" t="s">
        <v>70</v>
      </c>
      <c r="D345" s="0" t="s">
        <v>71</v>
      </c>
      <c r="E345" s="0" t="s">
        <v>72</v>
      </c>
    </row>
    <row r="346" customFormat="false" ht="12.8" hidden="false" customHeight="false" outlineLevel="0" collapsed="false">
      <c r="A346" s="0" t="n">
        <v>0.968095850571046</v>
      </c>
      <c r="B346" s="0" t="n">
        <v>217.279374266584</v>
      </c>
      <c r="C346" s="0" t="s">
        <v>70</v>
      </c>
      <c r="D346" s="0" t="s">
        <v>71</v>
      </c>
      <c r="E346" s="0" t="s">
        <v>72</v>
      </c>
    </row>
    <row r="347" customFormat="false" ht="12.8" hidden="false" customHeight="false" outlineLevel="0" collapsed="false">
      <c r="A347" s="0" t="n">
        <v>0.974289429234156</v>
      </c>
      <c r="B347" s="0" t="n">
        <v>578.880627261204</v>
      </c>
      <c r="C347" s="0" t="s">
        <v>70</v>
      </c>
      <c r="D347" s="0" t="s">
        <v>71</v>
      </c>
      <c r="E347" s="0" t="s">
        <v>72</v>
      </c>
    </row>
    <row r="348" customFormat="false" ht="12.8" hidden="false" customHeight="false" outlineLevel="0" collapsed="false">
      <c r="A348" s="0" t="n">
        <v>1.00661335344924</v>
      </c>
      <c r="B348" s="0" t="n">
        <v>92.1735463779668</v>
      </c>
      <c r="C348" s="0" t="s">
        <v>70</v>
      </c>
      <c r="D348" s="0" t="s">
        <v>71</v>
      </c>
      <c r="E348" s="0" t="s">
        <v>72</v>
      </c>
    </row>
    <row r="349" customFormat="false" ht="12.8" hidden="false" customHeight="false" outlineLevel="0" collapsed="false">
      <c r="A349" s="0" t="n">
        <v>0.966144094671416</v>
      </c>
      <c r="B349" s="0" t="n">
        <v>104.947780790461</v>
      </c>
      <c r="C349" s="0" t="s">
        <v>70</v>
      </c>
      <c r="D349" s="0" t="s">
        <v>71</v>
      </c>
      <c r="E349" s="0" t="s">
        <v>72</v>
      </c>
    </row>
    <row r="350" customFormat="false" ht="12.8" hidden="false" customHeight="false" outlineLevel="0" collapsed="false">
      <c r="A350" s="0" t="n">
        <v>0.991824495562156</v>
      </c>
      <c r="B350" s="0" t="n">
        <v>531.842466491688</v>
      </c>
      <c r="C350" s="0" t="s">
        <v>70</v>
      </c>
      <c r="D350" s="0" t="s">
        <v>71</v>
      </c>
      <c r="E350" s="0" t="s">
        <v>72</v>
      </c>
    </row>
    <row r="351" customFormat="false" ht="12.8" hidden="false" customHeight="false" outlineLevel="0" collapsed="false">
      <c r="A351" s="0" t="n">
        <v>1.04923613572206</v>
      </c>
      <c r="B351" s="0" t="n">
        <v>73.2246122520401</v>
      </c>
      <c r="C351" s="0" t="s">
        <v>70</v>
      </c>
      <c r="D351" s="0" t="s">
        <v>71</v>
      </c>
      <c r="E351" s="0" t="s">
        <v>72</v>
      </c>
    </row>
    <row r="352" customFormat="false" ht="12.8" hidden="false" customHeight="false" outlineLevel="0" collapsed="false">
      <c r="A352" s="0" t="n">
        <v>1.0483599855796</v>
      </c>
      <c r="B352" s="0" t="n">
        <v>588.610201150124</v>
      </c>
      <c r="C352" s="0" t="s">
        <v>70</v>
      </c>
      <c r="D352" s="0" t="s">
        <v>71</v>
      </c>
      <c r="E352" s="0" t="s">
        <v>72</v>
      </c>
    </row>
    <row r="353" customFormat="false" ht="12.8" hidden="false" customHeight="false" outlineLevel="0" collapsed="false">
      <c r="A353" s="0" t="n">
        <v>1.08542439044077</v>
      </c>
      <c r="B353" s="0" t="n">
        <v>322.640576244017</v>
      </c>
      <c r="C353" s="0" t="s">
        <v>70</v>
      </c>
      <c r="D353" s="0" t="s">
        <v>71</v>
      </c>
      <c r="E353" s="0" t="s">
        <v>72</v>
      </c>
    </row>
    <row r="354" customFormat="false" ht="12.8" hidden="false" customHeight="false" outlineLevel="0" collapsed="false">
      <c r="A354" s="0" t="n">
        <v>1.10118880522533</v>
      </c>
      <c r="B354" s="0" t="n">
        <v>45.0793113123169</v>
      </c>
      <c r="C354" s="0" t="s">
        <v>70</v>
      </c>
      <c r="D354" s="0" t="s">
        <v>71</v>
      </c>
      <c r="E354" s="0" t="s">
        <v>72</v>
      </c>
    </row>
    <row r="355" customFormat="false" ht="12.8" hidden="false" customHeight="false" outlineLevel="0" collapsed="false">
      <c r="A355" s="0" t="n">
        <v>1.1106320145075</v>
      </c>
      <c r="B355" s="0" t="n">
        <v>56.3672558937622</v>
      </c>
      <c r="C355" s="0" t="s">
        <v>70</v>
      </c>
      <c r="D355" s="0" t="s">
        <v>71</v>
      </c>
      <c r="E355" s="0" t="s">
        <v>72</v>
      </c>
    </row>
    <row r="356" customFormat="false" ht="12.8" hidden="false" customHeight="false" outlineLevel="0" collapsed="false">
      <c r="A356" s="0" t="n">
        <v>1.08868397120414</v>
      </c>
      <c r="B356" s="0" t="n">
        <v>222.294889448954</v>
      </c>
      <c r="C356" s="0" t="s">
        <v>70</v>
      </c>
      <c r="D356" s="0" t="s">
        <v>71</v>
      </c>
      <c r="E356" s="0" t="s">
        <v>72</v>
      </c>
    </row>
    <row r="357" customFormat="false" ht="12.8" hidden="false" customHeight="false" outlineLevel="0" collapsed="false">
      <c r="A357" s="0" t="n">
        <v>1.11727804016771</v>
      </c>
      <c r="B357" s="0" t="n">
        <v>91.205538374979</v>
      </c>
      <c r="C357" s="0" t="s">
        <v>70</v>
      </c>
      <c r="D357" s="0" t="s">
        <v>71</v>
      </c>
      <c r="E357" s="0" t="s">
        <v>72</v>
      </c>
    </row>
    <row r="358" customFormat="false" ht="12.8" hidden="false" customHeight="false" outlineLevel="0" collapsed="false">
      <c r="A358" s="0" t="n">
        <v>1.16141012447179</v>
      </c>
      <c r="B358" s="0" t="n">
        <v>28.9113204903435</v>
      </c>
      <c r="C358" s="0" t="s">
        <v>70</v>
      </c>
      <c r="D358" s="0" t="s">
        <v>71</v>
      </c>
      <c r="E358" s="0" t="s">
        <v>72</v>
      </c>
    </row>
    <row r="359" customFormat="false" ht="12.8" hidden="false" customHeight="false" outlineLevel="0" collapsed="false">
      <c r="A359" s="0" t="n">
        <v>1.19689665595008</v>
      </c>
      <c r="B359" s="0" t="n">
        <v>591.802039354311</v>
      </c>
      <c r="C359" s="0" t="s">
        <v>70</v>
      </c>
      <c r="D359" s="0" t="s">
        <v>71</v>
      </c>
      <c r="E359" s="0" t="s">
        <v>72</v>
      </c>
    </row>
    <row r="360" customFormat="false" ht="12.8" hidden="false" customHeight="false" outlineLevel="0" collapsed="false">
      <c r="A360" s="0" t="n">
        <v>1.22947812636667</v>
      </c>
      <c r="B360" s="0" t="n">
        <v>330.435375623404</v>
      </c>
      <c r="C360" s="0" t="s">
        <v>70</v>
      </c>
      <c r="D360" s="0" t="s">
        <v>71</v>
      </c>
      <c r="E360" s="0" t="s">
        <v>72</v>
      </c>
    </row>
    <row r="361" customFormat="false" ht="12.8" hidden="false" customHeight="false" outlineLevel="0" collapsed="false">
      <c r="A361" s="0" t="n">
        <v>1.24039612114056</v>
      </c>
      <c r="B361" s="0" t="n">
        <v>35.5108844256961</v>
      </c>
      <c r="C361" s="0" t="s">
        <v>70</v>
      </c>
      <c r="D361" s="0" t="s">
        <v>71</v>
      </c>
      <c r="E361" s="0" t="s">
        <v>72</v>
      </c>
    </row>
    <row r="362" customFormat="false" ht="12.8" hidden="false" customHeight="false" outlineLevel="0" collapsed="false">
      <c r="A362" s="0" t="n">
        <v>1.24516697930871</v>
      </c>
      <c r="B362" s="0" t="n">
        <v>224.50445195768</v>
      </c>
      <c r="C362" s="0" t="s">
        <v>70</v>
      </c>
      <c r="D362" s="0" t="s">
        <v>71</v>
      </c>
      <c r="E362" s="0" t="s">
        <v>72</v>
      </c>
    </row>
    <row r="363" customFormat="false" ht="12.8" hidden="false" customHeight="false" outlineLevel="0" collapsed="false">
      <c r="A363" s="0" t="n">
        <v>1.34106609407154</v>
      </c>
      <c r="B363" s="0" t="n">
        <v>594.838585940919</v>
      </c>
      <c r="C363" s="0" t="s">
        <v>70</v>
      </c>
      <c r="D363" s="0" t="s">
        <v>71</v>
      </c>
      <c r="E363" s="0" t="s">
        <v>72</v>
      </c>
    </row>
    <row r="364" customFormat="false" ht="12.8" hidden="false" customHeight="false" outlineLevel="0" collapsed="false">
      <c r="A364" s="0" t="n">
        <v>1.37356733995242</v>
      </c>
      <c r="B364" s="0" t="n">
        <v>336.771156241026</v>
      </c>
      <c r="C364" s="0" t="s">
        <v>70</v>
      </c>
      <c r="D364" s="0" t="s">
        <v>71</v>
      </c>
      <c r="E364" s="0" t="s">
        <v>72</v>
      </c>
    </row>
    <row r="365" customFormat="false" ht="12.8" hidden="false" customHeight="false" outlineLevel="0" collapsed="false">
      <c r="A365" s="0" t="n">
        <v>1.3943132584878</v>
      </c>
      <c r="B365" s="0" t="n">
        <v>230.281161424424</v>
      </c>
      <c r="C365" s="0" t="s">
        <v>70</v>
      </c>
      <c r="D365" s="0" t="s">
        <v>71</v>
      </c>
      <c r="E365" s="0" t="s">
        <v>72</v>
      </c>
    </row>
    <row r="366" customFormat="false" ht="12.8" hidden="false" customHeight="false" outlineLevel="0" collapsed="false">
      <c r="A366" s="0" t="n">
        <v>1.48526051149655</v>
      </c>
      <c r="B366" s="0" t="n">
        <v>596.847858669436</v>
      </c>
      <c r="C366" s="0" t="s">
        <v>70</v>
      </c>
      <c r="D366" s="0" t="s">
        <v>71</v>
      </c>
      <c r="E366" s="0" t="s">
        <v>72</v>
      </c>
    </row>
    <row r="367" customFormat="false" ht="12.8" hidden="false" customHeight="false" outlineLevel="0" collapsed="false">
      <c r="A367" s="0" t="n">
        <v>1.51349934403526</v>
      </c>
      <c r="B367" s="0" t="n">
        <v>345.549317173523</v>
      </c>
      <c r="C367" s="0" t="s">
        <v>70</v>
      </c>
      <c r="D367" s="0" t="s">
        <v>71</v>
      </c>
      <c r="E367" s="0" t="s">
        <v>72</v>
      </c>
    </row>
    <row r="368" customFormat="false" ht="12.8" hidden="false" customHeight="false" outlineLevel="0" collapsed="false">
      <c r="A368" s="0" t="n">
        <v>1.52217209131558</v>
      </c>
      <c r="B368" s="0" t="n">
        <v>234.444467702303</v>
      </c>
      <c r="C368" s="0" t="s">
        <v>70</v>
      </c>
      <c r="D368" s="0" t="s">
        <v>71</v>
      </c>
      <c r="E368" s="0" t="s">
        <v>72</v>
      </c>
    </row>
    <row r="369" customFormat="false" ht="12.8" hidden="false" customHeight="false" outlineLevel="0" collapsed="false">
      <c r="A369" s="0" t="n">
        <v>1.64048944734234</v>
      </c>
      <c r="B369" s="0" t="n">
        <v>360.771822773002</v>
      </c>
      <c r="C369" s="0" t="s">
        <v>70</v>
      </c>
      <c r="D369" s="0" t="s">
        <v>71</v>
      </c>
      <c r="E369" s="0" t="s">
        <v>72</v>
      </c>
    </row>
    <row r="370" customFormat="false" ht="12.8" hidden="false" customHeight="false" outlineLevel="0" collapsed="false">
      <c r="A370" s="0" t="n">
        <v>1.62935316138861</v>
      </c>
      <c r="B370" s="0" t="n">
        <v>603.042321190177</v>
      </c>
      <c r="C370" s="0" t="s">
        <v>70</v>
      </c>
      <c r="D370" s="0" t="s">
        <v>71</v>
      </c>
      <c r="E370" s="0" t="s">
        <v>72</v>
      </c>
    </row>
    <row r="371" customFormat="false" ht="12.8" hidden="false" customHeight="false" outlineLevel="0" collapsed="false">
      <c r="A371" s="0" t="n">
        <v>1.63829066367936</v>
      </c>
      <c r="B371" s="0" t="n">
        <v>235.48753948302</v>
      </c>
      <c r="C371" s="0" t="s">
        <v>70</v>
      </c>
      <c r="D371" s="0" t="s">
        <v>71</v>
      </c>
      <c r="E371" s="0" t="s">
        <v>72</v>
      </c>
    </row>
    <row r="372" customFormat="false" ht="12.8" hidden="false" customHeight="false" outlineLevel="0" collapsed="false">
      <c r="A372" s="0" t="n">
        <v>1.67959679686066</v>
      </c>
      <c r="B372" s="0" t="n">
        <v>616.826404765123</v>
      </c>
      <c r="C372" s="0" t="s">
        <v>70</v>
      </c>
      <c r="D372" s="0" t="s">
        <v>71</v>
      </c>
      <c r="E372" s="0" t="s">
        <v>72</v>
      </c>
    </row>
    <row r="373" customFormat="false" ht="12.8" hidden="false" customHeight="false" outlineLevel="0" collapsed="false">
      <c r="A373" s="0" t="n">
        <v>1.6810371907321</v>
      </c>
      <c r="B373" s="0" t="n">
        <v>634.629228741403</v>
      </c>
      <c r="C373" s="0" t="s">
        <v>70</v>
      </c>
      <c r="D373" s="0" t="s">
        <v>71</v>
      </c>
      <c r="E373" s="0" t="s">
        <v>72</v>
      </c>
    </row>
    <row r="374" customFormat="false" ht="12.8" hidden="false" customHeight="false" outlineLevel="0" collapsed="false">
      <c r="A374" s="0" t="n">
        <v>1.69776360993045</v>
      </c>
      <c r="B374" s="0" t="n">
        <v>654.551253277331</v>
      </c>
      <c r="C374" s="0" t="s">
        <v>70</v>
      </c>
      <c r="D374" s="0" t="s">
        <v>71</v>
      </c>
      <c r="E374" s="0" t="s">
        <v>72</v>
      </c>
    </row>
    <row r="375" customFormat="false" ht="12.8" hidden="false" customHeight="false" outlineLevel="0" collapsed="false">
      <c r="A375" s="0" t="n">
        <v>1.76779516570994</v>
      </c>
      <c r="B375" s="0" t="n">
        <v>375.883677446224</v>
      </c>
      <c r="C375" s="0" t="s">
        <v>70</v>
      </c>
      <c r="D375" s="0" t="s">
        <v>71</v>
      </c>
      <c r="E375" s="0" t="s">
        <v>72</v>
      </c>
    </row>
    <row r="376" customFormat="false" ht="12.8" hidden="false" customHeight="false" outlineLevel="0" collapsed="false">
      <c r="A376" s="0" t="n">
        <v>1.76035064268956</v>
      </c>
      <c r="B376" s="0" t="n">
        <v>608.502438444805</v>
      </c>
      <c r="C376" s="0" t="s">
        <v>70</v>
      </c>
      <c r="D376" s="0" t="s">
        <v>71</v>
      </c>
      <c r="E376" s="0" t="s">
        <v>72</v>
      </c>
    </row>
    <row r="377" customFormat="false" ht="12.8" hidden="false" customHeight="false" outlineLevel="0" collapsed="false">
      <c r="A377" s="0" t="n">
        <v>1.79916172672751</v>
      </c>
      <c r="B377" s="0" t="n">
        <v>630.216068110897</v>
      </c>
      <c r="C377" s="0" t="s">
        <v>70</v>
      </c>
      <c r="D377" s="0" t="s">
        <v>71</v>
      </c>
      <c r="E377" s="0" t="s">
        <v>72</v>
      </c>
    </row>
    <row r="378" customFormat="false" ht="12.8" hidden="false" customHeight="false" outlineLevel="0" collapsed="false">
      <c r="A378" s="0" t="n">
        <v>1.8283502907248</v>
      </c>
      <c r="B378" s="0" t="n">
        <v>643.200969267169</v>
      </c>
      <c r="C378" s="0" t="s">
        <v>70</v>
      </c>
      <c r="D378" s="0" t="s">
        <v>71</v>
      </c>
      <c r="E378" s="0" t="s">
        <v>72</v>
      </c>
    </row>
    <row r="379" customFormat="false" ht="12.8" hidden="false" customHeight="false" outlineLevel="0" collapsed="false">
      <c r="A379" s="0" t="n">
        <v>1.84332425648519</v>
      </c>
      <c r="B379" s="0" t="n">
        <v>656.548639876023</v>
      </c>
      <c r="C379" s="0" t="s">
        <v>70</v>
      </c>
      <c r="D379" s="0" t="s">
        <v>71</v>
      </c>
      <c r="E379" s="0" t="s">
        <v>72</v>
      </c>
    </row>
    <row r="380" customFormat="false" ht="12.8" hidden="false" customHeight="false" outlineLevel="0" collapsed="false">
      <c r="A380" s="0" t="n">
        <v>1.91134136720988</v>
      </c>
      <c r="B380" s="0" t="n">
        <v>390.932821164584</v>
      </c>
      <c r="C380" s="0" t="s">
        <v>70</v>
      </c>
      <c r="D380" s="0" t="s">
        <v>71</v>
      </c>
      <c r="E380" s="0" t="s">
        <v>72</v>
      </c>
    </row>
    <row r="381" customFormat="false" ht="12.8" hidden="false" customHeight="false" outlineLevel="0" collapsed="false">
      <c r="A381" s="0" t="n">
        <v>1.95999818881446</v>
      </c>
      <c r="B381" s="0" t="n">
        <v>666.852125551053</v>
      </c>
      <c r="C381" s="0" t="s">
        <v>70</v>
      </c>
      <c r="D381" s="0" t="s">
        <v>71</v>
      </c>
      <c r="E381" s="0" t="s">
        <v>72</v>
      </c>
    </row>
    <row r="382" customFormat="false" ht="12.8" hidden="false" customHeight="false" outlineLevel="0" collapsed="false">
      <c r="A382" s="0" t="n">
        <v>1.91690981536697</v>
      </c>
      <c r="B382" s="0" t="n">
        <v>641.284304993629</v>
      </c>
      <c r="C382" s="0" t="s">
        <v>70</v>
      </c>
      <c r="D382" s="0" t="s">
        <v>71</v>
      </c>
      <c r="E382" s="0" t="s">
        <v>72</v>
      </c>
    </row>
    <row r="383" customFormat="false" ht="12.8" hidden="false" customHeight="false" outlineLevel="0" collapsed="false">
      <c r="A383" s="0" t="n">
        <v>2.02536173633785</v>
      </c>
      <c r="B383" s="0" t="n">
        <v>400.218433039952</v>
      </c>
      <c r="C383" s="0" t="s">
        <v>70</v>
      </c>
      <c r="D383" s="0" t="s">
        <v>71</v>
      </c>
      <c r="E383" s="0" t="s">
        <v>72</v>
      </c>
    </row>
    <row r="384" customFormat="false" ht="12.8" hidden="false" customHeight="false" outlineLevel="0" collapsed="false">
      <c r="A384" s="0" t="n">
        <v>2.05673696832758</v>
      </c>
      <c r="B384" s="0" t="n">
        <v>822.897328820263</v>
      </c>
      <c r="C384" s="0" t="s">
        <v>70</v>
      </c>
      <c r="D384" s="0" t="s">
        <v>71</v>
      </c>
      <c r="E384" s="0" t="s">
        <v>72</v>
      </c>
    </row>
    <row r="385" customFormat="false" ht="12.8" hidden="false" customHeight="false" outlineLevel="0" collapsed="false">
      <c r="A385" s="0" t="n">
        <v>2.11283081946742</v>
      </c>
      <c r="B385" s="0" t="n">
        <v>673.130314996624</v>
      </c>
      <c r="C385" s="0" t="s">
        <v>70</v>
      </c>
      <c r="D385" s="0" t="s">
        <v>71</v>
      </c>
      <c r="E385" s="0" t="s">
        <v>72</v>
      </c>
    </row>
    <row r="386" customFormat="false" ht="12.8" hidden="false" customHeight="false" outlineLevel="0" collapsed="false">
      <c r="A386" s="0" t="n">
        <v>2.1314923150185</v>
      </c>
      <c r="B386" s="0" t="n">
        <v>444.949464034264</v>
      </c>
      <c r="C386" s="0" t="s">
        <v>70</v>
      </c>
      <c r="D386" s="0" t="s">
        <v>71</v>
      </c>
      <c r="E386" s="0" t="s">
        <v>72</v>
      </c>
    </row>
    <row r="387" customFormat="false" ht="12.8" hidden="false" customHeight="false" outlineLevel="0" collapsed="false">
      <c r="A387" s="0" t="n">
        <v>2.15632164212727</v>
      </c>
      <c r="B387" s="0" t="n">
        <v>425.350671898009</v>
      </c>
      <c r="C387" s="0" t="s">
        <v>70</v>
      </c>
      <c r="D387" s="0" t="s">
        <v>71</v>
      </c>
      <c r="E387" s="0" t="s">
        <v>72</v>
      </c>
    </row>
    <row r="388" customFormat="false" ht="12.8" hidden="false" customHeight="false" outlineLevel="0" collapsed="false">
      <c r="A388" s="0" t="n">
        <v>2.11931734786901</v>
      </c>
      <c r="B388" s="0" t="n">
        <v>406.371834481308</v>
      </c>
      <c r="C388" s="0" t="s">
        <v>70</v>
      </c>
      <c r="D388" s="0" t="s">
        <v>71</v>
      </c>
      <c r="E388" s="0" t="s">
        <v>72</v>
      </c>
    </row>
    <row r="389" customFormat="false" ht="12.8" hidden="false" customHeight="false" outlineLevel="0" collapsed="false">
      <c r="A389" s="0" t="n">
        <v>2.16170811759913</v>
      </c>
      <c r="B389" s="0" t="n">
        <v>415.689178451074</v>
      </c>
      <c r="C389" s="0" t="s">
        <v>70</v>
      </c>
      <c r="D389" s="0" t="s">
        <v>71</v>
      </c>
      <c r="E389" s="0" t="s">
        <v>72</v>
      </c>
    </row>
    <row r="390" customFormat="false" ht="12.8" hidden="false" customHeight="false" outlineLevel="0" collapsed="false">
      <c r="A390" s="0" t="n">
        <v>2.18118444187287</v>
      </c>
      <c r="B390" s="0" t="n">
        <v>682.901012276045</v>
      </c>
      <c r="C390" s="0" t="s">
        <v>70</v>
      </c>
      <c r="D390" s="0" t="s">
        <v>71</v>
      </c>
      <c r="E390" s="0" t="s">
        <v>72</v>
      </c>
    </row>
    <row r="391" customFormat="false" ht="12.8" hidden="false" customHeight="false" outlineLevel="0" collapsed="false">
      <c r="A391" s="0" t="n">
        <v>2.1814074363743</v>
      </c>
      <c r="B391" s="0" t="n">
        <v>833.110688145576</v>
      </c>
      <c r="C391" s="0" t="s">
        <v>70</v>
      </c>
      <c r="D391" s="0" t="s">
        <v>71</v>
      </c>
      <c r="E391" s="0" t="s">
        <v>72</v>
      </c>
    </row>
    <row r="392" customFormat="false" ht="12.8" hidden="false" customHeight="false" outlineLevel="0" collapsed="false">
      <c r="A392" s="0" t="n">
        <v>2.23238143706767</v>
      </c>
      <c r="B392" s="0" t="n">
        <v>817.482299742271</v>
      </c>
      <c r="C392" s="0" t="s">
        <v>70</v>
      </c>
      <c r="D392" s="0" t="s">
        <v>71</v>
      </c>
      <c r="E392" s="0" t="s">
        <v>72</v>
      </c>
    </row>
    <row r="393" customFormat="false" ht="12.8" hidden="false" customHeight="false" outlineLevel="0" collapsed="false">
      <c r="A393" s="0" t="n">
        <v>2.23987060767024</v>
      </c>
      <c r="B393" s="0" t="n">
        <v>436.895695730165</v>
      </c>
      <c r="C393" s="0" t="s">
        <v>70</v>
      </c>
      <c r="D393" s="0" t="s">
        <v>71</v>
      </c>
      <c r="E393" s="0" t="s">
        <v>72</v>
      </c>
    </row>
    <row r="394" customFormat="false" ht="12.8" hidden="false" customHeight="false" outlineLevel="0" collapsed="false">
      <c r="A394" s="0" t="n">
        <v>2.25661524369754</v>
      </c>
      <c r="B394" s="0" t="n">
        <v>422.363981077103</v>
      </c>
      <c r="C394" s="0" t="s">
        <v>70</v>
      </c>
      <c r="D394" s="0" t="s">
        <v>71</v>
      </c>
      <c r="E394" s="0" t="s">
        <v>72</v>
      </c>
    </row>
    <row r="395" customFormat="false" ht="12.8" hidden="false" customHeight="false" outlineLevel="0" collapsed="false">
      <c r="A395" s="0" t="n">
        <v>2.32228921834759</v>
      </c>
      <c r="B395" s="0" t="n">
        <v>687.524118259518</v>
      </c>
      <c r="C395" s="0" t="s">
        <v>70</v>
      </c>
      <c r="D395" s="0" t="s">
        <v>71</v>
      </c>
      <c r="E395" s="0" t="s">
        <v>72</v>
      </c>
    </row>
    <row r="396" customFormat="false" ht="12.8" hidden="false" customHeight="false" outlineLevel="0" collapsed="false">
      <c r="A396" s="0" t="n">
        <v>2.34483165205356</v>
      </c>
      <c r="B396" s="0" t="n">
        <v>839.012839253037</v>
      </c>
      <c r="C396" s="0" t="s">
        <v>70</v>
      </c>
      <c r="D396" s="0" t="s">
        <v>71</v>
      </c>
      <c r="E396" s="0" t="s">
        <v>72</v>
      </c>
    </row>
    <row r="397" customFormat="false" ht="12.8" hidden="false" customHeight="false" outlineLevel="0" collapsed="false">
      <c r="A397" s="0" t="n">
        <v>2.3718176263115</v>
      </c>
      <c r="B397" s="0" t="n">
        <v>807.760955046051</v>
      </c>
      <c r="C397" s="0" t="s">
        <v>70</v>
      </c>
      <c r="D397" s="0" t="s">
        <v>71</v>
      </c>
      <c r="E397" s="0" t="s">
        <v>72</v>
      </c>
    </row>
    <row r="398" customFormat="false" ht="12.8" hidden="false" customHeight="false" outlineLevel="0" collapsed="false">
      <c r="A398" s="0" t="n">
        <v>2.39950390189742</v>
      </c>
      <c r="B398" s="0" t="n">
        <v>714.004606628135</v>
      </c>
      <c r="C398" s="0" t="s">
        <v>70</v>
      </c>
      <c r="D398" s="0" t="s">
        <v>71</v>
      </c>
      <c r="E398" s="0" t="s">
        <v>72</v>
      </c>
    </row>
    <row r="399" customFormat="false" ht="12.8" hidden="false" customHeight="false" outlineLevel="0" collapsed="false">
      <c r="A399" s="0" t="n">
        <v>2.45323658684823</v>
      </c>
      <c r="B399" s="0" t="n">
        <v>695.045124426984</v>
      </c>
      <c r="C399" s="0" t="s">
        <v>70</v>
      </c>
      <c r="D399" s="0" t="s">
        <v>71</v>
      </c>
      <c r="E399" s="0" t="s">
        <v>72</v>
      </c>
    </row>
    <row r="400" customFormat="false" ht="12.8" hidden="false" customHeight="false" outlineLevel="0" collapsed="false">
      <c r="A400" s="0" t="n">
        <v>2.48268418859121</v>
      </c>
      <c r="B400" s="0" t="n">
        <v>731.08167039066</v>
      </c>
      <c r="C400" s="0" t="s">
        <v>70</v>
      </c>
      <c r="D400" s="0" t="s">
        <v>71</v>
      </c>
      <c r="E400" s="0" t="s">
        <v>72</v>
      </c>
    </row>
    <row r="401" customFormat="false" ht="12.8" hidden="false" customHeight="false" outlineLevel="0" collapsed="false">
      <c r="A401" s="0" t="n">
        <v>2.48601130543938</v>
      </c>
      <c r="B401" s="0" t="n">
        <v>849.445750183587</v>
      </c>
      <c r="C401" s="0" t="s">
        <v>70</v>
      </c>
      <c r="D401" s="0" t="s">
        <v>71</v>
      </c>
      <c r="E401" s="0" t="s">
        <v>72</v>
      </c>
    </row>
    <row r="402" customFormat="false" ht="12.8" hidden="false" customHeight="false" outlineLevel="0" collapsed="false">
      <c r="A402" s="0" t="n">
        <v>2.51614804216689</v>
      </c>
      <c r="B402" s="0" t="n">
        <v>804.177292324958</v>
      </c>
      <c r="C402" s="0" t="s">
        <v>70</v>
      </c>
      <c r="D402" s="0" t="s">
        <v>71</v>
      </c>
      <c r="E402" s="0" t="s">
        <v>72</v>
      </c>
    </row>
    <row r="403" customFormat="false" ht="12.8" hidden="false" customHeight="false" outlineLevel="0" collapsed="false">
      <c r="A403" s="0" t="n">
        <v>2.53421793157398</v>
      </c>
      <c r="B403" s="0" t="n">
        <v>708.180874749273</v>
      </c>
      <c r="C403" s="0" t="s">
        <v>70</v>
      </c>
      <c r="D403" s="0" t="s">
        <v>71</v>
      </c>
      <c r="E403" s="0" t="s">
        <v>72</v>
      </c>
    </row>
    <row r="404" customFormat="false" ht="12.8" hidden="false" customHeight="false" outlineLevel="0" collapsed="false">
      <c r="A404" s="0" t="n">
        <v>2.57715721558571</v>
      </c>
      <c r="B404" s="0" t="n">
        <v>856.722514960356</v>
      </c>
      <c r="C404" s="0" t="s">
        <v>70</v>
      </c>
      <c r="D404" s="0" t="s">
        <v>71</v>
      </c>
      <c r="E404" s="0" t="s">
        <v>72</v>
      </c>
    </row>
    <row r="405" customFormat="false" ht="12.8" hidden="false" customHeight="false" outlineLevel="0" collapsed="false">
      <c r="A405" s="0" t="n">
        <v>2.59098437028649</v>
      </c>
      <c r="B405" s="0" t="n">
        <v>746.462958430052</v>
      </c>
      <c r="C405" s="0" t="s">
        <v>70</v>
      </c>
      <c r="D405" s="0" t="s">
        <v>71</v>
      </c>
      <c r="E405" s="0" t="s">
        <v>72</v>
      </c>
    </row>
    <row r="406" customFormat="false" ht="12.8" hidden="false" customHeight="false" outlineLevel="0" collapsed="false">
      <c r="A406" s="0" t="n">
        <v>2.66381649505541</v>
      </c>
      <c r="B406" s="0" t="n">
        <v>798.135145010569</v>
      </c>
      <c r="C406" s="0" t="s">
        <v>70</v>
      </c>
      <c r="D406" s="0" t="s">
        <v>71</v>
      </c>
      <c r="E406" s="0" t="s">
        <v>72</v>
      </c>
    </row>
    <row r="407" customFormat="false" ht="12.8" hidden="false" customHeight="false" outlineLevel="0" collapsed="false">
      <c r="A407" s="0" t="n">
        <v>2.6233800290478</v>
      </c>
      <c r="B407" s="0" t="n">
        <v>708.447060452623</v>
      </c>
      <c r="C407" s="0" t="s">
        <v>70</v>
      </c>
      <c r="D407" s="0" t="s">
        <v>71</v>
      </c>
      <c r="E407" s="0" t="s">
        <v>72</v>
      </c>
    </row>
    <row r="408" customFormat="false" ht="12.8" hidden="false" customHeight="false" outlineLevel="0" collapsed="false">
      <c r="A408" s="0" t="n">
        <v>2.70858671328056</v>
      </c>
      <c r="B408" s="0" t="n">
        <v>863.675713500692</v>
      </c>
      <c r="C408" s="0" t="s">
        <v>70</v>
      </c>
      <c r="D408" s="0" t="s">
        <v>71</v>
      </c>
      <c r="E408" s="0" t="s">
        <v>72</v>
      </c>
    </row>
    <row r="409" customFormat="false" ht="12.8" hidden="false" customHeight="false" outlineLevel="0" collapsed="false">
      <c r="A409" s="0" t="n">
        <v>2.74034839335305</v>
      </c>
      <c r="B409" s="0" t="n">
        <v>751.581460579783</v>
      </c>
      <c r="C409" s="0" t="s">
        <v>70</v>
      </c>
      <c r="D409" s="0" t="s">
        <v>71</v>
      </c>
      <c r="E409" s="0" t="s">
        <v>72</v>
      </c>
    </row>
    <row r="410" customFormat="false" ht="12.8" hidden="false" customHeight="false" outlineLevel="0" collapsed="false">
      <c r="A410" s="0" t="n">
        <v>2.77876972315916</v>
      </c>
      <c r="B410" s="0" t="n">
        <v>789.32373303043</v>
      </c>
      <c r="C410" s="0" t="s">
        <v>70</v>
      </c>
      <c r="D410" s="0" t="s">
        <v>71</v>
      </c>
      <c r="E410" s="0" t="s">
        <v>72</v>
      </c>
    </row>
    <row r="411" customFormat="false" ht="12.8" hidden="false" customHeight="false" outlineLevel="0" collapsed="false">
      <c r="A411" s="0" t="n">
        <v>2.82242969091667</v>
      </c>
      <c r="B411" s="0" t="n">
        <v>948.672740714413</v>
      </c>
      <c r="C411" s="0" t="s">
        <v>70</v>
      </c>
      <c r="D411" s="0" t="s">
        <v>71</v>
      </c>
      <c r="E411" s="0" t="s">
        <v>72</v>
      </c>
    </row>
    <row r="412" customFormat="false" ht="12.8" hidden="false" customHeight="false" outlineLevel="0" collapsed="false">
      <c r="A412" s="0" t="n">
        <v>2.86077727294044</v>
      </c>
      <c r="B412" s="0" t="n">
        <v>765.933359955261</v>
      </c>
      <c r="C412" s="0" t="s">
        <v>70</v>
      </c>
      <c r="D412" s="0" t="s">
        <v>71</v>
      </c>
      <c r="E412" s="0" t="s">
        <v>72</v>
      </c>
    </row>
    <row r="413" customFormat="false" ht="12.8" hidden="false" customHeight="false" outlineLevel="0" collapsed="false">
      <c r="A413" s="0" t="n">
        <v>2.85550714589072</v>
      </c>
      <c r="B413" s="0" t="n">
        <v>869.136144648685</v>
      </c>
      <c r="C413" s="0" t="s">
        <v>70</v>
      </c>
      <c r="D413" s="0" t="s">
        <v>71</v>
      </c>
      <c r="E413" s="0" t="s">
        <v>72</v>
      </c>
    </row>
    <row r="414" customFormat="false" ht="12.8" hidden="false" customHeight="false" outlineLevel="0" collapsed="false">
      <c r="A414" s="0" t="n">
        <v>2.87379303688647</v>
      </c>
      <c r="B414" s="0" t="n">
        <v>881.099178347053</v>
      </c>
      <c r="C414" s="0" t="s">
        <v>70</v>
      </c>
      <c r="D414" s="0" t="s">
        <v>71</v>
      </c>
      <c r="E414" s="0" t="s">
        <v>72</v>
      </c>
    </row>
    <row r="415" customFormat="false" ht="12.8" hidden="false" customHeight="false" outlineLevel="0" collapsed="false">
      <c r="A415" s="0" t="n">
        <v>2.92459004653546</v>
      </c>
      <c r="B415" s="0" t="n">
        <v>778.394938869397</v>
      </c>
      <c r="C415" s="0" t="s">
        <v>70</v>
      </c>
      <c r="D415" s="0" t="s">
        <v>71</v>
      </c>
      <c r="E415" s="0" t="s">
        <v>72</v>
      </c>
    </row>
    <row r="416" customFormat="false" ht="12.8" hidden="false" customHeight="false" outlineLevel="0" collapsed="false">
      <c r="A416" s="0" t="n">
        <v>2.95354587268484</v>
      </c>
      <c r="B416" s="0" t="n">
        <v>920.361668027104</v>
      </c>
      <c r="C416" s="0" t="s">
        <v>70</v>
      </c>
      <c r="D416" s="0" t="s">
        <v>71</v>
      </c>
      <c r="E416" s="0" t="s">
        <v>72</v>
      </c>
    </row>
    <row r="417" customFormat="false" ht="12.8" hidden="false" customHeight="false" outlineLevel="0" collapsed="false">
      <c r="A417" s="0" t="n">
        <v>2.96435069434685</v>
      </c>
      <c r="B417" s="0" t="n">
        <v>938.247508813312</v>
      </c>
      <c r="C417" s="0" t="s">
        <v>70</v>
      </c>
      <c r="D417" s="0" t="s">
        <v>71</v>
      </c>
      <c r="E417" s="0" t="s">
        <v>72</v>
      </c>
    </row>
    <row r="418" customFormat="false" ht="12.8" hidden="false" customHeight="false" outlineLevel="0" collapsed="false">
      <c r="A418" s="0" t="n">
        <v>3.00703005923337</v>
      </c>
      <c r="B418" s="0" t="n">
        <v>884.337029016222</v>
      </c>
      <c r="C418" s="0" t="s">
        <v>70</v>
      </c>
      <c r="D418" s="0" t="s">
        <v>71</v>
      </c>
      <c r="E418" s="0" t="s">
        <v>72</v>
      </c>
    </row>
    <row r="419" customFormat="false" ht="12.8" hidden="false" customHeight="false" outlineLevel="0" collapsed="false">
      <c r="A419" s="0" t="n">
        <v>3.04627501218677</v>
      </c>
      <c r="B419" s="0" t="n">
        <v>933.14722899943</v>
      </c>
      <c r="C419" s="0" t="s">
        <v>70</v>
      </c>
      <c r="D419" s="0" t="s">
        <v>71</v>
      </c>
      <c r="E419" s="0" t="s">
        <v>72</v>
      </c>
    </row>
    <row r="420" customFormat="false" ht="12.8" hidden="false" customHeight="false" outlineLevel="0" collapsed="false">
      <c r="A420" s="0" t="n">
        <v>3.11516414908142</v>
      </c>
      <c r="B420" s="0" t="n">
        <v>912.761059522773</v>
      </c>
      <c r="C420" s="0" t="s">
        <v>70</v>
      </c>
      <c r="D420" s="0" t="s">
        <v>71</v>
      </c>
      <c r="E420" s="0" t="s">
        <v>72</v>
      </c>
    </row>
    <row r="421" customFormat="false" ht="12.8" hidden="false" customHeight="false" outlineLevel="0" collapsed="false">
      <c r="A421" s="0" t="n">
        <v>3.15667039657119</v>
      </c>
      <c r="B421" s="0" t="n">
        <v>887.079992653324</v>
      </c>
      <c r="C421" s="0" t="s">
        <v>70</v>
      </c>
      <c r="D421" s="0" t="s">
        <v>71</v>
      </c>
      <c r="E421" s="0" t="s">
        <v>72</v>
      </c>
    </row>
    <row r="422" customFormat="false" ht="12.8" hidden="false" customHeight="false" outlineLevel="0" collapsed="false">
      <c r="A422" s="0" t="n">
        <v>3.16203914277153</v>
      </c>
      <c r="B422" s="0" t="n">
        <v>935.926881952315</v>
      </c>
      <c r="C422" s="0" t="s">
        <v>70</v>
      </c>
      <c r="D422" s="0" t="s">
        <v>71</v>
      </c>
      <c r="E422" s="0" t="s">
        <v>72</v>
      </c>
    </row>
    <row r="423" customFormat="false" ht="12.8" hidden="false" customHeight="false" outlineLevel="0" collapsed="false">
      <c r="A423" s="0" t="n">
        <v>3.2442741423513</v>
      </c>
      <c r="B423" s="0" t="n">
        <v>905.209978597132</v>
      </c>
      <c r="C423" s="0" t="s">
        <v>70</v>
      </c>
      <c r="D423" s="0" t="s">
        <v>71</v>
      </c>
      <c r="E423" s="0" t="s">
        <v>72</v>
      </c>
    </row>
    <row r="424" customFormat="false" ht="12.8" hidden="false" customHeight="false" outlineLevel="0" collapsed="false">
      <c r="A424" s="0" t="n">
        <v>3.29942683875573</v>
      </c>
      <c r="B424" s="0" t="n">
        <v>894.298681788415</v>
      </c>
      <c r="C424" s="0" t="s">
        <v>70</v>
      </c>
      <c r="D424" s="0" t="s">
        <v>71</v>
      </c>
      <c r="E424" s="0" t="s">
        <v>72</v>
      </c>
    </row>
    <row r="425" customFormat="false" ht="12.8" hidden="false" customHeight="false" outlineLevel="0" collapsed="false">
      <c r="A425" s="0" t="n">
        <v>3.36872442263701</v>
      </c>
      <c r="B425" s="0" t="n">
        <v>902.583258621653</v>
      </c>
      <c r="C425" s="0" t="s">
        <v>70</v>
      </c>
      <c r="D425" s="0" t="s">
        <v>71</v>
      </c>
      <c r="E425" s="0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2017-12-27T14:59:11Z</dcterms:created>
  <dc:creator/>
  <dc:description/>
  <dc:language>en-US</dc:language>
  <cp:lastModifiedBy/>
  <dcterms:modified xsi:type="dcterms:W3CDTF">2018-04-01T10:19:27Z</dcterms:modified>
  <cp:revision>15</cp:revision>
  <dc:subject/>
  <dc:title/>
</cp:coreProperties>
</file>