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20730" windowHeight="11760" firstSheet="4" activeTab="6"/>
  </bookViews>
  <sheets>
    <sheet name="Template" sheetId="1" r:id="rId1"/>
    <sheet name="CSS Ranking" sheetId="7" r:id="rId2"/>
    <sheet name="Upper Lane Session1" sheetId="4" r:id="rId3"/>
    <sheet name="Develpoment Lane Session1 " sheetId="5" r:id="rId4"/>
    <sheet name="Upper Lane Session 2" sheetId="2" r:id="rId5"/>
    <sheet name="Upper Middle Lane Session 2" sheetId="3" r:id="rId6"/>
    <sheet name="Lower Middle Session 2" sheetId="6" r:id="rId7"/>
  </sheets>
  <definedNames>
    <definedName name="_xlnm._FilterDatabase" localSheetId="1" hidden="1">'CSS Ranking'!$G$2:$L$2</definedName>
  </definedNames>
  <calcPr calcId="145621"/>
</workbook>
</file>

<file path=xl/calcChain.xml><?xml version="1.0" encoding="utf-8"?>
<calcChain xmlns="http://schemas.openxmlformats.org/spreadsheetml/2006/main">
  <c r="M4" i="7" l="1"/>
  <c r="M7" i="7"/>
  <c r="M10" i="7"/>
  <c r="M11" i="7"/>
  <c r="M12" i="7"/>
  <c r="M14" i="7"/>
  <c r="M17" i="7"/>
  <c r="M18" i="7"/>
  <c r="M19" i="7"/>
  <c r="M24" i="7"/>
  <c r="M27" i="7"/>
  <c r="M31" i="7"/>
  <c r="M32" i="7"/>
  <c r="M34" i="7"/>
  <c r="M35" i="7"/>
  <c r="M37" i="7"/>
  <c r="M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3" i="7"/>
  <c r="G24" i="5"/>
  <c r="G22" i="4"/>
  <c r="M13" i="6"/>
  <c r="M14" i="6"/>
  <c r="D21" i="6" s="1"/>
  <c r="M15" i="6"/>
  <c r="D22" i="6" s="1"/>
  <c r="M16" i="6"/>
  <c r="D23" i="6" s="1"/>
  <c r="M12" i="6"/>
  <c r="D19" i="6" s="1"/>
  <c r="I5" i="6"/>
  <c r="C20" i="6" s="1"/>
  <c r="I6" i="6"/>
  <c r="C21" i="6" s="1"/>
  <c r="I7" i="6"/>
  <c r="C22" i="6" s="1"/>
  <c r="I8" i="6"/>
  <c r="C23" i="6" s="1"/>
  <c r="I4" i="6"/>
  <c r="C19" i="6" s="1"/>
  <c r="C22" i="3"/>
  <c r="D22" i="3"/>
  <c r="E22" i="3" s="1"/>
  <c r="F22" i="3" s="1"/>
  <c r="G22" i="3" s="1"/>
  <c r="M15" i="3"/>
  <c r="I7" i="3"/>
  <c r="M17" i="2"/>
  <c r="M16" i="2"/>
  <c r="D24" i="2" s="1"/>
  <c r="I8" i="2"/>
  <c r="M15" i="5"/>
  <c r="M16" i="5"/>
  <c r="D26" i="5" s="1"/>
  <c r="M17" i="5"/>
  <c r="D27" i="5" s="1"/>
  <c r="M18" i="5"/>
  <c r="D28" i="5" s="1"/>
  <c r="M19" i="5"/>
  <c r="M20" i="5"/>
  <c r="D30" i="5" s="1"/>
  <c r="M14" i="5"/>
  <c r="D24" i="5" s="1"/>
  <c r="M14" i="4"/>
  <c r="M15" i="4"/>
  <c r="M17" i="4"/>
  <c r="D26" i="4" s="1"/>
  <c r="M18" i="4"/>
  <c r="M13" i="4"/>
  <c r="I9" i="4"/>
  <c r="V16" i="6"/>
  <c r="U16" i="6"/>
  <c r="T16" i="6"/>
  <c r="S16" i="6"/>
  <c r="R16" i="6"/>
  <c r="Q16" i="6"/>
  <c r="P16" i="6"/>
  <c r="O16" i="6"/>
  <c r="V15" i="6"/>
  <c r="U15" i="6"/>
  <c r="T15" i="6"/>
  <c r="S15" i="6"/>
  <c r="R15" i="6"/>
  <c r="Q15" i="6"/>
  <c r="P15" i="6"/>
  <c r="O15" i="6"/>
  <c r="V14" i="6"/>
  <c r="U14" i="6"/>
  <c r="T14" i="6"/>
  <c r="S14" i="6"/>
  <c r="R14" i="6"/>
  <c r="Q14" i="6"/>
  <c r="P14" i="6"/>
  <c r="O14" i="6"/>
  <c r="V13" i="6"/>
  <c r="U13" i="6"/>
  <c r="T13" i="6"/>
  <c r="S13" i="6"/>
  <c r="R13" i="6"/>
  <c r="Q13" i="6"/>
  <c r="P13" i="6"/>
  <c r="O13" i="6"/>
  <c r="D20" i="6"/>
  <c r="V12" i="6"/>
  <c r="U12" i="6"/>
  <c r="T12" i="6"/>
  <c r="S12" i="6"/>
  <c r="R12" i="6"/>
  <c r="Q12" i="6"/>
  <c r="P12" i="6"/>
  <c r="O12" i="6"/>
  <c r="R8" i="6"/>
  <c r="Q8" i="6"/>
  <c r="P8" i="6"/>
  <c r="O8" i="6"/>
  <c r="R7" i="6"/>
  <c r="Q7" i="6"/>
  <c r="P7" i="6"/>
  <c r="O7" i="6"/>
  <c r="R6" i="6"/>
  <c r="Q6" i="6"/>
  <c r="P6" i="6"/>
  <c r="O6" i="6"/>
  <c r="R5" i="6"/>
  <c r="Q5" i="6"/>
  <c r="P5" i="6"/>
  <c r="O5" i="6"/>
  <c r="R4" i="6"/>
  <c r="Q4" i="6"/>
  <c r="P4" i="6"/>
  <c r="O4" i="6"/>
  <c r="V14" i="3"/>
  <c r="U14" i="3"/>
  <c r="T14" i="3"/>
  <c r="S14" i="3"/>
  <c r="R14" i="3"/>
  <c r="Q14" i="3"/>
  <c r="P14" i="3"/>
  <c r="O14" i="3"/>
  <c r="M14" i="3"/>
  <c r="D21" i="3" s="1"/>
  <c r="V13" i="3"/>
  <c r="U13" i="3"/>
  <c r="T13" i="3"/>
  <c r="S13" i="3"/>
  <c r="R13" i="3"/>
  <c r="Q13" i="3"/>
  <c r="P13" i="3"/>
  <c r="O13" i="3"/>
  <c r="M13" i="3"/>
  <c r="D20" i="3" s="1"/>
  <c r="V12" i="3"/>
  <c r="U12" i="3"/>
  <c r="T12" i="3"/>
  <c r="S12" i="3"/>
  <c r="R12" i="3"/>
  <c r="Q12" i="3"/>
  <c r="P12" i="3"/>
  <c r="O12" i="3"/>
  <c r="M12" i="3"/>
  <c r="D19" i="3" s="1"/>
  <c r="V11" i="3"/>
  <c r="U11" i="3"/>
  <c r="T11" i="3"/>
  <c r="S11" i="3"/>
  <c r="R11" i="3"/>
  <c r="Q11" i="3"/>
  <c r="P11" i="3"/>
  <c r="O11" i="3"/>
  <c r="M11" i="3"/>
  <c r="D18" i="3" s="1"/>
  <c r="R6" i="3"/>
  <c r="Q6" i="3"/>
  <c r="P6" i="3"/>
  <c r="O6" i="3"/>
  <c r="I6" i="3"/>
  <c r="C21" i="3" s="1"/>
  <c r="R5" i="3"/>
  <c r="Q5" i="3"/>
  <c r="P5" i="3"/>
  <c r="O5" i="3"/>
  <c r="I5" i="3"/>
  <c r="C20" i="3" s="1"/>
  <c r="R4" i="3"/>
  <c r="Q4" i="3"/>
  <c r="P4" i="3"/>
  <c r="O4" i="3"/>
  <c r="I4" i="3"/>
  <c r="C19" i="3" s="1"/>
  <c r="R3" i="3"/>
  <c r="Q3" i="3"/>
  <c r="P3" i="3"/>
  <c r="O3" i="3"/>
  <c r="I3" i="3"/>
  <c r="C18" i="3" s="1"/>
  <c r="M15" i="2"/>
  <c r="U16" i="2"/>
  <c r="V15" i="1"/>
  <c r="U15" i="1"/>
  <c r="T15" i="1"/>
  <c r="S15" i="1"/>
  <c r="R15" i="1"/>
  <c r="Q15" i="1"/>
  <c r="P15" i="1"/>
  <c r="O15" i="1"/>
  <c r="M15" i="1"/>
  <c r="D22" i="1" s="1"/>
  <c r="V14" i="1"/>
  <c r="U14" i="1"/>
  <c r="T14" i="1"/>
  <c r="S14" i="1"/>
  <c r="R14" i="1"/>
  <c r="Q14" i="1"/>
  <c r="P14" i="1"/>
  <c r="O14" i="1"/>
  <c r="M14" i="1"/>
  <c r="D21" i="1" s="1"/>
  <c r="V13" i="1"/>
  <c r="U13" i="1"/>
  <c r="T13" i="1"/>
  <c r="S13" i="1"/>
  <c r="R13" i="1"/>
  <c r="Q13" i="1"/>
  <c r="P13" i="1"/>
  <c r="O13" i="1"/>
  <c r="M13" i="1"/>
  <c r="D20" i="1" s="1"/>
  <c r="V12" i="1"/>
  <c r="U12" i="1"/>
  <c r="T12" i="1"/>
  <c r="S12" i="1"/>
  <c r="R12" i="1"/>
  <c r="Q12" i="1"/>
  <c r="P12" i="1"/>
  <c r="O12" i="1"/>
  <c r="M12" i="1"/>
  <c r="D19" i="1" s="1"/>
  <c r="V11" i="1"/>
  <c r="U11" i="1"/>
  <c r="T11" i="1"/>
  <c r="S11" i="1"/>
  <c r="R11" i="1"/>
  <c r="Q11" i="1"/>
  <c r="P11" i="1"/>
  <c r="O11" i="1"/>
  <c r="M11" i="1"/>
  <c r="D18" i="1" s="1"/>
  <c r="R7" i="1"/>
  <c r="Q7" i="1"/>
  <c r="P7" i="1"/>
  <c r="O7" i="1"/>
  <c r="I7" i="1"/>
  <c r="C22" i="1" s="1"/>
  <c r="R6" i="1"/>
  <c r="Q6" i="1"/>
  <c r="P6" i="1"/>
  <c r="O6" i="1"/>
  <c r="I6" i="1"/>
  <c r="C21" i="1" s="1"/>
  <c r="R5" i="1"/>
  <c r="Q5" i="1"/>
  <c r="P5" i="1"/>
  <c r="O5" i="1"/>
  <c r="I5" i="1"/>
  <c r="C20" i="1" s="1"/>
  <c r="R4" i="1"/>
  <c r="Q4" i="1"/>
  <c r="P4" i="1"/>
  <c r="O4" i="1"/>
  <c r="I4" i="1"/>
  <c r="C19" i="1" s="1"/>
  <c r="R3" i="1"/>
  <c r="Q3" i="1"/>
  <c r="P3" i="1"/>
  <c r="O3" i="1"/>
  <c r="I3" i="1"/>
  <c r="C18" i="1" s="1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V16" i="2"/>
  <c r="P12" i="2"/>
  <c r="Q12" i="2"/>
  <c r="R12" i="2"/>
  <c r="S12" i="2"/>
  <c r="T12" i="2"/>
  <c r="U12" i="2"/>
  <c r="V12" i="2"/>
  <c r="O12" i="2"/>
  <c r="M13" i="2"/>
  <c r="D21" i="2" s="1"/>
  <c r="M14" i="2"/>
  <c r="D22" i="2" s="1"/>
  <c r="M12" i="2"/>
  <c r="D20" i="2" s="1"/>
  <c r="I3" i="2"/>
  <c r="C20" i="2" s="1"/>
  <c r="I4" i="2"/>
  <c r="C21" i="2" s="1"/>
  <c r="I5" i="2"/>
  <c r="C22" i="2" s="1"/>
  <c r="I6" i="2"/>
  <c r="C23" i="2" s="1"/>
  <c r="I7" i="2"/>
  <c r="C24" i="2" s="1"/>
  <c r="D23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P15" i="5"/>
  <c r="Q15" i="5"/>
  <c r="R15" i="5"/>
  <c r="S15" i="5"/>
  <c r="T15" i="5"/>
  <c r="U15" i="5"/>
  <c r="V15" i="5"/>
  <c r="W15" i="5"/>
  <c r="P16" i="5"/>
  <c r="Q16" i="5"/>
  <c r="R16" i="5"/>
  <c r="S16" i="5"/>
  <c r="T16" i="5"/>
  <c r="U16" i="5"/>
  <c r="V16" i="5"/>
  <c r="W16" i="5"/>
  <c r="P17" i="5"/>
  <c r="Q17" i="5"/>
  <c r="R17" i="5"/>
  <c r="S17" i="5"/>
  <c r="T17" i="5"/>
  <c r="U17" i="5"/>
  <c r="V17" i="5"/>
  <c r="W17" i="5"/>
  <c r="P18" i="5"/>
  <c r="Q18" i="5"/>
  <c r="R18" i="5"/>
  <c r="S18" i="5"/>
  <c r="T18" i="5"/>
  <c r="U18" i="5"/>
  <c r="V18" i="5"/>
  <c r="W18" i="5"/>
  <c r="P19" i="5"/>
  <c r="Q19" i="5"/>
  <c r="R19" i="5"/>
  <c r="S19" i="5"/>
  <c r="T19" i="5"/>
  <c r="U19" i="5"/>
  <c r="V19" i="5"/>
  <c r="W19" i="5"/>
  <c r="P20" i="5"/>
  <c r="Q20" i="5"/>
  <c r="R20" i="5"/>
  <c r="S20" i="5"/>
  <c r="T20" i="5"/>
  <c r="U20" i="5"/>
  <c r="V20" i="5"/>
  <c r="W20" i="5"/>
  <c r="P21" i="5"/>
  <c r="Q21" i="5"/>
  <c r="R21" i="5"/>
  <c r="S21" i="5"/>
  <c r="T21" i="5"/>
  <c r="U21" i="5"/>
  <c r="V21" i="5"/>
  <c r="W21" i="5"/>
  <c r="Q14" i="5"/>
  <c r="R14" i="5"/>
  <c r="S14" i="5"/>
  <c r="T14" i="5"/>
  <c r="U14" i="5"/>
  <c r="V14" i="5"/>
  <c r="W14" i="5"/>
  <c r="P14" i="5"/>
  <c r="P10" i="5"/>
  <c r="Q10" i="5"/>
  <c r="R10" i="5"/>
  <c r="S10" i="5"/>
  <c r="D29" i="5"/>
  <c r="D25" i="5"/>
  <c r="S9" i="5"/>
  <c r="R9" i="5"/>
  <c r="Q9" i="5"/>
  <c r="P9" i="5"/>
  <c r="M9" i="5"/>
  <c r="C30" i="5" s="1"/>
  <c r="S8" i="5"/>
  <c r="R8" i="5"/>
  <c r="Q8" i="5"/>
  <c r="P8" i="5"/>
  <c r="M8" i="5"/>
  <c r="C29" i="5" s="1"/>
  <c r="S7" i="5"/>
  <c r="R7" i="5"/>
  <c r="Q7" i="5"/>
  <c r="P7" i="5"/>
  <c r="M7" i="5"/>
  <c r="S6" i="5"/>
  <c r="R6" i="5"/>
  <c r="Q6" i="5"/>
  <c r="P6" i="5"/>
  <c r="M6" i="5"/>
  <c r="C27" i="5" s="1"/>
  <c r="S5" i="5"/>
  <c r="R5" i="5"/>
  <c r="Q5" i="5"/>
  <c r="P5" i="5"/>
  <c r="M5" i="5"/>
  <c r="C26" i="5" s="1"/>
  <c r="S4" i="5"/>
  <c r="R4" i="5"/>
  <c r="Q4" i="5"/>
  <c r="P4" i="5"/>
  <c r="M4" i="5"/>
  <c r="S3" i="5"/>
  <c r="R3" i="5"/>
  <c r="Q3" i="5"/>
  <c r="P3" i="5"/>
  <c r="M3" i="5"/>
  <c r="C24" i="5" s="1"/>
  <c r="D27" i="4"/>
  <c r="D24" i="4"/>
  <c r="D23" i="4"/>
  <c r="D22" i="4"/>
  <c r="S9" i="4"/>
  <c r="R9" i="4"/>
  <c r="Q9" i="4"/>
  <c r="P9" i="4"/>
  <c r="C28" i="4"/>
  <c r="S8" i="4"/>
  <c r="R8" i="4"/>
  <c r="Q8" i="4"/>
  <c r="P8" i="4"/>
  <c r="I8" i="4"/>
  <c r="C27" i="4" s="1"/>
  <c r="S7" i="4"/>
  <c r="R7" i="4"/>
  <c r="Q7" i="4"/>
  <c r="P7" i="4"/>
  <c r="I7" i="4"/>
  <c r="C26" i="4" s="1"/>
  <c r="S6" i="4"/>
  <c r="R6" i="4"/>
  <c r="Q6" i="4"/>
  <c r="P6" i="4"/>
  <c r="I6" i="4"/>
  <c r="C25" i="4" s="1"/>
  <c r="S5" i="4"/>
  <c r="R5" i="4"/>
  <c r="Q5" i="4"/>
  <c r="P5" i="4"/>
  <c r="I5" i="4"/>
  <c r="C24" i="4" s="1"/>
  <c r="S4" i="4"/>
  <c r="R4" i="4"/>
  <c r="Q4" i="4"/>
  <c r="P4" i="4"/>
  <c r="I4" i="4"/>
  <c r="C23" i="4" s="1"/>
  <c r="S3" i="4"/>
  <c r="R3" i="4"/>
  <c r="Q3" i="4"/>
  <c r="P3" i="4"/>
  <c r="I3" i="4"/>
  <c r="C22" i="4" s="1"/>
  <c r="E19" i="6" l="1"/>
  <c r="F19" i="6" s="1"/>
  <c r="G19" i="6" s="1"/>
  <c r="E23" i="2"/>
  <c r="F23" i="2" s="1"/>
  <c r="G23" i="2" s="1"/>
  <c r="E26" i="4"/>
  <c r="F26" i="4" s="1"/>
  <c r="G26" i="4" s="1"/>
  <c r="E22" i="4"/>
  <c r="F22" i="4" s="1"/>
  <c r="E24" i="4"/>
  <c r="F24" i="4" s="1"/>
  <c r="G24" i="4" s="1"/>
  <c r="E21" i="6"/>
  <c r="F21" i="6" s="1"/>
  <c r="G21" i="6" s="1"/>
  <c r="E23" i="6"/>
  <c r="F23" i="6" s="1"/>
  <c r="G23" i="6" s="1"/>
  <c r="E20" i="6"/>
  <c r="F20" i="6" s="1"/>
  <c r="G20" i="6" s="1"/>
  <c r="E22" i="6"/>
  <c r="F22" i="6" s="1"/>
  <c r="G22" i="6" s="1"/>
  <c r="E19" i="3"/>
  <c r="F19" i="3" s="1"/>
  <c r="G19" i="3" s="1"/>
  <c r="E18" i="3"/>
  <c r="F18" i="3" s="1"/>
  <c r="G18" i="3" s="1"/>
  <c r="E20" i="3"/>
  <c r="F20" i="3" s="1"/>
  <c r="G20" i="3" s="1"/>
  <c r="E21" i="3"/>
  <c r="F21" i="3" s="1"/>
  <c r="G21" i="3" s="1"/>
  <c r="E18" i="1"/>
  <c r="F18" i="1" s="1"/>
  <c r="G18" i="1" s="1"/>
  <c r="E20" i="1"/>
  <c r="F20" i="1" s="1"/>
  <c r="G20" i="1" s="1"/>
  <c r="E22" i="1"/>
  <c r="F22" i="1" s="1"/>
  <c r="G22" i="1" s="1"/>
  <c r="E19" i="1"/>
  <c r="F19" i="1" s="1"/>
  <c r="G19" i="1" s="1"/>
  <c r="E21" i="1"/>
  <c r="F21" i="1" s="1"/>
  <c r="G21" i="1" s="1"/>
  <c r="E20" i="2"/>
  <c r="F20" i="2" s="1"/>
  <c r="G20" i="2" s="1"/>
  <c r="E22" i="2"/>
  <c r="F22" i="2" s="1"/>
  <c r="G22" i="2" s="1"/>
  <c r="E24" i="2"/>
  <c r="F24" i="2" s="1"/>
  <c r="G24" i="2" s="1"/>
  <c r="E21" i="2"/>
  <c r="F21" i="2" s="1"/>
  <c r="G21" i="2" s="1"/>
  <c r="C28" i="5"/>
  <c r="C25" i="5"/>
  <c r="E25" i="5" s="1"/>
  <c r="F25" i="5" s="1"/>
  <c r="G25" i="5" s="1"/>
  <c r="E29" i="5"/>
  <c r="F29" i="5" s="1"/>
  <c r="G29" i="5" s="1"/>
  <c r="E27" i="5"/>
  <c r="F27" i="5" s="1"/>
  <c r="G27" i="5" s="1"/>
  <c r="E24" i="5"/>
  <c r="F24" i="5" s="1"/>
  <c r="E26" i="5"/>
  <c r="F26" i="5" s="1"/>
  <c r="G26" i="5" s="1"/>
  <c r="E28" i="5"/>
  <c r="F28" i="5" s="1"/>
  <c r="G28" i="5" s="1"/>
  <c r="E30" i="5"/>
  <c r="F30" i="5" s="1"/>
  <c r="G30" i="5" s="1"/>
  <c r="E23" i="4"/>
  <c r="F23" i="4" s="1"/>
  <c r="G23" i="4" s="1"/>
  <c r="E27" i="4"/>
  <c r="F27" i="4" s="1"/>
  <c r="G27" i="4" s="1"/>
</calcChain>
</file>

<file path=xl/sharedStrings.xml><?xml version="1.0" encoding="utf-8"?>
<sst xmlns="http://schemas.openxmlformats.org/spreadsheetml/2006/main" count="352" uniqueCount="70">
  <si>
    <t>name</t>
  </si>
  <si>
    <t>start No.</t>
  </si>
  <si>
    <t>Start time</t>
  </si>
  <si>
    <t>Splits</t>
  </si>
  <si>
    <t>Fraser</t>
  </si>
  <si>
    <t>Ramage</t>
  </si>
  <si>
    <t>Neal R</t>
  </si>
  <si>
    <t>Milne</t>
  </si>
  <si>
    <t>George</t>
  </si>
  <si>
    <t>Wendy</t>
  </si>
  <si>
    <t>Mark Cohen</t>
  </si>
  <si>
    <t>Finish Time</t>
  </si>
  <si>
    <t>Timer</t>
  </si>
  <si>
    <t>CSS</t>
  </si>
  <si>
    <t>200m in secs</t>
  </si>
  <si>
    <t>400m in secs</t>
  </si>
  <si>
    <t>CSS m/sec</t>
  </si>
  <si>
    <t>CSS/100m</t>
  </si>
  <si>
    <t>Distance (m)</t>
  </si>
  <si>
    <t>CSS mm:ss per 100m</t>
  </si>
  <si>
    <t>Anthony</t>
  </si>
  <si>
    <t>Andrew</t>
  </si>
  <si>
    <t>Mike</t>
  </si>
  <si>
    <t>Paul W</t>
  </si>
  <si>
    <t>Paul L</t>
  </si>
  <si>
    <t>Alan</t>
  </si>
  <si>
    <t>Tommy</t>
  </si>
  <si>
    <t>Clare</t>
  </si>
  <si>
    <t>200</t>
  </si>
  <si>
    <t>50</t>
  </si>
  <si>
    <t>100</t>
  </si>
  <si>
    <t>150</t>
  </si>
  <si>
    <t>250</t>
  </si>
  <si>
    <t>300</t>
  </si>
  <si>
    <t>350</t>
  </si>
  <si>
    <t>400</t>
  </si>
  <si>
    <t>Louis</t>
  </si>
  <si>
    <t>Jen A</t>
  </si>
  <si>
    <t>Fiona H</t>
  </si>
  <si>
    <t>Peter W</t>
  </si>
  <si>
    <t>Grant P</t>
  </si>
  <si>
    <t>Dewi</t>
  </si>
  <si>
    <t>Gavin</t>
  </si>
  <si>
    <t>Jason</t>
  </si>
  <si>
    <t>Andy</t>
  </si>
  <si>
    <t>Paul</t>
  </si>
  <si>
    <t>John K</t>
  </si>
  <si>
    <t xml:space="preserve">John </t>
  </si>
  <si>
    <t>Olivia</t>
  </si>
  <si>
    <t>Sarah T</t>
  </si>
  <si>
    <t>Sarah K</t>
  </si>
  <si>
    <t>400_ 200 Dif</t>
  </si>
  <si>
    <t>Juliet R</t>
  </si>
  <si>
    <t>Michael</t>
  </si>
  <si>
    <t>Simon</t>
  </si>
  <si>
    <t>Harry</t>
  </si>
  <si>
    <t>DNF</t>
  </si>
  <si>
    <t>Lee</t>
  </si>
  <si>
    <t>John</t>
  </si>
  <si>
    <t>Susan</t>
  </si>
  <si>
    <t>Ray</t>
  </si>
  <si>
    <t>Fi S</t>
  </si>
  <si>
    <t>Hannah</t>
  </si>
  <si>
    <t>Dougie</t>
  </si>
  <si>
    <t>lynn</t>
  </si>
  <si>
    <t>Sara</t>
  </si>
  <si>
    <t>Kevin</t>
  </si>
  <si>
    <t>January</t>
  </si>
  <si>
    <t>CSS Difference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</si>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</sst>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45" fontId="0" fillId="0" borderId="0" xfId="0" applyNumberFormat="1"/>
    <xf numFmtId="2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45" fontId="0" fillId="0" borderId="0" xfId="0" applyNumberFormat="1" applyBorder="1"/>
    <xf numFmtId="0" fontId="1" fillId="2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0" fillId="3" borderId="3" xfId="0" applyFont="1" applyFill="1" applyBorder="1"/>
    <xf numFmtId="45" fontId="0" fillId="3" borderId="4" xfId="0" applyNumberFormat="1" applyFont="1" applyFill="1" applyBorder="1"/>
    <xf numFmtId="45" fontId="0" fillId="0" borderId="4" xfId="0" applyNumberFormat="1" applyFont="1" applyBorder="1"/>
    <xf numFmtId="45" fontId="0" fillId="3" borderId="0" xfId="0" applyNumberFormat="1" applyFont="1" applyFill="1" applyBorder="1"/>
    <xf numFmtId="45" fontId="0" fillId="3" borderId="6" xfId="0" applyNumberFormat="1" applyFont="1" applyFill="1" applyBorder="1"/>
    <xf numFmtId="0" fontId="1" fillId="2" borderId="5" xfId="0" applyNumberFormat="1" applyFont="1" applyFill="1" applyBorder="1" applyAlignment="1">
      <alignment wrapText="1"/>
    </xf>
    <xf numFmtId="45" fontId="0" fillId="0" borderId="6" xfId="0" applyNumberFormat="1" applyFont="1" applyBorder="1"/>
    <xf numFmtId="0" fontId="1" fillId="2" borderId="4" xfId="0" applyNumberFormat="1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45" fontId="0" fillId="0" borderId="0" xfId="0" applyNumberFormat="1" applyAlignment="1">
      <alignment wrapText="1"/>
    </xf>
    <xf numFmtId="0" fontId="0" fillId="3" borderId="3" xfId="0" applyFont="1" applyFill="1" applyBorder="1" applyAlignment="1">
      <alignment wrapText="1"/>
    </xf>
    <xf numFmtId="45" fontId="0" fillId="3" borderId="4" xfId="0" applyNumberFormat="1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45" fontId="0" fillId="0" borderId="4" xfId="0" applyNumberFormat="1" applyFont="1" applyBorder="1" applyAlignment="1">
      <alignment wrapText="1"/>
    </xf>
    <xf numFmtId="0" fontId="0" fillId="3" borderId="4" xfId="0" applyFont="1" applyFill="1" applyBorder="1" applyAlignment="1">
      <alignment wrapText="1"/>
    </xf>
    <xf numFmtId="45" fontId="0" fillId="3" borderId="6" xfId="0" applyNumberFormat="1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45" fontId="0" fillId="0" borderId="6" xfId="0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5" fontId="0" fillId="0" borderId="0" xfId="0" applyNumberFormat="1" applyFill="1"/>
    <xf numFmtId="0" fontId="0" fillId="3" borderId="0" xfId="0" applyFont="1" applyFill="1" applyBorder="1" applyAlignment="1">
      <alignment wrapText="1"/>
    </xf>
    <xf numFmtId="45" fontId="0" fillId="3" borderId="0" xfId="0" applyNumberFormat="1" applyFont="1" applyFill="1" applyBorder="1" applyAlignment="1">
      <alignment wrapText="1"/>
    </xf>
    <xf numFmtId="0" fontId="0" fillId="3" borderId="1" xfId="0" applyFont="1" applyFill="1" applyBorder="1"/>
    <xf numFmtId="1" fontId="0" fillId="3" borderId="4" xfId="0" applyNumberFormat="1" applyFont="1" applyFill="1" applyBorder="1"/>
    <xf numFmtId="0" fontId="0" fillId="0" borderId="3" xfId="0" applyFont="1" applyFill="1" applyBorder="1"/>
    <xf numFmtId="1" fontId="0" fillId="0" borderId="4" xfId="0" applyNumberFormat="1" applyFont="1" applyFill="1" applyBorder="1"/>
    <xf numFmtId="45" fontId="0" fillId="0" borderId="4" xfId="0" applyNumberFormat="1" applyFont="1" applyFill="1" applyBorder="1"/>
    <xf numFmtId="2" fontId="0" fillId="3" borderId="4" xfId="0" applyNumberFormat="1" applyFont="1" applyFill="1" applyBorder="1"/>
    <xf numFmtId="2" fontId="0" fillId="0" borderId="4" xfId="0" applyNumberFormat="1" applyFont="1" applyFill="1" applyBorder="1"/>
    <xf numFmtId="45" fontId="0" fillId="3" borderId="5" xfId="0" applyNumberFormat="1" applyFont="1" applyFill="1" applyBorder="1"/>
    <xf numFmtId="0" fontId="0" fillId="0" borderId="0" xfId="0" applyFill="1" applyBorder="1"/>
    <xf numFmtId="45" fontId="0" fillId="0" borderId="0" xfId="0" applyNumberFormat="1" applyFill="1" applyBorder="1"/>
    <xf numFmtId="1" fontId="0" fillId="3" borderId="2" xfId="0" applyNumberFormat="1" applyFont="1" applyFill="1" applyBorder="1"/>
    <xf numFmtId="0" fontId="0" fillId="3" borderId="8" xfId="0" applyFont="1" applyFill="1" applyBorder="1"/>
    <xf numFmtId="1" fontId="0" fillId="3" borderId="7" xfId="0" applyNumberFormat="1" applyFont="1" applyFill="1" applyBorder="1"/>
    <xf numFmtId="45" fontId="0" fillId="3" borderId="9" xfId="0" applyNumberFormat="1" applyFont="1" applyFill="1" applyBorder="1"/>
    <xf numFmtId="0" fontId="0" fillId="3" borderId="1" xfId="0" applyFont="1" applyFill="1" applyBorder="1" applyAlignment="1">
      <alignment wrapText="1"/>
    </xf>
    <xf numFmtId="45" fontId="0" fillId="3" borderId="5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5" fontId="0" fillId="3" borderId="2" xfId="0" applyNumberFormat="1" applyFont="1" applyFill="1" applyBorder="1"/>
    <xf numFmtId="0" fontId="0" fillId="0" borderId="1" xfId="0" applyFont="1" applyBorder="1"/>
    <xf numFmtId="45" fontId="0" fillId="0" borderId="2" xfId="0" applyNumberFormat="1" applyFont="1" applyBorder="1"/>
    <xf numFmtId="0" fontId="0" fillId="0" borderId="0" xfId="0" applyFill="1"/>
    <xf numFmtId="45" fontId="0" fillId="0" borderId="0" xfId="0" applyNumberFormat="1" applyFont="1" applyBorder="1"/>
    <xf numFmtId="45" fontId="0" fillId="0" borderId="0" xfId="0" applyNumberFormat="1" applyFont="1" applyFill="1" applyBorder="1"/>
    <xf numFmtId="0" fontId="0" fillId="4" borderId="1" xfId="0" applyFont="1" applyFill="1" applyBorder="1"/>
    <xf numFmtId="0" fontId="0" fillId="0" borderId="8" xfId="0" applyFont="1" applyBorder="1"/>
    <xf numFmtId="1" fontId="0" fillId="0" borderId="7" xfId="0" applyNumberFormat="1" applyFont="1" applyBorder="1"/>
    <xf numFmtId="0" fontId="1" fillId="2" borderId="8" xfId="0" applyFont="1" applyFill="1" applyBorder="1"/>
    <xf numFmtId="0" fontId="1" fillId="2" borderId="7" xfId="0" applyFont="1" applyFill="1" applyBorder="1"/>
    <xf numFmtId="45" fontId="1" fillId="2" borderId="9" xfId="0" applyNumberFormat="1" applyFont="1" applyFill="1" applyBorder="1"/>
    <xf numFmtId="45" fontId="0" fillId="0" borderId="9" xfId="0" applyNumberFormat="1" applyFont="1" applyBorder="1"/>
    <xf numFmtId="0" fontId="0" fillId="4" borderId="8" xfId="0" applyFont="1" applyFill="1" applyBorder="1"/>
    <xf numFmtId="0" fontId="0" fillId="5" borderId="8" xfId="0" applyFont="1" applyFill="1" applyBorder="1"/>
  </cellXfs>
  <cellStyles count="1">
    <cellStyle name="Normal" xfId="0" builtinId="0"/>
  </cellStyles>
  <dxfs count="141"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8" formatCode="mm:ss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relative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1" relative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numFmt numFmtId="28" formatCode="mm:ss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  <alignment horizontal="general" vertical="bottom" textRotation="0" wrapText="1" relativeIndent="0" justifyLastLine="0" shrinkToFit="0" readingOrder="0"/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2" name="Table71923" displayName="Table71923" ref="B2:I7" totalsRowShown="0" headerRowDxfId="140">
  <tableColumns count="8">
    <tableColumn id="1" name="name"/>
    <tableColumn id="2" name="start No."/>
    <tableColumn id="3" name="Start time" dataDxfId="139"/>
    <tableColumn id="4" name="50" dataDxfId="138"/>
    <tableColumn id="5" name="100" dataDxfId="137"/>
    <tableColumn id="6" name="150" dataDxfId="136"/>
    <tableColumn id="7" name="200" dataDxfId="135"/>
    <tableColumn id="8" name="Finish Time" dataDxfId="134">
      <calculatedColumnFormula>H3-D3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23:G31" totalsRowShown="0" headerRowDxfId="58">
  <tableColumns count="6">
    <tableColumn id="1" name="CSS"/>
    <tableColumn id="2" name="200m in secs" dataDxfId="57">
      <calculatedColumnFormula>M3*24*60*60</calculatedColumnFormula>
    </tableColumn>
    <tableColumn id="3" name="400m in secs" dataDxfId="56">
      <calculatedColumnFormula>M14*24*60*60</calculatedColumnFormula>
    </tableColumn>
    <tableColumn id="4" name="CSS m/sec" dataDxfId="55">
      <calculatedColumnFormula>(200)/(D24-C24)</calculatedColumnFormula>
    </tableColumn>
    <tableColumn id="5" name="CSS/100m">
      <calculatedColumnFormula>100/E24</calculatedColumnFormula>
    </tableColumn>
    <tableColumn id="6" name="CSS mm:ss per 100m" dataDxfId="54">
      <calculatedColumnFormula>F24/24/60/60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8" name="Table719" displayName="Table719" ref="B2:I8" totalsRowShown="0" headerRowDxfId="53">
  <tableColumns count="8">
    <tableColumn id="1" name="name"/>
    <tableColumn id="2" name="start No."/>
    <tableColumn id="3" name="Start time" dataDxfId="52"/>
    <tableColumn id="4" name="50" dataDxfId="51"/>
    <tableColumn id="5" name="100" dataDxfId="50"/>
    <tableColumn id="6" name="150" dataDxfId="49"/>
    <tableColumn id="7" name="200" dataDxfId="48"/>
    <tableColumn id="8" name="Finish Time" dataDxfId="47">
      <calculatedColumnFormula>H3-D3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B11:M17" totalsRowShown="0" headerRowCellStyle="Normal" dataCellStyle="Normal">
  <tableColumns count="12">
    <tableColumn id="1" name="name" dataCellStyle="Normal"/>
    <tableColumn id="2" name="start No." dataCellStyle="Normal"/>
    <tableColumn id="3" name="Start time" dataDxfId="2" dataCellStyle="Normal"/>
    <tableColumn id="4" name="50" dataDxfId="46" dataCellStyle="Normal"/>
    <tableColumn id="5" name="100" dataDxfId="45" dataCellStyle="Normal"/>
    <tableColumn id="6" name="150" dataDxfId="44" dataCellStyle="Normal"/>
    <tableColumn id="7" name="200" dataDxfId="43" dataCellStyle="Normal"/>
    <tableColumn id="8" name="250" dataDxfId="42" dataCellStyle="Normal"/>
    <tableColumn id="9" name="300" dataDxfId="41" dataCellStyle="Normal"/>
    <tableColumn id="10" name="350" dataDxfId="40" dataCellStyle="Normal"/>
    <tableColumn id="11" name="400" dataDxfId="39" dataCellStyle="Normal"/>
    <tableColumn id="12" name="Finish Time" dataDxfId="38" dataCellStyle="Normal">
      <calculatedColumnFormula>L12-D12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24" name="Table7192325" displayName="Table7192325" ref="B2:I7" totalsRowShown="0" headerRowDxfId="37">
  <tableColumns count="8">
    <tableColumn id="1" name="name"/>
    <tableColumn id="2" name="start No."/>
    <tableColumn id="3" name="Start time" dataDxfId="36"/>
    <tableColumn id="4" name="50" dataDxfId="35"/>
    <tableColumn id="5" name="100" dataDxfId="34"/>
    <tableColumn id="6" name="150" dataDxfId="33"/>
    <tableColumn id="7" name="200" dataDxfId="32"/>
    <tableColumn id="8" name="Finish Time" dataDxfId="31">
      <calculatedColumnFormula>H3-D3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25" name="Table192426" displayName="Table192426" ref="B10:M15" totalsRowShown="0" headerRowCellStyle="Normal" dataCellStyle="Normal">
  <tableColumns count="12">
    <tableColumn id="1" name="name" dataCellStyle="Normal"/>
    <tableColumn id="2" name="start No." dataCellStyle="Normal"/>
    <tableColumn id="3" name="Start time" dataDxfId="1" dataCellStyle="Normal"/>
    <tableColumn id="4" name="50" dataDxfId="30" dataCellStyle="Normal"/>
    <tableColumn id="5" name="100" dataDxfId="29" dataCellStyle="Normal"/>
    <tableColumn id="6" name="150" dataDxfId="28" dataCellStyle="Normal"/>
    <tableColumn id="7" name="200" dataDxfId="27" dataCellStyle="Normal"/>
    <tableColumn id="8" name="250" dataDxfId="26" dataCellStyle="Normal"/>
    <tableColumn id="9" name="300" dataDxfId="25" dataCellStyle="Normal"/>
    <tableColumn id="10" name="350" dataDxfId="24" dataCellStyle="Normal"/>
    <tableColumn id="11" name="400" dataDxfId="23" dataCellStyle="Normal"/>
    <tableColumn id="12" name="Finish Time" dataDxfId="22" dataCellStyle="Normal">
      <calculatedColumnFormula>L11-D11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30" name="Table7192331" displayName="Table7192331" ref="B3:I8" totalsRowShown="0" headerRowDxfId="21">
  <tableColumns count="8">
    <tableColumn id="1" name="name"/>
    <tableColumn id="2" name="start No."/>
    <tableColumn id="3" name="Start time" dataDxfId="20"/>
    <tableColumn id="4" name="50" dataDxfId="19"/>
    <tableColumn id="5" name="100" dataDxfId="18"/>
    <tableColumn id="6" name="150" dataDxfId="17"/>
    <tableColumn id="7" name="200" dataDxfId="16"/>
    <tableColumn id="8" name="Finish Time" dataDxfId="15">
      <calculatedColumnFormula>H4-D4</calculatedColumn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31" name="Table192432" displayName="Table192432" ref="B11:M16" totalsRowShown="0" headerRowCellStyle="Normal" dataCellStyle="Normal">
  <tableColumns count="12">
    <tableColumn id="1" name="name" dataCellStyle="Normal"/>
    <tableColumn id="2" name="start No." dataCellStyle="Normal"/>
    <tableColumn id="3" name="Start time" dataDxfId="0" dataCellStyle="Normal"/>
    <tableColumn id="4" name="50" dataDxfId="14" dataCellStyle="Normal"/>
    <tableColumn id="5" name="100" dataDxfId="13" dataCellStyle="Normal"/>
    <tableColumn id="6" name="150" dataDxfId="12" dataCellStyle="Normal"/>
    <tableColumn id="7" name="200" dataDxfId="11" dataCellStyle="Normal"/>
    <tableColumn id="8" name="250" dataDxfId="10" dataCellStyle="Normal"/>
    <tableColumn id="9" name="300" dataDxfId="9" dataCellStyle="Normal"/>
    <tableColumn id="10" name="350" dataDxfId="8" dataCellStyle="Normal"/>
    <tableColumn id="11" name="400" dataDxfId="7" dataCellStyle="Normal"/>
    <tableColumn id="12" name="Finish Time" dataDxfId="6" dataCellStyle="Normal">
      <calculatedColumnFormula>L12-D12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3" name="Table1924" displayName="Table1924" ref="B10:M15" totalsRowShown="0" headerRowCellStyle="Normal" dataCellStyle="Normal">
  <tableColumns count="12">
    <tableColumn id="1" name="name" dataCellStyle="Normal"/>
    <tableColumn id="2" name="start No." dataCellStyle="Normal"/>
    <tableColumn id="3" name="Start time" dataDxfId="133" dataCellStyle="Normal"/>
    <tableColumn id="4" name="50" dataDxfId="132" dataCellStyle="Normal"/>
    <tableColumn id="5" name="100" dataDxfId="131" dataCellStyle="Normal"/>
    <tableColumn id="6" name="150" dataDxfId="130" dataCellStyle="Normal"/>
    <tableColumn id="7" name="200" dataDxfId="129" dataCellStyle="Normal"/>
    <tableColumn id="8" name="250" dataDxfId="128" dataCellStyle="Normal"/>
    <tableColumn id="9" name="300" dataDxfId="127" dataCellStyle="Normal"/>
    <tableColumn id="10" name="350" dataDxfId="126" dataCellStyle="Normal"/>
    <tableColumn id="11" name="400" dataDxfId="125" dataCellStyle="Normal"/>
    <tableColumn id="12" name="Finish Time" dataDxfId="124" dataCellStyle="Normal">
      <calculatedColumnFormula>L11-D11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B2:I9" totalsRowShown="0" headerRowDxfId="123" dataDxfId="122">
  <tableColumns count="8">
    <tableColumn id="1" name="name" dataDxfId="121"/>
    <tableColumn id="2" name="start No." dataDxfId="120"/>
    <tableColumn id="3" name="Start time" dataDxfId="119"/>
    <tableColumn id="4" name="50" dataDxfId="118"/>
    <tableColumn id="5" name="100" dataDxfId="117"/>
    <tableColumn id="6" name="150" dataDxfId="5"/>
    <tableColumn id="7" name="200" dataDxfId="116"/>
    <tableColumn id="12" name="Finish Time" dataDxfId="115">
      <calculatedColumnFormula>H3-D3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B21:G28" totalsRowShown="0" headerRowDxfId="114" dataDxfId="112" headerRowBorderDxfId="113">
  <tableColumns count="6">
    <tableColumn id="1" name="CSS" dataDxfId="4"/>
    <tableColumn id="2" name="200m in secs" dataDxfId="111">
      <calculatedColumnFormula>I3*24*60*60</calculatedColumnFormula>
    </tableColumn>
    <tableColumn id="3" name="400m in secs" dataDxfId="110">
      <calculatedColumnFormula>M13*24*60*60</calculatedColumnFormula>
    </tableColumn>
    <tableColumn id="4" name="CSS m/sec" dataDxfId="109">
      <calculatedColumnFormula>(200)/(D22-C22)</calculatedColumnFormula>
    </tableColumn>
    <tableColumn id="5" name="CSS/100m" dataDxfId="108">
      <calculatedColumnFormula>100/E22</calculatedColumnFormula>
    </tableColumn>
    <tableColumn id="6" name="CSS mm:ss per 100m" dataDxfId="107">
      <calculatedColumnFormula>F22/24/60/60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14" name="Table14" displayName="Table14" ref="O12:W19" totalsRowShown="0" headerRowDxfId="106" dataDxfId="104" headerRowBorderDxfId="105" tableBorderDxfId="103">
  <tableColumns count="9">
    <tableColumn id="1" name="Splits" dataDxfId="102"/>
    <tableColumn id="2" name="50" dataDxfId="101"/>
    <tableColumn id="3" name="100" dataDxfId="100"/>
    <tableColumn id="4" name="150" dataDxfId="99"/>
    <tableColumn id="5" name="200" dataDxfId="98"/>
    <tableColumn id="6" name="250" dataDxfId="97"/>
    <tableColumn id="7" name="300" dataDxfId="96"/>
    <tableColumn id="8" name="350" dataDxfId="95"/>
    <tableColumn id="9" name="400" dataDxfId="9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B2:M10" totalsRowShown="0" headerRowDxfId="93">
  <tableColumns count="12">
    <tableColumn id="1" name="name"/>
    <tableColumn id="2" name="start No."/>
    <tableColumn id="3" name="Start time" dataDxfId="92"/>
    <tableColumn id="4" name="50" dataDxfId="91"/>
    <tableColumn id="5" name="100" dataDxfId="90"/>
    <tableColumn id="6" name="150" dataDxfId="89"/>
    <tableColumn id="7" name="200" dataDxfId="88"/>
    <tableColumn id="8" name="250" dataDxfId="87"/>
    <tableColumn id="9" name="300" dataDxfId="86"/>
    <tableColumn id="10" name="350" dataDxfId="85"/>
    <tableColumn id="11" name="400" dataDxfId="84"/>
    <tableColumn id="12" name="Finish Time" dataDxfId="83">
      <calculatedColumnFormula>H3-D3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O2:S10" totalsRowShown="0" headerRowDxfId="82">
  <tableColumns count="5">
    <tableColumn id="1" name="Splits"/>
    <tableColumn id="2" name="50" dataDxfId="81">
      <calculatedColumnFormula>E3-D3</calculatedColumnFormula>
    </tableColumn>
    <tableColumn id="3" name="100" dataDxfId="80">
      <calculatedColumnFormula>F3-E3</calculatedColumnFormula>
    </tableColumn>
    <tableColumn id="4" name="150" dataDxfId="79">
      <calculatedColumnFormula>G3-F3</calculatedColumnFormula>
    </tableColumn>
    <tableColumn id="5" name="200" dataDxfId="78">
      <calculatedColumnFormula>H3-G3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O13:W21" totalsRowShown="0" headerRowDxfId="77">
  <tableColumns count="9">
    <tableColumn id="1" name="Splits"/>
    <tableColumn id="2" name="50" dataDxfId="76">
      <calculatedColumnFormula>E14-D14</calculatedColumnFormula>
    </tableColumn>
    <tableColumn id="3" name="100" dataDxfId="75">
      <calculatedColumnFormula>F14-E14</calculatedColumnFormula>
    </tableColumn>
    <tableColumn id="4" name="150" dataDxfId="74">
      <calculatedColumnFormula>G14-F14</calculatedColumnFormula>
    </tableColumn>
    <tableColumn id="5" name="200" dataDxfId="73">
      <calculatedColumnFormula>H14-G14</calculatedColumnFormula>
    </tableColumn>
    <tableColumn id="6" name="250" dataDxfId="72">
      <calculatedColumnFormula>I14-H14</calculatedColumnFormula>
    </tableColumn>
    <tableColumn id="7" name="300" dataDxfId="71">
      <calculatedColumnFormula>J14-I14</calculatedColumnFormula>
    </tableColumn>
    <tableColumn id="8" name="350" dataDxfId="70">
      <calculatedColumnFormula>K14-J14</calculatedColumnFormula>
    </tableColumn>
    <tableColumn id="9" name="400" dataDxfId="69">
      <calculatedColumnFormula>L14-K14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B13:M21" totalsRowShown="0" headerRowDxfId="68">
  <tableColumns count="12">
    <tableColumn id="1" name="name"/>
    <tableColumn id="2" name="start No."/>
    <tableColumn id="3" name="Start time" dataDxfId="3"/>
    <tableColumn id="4" name="50" dataDxfId="67"/>
    <tableColumn id="5" name="100" dataDxfId="66"/>
    <tableColumn id="6" name="150" dataDxfId="65"/>
    <tableColumn id="7" name="200" dataDxfId="64"/>
    <tableColumn id="8" name="250" dataDxfId="63"/>
    <tableColumn id="9" name="300" dataDxfId="62"/>
    <tableColumn id="10" name="350" dataDxfId="61"/>
    <tableColumn id="11" name="400" dataDxfId="60"/>
    <tableColumn id="12" name="Finish Time" dataDxfId="59">
      <calculatedColumnFormula>L14-D14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workbookViewId="0">
      <selection activeCell="B1" sqref="B1:V22"/>
    </sheetView>
  </sheetViews>
  <sheetFormatPr defaultRowHeight="15" x14ac:dyDescent="0.25"/>
  <cols>
    <col min="2" max="2" width="11.42578125" customWidth="1"/>
    <col min="3" max="3" width="10.7109375" customWidth="1"/>
    <col min="4" max="4" width="11.85546875" customWidth="1"/>
    <col min="7" max="7" width="8.5703125" customWidth="1"/>
    <col min="13" max="13" width="13.28515625" customWidth="1"/>
    <col min="20" max="20" width="9.140625" customWidth="1"/>
  </cols>
  <sheetData>
    <row r="1" spans="2:22" ht="30" x14ac:dyDescent="0.25">
      <c r="B1" s="9" t="s">
        <v>18</v>
      </c>
      <c r="C1" s="10">
        <v>200</v>
      </c>
      <c r="D1" s="10" t="s">
        <v>12</v>
      </c>
      <c r="E1" s="10"/>
      <c r="O1" s="9" t="s">
        <v>3</v>
      </c>
    </row>
    <row r="2" spans="2:22" ht="30" x14ac:dyDescent="0.25">
      <c r="B2" s="3" t="s">
        <v>0</v>
      </c>
      <c r="C2" s="3" t="s">
        <v>1</v>
      </c>
      <c r="D2" s="3" t="s">
        <v>2</v>
      </c>
      <c r="E2" s="3" t="s">
        <v>29</v>
      </c>
      <c r="F2" s="3" t="s">
        <v>30</v>
      </c>
      <c r="G2" s="3" t="s">
        <v>31</v>
      </c>
      <c r="H2" s="3" t="s">
        <v>28</v>
      </c>
      <c r="I2" s="10" t="s">
        <v>11</v>
      </c>
      <c r="J2" s="3"/>
      <c r="K2" s="3"/>
      <c r="L2" s="3"/>
      <c r="M2" s="3"/>
      <c r="N2" s="3"/>
      <c r="O2" s="10">
        <v>50</v>
      </c>
      <c r="P2" s="10">
        <v>100</v>
      </c>
      <c r="Q2" s="10">
        <v>150</v>
      </c>
      <c r="R2" s="10">
        <v>200</v>
      </c>
      <c r="S2" s="3"/>
      <c r="T2" s="3"/>
      <c r="U2" s="3"/>
      <c r="V2" s="3"/>
    </row>
    <row r="3" spans="2:22" x14ac:dyDescent="0.25">
      <c r="C3">
        <v>1</v>
      </c>
      <c r="D3" s="1"/>
      <c r="E3" s="1"/>
      <c r="F3" s="1"/>
      <c r="G3" s="1"/>
      <c r="H3" s="1"/>
      <c r="I3" s="1">
        <f t="shared" ref="I3:I7" si="0">H3-D3</f>
        <v>0</v>
      </c>
      <c r="J3" s="1"/>
      <c r="O3" s="12">
        <f t="shared" ref="O3:R7" si="1">E3-D3</f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</row>
    <row r="4" spans="2:22" x14ac:dyDescent="0.25">
      <c r="C4">
        <v>2</v>
      </c>
      <c r="D4" s="1"/>
      <c r="E4" s="1"/>
      <c r="F4" s="1"/>
      <c r="G4" s="1"/>
      <c r="H4" s="1"/>
      <c r="I4" s="1">
        <f t="shared" si="0"/>
        <v>0</v>
      </c>
      <c r="J4" s="1"/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</row>
    <row r="5" spans="2:22" x14ac:dyDescent="0.25">
      <c r="C5">
        <v>3</v>
      </c>
      <c r="D5" s="1"/>
      <c r="E5" s="1"/>
      <c r="F5" s="1"/>
      <c r="G5" s="1"/>
      <c r="H5" s="1"/>
      <c r="I5" s="1">
        <f t="shared" si="0"/>
        <v>0</v>
      </c>
      <c r="J5" s="1"/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</row>
    <row r="6" spans="2:22" x14ac:dyDescent="0.25">
      <c r="C6">
        <v>4</v>
      </c>
      <c r="D6" s="1"/>
      <c r="E6" s="1"/>
      <c r="F6" s="1"/>
      <c r="G6" s="1"/>
      <c r="H6" s="1"/>
      <c r="I6" s="1">
        <f t="shared" si="0"/>
        <v>0</v>
      </c>
      <c r="J6" s="1"/>
      <c r="O6" s="13">
        <f t="shared" si="1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</row>
    <row r="7" spans="2:22" x14ac:dyDescent="0.25">
      <c r="C7">
        <v>5</v>
      </c>
      <c r="D7" s="1"/>
      <c r="E7" s="1"/>
      <c r="F7" s="1"/>
      <c r="G7" s="1"/>
      <c r="H7" s="1"/>
      <c r="I7" s="1">
        <f t="shared" si="0"/>
        <v>0</v>
      </c>
      <c r="J7" s="1"/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</row>
    <row r="9" spans="2:22" ht="30" x14ac:dyDescent="0.25">
      <c r="B9" s="9" t="s">
        <v>18</v>
      </c>
      <c r="C9" s="10">
        <v>400</v>
      </c>
      <c r="D9" s="10" t="s">
        <v>12</v>
      </c>
      <c r="E9" s="10"/>
      <c r="O9" s="9" t="s">
        <v>3</v>
      </c>
    </row>
    <row r="10" spans="2:22" x14ac:dyDescent="0.25">
      <c r="B10" t="s">
        <v>0</v>
      </c>
      <c r="C10" t="s">
        <v>1</v>
      </c>
      <c r="D10" t="s">
        <v>2</v>
      </c>
      <c r="E10" t="s">
        <v>29</v>
      </c>
      <c r="F10" t="s">
        <v>30</v>
      </c>
      <c r="G10" t="s">
        <v>31</v>
      </c>
      <c r="H10" t="s">
        <v>28</v>
      </c>
      <c r="I10" t="s">
        <v>32</v>
      </c>
      <c r="J10" t="s">
        <v>33</v>
      </c>
      <c r="K10" t="s">
        <v>34</v>
      </c>
      <c r="L10" t="s">
        <v>35</v>
      </c>
      <c r="M10" t="s">
        <v>11</v>
      </c>
      <c r="N10" s="3"/>
      <c r="O10" s="10">
        <v>50</v>
      </c>
      <c r="P10" s="10">
        <v>100</v>
      </c>
      <c r="Q10" s="10">
        <v>150</v>
      </c>
      <c r="R10" s="10">
        <v>200</v>
      </c>
      <c r="S10" s="10">
        <v>250</v>
      </c>
      <c r="T10" s="10">
        <v>300</v>
      </c>
      <c r="U10" s="10">
        <v>350</v>
      </c>
      <c r="V10" s="10">
        <v>400</v>
      </c>
    </row>
    <row r="11" spans="2:22" x14ac:dyDescent="0.25">
      <c r="C11">
        <v>1</v>
      </c>
      <c r="D11" s="1"/>
      <c r="E11" s="32"/>
      <c r="F11" s="32"/>
      <c r="G11" s="32"/>
      <c r="H11" s="32"/>
      <c r="I11" s="32"/>
      <c r="J11" s="32"/>
      <c r="K11" s="32"/>
      <c r="L11" s="32"/>
      <c r="M11" s="1">
        <f>L11-D11</f>
        <v>0</v>
      </c>
      <c r="N11" s="1"/>
      <c r="O11" s="12">
        <f>E11-D11</f>
        <v>0</v>
      </c>
      <c r="P11" s="12">
        <f t="shared" ref="P11:V15" si="2">F11-E11</f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</row>
    <row r="12" spans="2:22" x14ac:dyDescent="0.25">
      <c r="C12">
        <v>2</v>
      </c>
      <c r="D12" s="1"/>
      <c r="E12" s="1"/>
      <c r="F12" s="1"/>
      <c r="G12" s="1"/>
      <c r="H12" s="1"/>
      <c r="I12" s="1"/>
      <c r="J12" s="1"/>
      <c r="K12" s="1"/>
      <c r="L12" s="1"/>
      <c r="M12" s="1">
        <f t="shared" ref="M12:M15" si="3">L12-D12</f>
        <v>0</v>
      </c>
      <c r="N12" s="1"/>
      <c r="O12" s="39">
        <f t="shared" ref="O12:O15" si="4">E12-D12</f>
        <v>0</v>
      </c>
      <c r="P12" s="39">
        <f t="shared" si="2"/>
        <v>0</v>
      </c>
      <c r="Q12" s="39">
        <f t="shared" si="2"/>
        <v>0</v>
      </c>
      <c r="R12" s="39">
        <f t="shared" si="2"/>
        <v>0</v>
      </c>
      <c r="S12" s="39">
        <f t="shared" si="2"/>
        <v>0</v>
      </c>
      <c r="T12" s="39">
        <f t="shared" si="2"/>
        <v>0</v>
      </c>
      <c r="U12" s="39">
        <f t="shared" si="2"/>
        <v>0</v>
      </c>
      <c r="V12" s="39">
        <f t="shared" si="2"/>
        <v>0</v>
      </c>
    </row>
    <row r="13" spans="2:22" x14ac:dyDescent="0.25">
      <c r="C13">
        <v>3</v>
      </c>
      <c r="D13" s="1"/>
      <c r="E13" s="1"/>
      <c r="F13" s="1"/>
      <c r="G13" s="1"/>
      <c r="H13" s="1"/>
      <c r="I13" s="1"/>
      <c r="J13" s="1"/>
      <c r="K13" s="1"/>
      <c r="L13" s="1"/>
      <c r="M13" s="1">
        <f t="shared" si="3"/>
        <v>0</v>
      </c>
      <c r="N13" s="1"/>
      <c r="O13" s="12">
        <f t="shared" si="4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</row>
    <row r="14" spans="2:22" x14ac:dyDescent="0.25">
      <c r="C14">
        <v>4</v>
      </c>
      <c r="D14" s="1"/>
      <c r="E14" s="1"/>
      <c r="F14" s="1"/>
      <c r="G14" s="1"/>
      <c r="H14" s="1"/>
      <c r="I14" s="1"/>
      <c r="J14" s="1"/>
      <c r="K14" s="1"/>
      <c r="L14" s="1"/>
      <c r="M14" s="1">
        <f t="shared" si="3"/>
        <v>0</v>
      </c>
      <c r="N14" s="1"/>
      <c r="O14" s="39">
        <f t="shared" si="4"/>
        <v>0</v>
      </c>
      <c r="P14" s="39">
        <f t="shared" si="2"/>
        <v>0</v>
      </c>
      <c r="Q14" s="39">
        <f t="shared" si="2"/>
        <v>0</v>
      </c>
      <c r="R14" s="39">
        <f t="shared" si="2"/>
        <v>0</v>
      </c>
      <c r="S14" s="39">
        <f t="shared" si="2"/>
        <v>0</v>
      </c>
      <c r="T14" s="39">
        <f t="shared" si="2"/>
        <v>0</v>
      </c>
      <c r="U14" s="39">
        <f t="shared" si="2"/>
        <v>0</v>
      </c>
      <c r="V14" s="39">
        <f t="shared" si="2"/>
        <v>0</v>
      </c>
    </row>
    <row r="15" spans="2:22" x14ac:dyDescent="0.25">
      <c r="C15">
        <v>5</v>
      </c>
      <c r="D15" s="1"/>
      <c r="E15" s="1"/>
      <c r="F15" s="1"/>
      <c r="G15" s="1"/>
      <c r="H15" s="1"/>
      <c r="I15" s="1"/>
      <c r="J15" s="1"/>
      <c r="K15" s="1"/>
      <c r="L15" s="1"/>
      <c r="M15" s="1">
        <f t="shared" si="3"/>
        <v>0</v>
      </c>
      <c r="N15" s="1"/>
      <c r="O15" s="12">
        <f t="shared" si="4"/>
        <v>0</v>
      </c>
      <c r="P15" s="12">
        <f t="shared" si="2"/>
        <v>0</v>
      </c>
      <c r="Q15" s="12">
        <f t="shared" si="2"/>
        <v>0</v>
      </c>
      <c r="R15" s="12">
        <f t="shared" si="2"/>
        <v>0</v>
      </c>
      <c r="S15" s="12">
        <f t="shared" si="2"/>
        <v>0</v>
      </c>
      <c r="T15" s="12">
        <f t="shared" si="2"/>
        <v>0</v>
      </c>
      <c r="U15" s="12">
        <f t="shared" si="2"/>
        <v>0</v>
      </c>
      <c r="V15" s="12">
        <f t="shared" si="2"/>
        <v>0</v>
      </c>
    </row>
    <row r="16" spans="2:22" x14ac:dyDescent="0.25">
      <c r="P16" s="1"/>
      <c r="Q16" s="1"/>
      <c r="R16" s="1"/>
      <c r="S16" s="1"/>
      <c r="T16" s="1"/>
      <c r="U16" s="1"/>
      <c r="V16" s="1"/>
    </row>
    <row r="17" spans="2:22" ht="60" x14ac:dyDescent="0.25">
      <c r="B17" s="9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 t="s">
        <v>19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x14ac:dyDescent="0.25">
      <c r="B18" s="35"/>
      <c r="C18" s="36">
        <f>I3*24*60*60</f>
        <v>0</v>
      </c>
      <c r="D18" s="36">
        <f>M11*24*60*60</f>
        <v>0</v>
      </c>
      <c r="E18" s="40" t="e">
        <f>(200)/(D18-C18)</f>
        <v>#DIV/0!</v>
      </c>
      <c r="F18" s="36" t="e">
        <f>100/E18</f>
        <v>#DIV/0!</v>
      </c>
      <c r="G18" s="42" t="e">
        <f>F18/24/60/60</f>
        <v>#DIV/0!</v>
      </c>
    </row>
    <row r="19" spans="2:22" x14ac:dyDescent="0.25">
      <c r="B19" s="37"/>
      <c r="C19" s="38">
        <f t="shared" ref="C19:C22" si="5">I4*24*60*60</f>
        <v>0</v>
      </c>
      <c r="D19" s="38">
        <f>M12*24*60*60</f>
        <v>0</v>
      </c>
      <c r="E19" s="41" t="e">
        <f t="shared" ref="E19:E22" si="6">(200)/(D19-C19)</f>
        <v>#DIV/0!</v>
      </c>
      <c r="F19" s="38" t="e">
        <f t="shared" ref="F19:F22" si="7">100/E19</f>
        <v>#DIV/0!</v>
      </c>
      <c r="G19" s="17" t="e">
        <f t="shared" ref="G19:G22" si="8">F19/24/60/60</f>
        <v>#DIV/0!</v>
      </c>
    </row>
    <row r="20" spans="2:22" x14ac:dyDescent="0.25">
      <c r="B20" s="11"/>
      <c r="C20" s="36">
        <f t="shared" si="5"/>
        <v>0</v>
      </c>
      <c r="D20" s="36">
        <f>M13*24*60*60</f>
        <v>0</v>
      </c>
      <c r="E20" s="40" t="e">
        <f t="shared" si="6"/>
        <v>#DIV/0!</v>
      </c>
      <c r="F20" s="36" t="e">
        <f t="shared" si="7"/>
        <v>#DIV/0!</v>
      </c>
      <c r="G20" s="15" t="e">
        <f t="shared" si="8"/>
        <v>#DIV/0!</v>
      </c>
    </row>
    <row r="21" spans="2:22" x14ac:dyDescent="0.25">
      <c r="B21" s="37"/>
      <c r="C21" s="38">
        <f t="shared" si="5"/>
        <v>0</v>
      </c>
      <c r="D21" s="38">
        <f>M14*24*60*60</f>
        <v>0</v>
      </c>
      <c r="E21" s="41" t="e">
        <f t="shared" si="6"/>
        <v>#DIV/0!</v>
      </c>
      <c r="F21" s="38" t="e">
        <f t="shared" si="7"/>
        <v>#DIV/0!</v>
      </c>
      <c r="G21" s="17" t="e">
        <f t="shared" si="8"/>
        <v>#DIV/0!</v>
      </c>
    </row>
    <row r="22" spans="2:22" x14ac:dyDescent="0.25">
      <c r="B22" s="11"/>
      <c r="C22" s="36">
        <f t="shared" si="5"/>
        <v>0</v>
      </c>
      <c r="D22" s="36">
        <f>M15*24*60*60</f>
        <v>0</v>
      </c>
      <c r="E22" s="40" t="e">
        <f t="shared" si="6"/>
        <v>#DIV/0!</v>
      </c>
      <c r="F22" s="36" t="e">
        <f t="shared" si="7"/>
        <v>#DIV/0!</v>
      </c>
      <c r="G22" s="15" t="e">
        <f t="shared" si="8"/>
        <v>#DIV/0!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topLeftCell="E19" workbookViewId="0">
      <selection activeCell="C2" sqref="C2:L2"/>
    </sheetView>
  </sheetViews>
  <sheetFormatPr defaultRowHeight="15" x14ac:dyDescent="0.25"/>
  <cols>
    <col min="2" max="2" width="11.140625" customWidth="1"/>
    <col min="3" max="5" width="14.140625" customWidth="1"/>
    <col min="6" max="6" width="21" style="1" customWidth="1"/>
    <col min="8" max="8" width="12.5703125" customWidth="1"/>
    <col min="9" max="9" width="13.28515625" customWidth="1"/>
    <col min="10" max="11" width="12.85546875" customWidth="1"/>
    <col min="12" max="12" width="11.5703125" customWidth="1"/>
    <col min="13" max="13" width="27" customWidth="1"/>
  </cols>
  <sheetData>
    <row r="1" spans="2:13" x14ac:dyDescent="0.25">
      <c r="C1" t="s">
        <v>67</v>
      </c>
      <c r="H1" t="s">
        <v>69</v>
      </c>
    </row>
    <row r="2" spans="2:13" x14ac:dyDescent="0.25">
      <c r="B2" s="61" t="s">
        <v>13</v>
      </c>
      <c r="C2" s="62" t="s">
        <v>14</v>
      </c>
      <c r="D2" s="62" t="s">
        <v>15</v>
      </c>
      <c r="E2" s="61" t="s">
        <v>16</v>
      </c>
      <c r="F2" s="63" t="s">
        <v>19</v>
      </c>
      <c r="G2" s="61"/>
      <c r="H2" s="62" t="s">
        <v>14</v>
      </c>
      <c r="I2" s="62" t="s">
        <v>15</v>
      </c>
      <c r="J2" s="63" t="s">
        <v>51</v>
      </c>
      <c r="K2" s="61" t="s">
        <v>16</v>
      </c>
      <c r="L2" s="62" t="s">
        <v>19</v>
      </c>
      <c r="M2" s="62" t="s">
        <v>68</v>
      </c>
    </row>
    <row r="3" spans="2:13" x14ac:dyDescent="0.25">
      <c r="B3" s="46" t="s">
        <v>25</v>
      </c>
      <c r="C3" s="47">
        <v>246.99999999999997</v>
      </c>
      <c r="D3" s="47">
        <v>508.99999999999994</v>
      </c>
      <c r="E3" s="46">
        <f>F3*24*60*60</f>
        <v>131</v>
      </c>
      <c r="F3" s="48">
        <v>1.5162037037037036E-3</v>
      </c>
      <c r="G3" s="65"/>
      <c r="H3" s="47">
        <v>226</v>
      </c>
      <c r="I3" s="47">
        <v>495.99999999999994</v>
      </c>
      <c r="J3" s="48">
        <v>0.74074074074074092</v>
      </c>
      <c r="K3" s="46">
        <v>134.99999999999997</v>
      </c>
      <c r="L3" s="48">
        <v>1.5624999999999999E-3</v>
      </c>
      <c r="M3" s="46">
        <f>K3-E3</f>
        <v>3.9999999999999716</v>
      </c>
    </row>
    <row r="4" spans="2:13" x14ac:dyDescent="0.25">
      <c r="B4" s="59" t="s">
        <v>21</v>
      </c>
      <c r="C4" s="60">
        <v>245.00000000000003</v>
      </c>
      <c r="D4" s="60">
        <v>486</v>
      </c>
      <c r="E4" s="59">
        <f t="shared" ref="E4:E43" si="0">F4*24*60*60</f>
        <v>120.49999999999997</v>
      </c>
      <c r="F4" s="64">
        <v>1.3946759259259257E-3</v>
      </c>
      <c r="G4" s="66"/>
      <c r="H4" s="60">
        <v>214</v>
      </c>
      <c r="I4" s="60">
        <v>474.00000000000006</v>
      </c>
      <c r="J4" s="64">
        <v>0.76923076923076905</v>
      </c>
      <c r="K4" s="59">
        <v>130.00000000000003</v>
      </c>
      <c r="L4" s="64">
        <v>1.5046296296296301E-3</v>
      </c>
      <c r="M4" s="59">
        <f t="shared" ref="M4:M43" si="1">K4-E4</f>
        <v>9.5000000000000568</v>
      </c>
    </row>
    <row r="5" spans="2:13" x14ac:dyDescent="0.25">
      <c r="B5" s="46" t="s">
        <v>44</v>
      </c>
      <c r="C5" s="47">
        <v>208</v>
      </c>
      <c r="D5" s="47">
        <v>428.00000000000006</v>
      </c>
      <c r="E5" s="46">
        <f t="shared" si="0"/>
        <v>110.00000000000003</v>
      </c>
      <c r="F5" s="48">
        <v>1.2731481481481485E-3</v>
      </c>
      <c r="G5" s="65"/>
      <c r="H5" s="47"/>
      <c r="I5" s="47"/>
      <c r="J5" s="48"/>
      <c r="K5" s="46"/>
      <c r="L5" s="48"/>
      <c r="M5" s="46"/>
    </row>
    <row r="6" spans="2:13" x14ac:dyDescent="0.25">
      <c r="B6" s="59" t="s">
        <v>20</v>
      </c>
      <c r="C6" s="60">
        <v>219</v>
      </c>
      <c r="D6" s="60">
        <v>469</v>
      </c>
      <c r="E6" s="59">
        <f t="shared" si="0"/>
        <v>125.00000000000001</v>
      </c>
      <c r="F6" s="64">
        <v>1.4467592592592592E-3</v>
      </c>
      <c r="G6" s="66"/>
      <c r="H6" s="60"/>
      <c r="I6" s="60"/>
      <c r="J6" s="64"/>
      <c r="K6" s="59"/>
      <c r="L6" s="64"/>
      <c r="M6" s="59"/>
    </row>
    <row r="7" spans="2:13" x14ac:dyDescent="0.25">
      <c r="B7" s="46" t="s">
        <v>27</v>
      </c>
      <c r="C7" s="47">
        <v>268.99999999999994</v>
      </c>
      <c r="D7" s="47">
        <v>572</v>
      </c>
      <c r="E7" s="46">
        <f t="shared" si="0"/>
        <v>151.50000000000003</v>
      </c>
      <c r="F7" s="48">
        <v>1.7534722222222225E-3</v>
      </c>
      <c r="G7" s="65"/>
      <c r="H7" s="47">
        <v>283.00000000000006</v>
      </c>
      <c r="I7" s="47">
        <v>539</v>
      </c>
      <c r="J7" s="48">
        <v>0.78125000000000022</v>
      </c>
      <c r="K7" s="46">
        <v>127.99999999999996</v>
      </c>
      <c r="L7" s="48">
        <v>1.4814814814814808E-3</v>
      </c>
      <c r="M7" s="46">
        <f t="shared" si="1"/>
        <v>-23.500000000000071</v>
      </c>
    </row>
    <row r="8" spans="2:13" x14ac:dyDescent="0.25">
      <c r="B8" s="59" t="s">
        <v>41</v>
      </c>
      <c r="C8" s="60">
        <v>186</v>
      </c>
      <c r="D8" s="60">
        <v>380.00000000000006</v>
      </c>
      <c r="E8" s="59">
        <f t="shared" si="0"/>
        <v>97.000000000000028</v>
      </c>
      <c r="F8" s="64">
        <v>1.1226851851851855E-3</v>
      </c>
      <c r="G8" s="66"/>
      <c r="H8" s="60"/>
      <c r="I8" s="60"/>
      <c r="J8" s="64"/>
      <c r="K8" s="59"/>
      <c r="L8" s="64"/>
      <c r="M8" s="59"/>
    </row>
    <row r="9" spans="2:13" x14ac:dyDescent="0.25">
      <c r="B9" s="46" t="s">
        <v>63</v>
      </c>
      <c r="C9" s="47"/>
      <c r="D9" s="47"/>
      <c r="E9" s="46">
        <f t="shared" si="0"/>
        <v>0</v>
      </c>
      <c r="F9" s="48"/>
      <c r="G9" s="65"/>
      <c r="H9" s="47">
        <v>211.00000000000003</v>
      </c>
      <c r="I9" s="47">
        <v>439</v>
      </c>
      <c r="J9" s="48">
        <v>0.87719298245614041</v>
      </c>
      <c r="K9" s="46">
        <v>113.99999999999999</v>
      </c>
      <c r="L9" s="48">
        <v>1.3194444444444441E-3</v>
      </c>
      <c r="M9" s="46"/>
    </row>
    <row r="10" spans="2:13" x14ac:dyDescent="0.25">
      <c r="B10" s="59" t="s">
        <v>38</v>
      </c>
      <c r="C10" s="60">
        <v>185.00000000000003</v>
      </c>
      <c r="D10" s="60">
        <v>409</v>
      </c>
      <c r="E10" s="59">
        <f t="shared" si="0"/>
        <v>111.99999999999997</v>
      </c>
      <c r="F10" s="64">
        <v>1.296296296296296E-3</v>
      </c>
      <c r="G10" s="66"/>
      <c r="H10" s="60">
        <v>179.00000000000006</v>
      </c>
      <c r="I10" s="60">
        <v>377.00000000000011</v>
      </c>
      <c r="J10" s="64">
        <v>1.0101010101010097</v>
      </c>
      <c r="K10" s="59">
        <v>99.000000000000043</v>
      </c>
      <c r="L10" s="64">
        <v>1.145833333333334E-3</v>
      </c>
      <c r="M10" s="59">
        <f t="shared" si="1"/>
        <v>-12.999999999999929</v>
      </c>
    </row>
    <row r="11" spans="2:13" x14ac:dyDescent="0.25">
      <c r="B11" s="46" t="s">
        <v>4</v>
      </c>
      <c r="C11" s="47">
        <v>178</v>
      </c>
      <c r="D11" s="47">
        <v>406</v>
      </c>
      <c r="E11" s="46">
        <f t="shared" si="0"/>
        <v>114.00000000000001</v>
      </c>
      <c r="F11" s="48">
        <v>1.3194444444444445E-3</v>
      </c>
      <c r="G11" s="65"/>
      <c r="H11" s="47">
        <v>174</v>
      </c>
      <c r="I11" s="47">
        <v>365</v>
      </c>
      <c r="J11" s="48">
        <v>1.0471204188481675</v>
      </c>
      <c r="K11" s="46">
        <v>95.5</v>
      </c>
      <c r="L11" s="48">
        <v>1.1053240740740741E-3</v>
      </c>
      <c r="M11" s="46">
        <f t="shared" si="1"/>
        <v>-18.500000000000014</v>
      </c>
    </row>
    <row r="12" spans="2:13" x14ac:dyDescent="0.25">
      <c r="B12" s="59" t="s">
        <v>42</v>
      </c>
      <c r="C12" s="60">
        <v>191</v>
      </c>
      <c r="D12" s="60">
        <v>406</v>
      </c>
      <c r="E12" s="59">
        <f t="shared" si="0"/>
        <v>107.5</v>
      </c>
      <c r="F12" s="64">
        <v>1.244212962962963E-3</v>
      </c>
      <c r="G12" s="66"/>
      <c r="H12" s="60">
        <v>201</v>
      </c>
      <c r="I12" s="60">
        <v>395</v>
      </c>
      <c r="J12" s="64">
        <v>1.0309278350515463</v>
      </c>
      <c r="K12" s="59">
        <v>97.000000000000014</v>
      </c>
      <c r="L12" s="64">
        <v>1.1226851851851853E-3</v>
      </c>
      <c r="M12" s="59">
        <f t="shared" si="1"/>
        <v>-10.499999999999986</v>
      </c>
    </row>
    <row r="13" spans="2:13" x14ac:dyDescent="0.25">
      <c r="B13" s="46" t="s">
        <v>8</v>
      </c>
      <c r="C13" s="47">
        <v>222.99999999999997</v>
      </c>
      <c r="D13" s="47">
        <v>441</v>
      </c>
      <c r="E13" s="46">
        <f t="shared" si="0"/>
        <v>109.00000000000001</v>
      </c>
      <c r="F13" s="48">
        <v>1.2615740740740742E-3</v>
      </c>
      <c r="G13" s="65"/>
      <c r="H13" s="47"/>
      <c r="I13" s="47"/>
      <c r="J13" s="48"/>
      <c r="K13" s="46"/>
      <c r="L13" s="48"/>
      <c r="M13" s="46"/>
    </row>
    <row r="14" spans="2:13" x14ac:dyDescent="0.25">
      <c r="B14" s="59" t="s">
        <v>40</v>
      </c>
      <c r="C14" s="60">
        <v>174</v>
      </c>
      <c r="D14" s="60">
        <v>363</v>
      </c>
      <c r="E14" s="59">
        <f t="shared" si="0"/>
        <v>94.500000000000014</v>
      </c>
      <c r="F14" s="64">
        <v>1.0937500000000001E-3</v>
      </c>
      <c r="G14" s="66"/>
      <c r="H14" s="60">
        <v>172.99999999999997</v>
      </c>
      <c r="I14" s="60">
        <v>359.00000000000006</v>
      </c>
      <c r="J14" s="64">
        <v>1.0752688172043006</v>
      </c>
      <c r="K14" s="59">
        <v>93.000000000000043</v>
      </c>
      <c r="L14" s="64">
        <v>1.0763888888888895E-3</v>
      </c>
      <c r="M14" s="59">
        <f t="shared" si="1"/>
        <v>-1.4999999999999716</v>
      </c>
    </row>
    <row r="15" spans="2:13" x14ac:dyDescent="0.25">
      <c r="B15" s="46" t="s">
        <v>62</v>
      </c>
      <c r="C15" s="47"/>
      <c r="D15" s="47"/>
      <c r="E15" s="46">
        <f t="shared" si="0"/>
        <v>0</v>
      </c>
      <c r="F15" s="48"/>
      <c r="G15" s="65"/>
      <c r="H15" s="47">
        <v>195.99999999999997</v>
      </c>
      <c r="I15" s="47">
        <v>395.00000000000006</v>
      </c>
      <c r="J15" s="48">
        <v>1.0050251256281402</v>
      </c>
      <c r="K15" s="46">
        <v>99.500000000000057</v>
      </c>
      <c r="L15" s="48">
        <v>1.1516203703703712E-3</v>
      </c>
      <c r="M15" s="46"/>
    </row>
    <row r="16" spans="2:13" x14ac:dyDescent="0.25">
      <c r="B16" s="59" t="s">
        <v>55</v>
      </c>
      <c r="C16" s="60"/>
      <c r="D16" s="60"/>
      <c r="E16" s="59">
        <f t="shared" si="0"/>
        <v>0</v>
      </c>
      <c r="F16" s="64"/>
      <c r="G16" s="66"/>
      <c r="H16" s="60">
        <v>212.99999999999997</v>
      </c>
      <c r="I16" s="60">
        <v>435.00000000000006</v>
      </c>
      <c r="J16" s="64">
        <v>0.90090090090090058</v>
      </c>
      <c r="K16" s="59">
        <v>111.00000000000004</v>
      </c>
      <c r="L16" s="64">
        <v>1.2847222222222227E-3</v>
      </c>
      <c r="M16" s="59"/>
    </row>
    <row r="17" spans="2:13" x14ac:dyDescent="0.25">
      <c r="B17" s="46" t="s">
        <v>43</v>
      </c>
      <c r="C17" s="47">
        <v>199.99999999999997</v>
      </c>
      <c r="D17" s="47">
        <v>455</v>
      </c>
      <c r="E17" s="46">
        <f t="shared" si="0"/>
        <v>127.50000000000006</v>
      </c>
      <c r="F17" s="48">
        <v>1.4756944444444448E-3</v>
      </c>
      <c r="G17" s="65"/>
      <c r="H17" s="47">
        <v>194</v>
      </c>
      <c r="I17" s="47">
        <v>418.99999999999994</v>
      </c>
      <c r="J17" s="48">
        <v>0.88888888888888906</v>
      </c>
      <c r="K17" s="46">
        <v>112.49999999999997</v>
      </c>
      <c r="L17" s="48">
        <v>1.302083333333333E-3</v>
      </c>
      <c r="M17" s="46">
        <f t="shared" si="1"/>
        <v>-15.000000000000085</v>
      </c>
    </row>
    <row r="18" spans="2:13" x14ac:dyDescent="0.25">
      <c r="B18" s="59" t="s">
        <v>37</v>
      </c>
      <c r="C18" s="60">
        <v>174</v>
      </c>
      <c r="D18" s="60">
        <v>362</v>
      </c>
      <c r="E18" s="59">
        <f t="shared" si="0"/>
        <v>94.000000000000014</v>
      </c>
      <c r="F18" s="64">
        <v>1.0879629629629631E-3</v>
      </c>
      <c r="G18" s="66"/>
      <c r="H18" s="60">
        <v>176</v>
      </c>
      <c r="I18" s="60">
        <v>356.99999999999994</v>
      </c>
      <c r="J18" s="64">
        <v>1.104972375690608</v>
      </c>
      <c r="K18" s="59">
        <v>90.499999999999972</v>
      </c>
      <c r="L18" s="64">
        <v>1.0474537037037034E-3</v>
      </c>
      <c r="M18" s="59">
        <f t="shared" si="1"/>
        <v>-3.5000000000000426</v>
      </c>
    </row>
    <row r="19" spans="2:13" x14ac:dyDescent="0.25">
      <c r="B19" s="46" t="s">
        <v>47</v>
      </c>
      <c r="C19" s="47">
        <v>224</v>
      </c>
      <c r="D19" s="47">
        <v>475.99999999999994</v>
      </c>
      <c r="E19" s="46">
        <f t="shared" si="0"/>
        <v>125.99999999999996</v>
      </c>
      <c r="F19" s="48">
        <v>1.458333333333333E-3</v>
      </c>
      <c r="G19" s="65"/>
      <c r="H19" s="47">
        <v>211</v>
      </c>
      <c r="I19" s="47">
        <v>450.99999999999994</v>
      </c>
      <c r="J19" s="48">
        <v>0.83333333333333348</v>
      </c>
      <c r="K19" s="46">
        <v>119.99999999999997</v>
      </c>
      <c r="L19" s="48">
        <v>1.3888888888888885E-3</v>
      </c>
      <c r="M19" s="46">
        <f t="shared" si="1"/>
        <v>-5.9999999999999858</v>
      </c>
    </row>
    <row r="20" spans="2:13" x14ac:dyDescent="0.25">
      <c r="B20" s="59" t="s">
        <v>46</v>
      </c>
      <c r="C20" s="60">
        <v>215.99999999999997</v>
      </c>
      <c r="D20" s="60">
        <v>454.00000000000006</v>
      </c>
      <c r="E20" s="59">
        <f t="shared" si="0"/>
        <v>119.00000000000001</v>
      </c>
      <c r="F20" s="64">
        <v>1.3773148148148152E-3</v>
      </c>
      <c r="G20" s="66"/>
      <c r="H20" s="60"/>
      <c r="I20" s="60"/>
      <c r="J20" s="64"/>
      <c r="K20" s="59"/>
      <c r="L20" s="64"/>
      <c r="M20" s="59"/>
    </row>
    <row r="21" spans="2:13" x14ac:dyDescent="0.25">
      <c r="B21" s="46" t="s">
        <v>52</v>
      </c>
      <c r="C21" s="47"/>
      <c r="D21" s="47"/>
      <c r="E21" s="46">
        <f t="shared" si="0"/>
        <v>0</v>
      </c>
      <c r="F21" s="48"/>
      <c r="G21" s="65"/>
      <c r="H21" s="47">
        <v>180</v>
      </c>
      <c r="I21" s="47">
        <v>368.99999999999994</v>
      </c>
      <c r="J21" s="48">
        <v>1.0582010582010586</v>
      </c>
      <c r="K21" s="46">
        <v>94.499999999999972</v>
      </c>
      <c r="L21" s="48">
        <v>1.0937499999999997E-3</v>
      </c>
      <c r="M21" s="46"/>
    </row>
    <row r="22" spans="2:13" x14ac:dyDescent="0.25">
      <c r="B22" s="59" t="s">
        <v>66</v>
      </c>
      <c r="C22" s="60"/>
      <c r="D22" s="60"/>
      <c r="E22" s="59">
        <f t="shared" si="0"/>
        <v>0</v>
      </c>
      <c r="F22" s="64"/>
      <c r="G22" s="66"/>
      <c r="H22" s="60">
        <v>222.99999999999997</v>
      </c>
      <c r="I22" s="60">
        <v>462.00000000000006</v>
      </c>
      <c r="J22" s="64">
        <v>0.83682008368200811</v>
      </c>
      <c r="K22" s="59">
        <v>119.50000000000004</v>
      </c>
      <c r="L22" s="64">
        <v>1.3831018518518526E-3</v>
      </c>
      <c r="M22" s="59"/>
    </row>
    <row r="23" spans="2:13" x14ac:dyDescent="0.25">
      <c r="B23" s="46" t="s">
        <v>57</v>
      </c>
      <c r="C23" s="47"/>
      <c r="D23" s="47"/>
      <c r="E23" s="46">
        <f t="shared" si="0"/>
        <v>0</v>
      </c>
      <c r="F23" s="48"/>
      <c r="G23" s="65"/>
      <c r="H23" s="47">
        <v>212.99999999999997</v>
      </c>
      <c r="I23" s="47">
        <v>454.00000000000006</v>
      </c>
      <c r="J23" s="48">
        <v>0.82987551867219889</v>
      </c>
      <c r="K23" s="46">
        <v>120.50000000000004</v>
      </c>
      <c r="L23" s="48">
        <v>1.3946759259259264E-3</v>
      </c>
      <c r="M23" s="46"/>
    </row>
    <row r="24" spans="2:13" x14ac:dyDescent="0.25">
      <c r="B24" s="59" t="s">
        <v>36</v>
      </c>
      <c r="C24" s="60">
        <v>162</v>
      </c>
      <c r="D24" s="60">
        <v>341</v>
      </c>
      <c r="E24" s="59">
        <f t="shared" si="0"/>
        <v>89.499999999999972</v>
      </c>
      <c r="F24" s="64">
        <v>1.0358796296296294E-3</v>
      </c>
      <c r="G24" s="66"/>
      <c r="H24" s="60">
        <v>162</v>
      </c>
      <c r="I24" s="60">
        <v>333</v>
      </c>
      <c r="J24" s="64">
        <v>1.1695906432748537</v>
      </c>
      <c r="K24" s="59">
        <v>85.5</v>
      </c>
      <c r="L24" s="64">
        <v>9.895833333333332E-4</v>
      </c>
      <c r="M24" s="59">
        <f t="shared" si="1"/>
        <v>-3.9999999999999716</v>
      </c>
    </row>
    <row r="25" spans="2:13" x14ac:dyDescent="0.25">
      <c r="B25" s="46" t="s">
        <v>64</v>
      </c>
      <c r="C25" s="47"/>
      <c r="D25" s="47"/>
      <c r="E25" s="46">
        <f t="shared" si="0"/>
        <v>0</v>
      </c>
      <c r="F25" s="48"/>
      <c r="G25" s="65"/>
      <c r="H25" s="47">
        <v>197.00000000000003</v>
      </c>
      <c r="I25" s="47">
        <v>411</v>
      </c>
      <c r="J25" s="48">
        <v>0.93457943925233655</v>
      </c>
      <c r="K25" s="46">
        <v>106.99999999999999</v>
      </c>
      <c r="L25" s="48">
        <v>1.238425925925926E-3</v>
      </c>
      <c r="M25" s="46"/>
    </row>
    <row r="26" spans="2:13" x14ac:dyDescent="0.25">
      <c r="B26" s="59" t="s">
        <v>10</v>
      </c>
      <c r="C26" s="60">
        <v>241.00000000000006</v>
      </c>
      <c r="D26" s="60">
        <v>501</v>
      </c>
      <c r="E26" s="59">
        <f t="shared" si="0"/>
        <v>129.99999999999997</v>
      </c>
      <c r="F26" s="64">
        <v>1.5046296296296292E-3</v>
      </c>
      <c r="G26" s="66"/>
      <c r="H26" s="60"/>
      <c r="I26" s="60"/>
      <c r="J26" s="64"/>
      <c r="K26" s="59"/>
      <c r="L26" s="64"/>
      <c r="M26" s="59"/>
    </row>
    <row r="27" spans="2:13" x14ac:dyDescent="0.25">
      <c r="B27" s="46" t="s">
        <v>22</v>
      </c>
      <c r="C27" s="47">
        <v>227.00000000000003</v>
      </c>
      <c r="D27" s="47">
        <v>496.00000000000006</v>
      </c>
      <c r="E27" s="46">
        <f t="shared" si="0"/>
        <v>134.50000000000003</v>
      </c>
      <c r="F27" s="48">
        <v>1.5567129629629631E-3</v>
      </c>
      <c r="G27" s="65"/>
      <c r="H27" s="47">
        <v>214</v>
      </c>
      <c r="I27" s="47">
        <v>459.99999999999994</v>
      </c>
      <c r="J27" s="48">
        <v>0.81300813008130102</v>
      </c>
      <c r="K27" s="46">
        <v>122.99999999999997</v>
      </c>
      <c r="L27" s="48">
        <v>1.423611111111111E-3</v>
      </c>
      <c r="M27" s="46">
        <f t="shared" si="1"/>
        <v>-11.500000000000057</v>
      </c>
    </row>
    <row r="28" spans="2:13" x14ac:dyDescent="0.25">
      <c r="B28" s="59" t="s">
        <v>7</v>
      </c>
      <c r="C28" s="60">
        <v>192.00000000000003</v>
      </c>
      <c r="D28" s="60">
        <v>428.00000000000006</v>
      </c>
      <c r="E28" s="59">
        <f t="shared" si="0"/>
        <v>118</v>
      </c>
      <c r="F28" s="64">
        <v>1.3657407407407407E-3</v>
      </c>
      <c r="G28" s="66"/>
      <c r="H28" s="60"/>
      <c r="I28" s="60"/>
      <c r="J28" s="64"/>
      <c r="K28" s="59"/>
      <c r="L28" s="64"/>
      <c r="M28" s="59"/>
    </row>
    <row r="29" spans="2:13" x14ac:dyDescent="0.25">
      <c r="B29" s="46" t="s">
        <v>6</v>
      </c>
      <c r="C29" s="47">
        <v>191</v>
      </c>
      <c r="D29" s="47">
        <v>412</v>
      </c>
      <c r="E29" s="46">
        <f t="shared" si="0"/>
        <v>110.5</v>
      </c>
      <c r="F29" s="48">
        <v>1.2789351851851853E-3</v>
      </c>
      <c r="G29" s="65"/>
      <c r="H29" s="47"/>
      <c r="I29" s="47"/>
      <c r="J29" s="48"/>
      <c r="K29" s="46"/>
      <c r="L29" s="48"/>
      <c r="M29" s="46"/>
    </row>
    <row r="30" spans="2:13" x14ac:dyDescent="0.25">
      <c r="B30" s="59" t="s">
        <v>48</v>
      </c>
      <c r="C30" s="60">
        <v>275</v>
      </c>
      <c r="D30" s="60">
        <v>535</v>
      </c>
      <c r="E30" s="59">
        <f t="shared" si="0"/>
        <v>130</v>
      </c>
      <c r="F30" s="64">
        <v>1.5046296296296296E-3</v>
      </c>
      <c r="G30" s="66"/>
      <c r="H30" s="60"/>
      <c r="I30" s="60"/>
      <c r="J30" s="64"/>
      <c r="K30" s="59"/>
      <c r="L30" s="64"/>
      <c r="M30" s="59"/>
    </row>
    <row r="31" spans="2:13" x14ac:dyDescent="0.25">
      <c r="B31" s="46" t="s">
        <v>45</v>
      </c>
      <c r="C31" s="47">
        <v>227.99999999999997</v>
      </c>
      <c r="D31" s="47">
        <v>450.99999999999994</v>
      </c>
      <c r="E31" s="46">
        <f t="shared" si="0"/>
        <v>111.49999999999997</v>
      </c>
      <c r="F31" s="48">
        <v>1.290509259259259E-3</v>
      </c>
      <c r="G31" s="65"/>
      <c r="H31" s="47">
        <v>218.99999999999997</v>
      </c>
      <c r="I31" s="47">
        <v>477</v>
      </c>
      <c r="J31" s="48">
        <v>0.77519379844961245</v>
      </c>
      <c r="K31" s="46">
        <v>129</v>
      </c>
      <c r="L31" s="48">
        <v>1.4930555555555556E-3</v>
      </c>
      <c r="M31" s="46">
        <f t="shared" si="1"/>
        <v>17.500000000000028</v>
      </c>
    </row>
    <row r="32" spans="2:13" x14ac:dyDescent="0.25">
      <c r="B32" s="59" t="s">
        <v>24</v>
      </c>
      <c r="C32" s="60">
        <v>243.00000000000009</v>
      </c>
      <c r="D32" s="60">
        <v>508</v>
      </c>
      <c r="E32" s="59">
        <f t="shared" si="0"/>
        <v>132.49999999999994</v>
      </c>
      <c r="F32" s="64">
        <v>1.5335648148148142E-3</v>
      </c>
      <c r="G32" s="66"/>
      <c r="H32" s="60">
        <v>209</v>
      </c>
      <c r="I32" s="60">
        <v>454.00000000000017</v>
      </c>
      <c r="J32" s="64">
        <v>0.81632653061224436</v>
      </c>
      <c r="K32" s="59">
        <v>122.50000000000009</v>
      </c>
      <c r="L32" s="64">
        <v>1.417824074074075E-3</v>
      </c>
      <c r="M32" s="59">
        <f t="shared" si="1"/>
        <v>-9.9999999999998579</v>
      </c>
    </row>
    <row r="33" spans="2:13" x14ac:dyDescent="0.25">
      <c r="B33" s="46" t="s">
        <v>23</v>
      </c>
      <c r="C33" s="47">
        <v>241</v>
      </c>
      <c r="D33" s="47">
        <v>500.00000000000006</v>
      </c>
      <c r="E33" s="46">
        <f t="shared" si="0"/>
        <v>129.50000000000006</v>
      </c>
      <c r="F33" s="48">
        <v>1.4988425925925931E-3</v>
      </c>
      <c r="G33" s="65"/>
      <c r="H33" s="47"/>
      <c r="I33" s="47"/>
      <c r="J33" s="48"/>
      <c r="K33" s="46"/>
      <c r="L33" s="48"/>
      <c r="M33" s="46"/>
    </row>
    <row r="34" spans="2:13" x14ac:dyDescent="0.25">
      <c r="B34" s="59" t="s">
        <v>39</v>
      </c>
      <c r="C34" s="60">
        <v>175.00000000000003</v>
      </c>
      <c r="D34" s="60">
        <v>389</v>
      </c>
      <c r="E34" s="59">
        <f t="shared" si="0"/>
        <v>107.00000000000001</v>
      </c>
      <c r="F34" s="64">
        <v>1.238425925925926E-3</v>
      </c>
      <c r="G34" s="66"/>
      <c r="H34" s="60">
        <v>175.00000000000003</v>
      </c>
      <c r="I34" s="60">
        <v>358</v>
      </c>
      <c r="J34" s="64">
        <v>1.0928961748633881</v>
      </c>
      <c r="K34" s="59">
        <v>91.499999999999986</v>
      </c>
      <c r="L34" s="64">
        <v>1.0590277777777777E-3</v>
      </c>
      <c r="M34" s="59">
        <f t="shared" si="1"/>
        <v>-15.500000000000028</v>
      </c>
    </row>
    <row r="35" spans="2:13" x14ac:dyDescent="0.25">
      <c r="B35" s="46" t="s">
        <v>5</v>
      </c>
      <c r="C35" s="47">
        <v>191.99999999999997</v>
      </c>
      <c r="D35" s="47">
        <v>408.00000000000006</v>
      </c>
      <c r="E35" s="46">
        <f t="shared" si="0"/>
        <v>108.00000000000004</v>
      </c>
      <c r="F35" s="48">
        <v>1.2500000000000005E-3</v>
      </c>
      <c r="G35" s="65"/>
      <c r="H35" s="47">
        <v>192.00000000000003</v>
      </c>
      <c r="I35" s="47">
        <v>406</v>
      </c>
      <c r="J35" s="48">
        <v>0.93457943925233655</v>
      </c>
      <c r="K35" s="46">
        <v>106.99999999999999</v>
      </c>
      <c r="L35" s="48">
        <v>1.238425925925926E-3</v>
      </c>
      <c r="M35" s="46">
        <f t="shared" si="1"/>
        <v>-1.0000000000000568</v>
      </c>
    </row>
    <row r="36" spans="2:13" x14ac:dyDescent="0.25">
      <c r="B36" s="59" t="s">
        <v>60</v>
      </c>
      <c r="C36" s="60"/>
      <c r="D36" s="60"/>
      <c r="E36" s="59">
        <f t="shared" si="0"/>
        <v>0</v>
      </c>
      <c r="F36" s="64"/>
      <c r="G36" s="66"/>
      <c r="H36" s="60">
        <v>279</v>
      </c>
      <c r="I36" s="60">
        <v>540.00000000000011</v>
      </c>
      <c r="J36" s="64">
        <v>0.76628352490421425</v>
      </c>
      <c r="K36" s="59">
        <v>130.50000000000006</v>
      </c>
      <c r="L36" s="64">
        <v>1.5104166666666673E-3</v>
      </c>
      <c r="M36" s="59"/>
    </row>
    <row r="37" spans="2:13" x14ac:dyDescent="0.25">
      <c r="B37" s="46" t="s">
        <v>50</v>
      </c>
      <c r="C37" s="47">
        <v>226</v>
      </c>
      <c r="D37" s="47">
        <v>478</v>
      </c>
      <c r="E37" s="46">
        <f t="shared" si="0"/>
        <v>125.99999999999997</v>
      </c>
      <c r="F37" s="48">
        <v>1.4583333333333332E-3</v>
      </c>
      <c r="G37" s="65"/>
      <c r="H37" s="47">
        <v>217</v>
      </c>
      <c r="I37" s="47">
        <v>453</v>
      </c>
      <c r="J37" s="48">
        <v>0.84745762711864403</v>
      </c>
      <c r="K37" s="46">
        <v>118</v>
      </c>
      <c r="L37" s="48">
        <v>1.3657407407407407E-3</v>
      </c>
      <c r="M37" s="46">
        <f t="shared" si="1"/>
        <v>-7.9999999999999716</v>
      </c>
    </row>
    <row r="38" spans="2:13" x14ac:dyDescent="0.25">
      <c r="B38" s="59" t="s">
        <v>49</v>
      </c>
      <c r="C38" s="60">
        <v>265</v>
      </c>
      <c r="D38" s="60">
        <v>545</v>
      </c>
      <c r="E38" s="59">
        <f t="shared" si="0"/>
        <v>140</v>
      </c>
      <c r="F38" s="64">
        <v>1.6203703703703703E-3</v>
      </c>
      <c r="G38" s="66"/>
      <c r="H38" s="60"/>
      <c r="I38" s="60"/>
      <c r="J38" s="64"/>
      <c r="K38" s="59"/>
      <c r="L38" s="64"/>
      <c r="M38" s="59"/>
    </row>
    <row r="39" spans="2:13" x14ac:dyDescent="0.25">
      <c r="B39" s="46" t="s">
        <v>54</v>
      </c>
      <c r="C39" s="47"/>
      <c r="D39" s="47"/>
      <c r="E39" s="46">
        <f t="shared" si="0"/>
        <v>0</v>
      </c>
      <c r="F39" s="48"/>
      <c r="G39" s="65"/>
      <c r="H39" s="47">
        <v>202.00000000000006</v>
      </c>
      <c r="I39" s="47">
        <v>432.00000000000006</v>
      </c>
      <c r="J39" s="48">
        <v>0.86956521739130432</v>
      </c>
      <c r="K39" s="46">
        <v>115</v>
      </c>
      <c r="L39" s="48">
        <v>1.3310185185185187E-3</v>
      </c>
      <c r="M39" s="46"/>
    </row>
    <row r="40" spans="2:13" x14ac:dyDescent="0.25">
      <c r="B40" s="59" t="s">
        <v>59</v>
      </c>
      <c r="C40" s="60"/>
      <c r="D40" s="60"/>
      <c r="E40" s="59">
        <f t="shared" si="0"/>
        <v>0</v>
      </c>
      <c r="F40" s="64"/>
      <c r="G40" s="66"/>
      <c r="H40" s="60">
        <v>226</v>
      </c>
      <c r="I40" s="60">
        <v>533</v>
      </c>
      <c r="J40" s="64">
        <v>0.65146579804560256</v>
      </c>
      <c r="K40" s="59">
        <v>153.5</v>
      </c>
      <c r="L40" s="64">
        <v>1.7766203703703702E-3</v>
      </c>
      <c r="M40" s="59"/>
    </row>
    <row r="41" spans="2:13" x14ac:dyDescent="0.25">
      <c r="B41" s="46" t="s">
        <v>26</v>
      </c>
      <c r="C41" s="47">
        <v>260</v>
      </c>
      <c r="D41" s="47">
        <v>520</v>
      </c>
      <c r="E41" s="46">
        <f t="shared" si="0"/>
        <v>130</v>
      </c>
      <c r="F41" s="48">
        <v>1.5046296296296296E-3</v>
      </c>
      <c r="G41" s="65"/>
      <c r="H41" s="47"/>
      <c r="I41" s="47"/>
      <c r="J41" s="48"/>
      <c r="K41" s="46"/>
      <c r="L41" s="48"/>
      <c r="M41" s="46"/>
    </row>
    <row r="42" spans="2:13" x14ac:dyDescent="0.25">
      <c r="B42" s="59" t="s">
        <v>26</v>
      </c>
      <c r="C42" s="60">
        <v>300</v>
      </c>
      <c r="D42" s="60">
        <v>623</v>
      </c>
      <c r="E42" s="59">
        <f t="shared" si="0"/>
        <v>161.5</v>
      </c>
      <c r="F42" s="64">
        <v>1.8692129629629629E-3</v>
      </c>
      <c r="G42" s="66"/>
      <c r="H42" s="60"/>
      <c r="I42" s="60"/>
      <c r="J42" s="64"/>
      <c r="K42" s="59"/>
      <c r="L42" s="64"/>
      <c r="M42" s="59"/>
    </row>
    <row r="43" spans="2:13" x14ac:dyDescent="0.25">
      <c r="B43" s="35" t="s">
        <v>9</v>
      </c>
      <c r="C43" s="45">
        <v>201.00000000000003</v>
      </c>
      <c r="D43" s="45">
        <v>438</v>
      </c>
      <c r="E43" s="35">
        <f t="shared" si="0"/>
        <v>118.49999999999999</v>
      </c>
      <c r="F43" s="42">
        <v>1.3715277777777775E-3</v>
      </c>
      <c r="G43" s="58"/>
      <c r="H43" s="45"/>
      <c r="I43" s="45"/>
      <c r="J43" s="42"/>
      <c r="K43" s="35"/>
      <c r="L43" s="42"/>
      <c r="M43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8"/>
  <sheetViews>
    <sheetView workbookViewId="0">
      <selection activeCell="G9" sqref="E1:G9"/>
    </sheetView>
  </sheetViews>
  <sheetFormatPr defaultRowHeight="15" x14ac:dyDescent="0.25"/>
  <cols>
    <col min="2" max="2" width="11.42578125" style="4" customWidth="1"/>
    <col min="3" max="4" width="14.140625" style="4" customWidth="1"/>
    <col min="5" max="5" width="12.140625" style="4" customWidth="1"/>
    <col min="6" max="6" width="11.85546875" style="4" customWidth="1"/>
    <col min="7" max="7" width="8.7109375" style="3" customWidth="1"/>
    <col min="8" max="12" width="9.140625" style="4"/>
    <col min="13" max="13" width="13.28515625" style="4" customWidth="1"/>
    <col min="14" max="19" width="9.140625" style="4"/>
    <col min="20" max="20" width="9.140625" style="4" customWidth="1"/>
    <col min="21" max="23" width="9.140625" style="4"/>
  </cols>
  <sheetData>
    <row r="1" spans="2:23" s="4" customFormat="1" ht="30" x14ac:dyDescent="0.25">
      <c r="B1" s="9" t="s">
        <v>18</v>
      </c>
      <c r="C1" s="10">
        <v>200</v>
      </c>
      <c r="D1" s="10" t="s">
        <v>12</v>
      </c>
      <c r="E1" s="10"/>
      <c r="G1" s="3"/>
    </row>
    <row r="2" spans="2:23" s="3" customFormat="1" ht="30" x14ac:dyDescent="0.25">
      <c r="B2" s="3" t="s">
        <v>0</v>
      </c>
      <c r="C2" s="3" t="s">
        <v>1</v>
      </c>
      <c r="D2" s="3" t="s">
        <v>2</v>
      </c>
      <c r="E2" s="3" t="s">
        <v>29</v>
      </c>
      <c r="F2" s="3" t="s">
        <v>30</v>
      </c>
      <c r="G2" s="3" t="s">
        <v>31</v>
      </c>
      <c r="H2" s="3" t="s">
        <v>28</v>
      </c>
      <c r="I2" s="3" t="s">
        <v>11</v>
      </c>
      <c r="O2" s="9" t="s">
        <v>3</v>
      </c>
      <c r="P2" s="10">
        <v>50</v>
      </c>
      <c r="Q2" s="10">
        <v>100</v>
      </c>
      <c r="R2" s="10">
        <v>150</v>
      </c>
      <c r="S2" s="10">
        <v>200</v>
      </c>
    </row>
    <row r="3" spans="2:23" x14ac:dyDescent="0.25">
      <c r="B3" s="4" t="s">
        <v>4</v>
      </c>
      <c r="C3" s="4">
        <v>1</v>
      </c>
      <c r="D3" s="21">
        <v>0</v>
      </c>
      <c r="E3" s="21"/>
      <c r="F3" s="21"/>
      <c r="G3" s="21"/>
      <c r="H3" s="21">
        <v>2.0138888888888888E-3</v>
      </c>
      <c r="I3" s="21">
        <f>H3-D3</f>
        <v>2.0138888888888888E-3</v>
      </c>
      <c r="O3" s="22"/>
      <c r="P3" s="23">
        <f t="shared" ref="P3:S9" si="0">E3-D3</f>
        <v>0</v>
      </c>
      <c r="Q3" s="23">
        <f t="shared" si="0"/>
        <v>0</v>
      </c>
      <c r="R3" s="23">
        <f t="shared" si="0"/>
        <v>0</v>
      </c>
      <c r="S3" s="23">
        <f t="shared" si="0"/>
        <v>2.0138888888888888E-3</v>
      </c>
      <c r="T3"/>
      <c r="U3"/>
      <c r="V3"/>
      <c r="W3"/>
    </row>
    <row r="4" spans="2:23" x14ac:dyDescent="0.25">
      <c r="B4" s="4" t="s">
        <v>52</v>
      </c>
      <c r="C4" s="4">
        <v>2</v>
      </c>
      <c r="D4" s="21">
        <v>5.7870370370370366E-5</v>
      </c>
      <c r="E4" s="21"/>
      <c r="F4" s="21"/>
      <c r="G4" s="21"/>
      <c r="H4" s="21">
        <v>2.1412037037037038E-3</v>
      </c>
      <c r="I4" s="21">
        <f t="shared" ref="I4:I9" si="1">H4-D4</f>
        <v>2.0833333333333333E-3</v>
      </c>
      <c r="O4" s="24"/>
      <c r="P4" s="25">
        <f t="shared" si="0"/>
        <v>-5.7870370370370366E-5</v>
      </c>
      <c r="Q4" s="25">
        <f t="shared" si="0"/>
        <v>0</v>
      </c>
      <c r="R4" s="25">
        <f t="shared" si="0"/>
        <v>0</v>
      </c>
      <c r="S4" s="25">
        <f t="shared" si="0"/>
        <v>2.1412037037037038E-3</v>
      </c>
      <c r="T4"/>
      <c r="U4"/>
      <c r="V4"/>
      <c r="W4"/>
    </row>
    <row r="5" spans="2:23" x14ac:dyDescent="0.25">
      <c r="B5" s="4" t="s">
        <v>5</v>
      </c>
      <c r="C5" s="4">
        <v>3</v>
      </c>
      <c r="D5" s="21">
        <v>1.7361111111111112E-4</v>
      </c>
      <c r="E5" s="21"/>
      <c r="F5" s="21"/>
      <c r="G5" s="21"/>
      <c r="H5" s="21">
        <v>2.3958333333333336E-3</v>
      </c>
      <c r="I5" s="21">
        <f t="shared" si="1"/>
        <v>2.2222222222222227E-3</v>
      </c>
      <c r="O5" s="22"/>
      <c r="P5" s="23">
        <f t="shared" si="0"/>
        <v>-1.7361111111111112E-4</v>
      </c>
      <c r="Q5" s="23">
        <f t="shared" si="0"/>
        <v>0</v>
      </c>
      <c r="R5" s="23">
        <f t="shared" si="0"/>
        <v>0</v>
      </c>
      <c r="S5" s="23">
        <f t="shared" si="0"/>
        <v>2.3958333333333336E-3</v>
      </c>
      <c r="T5"/>
      <c r="U5"/>
      <c r="V5"/>
      <c r="W5"/>
    </row>
    <row r="6" spans="2:23" x14ac:dyDescent="0.25">
      <c r="B6" s="4" t="s">
        <v>53</v>
      </c>
      <c r="C6" s="4">
        <v>4</v>
      </c>
      <c r="D6" s="21">
        <v>3.4722222222222224E-4</v>
      </c>
      <c r="E6" s="21"/>
      <c r="F6" s="21"/>
      <c r="G6" s="21"/>
      <c r="H6" s="21">
        <v>3.0555555555555557E-3</v>
      </c>
      <c r="I6" s="21">
        <f t="shared" si="1"/>
        <v>2.7083333333333334E-3</v>
      </c>
      <c r="O6" s="24"/>
      <c r="P6" s="25">
        <f t="shared" si="0"/>
        <v>-3.4722222222222224E-4</v>
      </c>
      <c r="Q6" s="25">
        <f t="shared" si="0"/>
        <v>0</v>
      </c>
      <c r="R6" s="25">
        <f t="shared" si="0"/>
        <v>0</v>
      </c>
      <c r="S6" s="25">
        <f t="shared" si="0"/>
        <v>3.0555555555555557E-3</v>
      </c>
      <c r="T6"/>
      <c r="U6"/>
      <c r="V6"/>
      <c r="W6"/>
    </row>
    <row r="7" spans="2:23" x14ac:dyDescent="0.25">
      <c r="B7" s="4" t="s">
        <v>54</v>
      </c>
      <c r="C7" s="4">
        <v>5</v>
      </c>
      <c r="D7" s="21">
        <v>2.31481481481481E-4</v>
      </c>
      <c r="E7" s="21"/>
      <c r="F7" s="21"/>
      <c r="G7" s="21"/>
      <c r="H7" s="21">
        <v>2.5694444444444445E-3</v>
      </c>
      <c r="I7" s="21">
        <f t="shared" si="1"/>
        <v>2.3379629629629636E-3</v>
      </c>
      <c r="O7" s="22"/>
      <c r="P7" s="23">
        <f t="shared" si="0"/>
        <v>-2.31481481481481E-4</v>
      </c>
      <c r="Q7" s="23">
        <f t="shared" si="0"/>
        <v>0</v>
      </c>
      <c r="R7" s="23">
        <f t="shared" si="0"/>
        <v>0</v>
      </c>
      <c r="S7" s="23">
        <f t="shared" si="0"/>
        <v>2.5694444444444445E-3</v>
      </c>
      <c r="T7"/>
      <c r="U7"/>
      <c r="V7"/>
      <c r="W7"/>
    </row>
    <row r="8" spans="2:23" x14ac:dyDescent="0.25">
      <c r="B8" s="4" t="s">
        <v>55</v>
      </c>
      <c r="C8" s="4">
        <v>6</v>
      </c>
      <c r="D8" s="21">
        <v>2.89351851851852E-4</v>
      </c>
      <c r="E8" s="21"/>
      <c r="F8" s="21"/>
      <c r="G8" s="21"/>
      <c r="H8" s="21">
        <v>2.7546296296296294E-3</v>
      </c>
      <c r="I8" s="21">
        <f t="shared" si="1"/>
        <v>2.4652777777777776E-3</v>
      </c>
      <c r="O8" s="24"/>
      <c r="P8" s="25">
        <f t="shared" si="0"/>
        <v>-2.89351851851852E-4</v>
      </c>
      <c r="Q8" s="25">
        <f t="shared" si="0"/>
        <v>0</v>
      </c>
      <c r="R8" s="25">
        <f t="shared" si="0"/>
        <v>0</v>
      </c>
      <c r="S8" s="25">
        <f t="shared" si="0"/>
        <v>2.7546296296296294E-3</v>
      </c>
      <c r="T8"/>
      <c r="U8"/>
      <c r="V8"/>
      <c r="W8"/>
    </row>
    <row r="9" spans="2:23" ht="15" customHeight="1" x14ac:dyDescent="0.25">
      <c r="B9" s="4" t="s">
        <v>8</v>
      </c>
      <c r="C9" s="4">
        <v>7</v>
      </c>
      <c r="D9" s="21">
        <v>1.1574074074074073E-4</v>
      </c>
      <c r="E9" s="21"/>
      <c r="F9" s="21"/>
      <c r="G9" s="21"/>
      <c r="H9" s="21">
        <v>3.1365740740740742E-3</v>
      </c>
      <c r="I9" s="21">
        <f t="shared" si="1"/>
        <v>3.0208333333333333E-3</v>
      </c>
      <c r="O9" s="22"/>
      <c r="P9" s="23">
        <f t="shared" si="0"/>
        <v>-1.1574074074074073E-4</v>
      </c>
      <c r="Q9" s="23">
        <f t="shared" si="0"/>
        <v>0</v>
      </c>
      <c r="R9" s="23">
        <f t="shared" si="0"/>
        <v>0</v>
      </c>
      <c r="S9" s="23">
        <f t="shared" si="0"/>
        <v>3.1365740740740742E-3</v>
      </c>
      <c r="T9"/>
      <c r="U9"/>
      <c r="V9"/>
      <c r="W9"/>
    </row>
    <row r="11" spans="2:23" ht="30" x14ac:dyDescent="0.25">
      <c r="B11" s="9" t="s">
        <v>18</v>
      </c>
      <c r="C11" s="10">
        <v>400</v>
      </c>
      <c r="D11" s="10" t="s">
        <v>12</v>
      </c>
      <c r="E11" s="10"/>
    </row>
    <row r="12" spans="2:23" x14ac:dyDescent="0.25">
      <c r="B12" s="9" t="s">
        <v>0</v>
      </c>
      <c r="C12" s="10" t="s">
        <v>1</v>
      </c>
      <c r="D12" s="10" t="s">
        <v>2</v>
      </c>
      <c r="E12" s="10">
        <v>50</v>
      </c>
      <c r="F12" s="10">
        <v>100</v>
      </c>
      <c r="G12" s="10">
        <v>150</v>
      </c>
      <c r="H12" s="10">
        <v>200</v>
      </c>
      <c r="I12" s="10">
        <v>250</v>
      </c>
      <c r="J12" s="10">
        <v>300</v>
      </c>
      <c r="K12" s="10">
        <v>350</v>
      </c>
      <c r="L12" s="10">
        <v>400</v>
      </c>
      <c r="M12" s="16" t="s">
        <v>11</v>
      </c>
      <c r="N12" s="3"/>
      <c r="O12" s="18" t="s">
        <v>3</v>
      </c>
      <c r="P12" s="18" t="s">
        <v>29</v>
      </c>
      <c r="Q12" s="18" t="s">
        <v>30</v>
      </c>
      <c r="R12" s="18" t="s">
        <v>31</v>
      </c>
      <c r="S12" s="18" t="s">
        <v>28</v>
      </c>
      <c r="T12" s="18" t="s">
        <v>32</v>
      </c>
      <c r="U12" s="18" t="s">
        <v>33</v>
      </c>
      <c r="V12" s="18" t="s">
        <v>34</v>
      </c>
      <c r="W12" s="18" t="s">
        <v>35</v>
      </c>
    </row>
    <row r="13" spans="2:23" x14ac:dyDescent="0.25">
      <c r="B13" s="49" t="s">
        <v>4</v>
      </c>
      <c r="C13" s="26">
        <v>1</v>
      </c>
      <c r="D13" s="52">
        <v>0</v>
      </c>
      <c r="E13" s="23"/>
      <c r="F13" s="23"/>
      <c r="G13" s="19"/>
      <c r="H13" s="23"/>
      <c r="I13" s="23"/>
      <c r="J13" s="23"/>
      <c r="K13" s="23"/>
      <c r="L13" s="27">
        <v>4.2245370370370371E-3</v>
      </c>
      <c r="M13" s="50">
        <f>L13-D13</f>
        <v>4.2245370370370371E-3</v>
      </c>
      <c r="O13" s="26"/>
      <c r="P13" s="23"/>
      <c r="Q13" s="23"/>
      <c r="R13" s="23"/>
      <c r="S13" s="23"/>
      <c r="T13" s="23"/>
      <c r="U13" s="23"/>
      <c r="V13" s="23"/>
      <c r="W13" s="23"/>
    </row>
    <row r="14" spans="2:23" x14ac:dyDescent="0.25">
      <c r="B14" s="51" t="s">
        <v>52</v>
      </c>
      <c r="C14" s="28">
        <v>2</v>
      </c>
      <c r="D14" s="54">
        <v>5.7870370370370366E-5</v>
      </c>
      <c r="E14" s="25"/>
      <c r="F14" s="25"/>
      <c r="G14" s="20"/>
      <c r="H14" s="25"/>
      <c r="I14" s="25"/>
      <c r="J14" s="25"/>
      <c r="K14" s="25"/>
      <c r="L14" s="29">
        <v>4.3287037037037035E-3</v>
      </c>
      <c r="M14" s="50">
        <f t="shared" ref="M14:M19" si="2">L14-D14</f>
        <v>4.2708333333333331E-3</v>
      </c>
      <c r="O14" s="28"/>
      <c r="P14" s="25"/>
      <c r="Q14" s="25"/>
      <c r="R14" s="25"/>
      <c r="S14" s="25"/>
      <c r="T14" s="25"/>
      <c r="U14" s="25"/>
      <c r="V14" s="25"/>
      <c r="W14" s="25"/>
    </row>
    <row r="15" spans="2:23" x14ac:dyDescent="0.25">
      <c r="B15" s="49" t="s">
        <v>5</v>
      </c>
      <c r="C15" s="26">
        <v>3</v>
      </c>
      <c r="D15" s="52">
        <v>1.1574074074074073E-4</v>
      </c>
      <c r="E15" s="23"/>
      <c r="F15" s="23"/>
      <c r="G15" s="19"/>
      <c r="H15" s="23"/>
      <c r="I15" s="23"/>
      <c r="J15" s="23"/>
      <c r="K15" s="23"/>
      <c r="L15" s="27">
        <v>4.8148148148148152E-3</v>
      </c>
      <c r="M15" s="50">
        <f t="shared" si="2"/>
        <v>4.6990740740740743E-3</v>
      </c>
      <c r="O15" s="26"/>
      <c r="P15" s="23"/>
      <c r="Q15" s="23"/>
      <c r="R15" s="23"/>
      <c r="S15" s="23"/>
      <c r="T15" s="23"/>
      <c r="U15" s="23"/>
      <c r="V15" s="23"/>
      <c r="W15" s="23"/>
    </row>
    <row r="16" spans="2:23" x14ac:dyDescent="0.25">
      <c r="B16" s="51" t="s">
        <v>53</v>
      </c>
      <c r="C16" s="28">
        <v>4</v>
      </c>
      <c r="D16" s="54">
        <v>1.7361111111111101E-4</v>
      </c>
      <c r="E16" s="25"/>
      <c r="F16" s="25"/>
      <c r="G16" s="20"/>
      <c r="H16" s="25"/>
      <c r="I16" s="25"/>
      <c r="J16" s="25"/>
      <c r="K16" s="25"/>
      <c r="L16" s="29" t="s">
        <v>56</v>
      </c>
      <c r="M16" s="50" t="s">
        <v>56</v>
      </c>
      <c r="O16" s="28"/>
      <c r="P16" s="25"/>
      <c r="Q16" s="25"/>
      <c r="R16" s="25"/>
      <c r="S16" s="25"/>
      <c r="T16" s="25"/>
      <c r="U16" s="25"/>
      <c r="V16" s="25"/>
      <c r="W16" s="25"/>
    </row>
    <row r="17" spans="2:23" x14ac:dyDescent="0.25">
      <c r="B17" s="49" t="s">
        <v>54</v>
      </c>
      <c r="C17" s="26">
        <v>5</v>
      </c>
      <c r="D17" s="52">
        <v>2.31481481481481E-4</v>
      </c>
      <c r="E17" s="23"/>
      <c r="F17" s="23"/>
      <c r="G17" s="19"/>
      <c r="H17" s="23"/>
      <c r="I17" s="23"/>
      <c r="J17" s="23"/>
      <c r="K17" s="23"/>
      <c r="L17" s="27">
        <v>5.2314814814814819E-3</v>
      </c>
      <c r="M17" s="50">
        <f t="shared" si="2"/>
        <v>5.000000000000001E-3</v>
      </c>
      <c r="O17" s="26"/>
      <c r="P17" s="23"/>
      <c r="Q17" s="23"/>
      <c r="R17" s="23"/>
      <c r="S17" s="23"/>
      <c r="T17" s="23"/>
      <c r="U17" s="23"/>
      <c r="V17" s="23"/>
      <c r="W17" s="23"/>
    </row>
    <row r="18" spans="2:23" x14ac:dyDescent="0.25">
      <c r="B18" s="51" t="s">
        <v>55</v>
      </c>
      <c r="C18" s="28">
        <v>6</v>
      </c>
      <c r="D18" s="54">
        <v>2.89351851851852E-4</v>
      </c>
      <c r="E18" s="25"/>
      <c r="F18" s="25"/>
      <c r="G18" s="20"/>
      <c r="H18" s="25"/>
      <c r="I18" s="25"/>
      <c r="J18" s="25"/>
      <c r="K18" s="25"/>
      <c r="L18" s="29">
        <v>5.3240740740740748E-3</v>
      </c>
      <c r="M18" s="50">
        <f t="shared" si="2"/>
        <v>5.0347222222222225E-3</v>
      </c>
      <c r="O18" s="28"/>
      <c r="P18" s="25"/>
      <c r="Q18" s="25"/>
      <c r="R18" s="25"/>
      <c r="S18" s="25"/>
      <c r="T18" s="25"/>
      <c r="U18" s="25"/>
      <c r="V18" s="25"/>
      <c r="W18" s="25"/>
    </row>
    <row r="19" spans="2:23" ht="15.75" customHeight="1" x14ac:dyDescent="0.25">
      <c r="B19" s="49"/>
      <c r="C19" s="26"/>
      <c r="D19" s="52"/>
      <c r="E19" s="23"/>
      <c r="F19" s="23"/>
      <c r="G19" s="19"/>
      <c r="H19" s="23"/>
      <c r="I19" s="23"/>
      <c r="J19" s="23"/>
      <c r="K19" s="23"/>
      <c r="L19" s="27"/>
      <c r="M19" s="50"/>
      <c r="O19" s="33"/>
      <c r="P19" s="34"/>
      <c r="Q19" s="34"/>
      <c r="R19" s="34"/>
      <c r="S19" s="34"/>
      <c r="T19" s="34"/>
      <c r="U19" s="34"/>
      <c r="V19" s="34"/>
      <c r="W19" s="34"/>
    </row>
    <row r="21" spans="2:23" s="4" customFormat="1" ht="63.75" customHeight="1" x14ac:dyDescent="0.25">
      <c r="B21" s="10" t="s">
        <v>13</v>
      </c>
      <c r="C21" s="10" t="s">
        <v>14</v>
      </c>
      <c r="D21" s="10" t="s">
        <v>15</v>
      </c>
      <c r="E21" s="10" t="s">
        <v>16</v>
      </c>
      <c r="F21" s="10" t="s">
        <v>17</v>
      </c>
      <c r="G21" s="10" t="s">
        <v>19</v>
      </c>
    </row>
    <row r="22" spans="2:23" x14ac:dyDescent="0.25">
      <c r="B22" s="4" t="s">
        <v>4</v>
      </c>
      <c r="C22" s="6">
        <f>I3*24*60*60</f>
        <v>174</v>
      </c>
      <c r="D22" s="6">
        <f>M13*24*60*60</f>
        <v>365</v>
      </c>
      <c r="E22" s="5">
        <f>(200)/(D22-C22)</f>
        <v>1.0471204188481675</v>
      </c>
      <c r="F22">
        <f>100/E22</f>
        <v>95.5</v>
      </c>
      <c r="G22" s="2">
        <f>O22/24/60/60</f>
        <v>0</v>
      </c>
    </row>
    <row r="23" spans="2:23" x14ac:dyDescent="0.25">
      <c r="B23" s="4" t="s">
        <v>52</v>
      </c>
      <c r="C23" s="30">
        <f t="shared" ref="C23:C28" si="3">I4*24*60*60</f>
        <v>180</v>
      </c>
      <c r="D23" s="30">
        <f t="shared" ref="D23:D28" si="4">M14*24*60*60</f>
        <v>368.99999999999994</v>
      </c>
      <c r="E23" s="31">
        <f t="shared" ref="E23:E28" si="5">(200)/(D23-C23)</f>
        <v>1.0582010582010586</v>
      </c>
      <c r="F23" s="4">
        <f t="shared" ref="F23:F28" si="6">100/E23</f>
        <v>94.499999999999972</v>
      </c>
      <c r="G23" s="2">
        <f t="shared" ref="G23:G28" si="7">F23/24/60/60</f>
        <v>1.0937499999999997E-3</v>
      </c>
    </row>
    <row r="24" spans="2:23" x14ac:dyDescent="0.25">
      <c r="B24" s="4" t="s">
        <v>5</v>
      </c>
      <c r="C24" s="30">
        <f t="shared" si="3"/>
        <v>192.00000000000003</v>
      </c>
      <c r="D24" s="30">
        <f t="shared" si="4"/>
        <v>406</v>
      </c>
      <c r="E24" s="31">
        <f t="shared" si="5"/>
        <v>0.93457943925233655</v>
      </c>
      <c r="F24" s="4">
        <f t="shared" si="6"/>
        <v>106.99999999999999</v>
      </c>
      <c r="G24" s="2">
        <f t="shared" si="7"/>
        <v>1.238425925925926E-3</v>
      </c>
    </row>
    <row r="25" spans="2:23" x14ac:dyDescent="0.25">
      <c r="B25" s="4" t="s">
        <v>53</v>
      </c>
      <c r="C25" s="30">
        <f t="shared" si="3"/>
        <v>234.00000000000003</v>
      </c>
      <c r="D25" s="30"/>
      <c r="E25" s="31"/>
      <c r="G25" s="2"/>
    </row>
    <row r="26" spans="2:23" x14ac:dyDescent="0.25">
      <c r="B26" s="4" t="s">
        <v>54</v>
      </c>
      <c r="C26" s="30">
        <f t="shared" si="3"/>
        <v>202.00000000000006</v>
      </c>
      <c r="D26" s="30">
        <f t="shared" si="4"/>
        <v>432.00000000000006</v>
      </c>
      <c r="E26" s="31">
        <f t="shared" si="5"/>
        <v>0.86956521739130432</v>
      </c>
      <c r="F26" s="4">
        <f t="shared" si="6"/>
        <v>115</v>
      </c>
      <c r="G26" s="2">
        <f t="shared" si="7"/>
        <v>1.3310185185185187E-3</v>
      </c>
    </row>
    <row r="27" spans="2:23" x14ac:dyDescent="0.25">
      <c r="B27" s="4" t="s">
        <v>55</v>
      </c>
      <c r="C27" s="30">
        <f t="shared" si="3"/>
        <v>212.99999999999997</v>
      </c>
      <c r="D27" s="30">
        <f t="shared" si="4"/>
        <v>435.00000000000006</v>
      </c>
      <c r="E27" s="31">
        <f t="shared" si="5"/>
        <v>0.90090090090090058</v>
      </c>
      <c r="F27" s="4">
        <f t="shared" si="6"/>
        <v>111.00000000000004</v>
      </c>
      <c r="G27" s="2">
        <f t="shared" si="7"/>
        <v>1.2847222222222227E-3</v>
      </c>
    </row>
    <row r="28" spans="2:23" ht="15.75" customHeight="1" x14ac:dyDescent="0.25">
      <c r="B28" s="4" t="s">
        <v>8</v>
      </c>
      <c r="C28" s="30">
        <f t="shared" si="3"/>
        <v>261</v>
      </c>
      <c r="D28" s="30"/>
      <c r="E28" s="31"/>
      <c r="G28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E1" sqref="E1"/>
    </sheetView>
  </sheetViews>
  <sheetFormatPr defaultRowHeight="15" x14ac:dyDescent="0.25"/>
  <cols>
    <col min="2" max="2" width="11.42578125" customWidth="1"/>
    <col min="3" max="4" width="14.140625" customWidth="1"/>
    <col min="5" max="5" width="12.140625" customWidth="1"/>
    <col min="6" max="6" width="11.85546875" customWidth="1"/>
    <col min="7" max="7" width="21" customWidth="1"/>
    <col min="13" max="13" width="13.28515625" customWidth="1"/>
    <col min="20" max="20" width="9.140625" customWidth="1"/>
  </cols>
  <sheetData>
    <row r="1" spans="2:23" ht="30" x14ac:dyDescent="0.25">
      <c r="B1" s="9" t="s">
        <v>18</v>
      </c>
      <c r="C1" s="10">
        <v>200</v>
      </c>
      <c r="D1" s="10" t="s">
        <v>12</v>
      </c>
      <c r="E1" s="10"/>
    </row>
    <row r="2" spans="2:23" s="3" customFormat="1" x14ac:dyDescent="0.25">
      <c r="B2" s="3" t="s">
        <v>0</v>
      </c>
      <c r="C2" s="3" t="s">
        <v>1</v>
      </c>
      <c r="D2" s="3" t="s">
        <v>2</v>
      </c>
      <c r="E2" s="3" t="s">
        <v>29</v>
      </c>
      <c r="F2" s="3" t="s">
        <v>30</v>
      </c>
      <c r="G2" s="3" t="s">
        <v>31</v>
      </c>
      <c r="H2" s="3" t="s">
        <v>28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11</v>
      </c>
      <c r="O2" s="3" t="s">
        <v>3</v>
      </c>
      <c r="P2" s="3" t="s">
        <v>29</v>
      </c>
      <c r="Q2" s="3" t="s">
        <v>30</v>
      </c>
      <c r="R2" s="3" t="s">
        <v>31</v>
      </c>
      <c r="S2" s="3" t="s">
        <v>28</v>
      </c>
    </row>
    <row r="3" spans="2:23" x14ac:dyDescent="0.25">
      <c r="B3" t="s">
        <v>22</v>
      </c>
      <c r="C3">
        <v>1</v>
      </c>
      <c r="D3" s="1">
        <v>0</v>
      </c>
      <c r="E3" s="1"/>
      <c r="F3" s="1"/>
      <c r="G3" s="1"/>
      <c r="H3" s="1">
        <v>2.4768518518518516E-3</v>
      </c>
      <c r="I3" s="1"/>
      <c r="J3" s="1"/>
      <c r="K3" s="1"/>
      <c r="L3" s="1"/>
      <c r="M3" s="1">
        <f t="shared" ref="M3:M10" si="0">H3-D3</f>
        <v>2.4768518518518516E-3</v>
      </c>
      <c r="P3" s="1">
        <f t="shared" ref="P3:S10" si="1">E3-D3</f>
        <v>0</v>
      </c>
      <c r="Q3" s="1">
        <f t="shared" si="1"/>
        <v>0</v>
      </c>
      <c r="R3" s="1">
        <f t="shared" si="1"/>
        <v>0</v>
      </c>
      <c r="S3" s="1">
        <f t="shared" si="1"/>
        <v>2.4768518518518516E-3</v>
      </c>
      <c r="T3" s="1"/>
      <c r="U3" s="1"/>
      <c r="V3" s="1"/>
      <c r="W3" s="1"/>
    </row>
    <row r="4" spans="2:23" x14ac:dyDescent="0.25">
      <c r="B4" t="s">
        <v>21</v>
      </c>
      <c r="C4">
        <v>2</v>
      </c>
      <c r="D4" s="1">
        <v>5.7870370370370366E-5</v>
      </c>
      <c r="E4" s="1"/>
      <c r="F4" s="1"/>
      <c r="G4" s="1"/>
      <c r="H4" s="1">
        <v>2.5347222222222221E-3</v>
      </c>
      <c r="I4" s="1"/>
      <c r="J4" s="1"/>
      <c r="K4" s="1"/>
      <c r="L4" s="1"/>
      <c r="M4" s="1">
        <f t="shared" si="0"/>
        <v>2.4768518518518516E-3</v>
      </c>
      <c r="P4" s="1">
        <f t="shared" si="1"/>
        <v>-5.7870370370370366E-5</v>
      </c>
      <c r="Q4" s="1">
        <f t="shared" si="1"/>
        <v>0</v>
      </c>
      <c r="R4" s="1">
        <f t="shared" si="1"/>
        <v>0</v>
      </c>
      <c r="S4" s="1">
        <f t="shared" si="1"/>
        <v>2.5347222222222221E-3</v>
      </c>
      <c r="T4" s="1"/>
      <c r="U4" s="1"/>
      <c r="V4" s="1"/>
      <c r="W4" s="1"/>
    </row>
    <row r="5" spans="2:23" x14ac:dyDescent="0.25">
      <c r="B5" t="s">
        <v>45</v>
      </c>
      <c r="C5">
        <v>3</v>
      </c>
      <c r="D5" s="1">
        <v>1.1574074074074073E-4</v>
      </c>
      <c r="E5" s="1"/>
      <c r="F5" s="1"/>
      <c r="G5" s="1"/>
      <c r="H5" s="1">
        <v>2.6504629629629625E-3</v>
      </c>
      <c r="I5" s="1"/>
      <c r="J5" s="1"/>
      <c r="K5" s="1"/>
      <c r="L5" s="1"/>
      <c r="M5" s="1">
        <f t="shared" si="0"/>
        <v>2.5347222222222216E-3</v>
      </c>
      <c r="P5" s="1">
        <f t="shared" si="1"/>
        <v>-1.1574074074074073E-4</v>
      </c>
      <c r="Q5" s="1">
        <f t="shared" si="1"/>
        <v>0</v>
      </c>
      <c r="R5" s="1">
        <f t="shared" si="1"/>
        <v>0</v>
      </c>
      <c r="S5" s="1">
        <f t="shared" si="1"/>
        <v>2.6504629629629625E-3</v>
      </c>
      <c r="T5" s="1"/>
      <c r="U5" s="1"/>
      <c r="V5" s="1"/>
      <c r="W5" s="1"/>
    </row>
    <row r="6" spans="2:23" x14ac:dyDescent="0.25">
      <c r="B6" t="s">
        <v>25</v>
      </c>
      <c r="C6">
        <v>4</v>
      </c>
      <c r="D6" s="1">
        <v>1.7361111111111101E-4</v>
      </c>
      <c r="E6" s="1"/>
      <c r="F6" s="1"/>
      <c r="G6" s="1"/>
      <c r="H6" s="1">
        <v>2.7893518518518519E-3</v>
      </c>
      <c r="I6" s="1"/>
      <c r="J6" s="1"/>
      <c r="K6" s="1"/>
      <c r="L6" s="1"/>
      <c r="M6" s="1">
        <f t="shared" si="0"/>
        <v>2.615740740740741E-3</v>
      </c>
      <c r="P6" s="1">
        <f t="shared" si="1"/>
        <v>-1.7361111111111101E-4</v>
      </c>
      <c r="Q6" s="1">
        <f t="shared" si="1"/>
        <v>0</v>
      </c>
      <c r="R6" s="1">
        <f t="shared" si="1"/>
        <v>0</v>
      </c>
      <c r="S6" s="1">
        <f t="shared" si="1"/>
        <v>2.7893518518518519E-3</v>
      </c>
      <c r="T6" s="1"/>
      <c r="U6" s="1"/>
      <c r="V6" s="1"/>
      <c r="W6" s="1"/>
    </row>
    <row r="7" spans="2:23" x14ac:dyDescent="0.25">
      <c r="B7" t="s">
        <v>59</v>
      </c>
      <c r="C7">
        <v>5</v>
      </c>
      <c r="D7" s="1">
        <v>2.31481481481481E-4</v>
      </c>
      <c r="E7" s="1"/>
      <c r="F7" s="1"/>
      <c r="G7" s="1"/>
      <c r="H7" s="1">
        <v>2.8472222222222219E-3</v>
      </c>
      <c r="I7" s="1"/>
      <c r="J7" s="1"/>
      <c r="K7" s="1"/>
      <c r="L7" s="1"/>
      <c r="M7" s="1">
        <f t="shared" si="0"/>
        <v>2.615740740740741E-3</v>
      </c>
      <c r="P7" s="1">
        <f t="shared" si="1"/>
        <v>-2.31481481481481E-4</v>
      </c>
      <c r="Q7" s="1">
        <f t="shared" si="1"/>
        <v>0</v>
      </c>
      <c r="R7" s="1">
        <f t="shared" si="1"/>
        <v>0</v>
      </c>
      <c r="S7" s="1">
        <f t="shared" si="1"/>
        <v>2.8472222222222219E-3</v>
      </c>
      <c r="T7" s="1"/>
      <c r="U7" s="1"/>
      <c r="V7" s="1"/>
      <c r="W7" s="1"/>
    </row>
    <row r="8" spans="2:23" x14ac:dyDescent="0.25">
      <c r="B8" t="s">
        <v>27</v>
      </c>
      <c r="C8">
        <v>6</v>
      </c>
      <c r="D8" s="1">
        <v>2.89351851851852E-4</v>
      </c>
      <c r="E8" s="1"/>
      <c r="F8" s="1"/>
      <c r="G8" s="1"/>
      <c r="H8" s="1">
        <v>3.5648148148148154E-3</v>
      </c>
      <c r="I8" s="1"/>
      <c r="J8" s="1"/>
      <c r="K8" s="1"/>
      <c r="L8" s="1"/>
      <c r="M8" s="1">
        <f t="shared" si="0"/>
        <v>3.2754629629629635E-3</v>
      </c>
      <c r="P8" s="1">
        <f t="shared" si="1"/>
        <v>-2.89351851851852E-4</v>
      </c>
      <c r="Q8" s="1">
        <f t="shared" si="1"/>
        <v>0</v>
      </c>
      <c r="R8" s="1">
        <f t="shared" si="1"/>
        <v>0</v>
      </c>
      <c r="S8" s="1">
        <f t="shared" si="1"/>
        <v>3.5648148148148154E-3</v>
      </c>
      <c r="T8" s="1"/>
      <c r="U8" s="1"/>
      <c r="V8" s="1"/>
      <c r="W8" s="1"/>
    </row>
    <row r="9" spans="2:23" x14ac:dyDescent="0.25">
      <c r="B9" t="s">
        <v>60</v>
      </c>
      <c r="C9">
        <v>7</v>
      </c>
      <c r="D9" s="1">
        <v>3.4722222222222202E-4</v>
      </c>
      <c r="E9" s="1"/>
      <c r="F9" s="1"/>
      <c r="G9" s="1"/>
      <c r="H9" s="1">
        <v>3.5763888888888894E-3</v>
      </c>
      <c r="I9" s="1"/>
      <c r="J9" s="1"/>
      <c r="K9" s="1"/>
      <c r="L9" s="1"/>
      <c r="M9" s="1">
        <f t="shared" si="0"/>
        <v>3.2291666666666675E-3</v>
      </c>
      <c r="P9" s="1">
        <f t="shared" si="1"/>
        <v>-3.4722222222222202E-4</v>
      </c>
      <c r="Q9" s="1">
        <f t="shared" si="1"/>
        <v>0</v>
      </c>
      <c r="R9" s="1">
        <f t="shared" si="1"/>
        <v>0</v>
      </c>
      <c r="S9" s="1">
        <f t="shared" si="1"/>
        <v>3.5763888888888894E-3</v>
      </c>
      <c r="T9" s="1"/>
      <c r="U9" s="1"/>
      <c r="V9" s="1"/>
      <c r="W9" s="1"/>
    </row>
    <row r="10" spans="2:23" x14ac:dyDescent="0.25">
      <c r="C10">
        <v>8</v>
      </c>
      <c r="D10" s="1">
        <v>4.0509259259259301E-4</v>
      </c>
      <c r="E10" s="1"/>
      <c r="F10" s="1"/>
      <c r="G10" s="1"/>
      <c r="H10" s="1"/>
      <c r="I10" s="1"/>
      <c r="J10" s="1"/>
      <c r="K10" s="1"/>
      <c r="L10" s="1"/>
      <c r="M10" s="1"/>
      <c r="P10" s="1">
        <f t="shared" si="1"/>
        <v>-4.0509259259259301E-4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/>
      <c r="U10" s="1"/>
      <c r="V10" s="1"/>
      <c r="W10" s="1"/>
    </row>
    <row r="12" spans="2:23" ht="30" x14ac:dyDescent="0.25">
      <c r="B12" s="9" t="s">
        <v>18</v>
      </c>
      <c r="C12" s="10">
        <v>400</v>
      </c>
      <c r="D12" s="10" t="s">
        <v>12</v>
      </c>
      <c r="E12" s="10"/>
    </row>
    <row r="13" spans="2:23" x14ac:dyDescent="0.25">
      <c r="B13" s="3" t="s">
        <v>0</v>
      </c>
      <c r="C13" s="3" t="s">
        <v>1</v>
      </c>
      <c r="D13" s="3" t="s">
        <v>2</v>
      </c>
      <c r="E13" s="3" t="s">
        <v>29</v>
      </c>
      <c r="F13" s="3" t="s">
        <v>30</v>
      </c>
      <c r="G13" s="3" t="s">
        <v>31</v>
      </c>
      <c r="H13" s="3" t="s">
        <v>28</v>
      </c>
      <c r="I13" s="3" t="s">
        <v>32</v>
      </c>
      <c r="J13" s="3" t="s">
        <v>33</v>
      </c>
      <c r="K13" s="3" t="s">
        <v>34</v>
      </c>
      <c r="L13" s="3" t="s">
        <v>35</v>
      </c>
      <c r="M13" s="3" t="s">
        <v>11</v>
      </c>
      <c r="N13" s="3"/>
      <c r="O13" s="3" t="s">
        <v>3</v>
      </c>
      <c r="P13" s="3" t="s">
        <v>29</v>
      </c>
      <c r="Q13" s="3" t="s">
        <v>30</v>
      </c>
      <c r="R13" s="3" t="s">
        <v>31</v>
      </c>
      <c r="S13" s="3" t="s">
        <v>28</v>
      </c>
      <c r="T13" s="3" t="s">
        <v>32</v>
      </c>
      <c r="U13" s="3" t="s">
        <v>33</v>
      </c>
      <c r="V13" s="3" t="s">
        <v>34</v>
      </c>
      <c r="W13" s="3" t="s">
        <v>35</v>
      </c>
    </row>
    <row r="14" spans="2:23" x14ac:dyDescent="0.25">
      <c r="B14" t="s">
        <v>22</v>
      </c>
      <c r="C14">
        <v>1</v>
      </c>
      <c r="D14" s="1">
        <v>1.1574074074074073E-4</v>
      </c>
      <c r="E14" s="1"/>
      <c r="F14" s="1"/>
      <c r="G14" s="1"/>
      <c r="H14" s="1"/>
      <c r="I14" s="1"/>
      <c r="J14" s="1"/>
      <c r="K14" s="1"/>
      <c r="L14" s="1">
        <v>5.4398148148148149E-3</v>
      </c>
      <c r="M14" s="1">
        <f>L14-D14</f>
        <v>5.324074074074074E-3</v>
      </c>
      <c r="P14" s="1">
        <f>E14-D14</f>
        <v>-1.1574074074074073E-4</v>
      </c>
      <c r="Q14" s="1">
        <f t="shared" ref="Q14:W14" si="2">F14-E14</f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5.4398148148148149E-3</v>
      </c>
    </row>
    <row r="15" spans="2:23" x14ac:dyDescent="0.25">
      <c r="B15" t="s">
        <v>21</v>
      </c>
      <c r="C15">
        <v>2</v>
      </c>
      <c r="D15" s="1">
        <v>5.7870370370370366E-5</v>
      </c>
      <c r="E15" s="1"/>
      <c r="F15" s="1"/>
      <c r="G15" s="1"/>
      <c r="H15" s="1"/>
      <c r="I15" s="1"/>
      <c r="J15" s="1"/>
      <c r="K15" s="1"/>
      <c r="L15" s="1">
        <v>5.5439814814814822E-3</v>
      </c>
      <c r="M15" s="1">
        <f t="shared" ref="M15:M21" si="3">L15-D15</f>
        <v>5.4861111111111117E-3</v>
      </c>
      <c r="P15" s="1">
        <f t="shared" ref="P15:P21" si="4">E15-D15</f>
        <v>-5.7870370370370366E-5</v>
      </c>
      <c r="Q15" s="1">
        <f t="shared" ref="Q15:Q21" si="5">F15-E15</f>
        <v>0</v>
      </c>
      <c r="R15" s="1">
        <f t="shared" ref="R15:R21" si="6">G15-F15</f>
        <v>0</v>
      </c>
      <c r="S15" s="1">
        <f t="shared" ref="S15:S21" si="7">H15-G15</f>
        <v>0</v>
      </c>
      <c r="T15" s="1">
        <f t="shared" ref="T15:T21" si="8">I15-H15</f>
        <v>0</v>
      </c>
      <c r="U15" s="1">
        <f t="shared" ref="U15:U21" si="9">J15-I15</f>
        <v>0</v>
      </c>
      <c r="V15" s="1">
        <f t="shared" ref="V15:V21" si="10">K15-J15</f>
        <v>0</v>
      </c>
      <c r="W15" s="1">
        <f t="shared" ref="W15:W21" si="11">L15-K15</f>
        <v>5.5439814814814822E-3</v>
      </c>
    </row>
    <row r="16" spans="2:23" x14ac:dyDescent="0.25">
      <c r="B16" t="s">
        <v>45</v>
      </c>
      <c r="C16">
        <v>3</v>
      </c>
      <c r="D16" s="1">
        <v>0</v>
      </c>
      <c r="E16" s="1"/>
      <c r="F16" s="1"/>
      <c r="G16" s="1"/>
      <c r="H16" s="1"/>
      <c r="I16" s="1"/>
      <c r="J16" s="1"/>
      <c r="K16" s="1"/>
      <c r="L16" s="1">
        <v>5.5208333333333333E-3</v>
      </c>
      <c r="M16" s="1">
        <f t="shared" si="3"/>
        <v>5.5208333333333333E-3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5.5208333333333333E-3</v>
      </c>
    </row>
    <row r="17" spans="2:23" x14ac:dyDescent="0.25">
      <c r="B17" t="s">
        <v>25</v>
      </c>
      <c r="C17">
        <v>4</v>
      </c>
      <c r="D17" s="1">
        <v>1.7361111111111112E-4</v>
      </c>
      <c r="E17" s="1"/>
      <c r="F17" s="1"/>
      <c r="G17" s="1"/>
      <c r="H17" s="1"/>
      <c r="I17" s="1"/>
      <c r="J17" s="1"/>
      <c r="K17" s="1"/>
      <c r="L17" s="1">
        <v>5.9143518518518521E-3</v>
      </c>
      <c r="M17" s="1">
        <f t="shared" si="3"/>
        <v>5.7407407407407407E-3</v>
      </c>
      <c r="P17" s="1">
        <f t="shared" si="4"/>
        <v>-1.7361111111111112E-4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5.9143518518518521E-3</v>
      </c>
    </row>
    <row r="18" spans="2:23" x14ac:dyDescent="0.25">
      <c r="B18" t="s">
        <v>59</v>
      </c>
      <c r="C18">
        <v>5</v>
      </c>
      <c r="D18" s="1">
        <v>2.8935185185185189E-4</v>
      </c>
      <c r="E18" s="1"/>
      <c r="F18" s="1"/>
      <c r="G18" s="1"/>
      <c r="H18" s="1"/>
      <c r="I18" s="1"/>
      <c r="J18" s="1"/>
      <c r="K18" s="1"/>
      <c r="L18" s="1">
        <v>6.4583333333333333E-3</v>
      </c>
      <c r="M18" s="1">
        <f t="shared" si="3"/>
        <v>6.168981481481481E-3</v>
      </c>
      <c r="P18" s="1">
        <f t="shared" si="4"/>
        <v>-2.8935185185185189E-4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6.4583333333333333E-3</v>
      </c>
    </row>
    <row r="19" spans="2:23" x14ac:dyDescent="0.25">
      <c r="B19" t="s">
        <v>27</v>
      </c>
      <c r="C19">
        <v>6</v>
      </c>
      <c r="D19" s="1">
        <v>2.3148148148148146E-4</v>
      </c>
      <c r="E19" s="1"/>
      <c r="F19" s="1"/>
      <c r="G19" s="1"/>
      <c r="H19" s="1"/>
      <c r="I19" s="1"/>
      <c r="J19" s="1"/>
      <c r="K19" s="1"/>
      <c r="L19" s="1">
        <v>6.4699074074074069E-3</v>
      </c>
      <c r="M19" s="1">
        <f t="shared" si="3"/>
        <v>6.238425925925925E-3</v>
      </c>
      <c r="P19" s="1">
        <f t="shared" si="4"/>
        <v>-2.3148148148148146E-4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6.4699074074074069E-3</v>
      </c>
    </row>
    <row r="20" spans="2:23" x14ac:dyDescent="0.25">
      <c r="B20" t="s">
        <v>60</v>
      </c>
      <c r="C20">
        <v>7</v>
      </c>
      <c r="D20" s="1">
        <v>3.4722222222222202E-4</v>
      </c>
      <c r="E20" s="1"/>
      <c r="F20" s="1"/>
      <c r="G20" s="1"/>
      <c r="H20" s="1"/>
      <c r="I20" s="1"/>
      <c r="J20" s="1"/>
      <c r="K20" s="1"/>
      <c r="L20" s="1">
        <v>6.5972222222222222E-3</v>
      </c>
      <c r="M20" s="1">
        <f t="shared" si="3"/>
        <v>6.2500000000000003E-3</v>
      </c>
      <c r="P20" s="1">
        <f t="shared" si="4"/>
        <v>-3.4722222222222202E-4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6.5972222222222222E-3</v>
      </c>
    </row>
    <row r="21" spans="2:23" x14ac:dyDescent="0.25">
      <c r="D21" s="1"/>
      <c r="M21" s="1"/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</row>
    <row r="22" spans="2:23" x14ac:dyDescent="0.25">
      <c r="D22" s="1"/>
      <c r="M22" s="1"/>
      <c r="P22" s="1"/>
      <c r="Q22" s="1"/>
      <c r="R22" s="1"/>
      <c r="S22" s="1"/>
      <c r="T22" s="1"/>
      <c r="U22" s="1"/>
      <c r="V22" s="1"/>
      <c r="W22" s="1"/>
    </row>
    <row r="23" spans="2:23" s="4" customFormat="1" x14ac:dyDescent="0.25">
      <c r="B23" s="4" t="s">
        <v>13</v>
      </c>
      <c r="C23" s="4" t="s">
        <v>14</v>
      </c>
      <c r="D23" s="4" t="s">
        <v>15</v>
      </c>
      <c r="E23" s="4" t="s">
        <v>16</v>
      </c>
      <c r="F23" s="4" t="s">
        <v>17</v>
      </c>
      <c r="G23" s="4" t="s">
        <v>19</v>
      </c>
    </row>
    <row r="24" spans="2:23" x14ac:dyDescent="0.25">
      <c r="B24" t="s">
        <v>22</v>
      </c>
      <c r="C24" s="6">
        <f t="shared" ref="C24:C31" si="12">M3*24*60*60</f>
        <v>214</v>
      </c>
      <c r="D24" s="6">
        <f>M14*24*60*60</f>
        <v>459.99999999999994</v>
      </c>
      <c r="E24" s="5">
        <f>(200)/(D24-C24)</f>
        <v>0.81300813008130102</v>
      </c>
      <c r="F24">
        <f>100/E24</f>
        <v>122.99999999999997</v>
      </c>
      <c r="G24" s="2">
        <f>F24/24/60/60</f>
        <v>1.423611111111111E-3</v>
      </c>
    </row>
    <row r="25" spans="2:23" x14ac:dyDescent="0.25">
      <c r="B25" t="s">
        <v>21</v>
      </c>
      <c r="C25" s="6">
        <f t="shared" si="12"/>
        <v>214</v>
      </c>
      <c r="D25" s="6">
        <f t="shared" ref="D25:D30" si="13">M15*24*60*60</f>
        <v>474.00000000000006</v>
      </c>
      <c r="E25" s="5">
        <f t="shared" ref="E25:E30" si="14">(200)/(D25-C25)</f>
        <v>0.76923076923076905</v>
      </c>
      <c r="F25">
        <f t="shared" ref="F25:F31" si="15">100/E25</f>
        <v>130.00000000000003</v>
      </c>
      <c r="G25" s="2">
        <f t="shared" ref="G25:G31" si="16">F25/24/60/60</f>
        <v>1.5046296296296301E-3</v>
      </c>
    </row>
    <row r="26" spans="2:23" x14ac:dyDescent="0.25">
      <c r="B26" t="s">
        <v>45</v>
      </c>
      <c r="C26" s="6">
        <f t="shared" si="12"/>
        <v>218.99999999999997</v>
      </c>
      <c r="D26" s="6">
        <f t="shared" si="13"/>
        <v>477</v>
      </c>
      <c r="E26" s="5">
        <f t="shared" si="14"/>
        <v>0.77519379844961245</v>
      </c>
      <c r="F26">
        <f t="shared" si="15"/>
        <v>129</v>
      </c>
      <c r="G26" s="2">
        <f t="shared" si="16"/>
        <v>1.4930555555555556E-3</v>
      </c>
    </row>
    <row r="27" spans="2:23" x14ac:dyDescent="0.25">
      <c r="B27" t="s">
        <v>25</v>
      </c>
      <c r="C27" s="6">
        <f t="shared" si="12"/>
        <v>226</v>
      </c>
      <c r="D27" s="6">
        <f t="shared" si="13"/>
        <v>495.99999999999994</v>
      </c>
      <c r="E27" s="5">
        <f t="shared" si="14"/>
        <v>0.74074074074074092</v>
      </c>
      <c r="F27">
        <f t="shared" si="15"/>
        <v>134.99999999999997</v>
      </c>
      <c r="G27" s="2">
        <f t="shared" si="16"/>
        <v>1.5624999999999999E-3</v>
      </c>
    </row>
    <row r="28" spans="2:23" x14ac:dyDescent="0.25">
      <c r="B28" t="s">
        <v>59</v>
      </c>
      <c r="C28" s="6">
        <f t="shared" si="12"/>
        <v>226</v>
      </c>
      <c r="D28" s="6">
        <f t="shared" si="13"/>
        <v>533</v>
      </c>
      <c r="E28" s="5">
        <f t="shared" si="14"/>
        <v>0.65146579804560256</v>
      </c>
      <c r="F28">
        <f t="shared" si="15"/>
        <v>153.5</v>
      </c>
      <c r="G28" s="2">
        <f t="shared" si="16"/>
        <v>1.7766203703703702E-3</v>
      </c>
    </row>
    <row r="29" spans="2:23" x14ac:dyDescent="0.25">
      <c r="B29" t="s">
        <v>27</v>
      </c>
      <c r="C29" s="6">
        <f t="shared" si="12"/>
        <v>283.00000000000006</v>
      </c>
      <c r="D29" s="6">
        <f t="shared" si="13"/>
        <v>539</v>
      </c>
      <c r="E29" s="5">
        <f t="shared" si="14"/>
        <v>0.78125000000000022</v>
      </c>
      <c r="F29">
        <f t="shared" si="15"/>
        <v>127.99999999999996</v>
      </c>
      <c r="G29" s="2">
        <f t="shared" si="16"/>
        <v>1.4814814814814808E-3</v>
      </c>
    </row>
    <row r="30" spans="2:23" x14ac:dyDescent="0.25">
      <c r="B30" t="s">
        <v>60</v>
      </c>
      <c r="C30" s="6">
        <f t="shared" si="12"/>
        <v>279</v>
      </c>
      <c r="D30" s="6">
        <f t="shared" si="13"/>
        <v>540.00000000000011</v>
      </c>
      <c r="E30" s="5">
        <f t="shared" si="14"/>
        <v>0.76628352490421425</v>
      </c>
      <c r="F30">
        <f t="shared" si="15"/>
        <v>130.50000000000006</v>
      </c>
      <c r="G30" s="2">
        <f t="shared" si="16"/>
        <v>1.5104166666666673E-3</v>
      </c>
    </row>
    <row r="31" spans="2:23" x14ac:dyDescent="0.25">
      <c r="C31" s="6"/>
      <c r="D31" s="6"/>
      <c r="E31" s="5"/>
      <c r="G31" s="2"/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G19" sqref="G19"/>
    </sheetView>
  </sheetViews>
  <sheetFormatPr defaultRowHeight="15" x14ac:dyDescent="0.25"/>
  <cols>
    <col min="3" max="3" width="10.7109375" customWidth="1"/>
    <col min="4" max="4" width="11.85546875" customWidth="1"/>
    <col min="13" max="13" width="13.28515625" customWidth="1"/>
  </cols>
  <sheetData>
    <row r="1" spans="2:22" ht="30" x14ac:dyDescent="0.25">
      <c r="B1" s="9" t="s">
        <v>18</v>
      </c>
      <c r="C1" s="10">
        <v>200</v>
      </c>
      <c r="D1" s="10" t="s">
        <v>12</v>
      </c>
      <c r="E1" s="10"/>
      <c r="O1" s="9" t="s">
        <v>3</v>
      </c>
    </row>
    <row r="2" spans="2:22" ht="30" x14ac:dyDescent="0.25">
      <c r="B2" s="3" t="s">
        <v>0</v>
      </c>
      <c r="C2" s="3" t="s">
        <v>1</v>
      </c>
      <c r="D2" s="3" t="s">
        <v>2</v>
      </c>
      <c r="E2" s="3" t="s">
        <v>29</v>
      </c>
      <c r="F2" s="3" t="s">
        <v>30</v>
      </c>
      <c r="G2" s="3" t="s">
        <v>31</v>
      </c>
      <c r="H2" s="3" t="s">
        <v>28</v>
      </c>
      <c r="I2" s="10" t="s">
        <v>11</v>
      </c>
      <c r="J2" s="3"/>
      <c r="K2" s="3"/>
      <c r="L2" s="3"/>
      <c r="M2" s="3"/>
      <c r="N2" s="3"/>
      <c r="O2" s="10">
        <v>50</v>
      </c>
      <c r="P2" s="10">
        <v>100</v>
      </c>
      <c r="Q2" s="10">
        <v>150</v>
      </c>
      <c r="R2" s="10">
        <v>200</v>
      </c>
      <c r="S2" s="3"/>
      <c r="T2" s="3"/>
      <c r="U2" s="3"/>
      <c r="V2" s="3"/>
    </row>
    <row r="3" spans="2:22" x14ac:dyDescent="0.25">
      <c r="B3" t="s">
        <v>36</v>
      </c>
      <c r="C3">
        <v>1</v>
      </c>
      <c r="D3" s="1">
        <v>0</v>
      </c>
      <c r="E3" s="1"/>
      <c r="F3" s="1"/>
      <c r="G3" s="1"/>
      <c r="H3" s="1">
        <v>1.8750000000000001E-3</v>
      </c>
      <c r="I3" s="1">
        <f t="shared" ref="I3:I7" si="0">H3-D3</f>
        <v>1.8750000000000001E-3</v>
      </c>
      <c r="J3" s="1"/>
      <c r="O3" s="12">
        <f t="shared" ref="O3:R7" si="1">E3-D3</f>
        <v>0</v>
      </c>
      <c r="P3" s="12">
        <f t="shared" si="1"/>
        <v>0</v>
      </c>
      <c r="Q3" s="12">
        <f t="shared" si="1"/>
        <v>0</v>
      </c>
      <c r="R3" s="12">
        <f t="shared" si="1"/>
        <v>1.8750000000000001E-3</v>
      </c>
    </row>
    <row r="4" spans="2:22" x14ac:dyDescent="0.25">
      <c r="B4" t="s">
        <v>37</v>
      </c>
      <c r="C4">
        <v>2</v>
      </c>
      <c r="D4" s="1">
        <v>5.7870370370370366E-5</v>
      </c>
      <c r="E4" s="1"/>
      <c r="F4" s="1"/>
      <c r="G4" s="1"/>
      <c r="H4" s="1">
        <v>2.0949074074074073E-3</v>
      </c>
      <c r="I4" s="1">
        <f t="shared" si="0"/>
        <v>2.0370370370370369E-3</v>
      </c>
      <c r="J4" s="1"/>
      <c r="O4" s="13">
        <f t="shared" si="1"/>
        <v>-5.7870370370370366E-5</v>
      </c>
      <c r="P4" s="13">
        <f t="shared" si="1"/>
        <v>0</v>
      </c>
      <c r="Q4" s="13">
        <f t="shared" si="1"/>
        <v>0</v>
      </c>
      <c r="R4" s="13">
        <f t="shared" si="1"/>
        <v>2.0949074074074073E-3</v>
      </c>
    </row>
    <row r="5" spans="2:22" x14ac:dyDescent="0.25">
      <c r="B5" t="s">
        <v>40</v>
      </c>
      <c r="C5">
        <v>3</v>
      </c>
      <c r="D5" s="1">
        <v>1.1574074074074073E-4</v>
      </c>
      <c r="E5" s="1"/>
      <c r="F5" s="1"/>
      <c r="G5" s="1"/>
      <c r="H5" s="1">
        <v>2.1180555555555553E-3</v>
      </c>
      <c r="I5" s="1">
        <f t="shared" si="0"/>
        <v>2.0023148148148144E-3</v>
      </c>
      <c r="J5" s="1"/>
      <c r="O5" s="12">
        <f t="shared" si="1"/>
        <v>-1.1574074074074073E-4</v>
      </c>
      <c r="P5" s="12">
        <f t="shared" si="1"/>
        <v>0</v>
      </c>
      <c r="Q5" s="12">
        <f t="shared" si="1"/>
        <v>0</v>
      </c>
      <c r="R5" s="12">
        <f t="shared" si="1"/>
        <v>2.1180555555555553E-3</v>
      </c>
    </row>
    <row r="6" spans="2:22" x14ac:dyDescent="0.25">
      <c r="B6" t="s">
        <v>39</v>
      </c>
      <c r="C6">
        <v>4</v>
      </c>
      <c r="D6" s="1">
        <v>1.7361111111111101E-4</v>
      </c>
      <c r="E6" s="1"/>
      <c r="F6" s="1"/>
      <c r="G6" s="1"/>
      <c r="H6" s="1">
        <v>2.1990740740740742E-3</v>
      </c>
      <c r="I6" s="1">
        <f t="shared" si="0"/>
        <v>2.0254629629629633E-3</v>
      </c>
      <c r="J6" s="1"/>
      <c r="O6" s="13">
        <f t="shared" si="1"/>
        <v>-1.7361111111111101E-4</v>
      </c>
      <c r="P6" s="13">
        <f t="shared" si="1"/>
        <v>0</v>
      </c>
      <c r="Q6" s="13">
        <f t="shared" si="1"/>
        <v>0</v>
      </c>
      <c r="R6" s="13">
        <f t="shared" si="1"/>
        <v>2.1990740740740742E-3</v>
      </c>
    </row>
    <row r="7" spans="2:22" x14ac:dyDescent="0.25">
      <c r="B7" t="s">
        <v>38</v>
      </c>
      <c r="C7">
        <v>5</v>
      </c>
      <c r="D7" s="1">
        <v>2.31481481481481E-4</v>
      </c>
      <c r="E7" s="1"/>
      <c r="F7" s="1"/>
      <c r="G7" s="1"/>
      <c r="H7" s="1">
        <v>2.3032407407407407E-3</v>
      </c>
      <c r="I7" s="1">
        <f t="shared" si="0"/>
        <v>2.0717592592592597E-3</v>
      </c>
      <c r="J7" s="1"/>
      <c r="O7" s="12">
        <f t="shared" si="1"/>
        <v>-2.31481481481481E-4</v>
      </c>
      <c r="P7" s="12">
        <f t="shared" si="1"/>
        <v>0</v>
      </c>
      <c r="Q7" s="12">
        <f t="shared" si="1"/>
        <v>0</v>
      </c>
      <c r="R7" s="12">
        <f t="shared" si="1"/>
        <v>2.3032407407407407E-3</v>
      </c>
    </row>
    <row r="8" spans="2:22" x14ac:dyDescent="0.25">
      <c r="B8" t="s">
        <v>61</v>
      </c>
      <c r="C8">
        <v>6</v>
      </c>
      <c r="D8" s="1">
        <v>2.89351851851852E-4</v>
      </c>
      <c r="E8" s="1"/>
      <c r="F8" s="1"/>
      <c r="G8" s="1"/>
      <c r="H8" s="1">
        <v>2.4421296296296296E-3</v>
      </c>
      <c r="I8" s="1">
        <f>H8-D8</f>
        <v>2.1527777777777778E-3</v>
      </c>
      <c r="J8" s="1"/>
      <c r="O8" s="14"/>
      <c r="P8" s="14"/>
      <c r="Q8" s="14"/>
      <c r="R8" s="14"/>
    </row>
    <row r="10" spans="2:22" ht="30" x14ac:dyDescent="0.25">
      <c r="B10" s="9" t="s">
        <v>18</v>
      </c>
      <c r="C10" s="10">
        <v>400</v>
      </c>
      <c r="D10" s="10" t="s">
        <v>12</v>
      </c>
      <c r="E10" s="10"/>
      <c r="O10" s="9" t="s">
        <v>3</v>
      </c>
    </row>
    <row r="11" spans="2:22" x14ac:dyDescent="0.25">
      <c r="B11" t="s">
        <v>0</v>
      </c>
      <c r="C11" t="s">
        <v>1</v>
      </c>
      <c r="D11" t="s">
        <v>2</v>
      </c>
      <c r="E11" t="s">
        <v>29</v>
      </c>
      <c r="F11" t="s">
        <v>30</v>
      </c>
      <c r="G11" t="s">
        <v>31</v>
      </c>
      <c r="H11" t="s">
        <v>28</v>
      </c>
      <c r="I11" t="s">
        <v>32</v>
      </c>
      <c r="J11" t="s">
        <v>33</v>
      </c>
      <c r="K11" t="s">
        <v>34</v>
      </c>
      <c r="L11" t="s">
        <v>35</v>
      </c>
      <c r="M11" t="s">
        <v>11</v>
      </c>
      <c r="N11" s="3"/>
      <c r="O11" s="10">
        <v>50</v>
      </c>
      <c r="P11" s="10">
        <v>100</v>
      </c>
      <c r="Q11" s="10">
        <v>150</v>
      </c>
      <c r="R11" s="10">
        <v>200</v>
      </c>
      <c r="S11" s="10">
        <v>250</v>
      </c>
      <c r="T11" s="10">
        <v>300</v>
      </c>
      <c r="U11" s="10">
        <v>350</v>
      </c>
      <c r="V11" s="10">
        <v>400</v>
      </c>
    </row>
    <row r="12" spans="2:22" x14ac:dyDescent="0.25">
      <c r="B12" t="s">
        <v>36</v>
      </c>
      <c r="C12">
        <v>1</v>
      </c>
      <c r="D12" s="1">
        <v>0</v>
      </c>
      <c r="E12" s="32"/>
      <c r="F12" s="32"/>
      <c r="G12" s="32"/>
      <c r="H12" s="32"/>
      <c r="I12" s="32"/>
      <c r="J12" s="32"/>
      <c r="K12" s="32"/>
      <c r="L12" s="32">
        <v>3.8541666666666668E-3</v>
      </c>
      <c r="M12" s="1">
        <f>L12-D12</f>
        <v>3.8541666666666668E-3</v>
      </c>
      <c r="N12" s="1"/>
      <c r="O12" s="12">
        <f>E12-D12</f>
        <v>0</v>
      </c>
      <c r="P12" s="12">
        <f t="shared" ref="P12:V12" si="2">F12-E12</f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3.8541666666666668E-3</v>
      </c>
    </row>
    <row r="13" spans="2:22" x14ac:dyDescent="0.25">
      <c r="B13" t="s">
        <v>37</v>
      </c>
      <c r="C13">
        <v>2</v>
      </c>
      <c r="D13" s="1">
        <v>5.7870370370370366E-5</v>
      </c>
      <c r="E13" s="1"/>
      <c r="F13" s="1"/>
      <c r="G13" s="1"/>
      <c r="H13" s="1"/>
      <c r="I13" s="1"/>
      <c r="J13" s="1"/>
      <c r="K13" s="1"/>
      <c r="L13" s="1">
        <v>4.1898148148148146E-3</v>
      </c>
      <c r="M13" s="1">
        <f t="shared" ref="M13:M14" si="3">L13-D13</f>
        <v>4.1319444444444442E-3</v>
      </c>
      <c r="N13" s="1"/>
      <c r="O13" s="39">
        <f t="shared" ref="O13:O16" si="4">E13-D13</f>
        <v>-5.7870370370370366E-5</v>
      </c>
      <c r="P13" s="39">
        <f t="shared" ref="P13:P16" si="5">F13-E13</f>
        <v>0</v>
      </c>
      <c r="Q13" s="39">
        <f t="shared" ref="Q13:Q16" si="6">G13-F13</f>
        <v>0</v>
      </c>
      <c r="R13" s="39">
        <f t="shared" ref="R13:R16" si="7">H13-G13</f>
        <v>0</v>
      </c>
      <c r="S13" s="39">
        <f t="shared" ref="S13:S16" si="8">I13-H13</f>
        <v>0</v>
      </c>
      <c r="T13" s="39">
        <f t="shared" ref="T13:T16" si="9">J13-I13</f>
        <v>0</v>
      </c>
      <c r="U13" s="39">
        <f t="shared" ref="U13:U15" si="10">K13-J13</f>
        <v>0</v>
      </c>
      <c r="V13" s="39">
        <f t="shared" ref="V13:V16" si="11">L13-K13</f>
        <v>4.1898148148148146E-3</v>
      </c>
    </row>
    <row r="14" spans="2:22" x14ac:dyDescent="0.25">
      <c r="B14" t="s">
        <v>40</v>
      </c>
      <c r="C14">
        <v>3</v>
      </c>
      <c r="D14" s="1">
        <v>1.1574074074074073E-4</v>
      </c>
      <c r="E14" s="1"/>
      <c r="F14" s="1"/>
      <c r="G14" s="1"/>
      <c r="H14" s="1"/>
      <c r="I14" s="1"/>
      <c r="J14" s="1"/>
      <c r="K14" s="1"/>
      <c r="L14" s="1">
        <v>4.2708333333333339E-3</v>
      </c>
      <c r="M14" s="1">
        <f t="shared" si="3"/>
        <v>4.155092592592593E-3</v>
      </c>
      <c r="N14" s="1"/>
      <c r="O14" s="12">
        <f t="shared" si="4"/>
        <v>-1.1574074074074073E-4</v>
      </c>
      <c r="P14" s="12">
        <f t="shared" si="5"/>
        <v>0</v>
      </c>
      <c r="Q14" s="12">
        <f t="shared" si="6"/>
        <v>0</v>
      </c>
      <c r="R14" s="12">
        <f t="shared" si="7"/>
        <v>0</v>
      </c>
      <c r="S14" s="12">
        <f t="shared" si="8"/>
        <v>0</v>
      </c>
      <c r="T14" s="12">
        <f t="shared" si="9"/>
        <v>0</v>
      </c>
      <c r="U14" s="12">
        <f t="shared" si="10"/>
        <v>0</v>
      </c>
      <c r="V14" s="12">
        <f t="shared" si="11"/>
        <v>4.2708333333333339E-3</v>
      </c>
    </row>
    <row r="15" spans="2:22" x14ac:dyDescent="0.25">
      <c r="B15" t="s">
        <v>39</v>
      </c>
      <c r="C15">
        <v>4</v>
      </c>
      <c r="D15" s="1">
        <v>1.7361111111111101E-4</v>
      </c>
      <c r="E15" s="1"/>
      <c r="F15" s="1"/>
      <c r="G15" s="1"/>
      <c r="H15" s="1"/>
      <c r="I15" s="1"/>
      <c r="J15" s="1"/>
      <c r="K15" s="1"/>
      <c r="L15" s="1">
        <v>4.31712962962963E-3</v>
      </c>
      <c r="M15" s="1">
        <f>L15-D15</f>
        <v>4.1435185185185186E-3</v>
      </c>
      <c r="N15" s="1"/>
      <c r="O15" s="39">
        <f t="shared" si="4"/>
        <v>-1.7361111111111101E-4</v>
      </c>
      <c r="P15" s="39">
        <f t="shared" si="5"/>
        <v>0</v>
      </c>
      <c r="Q15" s="39">
        <f t="shared" si="6"/>
        <v>0</v>
      </c>
      <c r="R15" s="39">
        <f t="shared" si="7"/>
        <v>0</v>
      </c>
      <c r="S15" s="39">
        <f t="shared" si="8"/>
        <v>0</v>
      </c>
      <c r="T15" s="39">
        <f t="shared" si="9"/>
        <v>0</v>
      </c>
      <c r="U15" s="39">
        <f t="shared" si="10"/>
        <v>0</v>
      </c>
      <c r="V15" s="39">
        <f t="shared" si="11"/>
        <v>4.31712962962963E-3</v>
      </c>
    </row>
    <row r="16" spans="2:22" x14ac:dyDescent="0.25">
      <c r="B16" t="s">
        <v>38</v>
      </c>
      <c r="C16">
        <v>5</v>
      </c>
      <c r="D16" s="1">
        <v>2.31481481481481E-4</v>
      </c>
      <c r="E16" s="1"/>
      <c r="F16" s="1"/>
      <c r="G16" s="1"/>
      <c r="H16" s="1"/>
      <c r="I16" s="1"/>
      <c r="J16" s="1"/>
      <c r="K16" s="1"/>
      <c r="L16" s="1">
        <v>4.5949074074074078E-3</v>
      </c>
      <c r="M16" s="1">
        <f>L16-D16</f>
        <v>4.3634259259259268E-3</v>
      </c>
      <c r="N16" s="1"/>
      <c r="O16" s="12">
        <f t="shared" si="4"/>
        <v>-2.31481481481481E-4</v>
      </c>
      <c r="P16" s="12">
        <f t="shared" si="5"/>
        <v>0</v>
      </c>
      <c r="Q16" s="12">
        <f t="shared" si="6"/>
        <v>0</v>
      </c>
      <c r="R16" s="12">
        <f t="shared" si="7"/>
        <v>0</v>
      </c>
      <c r="S16" s="12">
        <f t="shared" si="8"/>
        <v>0</v>
      </c>
      <c r="T16" s="12">
        <f t="shared" si="9"/>
        <v>0</v>
      </c>
      <c r="U16" s="12">
        <f>K16-J16</f>
        <v>0</v>
      </c>
      <c r="V16" s="12">
        <f t="shared" si="11"/>
        <v>4.5949074074074078E-3</v>
      </c>
    </row>
    <row r="17" spans="2:23" x14ac:dyDescent="0.25">
      <c r="B17" s="55" t="s">
        <v>61</v>
      </c>
      <c r="C17">
        <v>6</v>
      </c>
      <c r="D17" s="1">
        <v>2.89351851851852E-4</v>
      </c>
      <c r="E17" s="32"/>
      <c r="F17" s="32"/>
      <c r="G17" s="32"/>
      <c r="H17" s="32"/>
      <c r="I17" s="32"/>
      <c r="J17" s="32"/>
      <c r="K17" s="32"/>
      <c r="L17" s="32">
        <v>4.7453703703703703E-3</v>
      </c>
      <c r="M17" s="32">
        <f>L17-D17</f>
        <v>4.456018518518518E-3</v>
      </c>
      <c r="N17" s="1"/>
      <c r="O17" s="14"/>
      <c r="P17" s="14"/>
      <c r="Q17" s="14"/>
      <c r="R17" s="14"/>
      <c r="S17" s="14"/>
      <c r="T17" s="14"/>
      <c r="U17" s="14"/>
      <c r="V17" s="14"/>
    </row>
    <row r="18" spans="2:23" x14ac:dyDescent="0.25">
      <c r="P18" s="1"/>
      <c r="Q18" s="1"/>
      <c r="R18" s="1"/>
      <c r="S18" s="1"/>
      <c r="T18" s="1"/>
      <c r="U18" s="1"/>
      <c r="V18" s="1"/>
      <c r="W18" s="1"/>
    </row>
    <row r="19" spans="2:23" ht="45" x14ac:dyDescent="0.25">
      <c r="B19" s="9" t="s">
        <v>13</v>
      </c>
      <c r="C19" s="10" t="s">
        <v>14</v>
      </c>
      <c r="D19" s="10" t="s">
        <v>15</v>
      </c>
      <c r="E19" s="10" t="s">
        <v>16</v>
      </c>
      <c r="F19" s="10" t="s">
        <v>17</v>
      </c>
      <c r="G19" s="10" t="s">
        <v>19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3" x14ac:dyDescent="0.25">
      <c r="B20" s="35" t="s">
        <v>36</v>
      </c>
      <c r="C20" s="36">
        <f>I3*24*60*60</f>
        <v>162</v>
      </c>
      <c r="D20" s="36">
        <f>M12*24*60*60</f>
        <v>333</v>
      </c>
      <c r="E20" s="40">
        <f>(200)/(D20-C20)</f>
        <v>1.1695906432748537</v>
      </c>
      <c r="F20" s="36">
        <f>100/E20</f>
        <v>85.5</v>
      </c>
      <c r="G20" s="42">
        <f>F20/24/60/60</f>
        <v>9.895833333333332E-4</v>
      </c>
    </row>
    <row r="21" spans="2:23" x14ac:dyDescent="0.25">
      <c r="B21" s="37" t="s">
        <v>37</v>
      </c>
      <c r="C21" s="38">
        <f>I4*24*60*60</f>
        <v>176</v>
      </c>
      <c r="D21" s="38">
        <f>M13*24*60*60</f>
        <v>356.99999999999994</v>
      </c>
      <c r="E21" s="41">
        <f t="shared" ref="E21:E24" si="12">(200)/(D21-C21)</f>
        <v>1.104972375690608</v>
      </c>
      <c r="F21" s="38">
        <f t="shared" ref="F21:F24" si="13">100/E21</f>
        <v>90.499999999999972</v>
      </c>
      <c r="G21" s="17">
        <f t="shared" ref="G21:G24" si="14">F21/24/60/60</f>
        <v>1.0474537037037034E-3</v>
      </c>
    </row>
    <row r="22" spans="2:23" x14ac:dyDescent="0.25">
      <c r="B22" s="11" t="s">
        <v>40</v>
      </c>
      <c r="C22" s="36">
        <f>I5*24*60*60</f>
        <v>172.99999999999997</v>
      </c>
      <c r="D22" s="36">
        <f>M14*24*60*60</f>
        <v>359.00000000000006</v>
      </c>
      <c r="E22" s="40">
        <f t="shared" si="12"/>
        <v>1.0752688172043006</v>
      </c>
      <c r="F22" s="36">
        <f t="shared" si="13"/>
        <v>93.000000000000043</v>
      </c>
      <c r="G22" s="15">
        <f t="shared" si="14"/>
        <v>1.0763888888888895E-3</v>
      </c>
    </row>
    <row r="23" spans="2:23" x14ac:dyDescent="0.25">
      <c r="B23" s="37" t="s">
        <v>39</v>
      </c>
      <c r="C23" s="38">
        <f>I6*24*60*60</f>
        <v>175.00000000000003</v>
      </c>
      <c r="D23" s="38">
        <f>M15*24*60*60</f>
        <v>358</v>
      </c>
      <c r="E23" s="41">
        <f t="shared" si="12"/>
        <v>1.0928961748633881</v>
      </c>
      <c r="F23" s="38">
        <f t="shared" si="13"/>
        <v>91.499999999999986</v>
      </c>
      <c r="G23" s="17">
        <f t="shared" si="14"/>
        <v>1.0590277777777777E-3</v>
      </c>
    </row>
    <row r="24" spans="2:23" x14ac:dyDescent="0.25">
      <c r="B24" s="11" t="s">
        <v>38</v>
      </c>
      <c r="C24" s="36">
        <f t="shared" ref="C24" si="15">I7*24*60*60</f>
        <v>179.00000000000006</v>
      </c>
      <c r="D24" s="36">
        <f>M16*24*60*60</f>
        <v>377.00000000000011</v>
      </c>
      <c r="E24" s="40">
        <f t="shared" si="12"/>
        <v>1.0101010101010097</v>
      </c>
      <c r="F24" s="36">
        <f t="shared" si="13"/>
        <v>99.000000000000043</v>
      </c>
      <c r="G24" s="15">
        <f t="shared" si="14"/>
        <v>1.145833333333334E-3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workbookViewId="0">
      <selection activeCell="B18" sqref="B18:G22"/>
    </sheetView>
  </sheetViews>
  <sheetFormatPr defaultRowHeight="15" x14ac:dyDescent="0.25"/>
  <sheetData>
    <row r="1" spans="2:22" ht="30" x14ac:dyDescent="0.25">
      <c r="B1" s="9" t="s">
        <v>18</v>
      </c>
      <c r="C1" s="10">
        <v>200</v>
      </c>
      <c r="D1" s="10" t="s">
        <v>12</v>
      </c>
      <c r="E1" s="10"/>
      <c r="O1" s="9" t="s">
        <v>3</v>
      </c>
    </row>
    <row r="2" spans="2:22" ht="30" x14ac:dyDescent="0.25">
      <c r="B2" s="3" t="s">
        <v>0</v>
      </c>
      <c r="C2" s="3" t="s">
        <v>1</v>
      </c>
      <c r="D2" s="3" t="s">
        <v>2</v>
      </c>
      <c r="E2" s="3" t="s">
        <v>29</v>
      </c>
      <c r="F2" s="3" t="s">
        <v>30</v>
      </c>
      <c r="G2" s="3" t="s">
        <v>31</v>
      </c>
      <c r="H2" s="3" t="s">
        <v>28</v>
      </c>
      <c r="I2" s="10" t="s">
        <v>11</v>
      </c>
      <c r="J2" s="3"/>
      <c r="K2" s="3"/>
      <c r="L2" s="3"/>
      <c r="M2" s="3"/>
      <c r="N2" s="3"/>
      <c r="O2" s="10">
        <v>50</v>
      </c>
      <c r="P2" s="10">
        <v>100</v>
      </c>
      <c r="Q2" s="10">
        <v>150</v>
      </c>
      <c r="R2" s="10">
        <v>200</v>
      </c>
      <c r="S2" s="3"/>
      <c r="T2" s="3"/>
      <c r="U2" s="3"/>
      <c r="V2" s="3"/>
    </row>
    <row r="3" spans="2:22" x14ac:dyDescent="0.25">
      <c r="B3" t="s">
        <v>42</v>
      </c>
      <c r="C3">
        <v>1</v>
      </c>
      <c r="D3" s="1">
        <v>0</v>
      </c>
      <c r="E3" s="1"/>
      <c r="F3" s="1"/>
      <c r="G3" s="1"/>
      <c r="H3" s="1">
        <v>2.3263888888888887E-3</v>
      </c>
      <c r="I3" s="1">
        <f t="shared" ref="I3:I6" si="0">H3-D3</f>
        <v>2.3263888888888887E-3</v>
      </c>
      <c r="J3" s="1"/>
      <c r="O3" s="12">
        <f t="shared" ref="O3:R6" si="1">E3-D3</f>
        <v>0</v>
      </c>
      <c r="P3" s="12">
        <f t="shared" si="1"/>
        <v>0</v>
      </c>
      <c r="Q3" s="12">
        <f t="shared" si="1"/>
        <v>0</v>
      </c>
      <c r="R3" s="12">
        <f t="shared" si="1"/>
        <v>2.3263888888888887E-3</v>
      </c>
    </row>
    <row r="4" spans="2:22" x14ac:dyDescent="0.25">
      <c r="B4" t="s">
        <v>62</v>
      </c>
      <c r="C4">
        <v>2</v>
      </c>
      <c r="D4" s="1">
        <v>5.7870370370370366E-5</v>
      </c>
      <c r="E4" s="1"/>
      <c r="F4" s="1"/>
      <c r="G4" s="1"/>
      <c r="H4" s="1">
        <v>2.3263888888888887E-3</v>
      </c>
      <c r="I4" s="1">
        <f t="shared" si="0"/>
        <v>2.2685185185185182E-3</v>
      </c>
      <c r="J4" s="1"/>
      <c r="O4" s="13">
        <f t="shared" si="1"/>
        <v>-5.7870370370370366E-5</v>
      </c>
      <c r="P4" s="13">
        <f t="shared" si="1"/>
        <v>0</v>
      </c>
      <c r="Q4" s="13">
        <f t="shared" si="1"/>
        <v>0</v>
      </c>
      <c r="R4" s="13">
        <f t="shared" si="1"/>
        <v>2.3263888888888887E-3</v>
      </c>
    </row>
    <row r="5" spans="2:22" x14ac:dyDescent="0.25">
      <c r="B5" t="s">
        <v>43</v>
      </c>
      <c r="C5">
        <v>3</v>
      </c>
      <c r="D5" s="1">
        <v>1.15740740740741E-4</v>
      </c>
      <c r="E5" s="1"/>
      <c r="F5" s="1"/>
      <c r="G5" s="1"/>
      <c r="H5" s="1">
        <v>2.3611111111111111E-3</v>
      </c>
      <c r="I5" s="1">
        <f t="shared" si="0"/>
        <v>2.2453703703703702E-3</v>
      </c>
      <c r="J5" s="1"/>
      <c r="O5" s="12">
        <f t="shared" si="1"/>
        <v>-1.15740740740741E-4</v>
      </c>
      <c r="P5" s="12">
        <f t="shared" si="1"/>
        <v>0</v>
      </c>
      <c r="Q5" s="12">
        <f t="shared" si="1"/>
        <v>0</v>
      </c>
      <c r="R5" s="12">
        <f t="shared" si="1"/>
        <v>2.3611111111111111E-3</v>
      </c>
    </row>
    <row r="6" spans="2:22" x14ac:dyDescent="0.25">
      <c r="B6" t="s">
        <v>63</v>
      </c>
      <c r="C6">
        <v>4</v>
      </c>
      <c r="D6" s="1">
        <v>1.7361111111111101E-4</v>
      </c>
      <c r="E6" s="1"/>
      <c r="F6" s="1"/>
      <c r="G6" s="1"/>
      <c r="H6" s="1">
        <v>2.615740740740741E-3</v>
      </c>
      <c r="I6" s="1">
        <f t="shared" si="0"/>
        <v>2.44212962962963E-3</v>
      </c>
      <c r="J6" s="1"/>
      <c r="O6" s="13">
        <f t="shared" si="1"/>
        <v>-1.7361111111111101E-4</v>
      </c>
      <c r="P6" s="13">
        <f t="shared" si="1"/>
        <v>0</v>
      </c>
      <c r="Q6" s="13">
        <f t="shared" si="1"/>
        <v>0</v>
      </c>
      <c r="R6" s="13">
        <f t="shared" si="1"/>
        <v>2.615740740740741E-3</v>
      </c>
    </row>
    <row r="7" spans="2:22" x14ac:dyDescent="0.25">
      <c r="B7" t="s">
        <v>45</v>
      </c>
      <c r="C7">
        <v>5</v>
      </c>
      <c r="D7" s="1">
        <v>2.31481481481481E-4</v>
      </c>
      <c r="E7" s="1"/>
      <c r="F7" s="1"/>
      <c r="G7" s="1"/>
      <c r="H7" s="1">
        <v>2.6504629629629625E-3</v>
      </c>
      <c r="I7" s="1">
        <f>H7-D7</f>
        <v>2.4189814814814816E-3</v>
      </c>
      <c r="J7" s="1"/>
      <c r="O7" s="56"/>
      <c r="P7" s="56"/>
      <c r="Q7" s="56"/>
      <c r="R7" s="56"/>
    </row>
    <row r="9" spans="2:22" ht="30" x14ac:dyDescent="0.25">
      <c r="B9" s="9" t="s">
        <v>18</v>
      </c>
      <c r="C9" s="10">
        <v>400</v>
      </c>
      <c r="D9" s="10" t="s">
        <v>12</v>
      </c>
      <c r="E9" s="10"/>
      <c r="O9" s="9" t="s">
        <v>3</v>
      </c>
    </row>
    <row r="10" spans="2:22" x14ac:dyDescent="0.25">
      <c r="B10" t="s">
        <v>0</v>
      </c>
      <c r="C10" t="s">
        <v>1</v>
      </c>
      <c r="D10" t="s">
        <v>2</v>
      </c>
      <c r="E10" t="s">
        <v>29</v>
      </c>
      <c r="F10" t="s">
        <v>30</v>
      </c>
      <c r="G10" t="s">
        <v>31</v>
      </c>
      <c r="H10" t="s">
        <v>28</v>
      </c>
      <c r="I10" t="s">
        <v>32</v>
      </c>
      <c r="J10" t="s">
        <v>33</v>
      </c>
      <c r="K10" t="s">
        <v>34</v>
      </c>
      <c r="L10" t="s">
        <v>35</v>
      </c>
      <c r="M10" t="s">
        <v>11</v>
      </c>
      <c r="N10" s="3"/>
      <c r="O10" s="10">
        <v>50</v>
      </c>
      <c r="P10" s="10">
        <v>100</v>
      </c>
      <c r="Q10" s="10">
        <v>150</v>
      </c>
      <c r="R10" s="10">
        <v>200</v>
      </c>
      <c r="S10" s="10">
        <v>250</v>
      </c>
      <c r="T10" s="10">
        <v>300</v>
      </c>
      <c r="U10" s="10">
        <v>350</v>
      </c>
      <c r="V10" s="10">
        <v>400</v>
      </c>
    </row>
    <row r="11" spans="2:22" x14ac:dyDescent="0.25">
      <c r="B11" t="s">
        <v>42</v>
      </c>
      <c r="C11">
        <v>1</v>
      </c>
      <c r="D11" s="1">
        <v>0</v>
      </c>
      <c r="E11" s="32"/>
      <c r="F11" s="32"/>
      <c r="G11" s="32"/>
      <c r="H11" s="32"/>
      <c r="I11" s="32"/>
      <c r="J11" s="32"/>
      <c r="K11" s="32"/>
      <c r="L11" s="32">
        <v>4.5717592592592589E-3</v>
      </c>
      <c r="M11" s="1">
        <f>L11-D11</f>
        <v>4.5717592592592589E-3</v>
      </c>
      <c r="N11" s="1"/>
      <c r="O11" s="12">
        <f>E11-D11</f>
        <v>0</v>
      </c>
      <c r="P11" s="12">
        <f t="shared" ref="P11:V14" si="2">F11-E11</f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4.5717592592592589E-3</v>
      </c>
    </row>
    <row r="12" spans="2:22" x14ac:dyDescent="0.25">
      <c r="B12" t="s">
        <v>62</v>
      </c>
      <c r="C12">
        <v>2</v>
      </c>
      <c r="D12" s="1">
        <v>5.7870370370370366E-5</v>
      </c>
      <c r="E12" s="1"/>
      <c r="F12" s="1"/>
      <c r="G12" s="1"/>
      <c r="H12" s="1"/>
      <c r="I12" s="1"/>
      <c r="J12" s="1"/>
      <c r="K12" s="1"/>
      <c r="L12" s="1">
        <v>4.6296296296296302E-3</v>
      </c>
      <c r="M12" s="1">
        <f t="shared" ref="M12:M14" si="3">L12-D12</f>
        <v>4.5717592592592598E-3</v>
      </c>
      <c r="N12" s="1"/>
      <c r="O12" s="39">
        <f t="shared" ref="O12:O14" si="4">E12-D12</f>
        <v>-5.7870370370370366E-5</v>
      </c>
      <c r="P12" s="39">
        <f t="shared" si="2"/>
        <v>0</v>
      </c>
      <c r="Q12" s="39">
        <f t="shared" si="2"/>
        <v>0</v>
      </c>
      <c r="R12" s="39">
        <f t="shared" si="2"/>
        <v>0</v>
      </c>
      <c r="S12" s="39">
        <f t="shared" si="2"/>
        <v>0</v>
      </c>
      <c r="T12" s="39">
        <f t="shared" si="2"/>
        <v>0</v>
      </c>
      <c r="U12" s="39">
        <f t="shared" si="2"/>
        <v>0</v>
      </c>
      <c r="V12" s="39">
        <f t="shared" si="2"/>
        <v>4.6296296296296302E-3</v>
      </c>
    </row>
    <row r="13" spans="2:22" x14ac:dyDescent="0.25">
      <c r="B13" t="s">
        <v>43</v>
      </c>
      <c r="C13">
        <v>3</v>
      </c>
      <c r="D13" s="1">
        <v>1.15740740740741E-4</v>
      </c>
      <c r="E13" s="1"/>
      <c r="F13" s="1"/>
      <c r="G13" s="1"/>
      <c r="H13" s="1"/>
      <c r="I13" s="1"/>
      <c r="J13" s="1"/>
      <c r="K13" s="1"/>
      <c r="L13" s="1">
        <v>4.9652777777777777E-3</v>
      </c>
      <c r="M13" s="1">
        <f t="shared" si="3"/>
        <v>4.8495370370370368E-3</v>
      </c>
      <c r="N13" s="1"/>
      <c r="O13" s="12">
        <f t="shared" si="4"/>
        <v>-1.15740740740741E-4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4.9652777777777777E-3</v>
      </c>
    </row>
    <row r="14" spans="2:22" x14ac:dyDescent="0.25">
      <c r="B14" t="s">
        <v>63</v>
      </c>
      <c r="C14">
        <v>4</v>
      </c>
      <c r="D14" s="1">
        <v>1.7361111111111101E-4</v>
      </c>
      <c r="E14" s="1"/>
      <c r="F14" s="1"/>
      <c r="G14" s="1"/>
      <c r="H14" s="1"/>
      <c r="I14" s="1"/>
      <c r="J14" s="1"/>
      <c r="K14" s="1"/>
      <c r="L14" s="1">
        <v>5.2546296296296299E-3</v>
      </c>
      <c r="M14" s="1">
        <f t="shared" si="3"/>
        <v>5.0810185185185186E-3</v>
      </c>
      <c r="N14" s="1"/>
      <c r="O14" s="39">
        <f t="shared" si="4"/>
        <v>-1.7361111111111101E-4</v>
      </c>
      <c r="P14" s="39">
        <f t="shared" si="2"/>
        <v>0</v>
      </c>
      <c r="Q14" s="39">
        <f t="shared" si="2"/>
        <v>0</v>
      </c>
      <c r="R14" s="39">
        <f t="shared" si="2"/>
        <v>0</v>
      </c>
      <c r="S14" s="39">
        <f t="shared" si="2"/>
        <v>0</v>
      </c>
      <c r="T14" s="39">
        <f t="shared" si="2"/>
        <v>0</v>
      </c>
      <c r="U14" s="39">
        <f t="shared" si="2"/>
        <v>0</v>
      </c>
      <c r="V14" s="39">
        <f t="shared" si="2"/>
        <v>5.2546296296296299E-3</v>
      </c>
    </row>
    <row r="15" spans="2:22" x14ac:dyDescent="0.25">
      <c r="B15" t="s">
        <v>45</v>
      </c>
      <c r="C15">
        <v>5</v>
      </c>
      <c r="D15" s="1">
        <v>2.31481481481481E-4</v>
      </c>
      <c r="E15" s="32"/>
      <c r="F15" s="32"/>
      <c r="G15" s="32"/>
      <c r="H15" s="32"/>
      <c r="I15" s="32"/>
      <c r="J15" s="32"/>
      <c r="K15" s="32"/>
      <c r="L15" s="32">
        <v>5.4861111111111117E-3</v>
      </c>
      <c r="M15" s="32">
        <f>L15-D15</f>
        <v>5.2546296296296308E-3</v>
      </c>
      <c r="N15" s="1"/>
      <c r="O15" s="57"/>
      <c r="P15" s="57"/>
      <c r="Q15" s="57"/>
      <c r="R15" s="57"/>
      <c r="S15" s="57"/>
      <c r="T15" s="57"/>
      <c r="U15" s="57"/>
      <c r="V15" s="57"/>
    </row>
    <row r="16" spans="2:22" x14ac:dyDescent="0.25">
      <c r="P16" s="1"/>
      <c r="Q16" s="1"/>
      <c r="R16" s="1"/>
      <c r="S16" s="1"/>
      <c r="T16" s="1"/>
      <c r="U16" s="1"/>
      <c r="V16" s="1"/>
    </row>
    <row r="17" spans="2:22" ht="45" x14ac:dyDescent="0.25">
      <c r="B17" s="9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 t="s">
        <v>19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x14ac:dyDescent="0.25">
      <c r="B18" s="35" t="s">
        <v>42</v>
      </c>
      <c r="C18" s="36">
        <f>I3*24*60*60</f>
        <v>201</v>
      </c>
      <c r="D18" s="36">
        <f>M11*24*60*60</f>
        <v>395</v>
      </c>
      <c r="E18" s="40">
        <f>(200)/(D18-C18)</f>
        <v>1.0309278350515463</v>
      </c>
      <c r="F18" s="36">
        <f>100/E18</f>
        <v>97.000000000000014</v>
      </c>
      <c r="G18" s="42">
        <f>F18/24/60/60</f>
        <v>1.1226851851851853E-3</v>
      </c>
    </row>
    <row r="19" spans="2:22" x14ac:dyDescent="0.25">
      <c r="B19" s="53" t="s">
        <v>62</v>
      </c>
      <c r="C19" s="38">
        <f>I4*24*60*60</f>
        <v>195.99999999999997</v>
      </c>
      <c r="D19" s="38">
        <f>M12*24*60*60</f>
        <v>395.00000000000006</v>
      </c>
      <c r="E19" s="41">
        <f t="shared" ref="E19:E21" si="5">(200)/(D19-C19)</f>
        <v>1.0050251256281402</v>
      </c>
      <c r="F19" s="38">
        <f t="shared" ref="F19:F21" si="6">100/E19</f>
        <v>99.500000000000057</v>
      </c>
      <c r="G19" s="17">
        <f t="shared" ref="G19:G21" si="7">F19/24/60/60</f>
        <v>1.1516203703703712E-3</v>
      </c>
    </row>
    <row r="20" spans="2:22" x14ac:dyDescent="0.25">
      <c r="B20" s="35" t="s">
        <v>43</v>
      </c>
      <c r="C20" s="36">
        <f>I5*24*60*60</f>
        <v>194</v>
      </c>
      <c r="D20" s="36">
        <f>M13*24*60*60</f>
        <v>418.99999999999994</v>
      </c>
      <c r="E20" s="40">
        <f t="shared" si="5"/>
        <v>0.88888888888888906</v>
      </c>
      <c r="F20" s="36">
        <f t="shared" si="6"/>
        <v>112.49999999999997</v>
      </c>
      <c r="G20" s="15">
        <f t="shared" si="7"/>
        <v>1.302083333333333E-3</v>
      </c>
    </row>
    <row r="21" spans="2:22" x14ac:dyDescent="0.25">
      <c r="B21" s="53" t="s">
        <v>63</v>
      </c>
      <c r="C21" s="38">
        <f>I6*24*60*60</f>
        <v>211.00000000000003</v>
      </c>
      <c r="D21" s="38">
        <f>M14*24*60*60</f>
        <v>439</v>
      </c>
      <c r="E21" s="41">
        <f t="shared" si="5"/>
        <v>0.87719298245614041</v>
      </c>
      <c r="F21" s="38">
        <f t="shared" si="6"/>
        <v>113.99999999999999</v>
      </c>
      <c r="G21" s="17">
        <f t="shared" si="7"/>
        <v>1.3194444444444441E-3</v>
      </c>
    </row>
    <row r="22" spans="2:22" x14ac:dyDescent="0.25">
      <c r="B22" s="35" t="s">
        <v>45</v>
      </c>
      <c r="C22" s="36">
        <f>I7*24*60*60</f>
        <v>209</v>
      </c>
      <c r="D22" s="36">
        <f>M15*24*60*60</f>
        <v>454.00000000000017</v>
      </c>
      <c r="E22" s="40">
        <f>(200)/(D22-C22)</f>
        <v>0.81632653061224436</v>
      </c>
      <c r="F22" s="36">
        <f>100/E22</f>
        <v>122.50000000000009</v>
      </c>
      <c r="G22" s="42">
        <f>F22/24/60/60</f>
        <v>1.417824074074075E-3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3"/>
  <sheetViews>
    <sheetView tabSelected="1" workbookViewId="0">
      <selection activeCell="B15" sqref="B15"/>
    </sheetView>
  </sheetViews>
  <sheetFormatPr defaultRowHeight="15" x14ac:dyDescent="0.25"/>
  <sheetData>
    <row r="2" spans="2:22" ht="30" x14ac:dyDescent="0.25">
      <c r="B2" s="9" t="s">
        <v>18</v>
      </c>
      <c r="C2" s="10">
        <v>200</v>
      </c>
      <c r="D2" s="10" t="s">
        <v>12</v>
      </c>
      <c r="E2" s="10"/>
      <c r="O2" s="9" t="s">
        <v>3</v>
      </c>
    </row>
    <row r="3" spans="2:22" ht="30" x14ac:dyDescent="0.25">
      <c r="B3" s="3" t="s">
        <v>0</v>
      </c>
      <c r="C3" s="3" t="s">
        <v>1</v>
      </c>
      <c r="D3" s="3" t="s">
        <v>2</v>
      </c>
      <c r="E3" s="3" t="s">
        <v>29</v>
      </c>
      <c r="F3" s="3" t="s">
        <v>30</v>
      </c>
      <c r="G3" s="3" t="s">
        <v>31</v>
      </c>
      <c r="H3" s="3" t="s">
        <v>28</v>
      </c>
      <c r="I3" s="10" t="s">
        <v>11</v>
      </c>
      <c r="J3" s="3"/>
      <c r="K3" s="3"/>
      <c r="L3" s="3"/>
      <c r="M3" s="3"/>
      <c r="N3" s="3"/>
      <c r="O3" s="10">
        <v>50</v>
      </c>
      <c r="P3" s="10">
        <v>100</v>
      </c>
      <c r="Q3" s="10">
        <v>150</v>
      </c>
      <c r="R3" s="10">
        <v>200</v>
      </c>
      <c r="S3" s="3"/>
      <c r="T3" s="3"/>
      <c r="U3" s="3"/>
      <c r="V3" s="3"/>
    </row>
    <row r="4" spans="2:22" x14ac:dyDescent="0.25">
      <c r="B4" t="s">
        <v>64</v>
      </c>
      <c r="C4">
        <v>1</v>
      </c>
      <c r="D4" s="1">
        <v>0</v>
      </c>
      <c r="E4" s="1"/>
      <c r="F4" s="1"/>
      <c r="G4" s="1"/>
      <c r="H4" s="1">
        <v>2.2800925925925927E-3</v>
      </c>
      <c r="I4" s="1">
        <f t="shared" ref="I4:I8" si="0">H4-D4</f>
        <v>2.2800925925925927E-3</v>
      </c>
      <c r="J4" s="1"/>
      <c r="O4" s="12">
        <f t="shared" ref="O4:R8" si="1">E4-D4</f>
        <v>0</v>
      </c>
      <c r="P4" s="12">
        <f t="shared" si="1"/>
        <v>0</v>
      </c>
      <c r="Q4" s="12">
        <f t="shared" si="1"/>
        <v>0</v>
      </c>
      <c r="R4" s="12">
        <f t="shared" si="1"/>
        <v>2.2800925925925927E-3</v>
      </c>
    </row>
    <row r="5" spans="2:22" x14ac:dyDescent="0.25">
      <c r="B5" t="s">
        <v>57</v>
      </c>
      <c r="C5">
        <v>2</v>
      </c>
      <c r="D5" s="1">
        <v>5.7870370370370366E-5</v>
      </c>
      <c r="E5" s="1"/>
      <c r="F5" s="1"/>
      <c r="G5" s="1"/>
      <c r="H5" s="1">
        <v>2.5231481481481481E-3</v>
      </c>
      <c r="I5" s="1">
        <f t="shared" si="0"/>
        <v>2.4652777777777776E-3</v>
      </c>
      <c r="J5" s="1"/>
      <c r="O5" s="13">
        <f t="shared" si="1"/>
        <v>-5.7870370370370366E-5</v>
      </c>
      <c r="P5" s="13">
        <f t="shared" si="1"/>
        <v>0</v>
      </c>
      <c r="Q5" s="13">
        <f t="shared" si="1"/>
        <v>0</v>
      </c>
      <c r="R5" s="13">
        <f t="shared" si="1"/>
        <v>2.5231481481481481E-3</v>
      </c>
    </row>
    <row r="6" spans="2:22" x14ac:dyDescent="0.25">
      <c r="B6" t="s">
        <v>46</v>
      </c>
      <c r="C6">
        <v>3</v>
      </c>
      <c r="D6" s="1">
        <v>1.1574074074074073E-4</v>
      </c>
      <c r="E6" s="1"/>
      <c r="F6" s="1"/>
      <c r="G6" s="1"/>
      <c r="H6" s="1">
        <v>2.5578703703703705E-3</v>
      </c>
      <c r="I6" s="1">
        <f t="shared" si="0"/>
        <v>2.4421296296296296E-3</v>
      </c>
      <c r="J6" s="1"/>
      <c r="O6" s="12">
        <f t="shared" si="1"/>
        <v>-1.1574074074074073E-4</v>
      </c>
      <c r="P6" s="12">
        <f t="shared" si="1"/>
        <v>0</v>
      </c>
      <c r="Q6" s="12">
        <f t="shared" si="1"/>
        <v>0</v>
      </c>
      <c r="R6" s="12">
        <f t="shared" si="1"/>
        <v>2.5578703703703705E-3</v>
      </c>
    </row>
    <row r="7" spans="2:22" x14ac:dyDescent="0.25">
      <c r="B7" t="s">
        <v>50</v>
      </c>
      <c r="C7">
        <v>4</v>
      </c>
      <c r="D7" s="1">
        <v>1.7361111111111101E-4</v>
      </c>
      <c r="E7" s="1"/>
      <c r="F7" s="1"/>
      <c r="G7" s="1"/>
      <c r="H7" s="1">
        <v>2.685185185185185E-3</v>
      </c>
      <c r="I7" s="1">
        <f t="shared" si="0"/>
        <v>2.5115740740740741E-3</v>
      </c>
      <c r="J7" s="1"/>
      <c r="O7" s="13">
        <f t="shared" si="1"/>
        <v>-1.7361111111111101E-4</v>
      </c>
      <c r="P7" s="13">
        <f t="shared" si="1"/>
        <v>0</v>
      </c>
      <c r="Q7" s="13">
        <f t="shared" si="1"/>
        <v>0</v>
      </c>
      <c r="R7" s="13">
        <f t="shared" si="1"/>
        <v>2.685185185185185E-3</v>
      </c>
    </row>
    <row r="8" spans="2:22" x14ac:dyDescent="0.25">
      <c r="B8" t="s">
        <v>66</v>
      </c>
      <c r="C8">
        <v>5</v>
      </c>
      <c r="D8" s="1">
        <v>2.31481481481481E-4</v>
      </c>
      <c r="E8" s="1"/>
      <c r="F8" s="1"/>
      <c r="G8" s="1"/>
      <c r="H8" s="1">
        <v>2.8124999999999995E-3</v>
      </c>
      <c r="I8" s="1">
        <f t="shared" si="0"/>
        <v>2.5810185185185185E-3</v>
      </c>
      <c r="J8" s="1"/>
      <c r="O8" s="12">
        <f t="shared" si="1"/>
        <v>-2.31481481481481E-4</v>
      </c>
      <c r="P8" s="12">
        <f t="shared" si="1"/>
        <v>0</v>
      </c>
      <c r="Q8" s="12">
        <f t="shared" si="1"/>
        <v>0</v>
      </c>
      <c r="R8" s="12">
        <f t="shared" si="1"/>
        <v>2.8124999999999995E-3</v>
      </c>
    </row>
    <row r="9" spans="2:22" x14ac:dyDescent="0.25">
      <c r="B9" s="7"/>
      <c r="C9" s="7"/>
      <c r="D9" s="8"/>
      <c r="E9" s="8"/>
      <c r="F9" s="8"/>
      <c r="G9" s="8"/>
      <c r="H9" s="8"/>
      <c r="I9" s="8"/>
    </row>
    <row r="10" spans="2:22" ht="30" x14ac:dyDescent="0.25">
      <c r="B10" s="9" t="s">
        <v>18</v>
      </c>
      <c r="C10" s="10">
        <v>400</v>
      </c>
      <c r="D10" s="10" t="s">
        <v>12</v>
      </c>
      <c r="E10" s="10"/>
      <c r="O10" s="9" t="s">
        <v>3</v>
      </c>
    </row>
    <row r="11" spans="2:22" x14ac:dyDescent="0.25">
      <c r="B11" t="s">
        <v>0</v>
      </c>
      <c r="C11" t="s">
        <v>1</v>
      </c>
      <c r="D11" t="s">
        <v>2</v>
      </c>
      <c r="E11" t="s">
        <v>29</v>
      </c>
      <c r="F11" t="s">
        <v>30</v>
      </c>
      <c r="G11" t="s">
        <v>31</v>
      </c>
      <c r="H11" t="s">
        <v>28</v>
      </c>
      <c r="I11" t="s">
        <v>32</v>
      </c>
      <c r="J11" t="s">
        <v>33</v>
      </c>
      <c r="K11" t="s">
        <v>34</v>
      </c>
      <c r="L11" t="s">
        <v>35</v>
      </c>
      <c r="M11" t="s">
        <v>11</v>
      </c>
      <c r="N11" s="3"/>
      <c r="O11" s="10">
        <v>50</v>
      </c>
      <c r="P11" s="10">
        <v>100</v>
      </c>
      <c r="Q11" s="10">
        <v>150</v>
      </c>
      <c r="R11" s="10">
        <v>200</v>
      </c>
      <c r="S11" s="10">
        <v>250</v>
      </c>
      <c r="T11" s="10">
        <v>300</v>
      </c>
      <c r="U11" s="10">
        <v>350</v>
      </c>
      <c r="V11" s="10">
        <v>400</v>
      </c>
    </row>
    <row r="12" spans="2:22" x14ac:dyDescent="0.25">
      <c r="B12" t="s">
        <v>64</v>
      </c>
      <c r="C12">
        <v>1</v>
      </c>
      <c r="D12" s="1">
        <v>0</v>
      </c>
      <c r="E12" s="32"/>
      <c r="F12" s="32"/>
      <c r="G12" s="32"/>
      <c r="H12" s="32"/>
      <c r="I12" s="32"/>
      <c r="J12" s="32"/>
      <c r="K12" s="32"/>
      <c r="L12" s="32">
        <v>4.7569444444444447E-3</v>
      </c>
      <c r="M12" s="1">
        <f>L12-D12</f>
        <v>4.7569444444444447E-3</v>
      </c>
      <c r="N12" s="1"/>
      <c r="O12" s="12">
        <f>E12-D12</f>
        <v>0</v>
      </c>
      <c r="P12" s="12">
        <f t="shared" ref="P12:V16" si="2">F12-E12</f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4.7569444444444447E-3</v>
      </c>
    </row>
    <row r="13" spans="2:22" x14ac:dyDescent="0.25">
      <c r="B13" t="s">
        <v>57</v>
      </c>
      <c r="C13">
        <v>2</v>
      </c>
      <c r="D13" s="1">
        <v>5.7870370370370366E-5</v>
      </c>
      <c r="E13" s="1"/>
      <c r="F13" s="1"/>
      <c r="G13" s="1"/>
      <c r="H13" s="1"/>
      <c r="I13" s="1"/>
      <c r="J13" s="1"/>
      <c r="K13" s="1"/>
      <c r="L13" s="1">
        <v>5.3125000000000004E-3</v>
      </c>
      <c r="M13" s="1">
        <f t="shared" ref="M13:M16" si="3">L13-D13</f>
        <v>5.2546296296296299E-3</v>
      </c>
      <c r="N13" s="1"/>
      <c r="O13" s="39">
        <f t="shared" ref="O13:O16" si="4">E13-D13</f>
        <v>-5.7870370370370366E-5</v>
      </c>
      <c r="P13" s="39">
        <f t="shared" si="2"/>
        <v>0</v>
      </c>
      <c r="Q13" s="39">
        <f t="shared" si="2"/>
        <v>0</v>
      </c>
      <c r="R13" s="39">
        <f t="shared" si="2"/>
        <v>0</v>
      </c>
      <c r="S13" s="39">
        <f t="shared" si="2"/>
        <v>0</v>
      </c>
      <c r="T13" s="39">
        <f t="shared" si="2"/>
        <v>0</v>
      </c>
      <c r="U13" s="39">
        <f t="shared" si="2"/>
        <v>0</v>
      </c>
      <c r="V13" s="39">
        <f t="shared" si="2"/>
        <v>5.3125000000000004E-3</v>
      </c>
    </row>
    <row r="14" spans="2:22" x14ac:dyDescent="0.25">
      <c r="B14" t="s">
        <v>46</v>
      </c>
      <c r="C14">
        <v>3</v>
      </c>
      <c r="D14" s="1">
        <v>1.1574074074074073E-4</v>
      </c>
      <c r="E14" s="1"/>
      <c r="F14" s="1"/>
      <c r="G14" s="1"/>
      <c r="H14" s="1"/>
      <c r="I14" s="1"/>
      <c r="J14" s="1"/>
      <c r="K14" s="1"/>
      <c r="L14" s="1">
        <v>5.3356481481481484E-3</v>
      </c>
      <c r="M14" s="1">
        <f t="shared" si="3"/>
        <v>5.2199074074074075E-3</v>
      </c>
      <c r="N14" s="1"/>
      <c r="O14" s="12">
        <f t="shared" si="4"/>
        <v>-1.1574074074074073E-4</v>
      </c>
      <c r="P14" s="12">
        <f t="shared" si="2"/>
        <v>0</v>
      </c>
      <c r="Q14" s="12">
        <f t="shared" si="2"/>
        <v>0</v>
      </c>
      <c r="R14" s="12">
        <f t="shared" si="2"/>
        <v>0</v>
      </c>
      <c r="S14" s="12">
        <f t="shared" si="2"/>
        <v>0</v>
      </c>
      <c r="T14" s="12">
        <f t="shared" si="2"/>
        <v>0</v>
      </c>
      <c r="U14" s="12">
        <f t="shared" si="2"/>
        <v>0</v>
      </c>
      <c r="V14" s="12">
        <f t="shared" si="2"/>
        <v>5.3356481481481484E-3</v>
      </c>
    </row>
    <row r="15" spans="2:22" x14ac:dyDescent="0.25">
      <c r="B15" t="s">
        <v>50</v>
      </c>
      <c r="C15">
        <v>4</v>
      </c>
      <c r="D15" s="1">
        <v>1.7361111111111101E-4</v>
      </c>
      <c r="E15" s="1"/>
      <c r="F15" s="1"/>
      <c r="G15" s="1"/>
      <c r="H15" s="1"/>
      <c r="I15" s="1"/>
      <c r="J15" s="1"/>
      <c r="K15" s="1"/>
      <c r="L15" s="1">
        <v>5.4166666666666669E-3</v>
      </c>
      <c r="M15" s="1">
        <f t="shared" si="3"/>
        <v>5.2430555555555555E-3</v>
      </c>
      <c r="N15" s="1"/>
      <c r="O15" s="39">
        <f t="shared" si="4"/>
        <v>-1.7361111111111101E-4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>
        <f t="shared" si="2"/>
        <v>0</v>
      </c>
      <c r="V15" s="39">
        <f t="shared" si="2"/>
        <v>5.4166666666666669E-3</v>
      </c>
    </row>
    <row r="16" spans="2:22" x14ac:dyDescent="0.25">
      <c r="B16" t="s">
        <v>66</v>
      </c>
      <c r="C16">
        <v>5</v>
      </c>
      <c r="D16" s="1">
        <v>2.31481481481481E-4</v>
      </c>
      <c r="E16" s="1"/>
      <c r="F16" s="1"/>
      <c r="G16" s="1"/>
      <c r="H16" s="1"/>
      <c r="I16" s="1"/>
      <c r="J16" s="1"/>
      <c r="K16" s="1"/>
      <c r="L16" s="1">
        <v>5.5787037037037038E-3</v>
      </c>
      <c r="M16" s="1">
        <f t="shared" si="3"/>
        <v>5.3472222222222228E-3</v>
      </c>
      <c r="N16" s="1"/>
      <c r="O16" s="12">
        <f t="shared" si="4"/>
        <v>-2.31481481481481E-4</v>
      </c>
      <c r="P16" s="12">
        <f t="shared" si="2"/>
        <v>0</v>
      </c>
      <c r="Q16" s="12">
        <f t="shared" si="2"/>
        <v>0</v>
      </c>
      <c r="R16" s="12">
        <f t="shared" si="2"/>
        <v>0</v>
      </c>
      <c r="S16" s="12">
        <f t="shared" si="2"/>
        <v>0</v>
      </c>
      <c r="T16" s="12">
        <f t="shared" si="2"/>
        <v>0</v>
      </c>
      <c r="U16" s="12">
        <f t="shared" si="2"/>
        <v>0</v>
      </c>
      <c r="V16" s="12">
        <f t="shared" si="2"/>
        <v>5.5787037037037038E-3</v>
      </c>
    </row>
    <row r="17" spans="2:22" x14ac:dyDescent="0.25">
      <c r="B17" s="43"/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44"/>
      <c r="P17" s="1"/>
      <c r="Q17" s="1"/>
      <c r="R17" s="1"/>
      <c r="S17" s="1"/>
      <c r="T17" s="1"/>
      <c r="U17" s="1"/>
      <c r="V17" s="1"/>
    </row>
    <row r="18" spans="2:22" ht="45" x14ac:dyDescent="0.25">
      <c r="B18" s="9" t="s">
        <v>13</v>
      </c>
      <c r="C18" s="10" t="s">
        <v>14</v>
      </c>
      <c r="D18" s="10" t="s">
        <v>15</v>
      </c>
      <c r="E18" s="10" t="s">
        <v>16</v>
      </c>
      <c r="F18" s="10" t="s">
        <v>17</v>
      </c>
      <c r="G18" s="10" t="s">
        <v>19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x14ac:dyDescent="0.25">
      <c r="B19" s="35" t="s">
        <v>64</v>
      </c>
      <c r="C19" s="36">
        <f>I4*24*60*60</f>
        <v>197.00000000000003</v>
      </c>
      <c r="D19" s="36">
        <f>M12*24*60*60</f>
        <v>411</v>
      </c>
      <c r="E19" s="40">
        <f>(200)/(D19-C19)</f>
        <v>0.93457943925233655</v>
      </c>
      <c r="F19" s="36">
        <f>100/E19</f>
        <v>106.99999999999999</v>
      </c>
      <c r="G19" s="42">
        <f>F19/24/60/60</f>
        <v>1.238425925925926E-3</v>
      </c>
    </row>
    <row r="20" spans="2:22" x14ac:dyDescent="0.25">
      <c r="B20" s="53" t="s">
        <v>57</v>
      </c>
      <c r="C20" s="38">
        <f>I5*24*60*60</f>
        <v>212.99999999999997</v>
      </c>
      <c r="D20" s="38">
        <f>M13*24*60*60</f>
        <v>454.00000000000006</v>
      </c>
      <c r="E20" s="41">
        <f t="shared" ref="E20:E23" si="5">(200)/(D20-C20)</f>
        <v>0.82987551867219889</v>
      </c>
      <c r="F20" s="38">
        <f t="shared" ref="F20:F23" si="6">100/E20</f>
        <v>120.50000000000004</v>
      </c>
      <c r="G20" s="17">
        <f t="shared" ref="G20:G23" si="7">F20/24/60/60</f>
        <v>1.3946759259259264E-3</v>
      </c>
    </row>
    <row r="21" spans="2:22" x14ac:dyDescent="0.25">
      <c r="B21" s="35" t="s">
        <v>58</v>
      </c>
      <c r="C21" s="36">
        <f>I6*24*60*60</f>
        <v>211</v>
      </c>
      <c r="D21" s="36">
        <f>M14*24*60*60</f>
        <v>450.99999999999994</v>
      </c>
      <c r="E21" s="40">
        <f t="shared" si="5"/>
        <v>0.83333333333333348</v>
      </c>
      <c r="F21" s="36">
        <f t="shared" si="6"/>
        <v>119.99999999999997</v>
      </c>
      <c r="G21" s="15">
        <f t="shared" si="7"/>
        <v>1.3888888888888885E-3</v>
      </c>
    </row>
    <row r="22" spans="2:22" x14ac:dyDescent="0.25">
      <c r="B22" s="53" t="s">
        <v>65</v>
      </c>
      <c r="C22" s="38">
        <f>I7*24*60*60</f>
        <v>217</v>
      </c>
      <c r="D22" s="38">
        <f>M15*24*60*60</f>
        <v>453</v>
      </c>
      <c r="E22" s="41">
        <f t="shared" si="5"/>
        <v>0.84745762711864403</v>
      </c>
      <c r="F22" s="38">
        <f t="shared" si="6"/>
        <v>118</v>
      </c>
      <c r="G22" s="17">
        <f t="shared" si="7"/>
        <v>1.3657407407407407E-3</v>
      </c>
    </row>
    <row r="23" spans="2:22" x14ac:dyDescent="0.25">
      <c r="B23" s="35" t="s">
        <v>66</v>
      </c>
      <c r="C23" s="36">
        <f>I8*24*60*60</f>
        <v>222.99999999999997</v>
      </c>
      <c r="D23" s="36">
        <f>M16*24*60*60</f>
        <v>462.00000000000006</v>
      </c>
      <c r="E23" s="40">
        <f t="shared" si="5"/>
        <v>0.83682008368200811</v>
      </c>
      <c r="F23" s="36">
        <f t="shared" si="6"/>
        <v>119.50000000000004</v>
      </c>
      <c r="G23" s="15">
        <f t="shared" si="7"/>
        <v>1.3831018518518526E-3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CSS Ranking</vt:lpstr>
      <vt:lpstr>Upper Lane Session1</vt:lpstr>
      <vt:lpstr>Develpoment Lane Session1 </vt:lpstr>
      <vt:lpstr>Upper Lane Session 2</vt:lpstr>
      <vt:lpstr>Upper Middle Lane Session 2</vt:lpstr>
      <vt:lpstr>Lower Middle Session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PCCScotland</dc:creator>
  <cp:lastModifiedBy>Cazzalasdair</cp:lastModifiedBy>
  <dcterms:created xsi:type="dcterms:W3CDTF">2013-01-10T09:45:13Z</dcterms:created>
  <dcterms:modified xsi:type="dcterms:W3CDTF">2013-03-14T23:25:30Z</dcterms:modified>
</cp:coreProperties>
</file>