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endiboure\Documents\Master PH\Stage Pasteur\image\Analyses\"/>
    </mc:Choice>
  </mc:AlternateContent>
  <xr:revisionPtr revIDLastSave="0" documentId="13_ncr:1_{28656193-B8D3-415F-B105-67FD16890A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 entiere" sheetId="5" r:id="rId1"/>
    <sheet name="base entiere_var qualitatives" sheetId="6" r:id="rId2"/>
    <sheet name="sujets sains" sheetId="4" r:id="rId3"/>
    <sheet name="sujets sains_var qualitatives" sheetId="7" r:id="rId4"/>
  </sheets>
  <definedNames>
    <definedName name="test" localSheetId="0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7" l="1"/>
  <c r="D42" i="7"/>
  <c r="D40" i="7"/>
  <c r="D39" i="7"/>
  <c r="D30" i="7"/>
  <c r="D17" i="7"/>
  <c r="D16" i="7"/>
  <c r="D15" i="7"/>
  <c r="D24" i="7"/>
  <c r="D29" i="7"/>
  <c r="D38" i="7"/>
  <c r="C35" i="7"/>
  <c r="D26" i="7"/>
  <c r="C26" i="7"/>
  <c r="C21" i="7"/>
  <c r="C12" i="7"/>
  <c r="D12" i="7"/>
  <c r="D8" i="7"/>
  <c r="C8" i="7"/>
  <c r="D49" i="6"/>
  <c r="D43" i="6"/>
  <c r="D35" i="6"/>
  <c r="D26" i="6"/>
  <c r="D21" i="6"/>
  <c r="D12" i="6"/>
  <c r="D8" i="6"/>
  <c r="C8" i="6"/>
  <c r="D25" i="6"/>
  <c r="D24" i="6"/>
  <c r="D34" i="6"/>
  <c r="D33" i="6"/>
  <c r="D32" i="6"/>
  <c r="D31" i="6"/>
  <c r="D30" i="6"/>
  <c r="D29" i="6"/>
  <c r="D42" i="6"/>
  <c r="D41" i="6"/>
  <c r="D40" i="6"/>
  <c r="D39" i="6"/>
  <c r="D38" i="6"/>
  <c r="D48" i="6"/>
  <c r="D47" i="6"/>
  <c r="D46" i="6"/>
  <c r="C43" i="6"/>
  <c r="C49" i="6"/>
  <c r="C35" i="6"/>
  <c r="C26" i="6"/>
  <c r="D20" i="6"/>
  <c r="D19" i="6"/>
  <c r="D18" i="6"/>
  <c r="D17" i="6"/>
  <c r="D16" i="6"/>
  <c r="D15" i="6"/>
  <c r="D35" i="7" l="1"/>
  <c r="D2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 MENDIBOURE</author>
    <author>tc={A6112476-8D27-40A6-BDBB-F863CA8BAA21}</author>
    <author>tc={35BE3A65-ACBB-4062-BCE7-FF906DF13EAC}</author>
  </authors>
  <commentList>
    <comment ref="AB2" authorId="0" shapeId="0" xr:uid="{8B39ADF5-5C07-4C26-B1F4-B78368021FE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Category I
Category II
Category III</t>
        </r>
      </text>
    </comment>
    <comment ref="AC2" authorId="0" shapeId="0" xr:uid="{D065420D-B817-444F-A3B5-799D2805D4D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5 or more servings of fruit/veg on avg per day
Less than 5 servings of fruit/veg on avg per day</t>
        </r>
      </text>
    </comment>
    <comment ref="AD2" authorId="0" shapeId="0" xr:uid="{53355243-12D3-4331-8E22-0FD9FD2BCE4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Limited physical activity
Moderate physical activity
High physical activity</t>
        </r>
      </text>
    </comment>
    <comment ref="AG2" authorId="0" shapeId="0" xr:uid="{D940ED0D-5060-4882-A36A-7DDA12BDE25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Never
Once
Twice
Three times
Four times
Five or more</t>
        </r>
      </text>
    </comment>
    <comment ref="AH2" authorId="0" shapeId="0" xr:uid="{CBA360D9-121F-41BD-BC79-99F6CFF47C2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Never
Once
Twice or more</t>
        </r>
      </text>
    </comment>
    <comment ref="AE4" authorId="0" shapeId="0" xr:uid="{D790CC5A-F717-4357-B5CC-3C8BD6984F6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4" authorId="0" shapeId="0" xr:uid="{A33B02CF-5FA7-4712-9053-719CE00696BB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7" authorId="0" shapeId="0" xr:uid="{16D7CE17-41BA-4C9E-9FE9-C188750AC25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7" authorId="0" shapeId="0" xr:uid="{6E16F6C7-3BA4-44B8-A568-1F17D2BDD1F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V7" authorId="0" shapeId="0" xr:uid="{A657381C-1F91-4361-8FB4-C123E66B765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W7" authorId="0" shapeId="0" xr:uid="{C25D512E-AE2D-4620-B72A-D7D3EEE2C78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X7" authorId="0" shapeId="0" xr:uid="{21698BA4-F3A3-47ED-95D5-747CEE319BED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Y7" authorId="0" shapeId="0" xr:uid="{CC35CD17-2481-40FC-A89E-EF438C48878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Z7" authorId="0" shapeId="0" xr:uid="{F671ACAF-1770-4114-9892-D3697657F36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A7" authorId="0" shapeId="0" xr:uid="{0B7933E3-019A-49DC-8F45-E964DB6DF58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B7" authorId="0" shapeId="0" xr:uid="{DD770773-B89C-40F6-83EE-3C9BF696FDC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C7" authorId="0" shapeId="0" xr:uid="{537746DA-99F2-4179-8143-37114918C13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D7" authorId="0" shapeId="0" xr:uid="{440F6D89-1A07-4616-BD9B-8619BC6DC77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7" authorId="0" shapeId="0" xr:uid="{7512B624-3FEA-4BA1-91A1-F9B105C802D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7" authorId="0" shapeId="0" xr:uid="{F6DA38C4-EBA9-4862-A7C7-A35F3B7D50F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7" authorId="0" shapeId="0" xr:uid="{F3BF9485-2D2C-4376-B279-A411A4C5091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7" authorId="0" shapeId="0" xr:uid="{0C904636-82D7-4CD3-8B09-0EB6827AD4B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8" authorId="0" shapeId="0" xr:uid="{F0C755AF-B304-4B35-87B3-EBDA3BDAB0F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9" authorId="0" shapeId="0" xr:uid="{B464C24D-737F-4B1C-9346-55085FC7B4F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9" authorId="0" shapeId="0" xr:uid="{72715F5A-9BDD-49E4-95F2-7679B776152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V9" authorId="0" shapeId="0" xr:uid="{2EAC178A-BDFA-4E88-89DD-D06BBF5AC2E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W9" authorId="0" shapeId="0" xr:uid="{A7AE7352-1C38-4CA6-83AC-7984A9430D7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X9" authorId="0" shapeId="0" xr:uid="{ED521233-5433-4FA6-8E5C-403811D7C3A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Y9" authorId="0" shapeId="0" xr:uid="{4FB4D87B-80D2-4ADD-BD44-DE9EF2D559F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Z9" authorId="0" shapeId="0" xr:uid="{5FE19CCA-DF82-47B2-9B7D-FB0EDDA2AD3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A9" authorId="0" shapeId="0" xr:uid="{B7C6B79B-5BBF-4FD0-8FC1-F13BFE3401C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B9" authorId="0" shapeId="0" xr:uid="{6BCEB7E3-F4D8-4089-9388-CDD861C780F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C9" authorId="0" shapeId="0" xr:uid="{FC6BE3AF-2CC6-47A1-8D65-7E2928477A3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D9" authorId="0" shapeId="0" xr:uid="{B2605F27-108E-40FB-9C98-2801EBA0DF4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9" authorId="0" shapeId="0" xr:uid="{CD1417AE-98B4-4C2A-B942-2BCD1F63EAF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9" authorId="0" shapeId="0" xr:uid="{288D304E-C839-4A72-923B-9064DEAAD8A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9" authorId="0" shapeId="0" xr:uid="{381B641B-3682-4071-9D1B-88E923F1D4CD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10" authorId="0" shapeId="0" xr:uid="{041DC81B-7D33-4857-83FD-FDC802DB5B4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10" authorId="0" shapeId="0" xr:uid="{34BFA3F2-980D-4714-B931-99B1452F7EF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10" authorId="0" shapeId="0" xr:uid="{9C51EEEA-19F7-4B46-9F32-20CDC00AF06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11" authorId="0" shapeId="0" xr:uid="{9B5F9A6D-E3DD-4EA0-A90E-B1C071BC402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12" authorId="0" shapeId="0" xr:uid="{7112705F-6C8E-4384-B7F4-347D156F831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13" authorId="0" shapeId="0" xr:uid="{DA4B5772-2929-4864-95B5-00EF333BBED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H14" authorId="1" shapeId="0" xr:uid="{A6112476-8D27-40A6-BDBB-F863CA8BAA2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valeurs "&lt;5" ont été remplacées par 2.5 pour le calcul de la moyenne et de l'écart type</t>
      </text>
    </comment>
    <comment ref="AG14" authorId="0" shapeId="0" xr:uid="{ED6B8C90-666B-4E53-9860-24D820E55AC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15" authorId="0" shapeId="0" xr:uid="{E485EAD8-1D37-4F68-B54C-3EA6E5A609E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15" authorId="0" shapeId="0" xr:uid="{CB658BAA-DA60-498C-9781-1537E7DD7E7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16" authorId="0" shapeId="0" xr:uid="{CDEBA8BC-A18F-4581-8986-D98F9D00395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B16" authorId="0" shapeId="0" xr:uid="{B69A84C3-3CC3-42CB-937F-87AC7916BC0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16" authorId="0" shapeId="0" xr:uid="{D3EC297F-35B6-44A6-ADA8-90E1D7629C1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16" authorId="0" shapeId="0" xr:uid="{EFFC73FE-6E35-4F98-A5C3-4E13763B17A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16" authorId="0" shapeId="0" xr:uid="{51588D9C-9A07-4029-B6EE-DB4D5E2091E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17" authorId="0" shapeId="0" xr:uid="{93B335C0-9987-42D9-9AA9-60888A16C0C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18" authorId="0" shapeId="0" xr:uid="{042ADCCB-E7E0-4527-8E82-531FBDB8DC2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18" authorId="0" shapeId="0" xr:uid="{5C46C980-B483-4B86-93DE-1500724878A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V18" authorId="0" shapeId="0" xr:uid="{958E8A70-4942-47D3-8D2C-40BA6239E57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W18" authorId="0" shapeId="0" xr:uid="{DFC41533-6566-48BE-B07F-168E8EAE69B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X18" authorId="0" shapeId="0" xr:uid="{9BC03885-ED7E-41E1-AB74-C5939FF9D52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Y18" authorId="0" shapeId="0" xr:uid="{7431AF7A-1183-44F4-BC2E-24DC026BA21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Z18" authorId="0" shapeId="0" xr:uid="{C1AD7AE1-E485-444C-86E5-D36A2459ED1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A18" authorId="0" shapeId="0" xr:uid="{B43E778D-F9C0-4670-A59D-DDC0BB2FDFB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B18" authorId="0" shapeId="0" xr:uid="{0981BE7E-9A48-4400-BA25-384905ED49C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C18" authorId="0" shapeId="0" xr:uid="{9C0B300B-01E7-4698-A74D-64FD61F2563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D18" authorId="0" shapeId="0" xr:uid="{7F121476-C8F0-47DD-B39C-7C2E618C916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18" authorId="0" shapeId="0" xr:uid="{414F4471-743B-4713-AD4E-0F329584DA1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18" authorId="0" shapeId="0" xr:uid="{805069B5-DF85-4FB7-9803-C99DE97719E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18" authorId="0" shapeId="0" xr:uid="{A9A8A59B-B4D3-4F02-B7A4-EBCAB75D8CE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18" authorId="0" shapeId="0" xr:uid="{5EFDF136-292C-4009-8E33-3B1D3518A30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19" authorId="0" shapeId="0" xr:uid="{BF58F976-839E-47A5-BCF2-C3A23BC93F9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19" authorId="0" shapeId="0" xr:uid="{25AB02AF-97F9-4E06-A34B-9A58883EE5C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V19" authorId="0" shapeId="0" xr:uid="{9F1378BC-8CEB-43BC-82C2-962302D2BA1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W19" authorId="0" shapeId="0" xr:uid="{009DE790-89C0-442D-8EA8-54BC7161620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X19" authorId="0" shapeId="0" xr:uid="{B1C53F23-EA9D-4DB6-8382-6DA5775CCAC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Y19" authorId="0" shapeId="0" xr:uid="{AF4049FB-60B8-4AC0-93A7-43DDA25B06D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Z19" authorId="0" shapeId="0" xr:uid="{2BE83A43-8C9A-49EC-B4DF-A2FC89852DA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A19" authorId="0" shapeId="0" xr:uid="{E3E82EAB-E039-486D-B407-C0493693A99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B19" authorId="0" shapeId="0" xr:uid="{CBF3D0C8-5FE5-4023-B5CA-C5250BCC144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C19" authorId="0" shapeId="0" xr:uid="{3A485945-771A-4D0C-8846-6FC4F674EB4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D19" authorId="0" shapeId="0" xr:uid="{5DC6FFE6-94A7-4EB0-9D82-176C11AAEC8D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19" authorId="0" shapeId="0" xr:uid="{4C2B9F8C-CB33-4028-876B-9CFAF9CBCBC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19" authorId="0" shapeId="0" xr:uid="{13F21C84-2037-4428-A9AD-EA2437BF353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19" authorId="0" shapeId="0" xr:uid="{717E052D-3FCC-41B1-92B1-E7805D8AEEC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19" authorId="0" shapeId="0" xr:uid="{F9D0353D-3888-4E76-A649-296CC311411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20" authorId="0" shapeId="0" xr:uid="{52A5109A-A7A9-4DA7-A949-DA68E372C6C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20" authorId="0" shapeId="0" xr:uid="{44E39EFE-898A-49FE-9CD8-AF1D981B669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V20" authorId="0" shapeId="0" xr:uid="{0B434016-BF8B-43B0-91CE-9A0F4308AE6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W20" authorId="0" shapeId="0" xr:uid="{A0E1D06A-9EFD-43DC-B432-4DD1AADFA98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X20" authorId="0" shapeId="0" xr:uid="{9C29EC8B-E2DD-4093-A4DB-501F630DCD5B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Y20" authorId="0" shapeId="0" xr:uid="{7F93A3C6-BA81-4860-BC2A-3F2AA19F3CB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Z20" authorId="0" shapeId="0" xr:uid="{910C6AD7-6EDC-42AF-A0D4-EB8F3AFDF49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A20" authorId="0" shapeId="0" xr:uid="{B4132EF5-D4D7-4740-AC92-BCBDA05DEAA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B20" authorId="0" shapeId="0" xr:uid="{F7365BFF-A095-49D3-AEB4-AFB429BDFD6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C20" authorId="0" shapeId="0" xr:uid="{46F0C833-907E-4A3A-ACB6-A0B947420EAB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D20" authorId="0" shapeId="0" xr:uid="{33855828-6A71-465D-A390-C97DF9392C1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20" authorId="0" shapeId="0" xr:uid="{A15B992F-0530-4802-9D3F-3D332822B19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20" authorId="0" shapeId="0" xr:uid="{C1FBEAA9-6348-4A27-ADF4-633ACD543F3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20" authorId="0" shapeId="0" xr:uid="{AEFCDAEF-CB86-451B-8FDD-2B6F7504D98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20" authorId="0" shapeId="0" xr:uid="{4D49E1DD-172F-4BA6-A60E-24ECAF4F0F4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H21" authorId="2" shapeId="0" xr:uid="{35BE3A65-ACBB-4062-BCE7-FF906DF13EA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valeurs "&lt;0.6" ont été remplacées par 0.3 pour le calcul de la moyenne et de l'écart type</t>
      </text>
    </comment>
    <comment ref="AG21" authorId="0" shapeId="0" xr:uid="{EFCFC97F-D6DB-458A-9A25-B5FFDA0E6D3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22" authorId="0" shapeId="0" xr:uid="{7CE34FCA-A9C1-40E2-9206-7AE354F9400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23" authorId="0" shapeId="0" xr:uid="{E6668646-3CB5-42C0-B157-1DA8B066483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23" authorId="0" shapeId="0" xr:uid="{CA7FE7D5-D95A-4746-A10D-4F6F7F20CF4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24" authorId="0" shapeId="0" xr:uid="{26F48AF8-4796-42CA-84B6-EE1D1860AFE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24" authorId="0" shapeId="0" xr:uid="{81BB7F07-2B95-401C-A47C-7FA1D43BF9C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V24" authorId="0" shapeId="0" xr:uid="{5521E043-95C0-40B5-81DA-C553846CE55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W24" authorId="0" shapeId="0" xr:uid="{EC6FC944-7E5B-4401-93AA-6A0F3564A6C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X24" authorId="0" shapeId="0" xr:uid="{543F03DB-5575-46A5-B57C-D0F1FB663C1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Y24" authorId="0" shapeId="0" xr:uid="{4AE8B15A-B962-4E09-83EB-296FA8F0F12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Z24" authorId="0" shapeId="0" xr:uid="{FB46FDA9-5527-452D-B6E0-4F064AC2BBE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A24" authorId="0" shapeId="0" xr:uid="{8DBEB39C-7192-4E2C-9DD6-37EBBA4CC93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B24" authorId="0" shapeId="0" xr:uid="{662175D1-5AC4-401A-B3C9-BEE75AA5571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C24" authorId="0" shapeId="0" xr:uid="{E2523544-AAAC-47FF-B5F0-7EA2CC25480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D24" authorId="0" shapeId="0" xr:uid="{3F8D072E-35EF-4609-9C8E-DE7B4877724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24" authorId="0" shapeId="0" xr:uid="{5FA83198-8BF9-4EE3-BD90-E7151ECBE74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24" authorId="0" shapeId="0" xr:uid="{61AE2B64-AA80-4DF8-B2CE-10F7D2489A1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24" authorId="0" shapeId="0" xr:uid="{A9EA0FAE-F7D9-48F1-A26A-EF159E9B657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24" authorId="0" shapeId="0" xr:uid="{11235251-40DF-46D4-A25D-378490D7EB3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25" authorId="0" shapeId="0" xr:uid="{F9288EEA-EEBE-4B31-9554-98D502CE87C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25" authorId="0" shapeId="0" xr:uid="{A321A613-FBE3-48F6-9C46-0D0EEC2F8ED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V25" authorId="0" shapeId="0" xr:uid="{AF207C51-5D48-42CA-B09C-341E8F81254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W25" authorId="0" shapeId="0" xr:uid="{BCD2CA96-34E1-4760-9417-24FD48A5983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X25" authorId="0" shapeId="0" xr:uid="{8AA8D03C-9005-49BB-AC32-E60172D8700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Y25" authorId="0" shapeId="0" xr:uid="{14C92A47-327A-42A6-9FFA-5A8C96C208C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Z25" authorId="0" shapeId="0" xr:uid="{BEE8FA5A-B74B-4056-8296-B363D87E30D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A25" authorId="0" shapeId="0" xr:uid="{605A4AF1-4E4D-492A-88FA-2F64D105AE2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B25" authorId="0" shapeId="0" xr:uid="{36CD85C8-71CC-4F58-A65D-B4327C950A8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C25" authorId="0" shapeId="0" xr:uid="{4E2F751B-BC09-4A1B-9453-AD4981C664F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D25" authorId="0" shapeId="0" xr:uid="{9285EA53-62BF-4E50-892F-4BA49AAFF11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25" authorId="0" shapeId="0" xr:uid="{2192D80A-1312-4CAA-8204-D71F91FF827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25" authorId="0" shapeId="0" xr:uid="{D9FEE9F8-2C6C-444D-A8F7-1BF01ADF2E7B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25" authorId="0" shapeId="0" xr:uid="{E468FC9A-073D-4064-AAEB-1F11E75A8A9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25" authorId="0" shapeId="0" xr:uid="{24D17EE6-8477-42C6-B8FE-5A698D8F750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26" authorId="0" shapeId="0" xr:uid="{3EC12BB7-FF2E-48CA-959A-CA99D968C43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26" authorId="0" shapeId="0" xr:uid="{F29E378C-B4DD-48CD-9BE4-C15A6B7DB73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26" authorId="0" shapeId="0" xr:uid="{D9A5CD54-FC27-4AE0-B2BC-1D8AF9ADDD6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26" authorId="0" shapeId="0" xr:uid="{C9FAF0F7-3A78-4CA2-94FB-97B31AEEBA9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26" authorId="0" shapeId="0" xr:uid="{F8305895-60A0-42FE-B56C-AB81A2DF231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27" authorId="0" shapeId="0" xr:uid="{A9796B74-17A9-48E0-9A03-CBDE3F9DBE8B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E27" authorId="0" shapeId="0" xr:uid="{72434F5C-C76C-46A7-848C-4C33A62A2C5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G27" authorId="0" shapeId="0" xr:uid="{26601A96-F2A9-4619-8BB2-4F293CF5184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28" authorId="0" shapeId="0" xr:uid="{67609187-1472-4BB6-B71F-FD977EB2197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Z28" authorId="0" shapeId="0" xr:uid="{A39CABBB-D548-44E2-B52D-FD1A9120912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B28" authorId="0" shapeId="0" xr:uid="{F738558B-9D5B-4BDF-8C40-6A4E2E2ED34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C28" authorId="0" shapeId="0" xr:uid="{3ECF3E20-04FA-40AB-97B7-CC6277A5183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E28" authorId="0" shapeId="0" xr:uid="{B0921919-45AD-4C3D-93AA-7201F5D1745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F28" authorId="0" shapeId="0" xr:uid="{6FEE2408-35C2-4A08-ADFA-BBA54BFCB5C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G28" authorId="0" shapeId="0" xr:uid="{FF246AA3-A04E-49E0-8048-11C468455A2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30" authorId="0" shapeId="0" xr:uid="{B3859997-00C5-44D5-8218-6BF54D41818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G30" authorId="0" shapeId="0" xr:uid="{9DB94F6B-FAFD-4753-99CA-4A79A86782A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31" authorId="0" shapeId="0" xr:uid="{E7153BCC-5811-47B1-9CC0-323850186CB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B31" authorId="0" shapeId="0" xr:uid="{A39D5DFC-BF9F-443D-94D3-4D3CD91A75A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E31" authorId="0" shapeId="0" xr:uid="{F8F5E9D5-6ED8-4779-8075-95A813F46EE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F31" authorId="0" shapeId="0" xr:uid="{82F578D3-AE05-4CE5-B986-0E0C8011725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G31" authorId="0" shapeId="0" xr:uid="{A0DFC558-A62F-454A-BFEE-D0D154A36DB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34" authorId="0" shapeId="0" xr:uid="{72599CAE-B2CE-4FDF-9DF4-3EFDC39F3E7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34" authorId="0" shapeId="0" xr:uid="{98B464BC-8448-48C6-91A1-C8C4A6147FC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W34" authorId="0" shapeId="0" xr:uid="{C9319D1A-B7D5-413C-9F0A-148A29DA7AA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X34" authorId="0" shapeId="0" xr:uid="{524219D7-A5B4-4929-A4B2-A84B6A603BC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Y34" authorId="0" shapeId="0" xr:uid="{E06DB4AE-C710-4B49-BBCE-9B1146DD18B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Z34" authorId="0" shapeId="0" xr:uid="{9B57A851-1F2C-4942-8D6D-E07360C63FD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B34" authorId="0" shapeId="0" xr:uid="{16FDB530-E71E-4ECC-92B8-899655E97A3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C34" authorId="0" shapeId="0" xr:uid="{BA410335-32CD-419D-8310-7A6C914D6C0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D34" authorId="0" shapeId="0" xr:uid="{AE705570-19D8-46CD-81C9-D0A5CEEA8A0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E34" authorId="0" shapeId="0" xr:uid="{41A19E35-C389-41F4-932D-9891329D906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F34" authorId="0" shapeId="0" xr:uid="{CD61B173-9451-4A3E-B350-38DF47A8E62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34" authorId="0" shapeId="0" xr:uid="{34515539-A0A5-493E-8855-A6A70990E69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34" authorId="0" shapeId="0" xr:uid="{82353101-2A7E-43A0-A754-CCF788528FC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35" authorId="0" shapeId="0" xr:uid="{64ED9F6C-2386-48FA-BC24-F49A17E6499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36" authorId="0" shapeId="0" xr:uid="{1FB1831D-9BBB-4FB4-B6F4-3BE88150DC4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Y36" authorId="0" shapeId="0" xr:uid="{9EA871A8-E44D-4810-8EB9-1721D1C25CBD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Z36" authorId="0" shapeId="0" xr:uid="{F1C8AA98-2DA6-4411-948B-844DF2020CE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B36" authorId="0" shapeId="0" xr:uid="{FBCDD130-5E60-4EB4-8072-71B37578619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C36" authorId="0" shapeId="0" xr:uid="{68905240-015E-4B9E-B412-95EC01ECF24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D36" authorId="0" shapeId="0" xr:uid="{B953AE87-DA11-4DB6-9F38-761CADFBCDF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E36" authorId="0" shapeId="0" xr:uid="{6CBEFA0D-D2CC-49C9-AAD0-62AC0AEC9B8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F36" authorId="0" shapeId="0" xr:uid="{C80E376D-F75D-44FE-BE45-F1E136E5774E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G36" authorId="0" shapeId="0" xr:uid="{834B7C21-531C-4930-AE2E-CF2065330A6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39" authorId="0" shapeId="0" xr:uid="{967FE289-886D-4475-8E19-DB31868E699B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B39" authorId="0" shapeId="0" xr:uid="{27A767B9-A283-403B-AD28-2939A62854B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E39" authorId="0" shapeId="0" xr:uid="{23BDE5CA-7D47-4209-8677-EE5BACE0A13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F39" authorId="0" shapeId="0" xr:uid="{A127E87F-0341-49E3-84E2-C8110B8C264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G39" authorId="0" shapeId="0" xr:uid="{D1D79E66-9C9A-47D6-B565-02E5FE735DCB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41" authorId="0" shapeId="0" xr:uid="{17DACD3A-389E-41E2-964E-99DFA67C892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U41" authorId="0" shapeId="0" xr:uid="{234BFD4E-172B-4677-A691-E305F864103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V41" authorId="0" shapeId="0" xr:uid="{F0508F28-37DB-4DEA-88AC-AD2B5095853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W41" authorId="0" shapeId="0" xr:uid="{B07356A2-6639-47F8-A252-370DEF5FE55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X41" authorId="0" shapeId="0" xr:uid="{1647EE4C-33BC-448E-B149-4FA03E9EC8D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Y41" authorId="0" shapeId="0" xr:uid="{06049C00-793C-4D5C-BEBD-08EDD3CB052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Z41" authorId="0" shapeId="0" xr:uid="{14F64394-BB0B-4389-9867-E7877ED930DA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A41" authorId="0" shapeId="0" xr:uid="{E57F3F10-81D5-400D-94CC-EBEA9355BD2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B41" authorId="0" shapeId="0" xr:uid="{22DD0B87-0194-4F1F-BE22-C50949F7631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C41" authorId="0" shapeId="0" xr:uid="{B8229FB8-1A5F-432E-851E-1BAEB82A586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D41" authorId="0" shapeId="0" xr:uid="{11C42147-767C-4558-A2C4-77E6CAF1DC3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E41" authorId="0" shapeId="0" xr:uid="{3AE5C858-CA39-4781-8AA6-5416DA266D9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F41" authorId="0" shapeId="0" xr:uid="{B807535B-D6B0-4584-9FCD-9869A4F4D7B9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G41" authorId="0" shapeId="0" xr:uid="{408C9A53-DFC4-436D-834A-DE57311BBC5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41" authorId="0" shapeId="0" xr:uid="{4B9C379E-19D5-4CE8-A01E-755DDE10B78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T43" authorId="0" shapeId="0" xr:uid="{F8FFA3C4-652B-4E8F-87E8-F7470BE4DCF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U43" authorId="0" shapeId="0" xr:uid="{22D7C8E7-B130-4D70-8846-9726264CF90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V43" authorId="0" shapeId="0" xr:uid="{5652AC82-2AB0-46AC-AA75-7F38C1A7B60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W43" authorId="0" shapeId="0" xr:uid="{3000D9CE-2AE6-4433-B655-95E2FC9C11DD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X43" authorId="0" shapeId="0" xr:uid="{C11DB0D9-C6F8-460C-B49C-85F3B779AB3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Y43" authorId="0" shapeId="0" xr:uid="{E3097FAA-194D-460A-A139-B57785A56D0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Z43" authorId="0" shapeId="0" xr:uid="{082F4136-572C-48AF-851D-9527CAB6972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A43" authorId="0" shapeId="0" xr:uid="{5C468D87-55AE-4AEF-9173-82612CDDCA7F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B43" authorId="0" shapeId="0" xr:uid="{AF80BEDD-084F-45FE-A396-54A05D3C99D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C43" authorId="0" shapeId="0" xr:uid="{D77217A4-A108-4DEB-9BB0-972D50A9071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D43" authorId="0" shapeId="0" xr:uid="{7B20A838-47A1-4010-BC0A-73825108A445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E43" authorId="0" shapeId="0" xr:uid="{02901B6E-9354-43FC-9ED1-2AE3165B0F7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F43" authorId="0" shapeId="0" xr:uid="{998950BF-1CF0-4F16-8F69-E464863D4DA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G43" authorId="0" shapeId="0" xr:uid="{7D74D1B3-E427-4CB6-9D59-2E61680D2B76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43" authorId="0" shapeId="0" xr:uid="{DFB5FA39-5F2D-496F-9B6D-7EA26C395EF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U45" authorId="0" shapeId="0" xr:uid="{9E27BE47-81E8-46C5-A640-523120312168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Z45" authorId="0" shapeId="0" xr:uid="{E122E20C-D21E-47BB-B6A9-642C73AC1F6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B45" authorId="0" shapeId="0" xr:uid="{42211809-4732-4E58-80C6-6951DC788087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C45" authorId="0" shapeId="0" xr:uid="{76EB9A64-E8A1-4D39-9BEA-A59157D34E83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E45" authorId="0" shapeId="0" xr:uid="{90A7B03E-C031-4416-8C55-A7DC9E54230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F45" authorId="0" shapeId="0" xr:uid="{3241A6F2-4E6F-4F23-AB83-B1BB7CC395D2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</t>
        </r>
      </text>
    </comment>
    <comment ref="AG45" authorId="0" shapeId="0" xr:uid="{DEF2DC40-5AE5-4A5F-B44E-93DA97BD82AC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H45" authorId="0" shapeId="0" xr:uid="{C21DF438-BD14-47D4-BE5F-A90778FA2241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  <comment ref="AG47" authorId="0" shapeId="0" xr:uid="{B16D5713-99E2-43F6-9174-7E595853ED74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test Fisher exact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 MENDIBOURE</author>
    <author>tc={B6C7129E-7FD7-41B3-8114-2B7435AC9750}</author>
    <author>tc={22247DF2-53C2-43CC-9B24-B77DC6AA4802}</author>
  </authors>
  <commentList>
    <comment ref="AB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Category I
Category II
Category III</t>
        </r>
      </text>
    </comment>
    <comment ref="AC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5 or more servings of fruit/veg on avg per day
Less than 5 servings of fruit/veg on avg per day</t>
        </r>
      </text>
    </comment>
    <comment ref="AD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Limited physical activity
Moderate physical activity
High physical activity</t>
        </r>
      </text>
    </comment>
    <comment ref="AG2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Never
Once
Twice
Three times
Four times
Five or more</t>
        </r>
      </text>
    </comment>
    <comment ref="AH2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Vincent  MENDIBOURE:</t>
        </r>
        <r>
          <rPr>
            <sz val="9"/>
            <color indexed="81"/>
            <rFont val="Tahoma"/>
            <charset val="1"/>
          </rPr>
          <t xml:space="preserve">
Never
Once
Twice or more</t>
        </r>
      </text>
    </comment>
    <comment ref="H14" authorId="1" shapeId="0" xr:uid="{00000000-0006-0000-0000-00002C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valeurs "&lt;5" ont été remplacées par 2.5 pour le calcul de la moyenne et de l'écart type</t>
      </text>
    </comment>
    <comment ref="H21" authorId="2" shapeId="0" xr:uid="{00000000-0006-0000-0000-00006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valeurs "&lt;0.6" ont été remplacées par 0.3 pour le calcul de la moyenne et de l'écart type</t>
      </text>
    </comment>
  </commentList>
</comments>
</file>

<file path=xl/sharedStrings.xml><?xml version="1.0" encoding="utf-8"?>
<sst xmlns="http://schemas.openxmlformats.org/spreadsheetml/2006/main" count="826" uniqueCount="242">
  <si>
    <t>Hémoglobine A1C</t>
  </si>
  <si>
    <t>T/L</t>
  </si>
  <si>
    <t>g/Dl</t>
  </si>
  <si>
    <t>fL</t>
  </si>
  <si>
    <t>pg/cell</t>
  </si>
  <si>
    <t>g/dL</t>
  </si>
  <si>
    <t>%</t>
  </si>
  <si>
    <t>G/L</t>
  </si>
  <si>
    <t>HOMME</t>
  </si>
  <si>
    <t>FEMME</t>
  </si>
  <si>
    <t>Créatinine</t>
  </si>
  <si>
    <t>mg/L</t>
  </si>
  <si>
    <t>mL/min/1.73m²</t>
  </si>
  <si>
    <t>Aspect du sérum</t>
  </si>
  <si>
    <t>Cholestérol</t>
  </si>
  <si>
    <t>Cholestérol HDL</t>
  </si>
  <si>
    <t>Rapport cholestérol total/HDL</t>
  </si>
  <si>
    <t>Triglycérides</t>
  </si>
  <si>
    <t>Calcul du cholestérol LDL</t>
  </si>
  <si>
    <t>mmol/l</t>
  </si>
  <si>
    <t>mmol/L</t>
  </si>
  <si>
    <t>-</t>
  </si>
  <si>
    <t>Bilirubine totale</t>
  </si>
  <si>
    <t>Gamma-glutamyl transférase</t>
  </si>
  <si>
    <t>Protéine C réactive</t>
  </si>
  <si>
    <t>µmol/L</t>
  </si>
  <si>
    <t>UI/L</t>
  </si>
  <si>
    <t>&lt; 40</t>
  </si>
  <si>
    <t>&lt; 60</t>
  </si>
  <si>
    <t>&lt; 5,0</t>
  </si>
  <si>
    <t>&lt; 41</t>
  </si>
  <si>
    <t>&lt; 32</t>
  </si>
  <si>
    <t>&lt; 33</t>
  </si>
  <si>
    <t xml:space="preserve"> -</t>
  </si>
  <si>
    <t>&lt; 5</t>
  </si>
  <si>
    <t>&lt; 4,9</t>
  </si>
  <si>
    <t>&gt; 0,29</t>
  </si>
  <si>
    <t>&lt; 6,5</t>
  </si>
  <si>
    <t>Unité</t>
  </si>
  <si>
    <t>voir tableau</t>
  </si>
  <si>
    <t>Rapport cholestérol HDL/LDL</t>
  </si>
  <si>
    <t>Valeurs de référence</t>
  </si>
  <si>
    <t>&lt; 17</t>
  </si>
  <si>
    <t>3,9 - 5,5</t>
  </si>
  <si>
    <t>13,5 - 17,5</t>
  </si>
  <si>
    <t>12,5 - 15,5</t>
  </si>
  <si>
    <t>40 - 50</t>
  </si>
  <si>
    <t>37 - 47</t>
  </si>
  <si>
    <t>80 - 98</t>
  </si>
  <si>
    <t>27 - 32</t>
  </si>
  <si>
    <t>31 - 35</t>
  </si>
  <si>
    <t>150 - 450</t>
  </si>
  <si>
    <t>0 - 10</t>
  </si>
  <si>
    <t>4,0 - 10,0</t>
  </si>
  <si>
    <t>2 - 7,5</t>
  </si>
  <si>
    <t>0,04 - 0,7</t>
  </si>
  <si>
    <t>1 - 4,5</t>
  </si>
  <si>
    <t>62 - 106</t>
  </si>
  <si>
    <t>44 - 80</t>
  </si>
  <si>
    <t>4 - 6,58</t>
  </si>
  <si>
    <t>3,35 - 5,95</t>
  </si>
  <si>
    <t>1,5 - 2,4</t>
  </si>
  <si>
    <t>0,96 - 1,68</t>
  </si>
  <si>
    <t>0,50 - 2,00</t>
  </si>
  <si>
    <t>0,40 - 1,60</t>
  </si>
  <si>
    <t>2,84 - 4,13</t>
  </si>
  <si>
    <t>2,58 - 3,87</t>
  </si>
  <si>
    <t>Code</t>
  </si>
  <si>
    <t>Désignation</t>
  </si>
  <si>
    <t>res_hba1g</t>
  </si>
  <si>
    <t>res_index_idl</t>
  </si>
  <si>
    <t>Index sérique</t>
  </si>
  <si>
    <t>res_index_idh</t>
  </si>
  <si>
    <t>res_index_idi</t>
  </si>
  <si>
    <t>res_ct</t>
  </si>
  <si>
    <t>res_tg</t>
  </si>
  <si>
    <t>res_hdl_hdl</t>
  </si>
  <si>
    <t>res_hdl_rcthd</t>
  </si>
  <si>
    <t>res_ldlc_ldlc</t>
  </si>
  <si>
    <t>res_ldlc_rhdld</t>
  </si>
  <si>
    <t>res_pt</t>
  </si>
  <si>
    <t>Transaminases SGPT - ALAT</t>
  </si>
  <si>
    <t>res_ot</t>
  </si>
  <si>
    <t>Transaminases SGOT - ASAT</t>
  </si>
  <si>
    <t>res_cr</t>
  </si>
  <si>
    <t>res_dfgf1</t>
  </si>
  <si>
    <t>Débit de filtration glomérulaire F1</t>
  </si>
  <si>
    <t>res_dfgf2</t>
  </si>
  <si>
    <t>Débit de filtration glomérulaire F2</t>
  </si>
  <si>
    <t>res_dfgh1</t>
  </si>
  <si>
    <t>Débit de filtration glomérulaire H1</t>
  </si>
  <si>
    <t>res_dfgh2</t>
  </si>
  <si>
    <t>Débit de filtration glomérulaire H2</t>
  </si>
  <si>
    <t>res_crp</t>
  </si>
  <si>
    <t>res_ggt</t>
  </si>
  <si>
    <t>res_bilt</t>
  </si>
  <si>
    <t>res_asp</t>
  </si>
  <si>
    <t>commentaire</t>
  </si>
  <si>
    <t>res_nfp2_gr</t>
  </si>
  <si>
    <r>
      <rPr>
        <i/>
        <sz val="11"/>
        <color theme="1"/>
        <rFont val="Calibri"/>
        <family val="2"/>
        <scheme val="minor"/>
      </rPr>
      <t xml:space="preserve">NFS - </t>
    </r>
    <r>
      <rPr>
        <sz val="11"/>
        <color theme="1"/>
        <rFont val="Calibri"/>
        <family val="2"/>
        <charset val="1"/>
        <scheme val="minor"/>
      </rPr>
      <t>Hématies</t>
    </r>
  </si>
  <si>
    <t>res_nfp2_hb</t>
  </si>
  <si>
    <r>
      <rPr>
        <i/>
        <sz val="11"/>
        <color theme="1"/>
        <rFont val="Calibri"/>
        <family val="2"/>
        <scheme val="minor"/>
      </rPr>
      <t xml:space="preserve">NFS - </t>
    </r>
    <r>
      <rPr>
        <sz val="11"/>
        <color theme="1"/>
        <rFont val="Calibri"/>
        <family val="2"/>
        <charset val="1"/>
        <scheme val="minor"/>
      </rPr>
      <t>Hémoglobine</t>
    </r>
  </si>
  <si>
    <t>res_nfp2_ht</t>
  </si>
  <si>
    <r>
      <rPr>
        <i/>
        <sz val="11"/>
        <color theme="1"/>
        <rFont val="Calibri"/>
        <family val="2"/>
        <scheme val="minor"/>
      </rPr>
      <t xml:space="preserve">NFS - </t>
    </r>
    <r>
      <rPr>
        <sz val="11"/>
        <color theme="1"/>
        <rFont val="Calibri"/>
        <family val="2"/>
        <charset val="1"/>
        <scheme val="minor"/>
      </rPr>
      <t>Hématrocrite</t>
    </r>
  </si>
  <si>
    <t>res_nfp2_vgm</t>
  </si>
  <si>
    <r>
      <rPr>
        <i/>
        <sz val="11"/>
        <color theme="1"/>
        <rFont val="Calibri"/>
        <family val="2"/>
        <scheme val="minor"/>
      </rPr>
      <t xml:space="preserve">NFS - </t>
    </r>
    <r>
      <rPr>
        <sz val="11"/>
        <color theme="1"/>
        <rFont val="Calibri"/>
        <family val="2"/>
        <charset val="1"/>
        <scheme val="minor"/>
      </rPr>
      <t>V.G.M</t>
    </r>
  </si>
  <si>
    <t>res_nfp2_vgmc</t>
  </si>
  <si>
    <t>res_nfp2_tcmh</t>
  </si>
  <si>
    <r>
      <rPr>
        <i/>
        <sz val="11"/>
        <color theme="1"/>
        <rFont val="Calibri"/>
        <family val="2"/>
        <scheme val="minor"/>
      </rPr>
      <t xml:space="preserve">NFS - </t>
    </r>
    <r>
      <rPr>
        <sz val="11"/>
        <color theme="1"/>
        <rFont val="Calibri"/>
        <family val="2"/>
        <charset val="1"/>
        <scheme val="minor"/>
      </rPr>
      <t>T.C.M.H</t>
    </r>
  </si>
  <si>
    <t>res_nfp2_ccmhc</t>
  </si>
  <si>
    <r>
      <rPr>
        <i/>
        <sz val="11"/>
        <color theme="1"/>
        <rFont val="Calibri"/>
        <family val="2"/>
        <scheme val="minor"/>
      </rPr>
      <t xml:space="preserve">NFS - </t>
    </r>
    <r>
      <rPr>
        <sz val="11"/>
        <color theme="1"/>
        <rFont val="Calibri"/>
        <family val="2"/>
        <charset val="1"/>
        <scheme val="minor"/>
      </rPr>
      <t>C.C.M.H</t>
    </r>
  </si>
  <si>
    <t>res_nfp2_idr</t>
  </si>
  <si>
    <t>res_nfp2_idrc</t>
  </si>
  <si>
    <t>res_nfp2_pla</t>
  </si>
  <si>
    <r>
      <rPr>
        <i/>
        <sz val="11"/>
        <color theme="1"/>
        <rFont val="Calibri"/>
        <family val="2"/>
        <scheme val="minor"/>
      </rPr>
      <t xml:space="preserve">NFS - </t>
    </r>
    <r>
      <rPr>
        <sz val="11"/>
        <color theme="1"/>
        <rFont val="Calibri"/>
        <family val="2"/>
        <charset val="1"/>
        <scheme val="minor"/>
      </rPr>
      <t>Plaquettes</t>
    </r>
  </si>
  <si>
    <t>res_nfp2_vpm</t>
  </si>
  <si>
    <r>
      <rPr>
        <i/>
        <sz val="11"/>
        <color theme="1"/>
        <rFont val="Calibri"/>
        <family val="2"/>
        <scheme val="minor"/>
      </rPr>
      <t xml:space="preserve">NFS - </t>
    </r>
    <r>
      <rPr>
        <sz val="11"/>
        <color theme="1"/>
        <rFont val="Calibri"/>
        <family val="2"/>
        <charset val="1"/>
        <scheme val="minor"/>
      </rPr>
      <t>V.P.M</t>
    </r>
  </si>
  <si>
    <t>res_nfp2_gb</t>
  </si>
  <si>
    <r>
      <rPr>
        <i/>
        <sz val="11"/>
        <color theme="1"/>
        <rFont val="Calibri"/>
        <family val="2"/>
        <scheme val="minor"/>
      </rPr>
      <t>NFS -</t>
    </r>
    <r>
      <rPr>
        <sz val="11"/>
        <color theme="1"/>
        <rFont val="Calibri"/>
        <family val="2"/>
        <charset val="1"/>
        <scheme val="minor"/>
      </rPr>
      <t xml:space="preserve"> Leucocytes</t>
    </r>
  </si>
  <si>
    <t>res_nfp2_gbcal</t>
  </si>
  <si>
    <t>res_nfp2_pn</t>
  </si>
  <si>
    <r>
      <rPr>
        <i/>
        <sz val="11"/>
        <color theme="1"/>
        <rFont val="Calibri"/>
        <family val="2"/>
        <scheme val="minor"/>
      </rPr>
      <t xml:space="preserve">NFS </t>
    </r>
    <r>
      <rPr>
        <sz val="11"/>
        <color theme="1"/>
        <rFont val="Calibri"/>
        <family val="2"/>
        <charset val="1"/>
        <scheme val="minor"/>
      </rPr>
      <t>- Polynucléaires neutrophiles</t>
    </r>
  </si>
  <si>
    <t>res_nfp2_pn3</t>
  </si>
  <si>
    <r>
      <rPr>
        <i/>
        <sz val="11"/>
        <color theme="1"/>
        <rFont val="Calibri"/>
        <family val="2"/>
        <scheme val="minor"/>
      </rPr>
      <t>NFS</t>
    </r>
    <r>
      <rPr>
        <sz val="11"/>
        <color theme="1"/>
        <rFont val="Calibri"/>
        <family val="2"/>
        <charset val="1"/>
        <scheme val="minor"/>
      </rPr>
      <t xml:space="preserve"> - Polynucléaires neutrophiles</t>
    </r>
  </si>
  <si>
    <t>res_nfp2_pe</t>
  </si>
  <si>
    <r>
      <rPr>
        <i/>
        <sz val="11"/>
        <color theme="1"/>
        <rFont val="Calibri"/>
        <family val="2"/>
        <scheme val="minor"/>
      </rPr>
      <t>NFS</t>
    </r>
    <r>
      <rPr>
        <sz val="11"/>
        <color theme="1"/>
        <rFont val="Calibri"/>
        <family val="2"/>
        <charset val="1"/>
        <scheme val="minor"/>
      </rPr>
      <t xml:space="preserve"> - Polynucléaires éosinophiles</t>
    </r>
  </si>
  <si>
    <t>res_nfp2_pe3</t>
  </si>
  <si>
    <t>res_nfp2_ly</t>
  </si>
  <si>
    <r>
      <rPr>
        <i/>
        <sz val="11"/>
        <color theme="1"/>
        <rFont val="Calibri"/>
        <family val="2"/>
        <scheme val="minor"/>
      </rPr>
      <t>NFS</t>
    </r>
    <r>
      <rPr>
        <sz val="11"/>
        <color theme="1"/>
        <rFont val="Calibri"/>
        <family val="2"/>
        <charset val="1"/>
        <scheme val="minor"/>
      </rPr>
      <t xml:space="preserve"> - Lymphocytes</t>
    </r>
  </si>
  <si>
    <t>res_nfp2_ly3</t>
  </si>
  <si>
    <t>res_nfp2_mo</t>
  </si>
  <si>
    <r>
      <rPr>
        <i/>
        <sz val="11"/>
        <color theme="1"/>
        <rFont val="Calibri"/>
        <family val="2"/>
        <scheme val="minor"/>
      </rPr>
      <t>NFS</t>
    </r>
    <r>
      <rPr>
        <sz val="11"/>
        <color theme="1"/>
        <rFont val="Calibri"/>
        <family val="2"/>
        <charset val="1"/>
        <scheme val="minor"/>
      </rPr>
      <t xml:space="preserve"> - Monocytes</t>
    </r>
  </si>
  <si>
    <t>res_nfp2_mo3</t>
  </si>
  <si>
    <t>coser</t>
  </si>
  <si>
    <t>coser_index</t>
  </si>
  <si>
    <t>Sérologie COVID-19 (index)</t>
  </si>
  <si>
    <t>"Non réalisé" ou valeur numérique</t>
  </si>
  <si>
    <t>min</t>
  </si>
  <si>
    <t>max</t>
  </si>
  <si>
    <t>Inférieurs</t>
  </si>
  <si>
    <t>normal</t>
  </si>
  <si>
    <t>supérieur</t>
  </si>
  <si>
    <t>2 interprétables | 62 NA</t>
  </si>
  <si>
    <t>32 NA</t>
  </si>
  <si>
    <t>61 NA | 19 "calcul non valide"</t>
  </si>
  <si>
    <t>1481 NA</t>
  </si>
  <si>
    <t>1395 NA</t>
  </si>
  <si>
    <t>1630 NA</t>
  </si>
  <si>
    <t>1352 NA</t>
  </si>
  <si>
    <t>32 NA | 1 "."</t>
  </si>
  <si>
    <t>49 NA</t>
  </si>
  <si>
    <t>32 NA | Non numeric</t>
  </si>
  <si>
    <t>1 "Ininterpr?table" | 56 NA</t>
  </si>
  <si>
    <t>57 NA</t>
  </si>
  <si>
    <t xml:space="preserve">16 "----" | 3 "ININTERPRETABLE" | 1 "Ininterpr?table" | 1 "ininterpr?table" |  1 "inintrepr?table" | 56 NA </t>
  </si>
  <si>
    <t>725 "Non realise" | 38 NA</t>
  </si>
  <si>
    <t>var qualitative | 38 NA</t>
  </si>
  <si>
    <t>n</t>
  </si>
  <si>
    <t>variable qualitative</t>
  </si>
  <si>
    <t>6 classes pour les dfg</t>
  </si>
  <si>
    <t>hypertension_bool</t>
  </si>
  <si>
    <t>diabete_bool</t>
  </si>
  <si>
    <t>obesity_who_bool</t>
  </si>
  <si>
    <t>obesity_abdo_bool</t>
  </si>
  <si>
    <t>smoking_everyday_bool</t>
  </si>
  <si>
    <t>paka_last_year_bool</t>
  </si>
  <si>
    <t>alcool_30d_bool</t>
  </si>
  <si>
    <t>alcool_category</t>
  </si>
  <si>
    <t>reco_fruit_vege</t>
  </si>
  <si>
    <t>phys_act_level</t>
  </si>
  <si>
    <t>cancer_or_malignant_tumor_medica</t>
  </si>
  <si>
    <t>covid_test_positif</t>
  </si>
  <si>
    <t>HTA</t>
  </si>
  <si>
    <t>Obesite</t>
  </si>
  <si>
    <t>Fumeur quotidien</t>
  </si>
  <si>
    <t>Paka 1 fois / mois ou +</t>
  </si>
  <si>
    <t>Alcool 30 derniers jours</t>
  </si>
  <si>
    <t>Categorie consommation alcohol</t>
  </si>
  <si>
    <t>Reco fruits &amp; légumes</t>
  </si>
  <si>
    <t>Niveau activité physique</t>
  </si>
  <si>
    <t>Cancer ou tumeur maligne</t>
  </si>
  <si>
    <t>Covid +</t>
  </si>
  <si>
    <t>p-value</t>
  </si>
  <si>
    <t>Obesité abdominale</t>
  </si>
  <si>
    <t>Diabete</t>
  </si>
  <si>
    <t>ciguatera_freq2</t>
  </si>
  <si>
    <t>ciguatera_freq3</t>
  </si>
  <si>
    <t>Ciguatera (6 classes)</t>
  </si>
  <si>
    <t>Ciguatera (3 classes)</t>
  </si>
  <si>
    <t>traitée comme variable qualitative</t>
  </si>
  <si>
    <t>paka_monthly_bool</t>
  </si>
  <si>
    <t>Paka ds les 12 derniers mois</t>
  </si>
  <si>
    <t>modalités incluant "&gt;" =&gt; remplacées par '400' | 3 "AMAS" | 1 "amas" | 1 "Ininterpr?table" | 56 NA</t>
  </si>
  <si>
    <t>32 NA | 472 "&lt;0.6"  remplacées par 0.3 pour le calcul de la moyenne et de l'écart type</t>
  </si>
  <si>
    <t>32 NA | 6 "&lt;5" remplacée par 2,5 pour la moyenne  et l'écart type</t>
  </si>
  <si>
    <t>moy,</t>
  </si>
  <si>
    <t>med,</t>
  </si>
  <si>
    <t>S,D,</t>
  </si>
  <si>
    <t>moy.</t>
  </si>
  <si>
    <t>med.</t>
  </si>
  <si>
    <t>S.D.</t>
  </si>
  <si>
    <t>&lt;0,001</t>
  </si>
  <si>
    <t>exceeded memory limits (p Chi2=0,56)</t>
  </si>
  <si>
    <t>exceeded memory limits (p Chi2=0,54)</t>
  </si>
  <si>
    <t>exceeded memory limits (p Chi2=&lt;0,001)</t>
  </si>
  <si>
    <t>exceeded memory limits (p Chi2=0,002)</t>
  </si>
  <si>
    <t>&lt;5</t>
  </si>
  <si>
    <t>exceeded memory limits (p Chi2=0,045)</t>
  </si>
  <si>
    <t>une seule classse de res_dfgf1_cat "Maladie rénale chronique avec DFG normale"</t>
  </si>
  <si>
    <t>exceeded memory limits</t>
  </si>
  <si>
    <t>&lt;0,6</t>
  </si>
  <si>
    <t>exceeded memory limits (p Chi2=0,78)</t>
  </si>
  <si>
    <t>exceeded memory limits (p Chi2=0,011)</t>
  </si>
  <si>
    <t>Analyses sur tous les prélèvements Mata'Ea : 
1942 participants et 1910 prélèvements</t>
  </si>
  <si>
    <t xml:space="preserve">Maladie rénale chronique avec DFG norma </t>
  </si>
  <si>
    <t xml:space="preserve">Maladie rénale chronique avec DFG légèr </t>
  </si>
  <si>
    <t xml:space="preserve">Insuffisance rénale chronique modérée à </t>
  </si>
  <si>
    <t xml:space="preserve">Insuffisance rénale chronique terminale </t>
  </si>
  <si>
    <t xml:space="preserve">Légèrement opalescent </t>
  </si>
  <si>
    <t xml:space="preserve">Non-conclusive </t>
  </si>
  <si>
    <t>Débit de filtration glomérulaire F1 (res_dfgf1)</t>
  </si>
  <si>
    <t>Index sérique (res_index_idi)</t>
  </si>
  <si>
    <t>Débit de filtration glomérulaire F2 (res_dfgf2)</t>
  </si>
  <si>
    <t>Débit de filtration glomérulaire H1 (res_dfgh1)</t>
  </si>
  <si>
    <t>Débit de filtration glomérulaire H2 (res_dfgh2)</t>
  </si>
  <si>
    <t>Aspect du sérum (res_asp)</t>
  </si>
  <si>
    <t xml:space="preserve"> Sérologie COVID-19 (index) (coser)</t>
  </si>
  <si>
    <t xml:space="preserve">Limpide </t>
  </si>
  <si>
    <t xml:space="preserve">Opalescent </t>
  </si>
  <si>
    <t xml:space="preserve">Lactescent </t>
  </si>
  <si>
    <t xml:space="preserve">Not analysed </t>
  </si>
  <si>
    <t xml:space="preserve">Positive </t>
  </si>
  <si>
    <t xml:space="preserve">Negative </t>
  </si>
  <si>
    <t xml:space="preserve">Hemolysé </t>
  </si>
  <si>
    <t xml:space="preserve">Total </t>
  </si>
  <si>
    <t xml:space="preserve">Insuffisance rénale chronique modérée </t>
  </si>
  <si>
    <t xml:space="preserve">Insuffisance rénale chronique sévère </t>
  </si>
  <si>
    <t>Maladie rénale chronique avec DFG normal</t>
  </si>
  <si>
    <t>Distribution des modalités parmie les sujets 'sains' (n=510)</t>
  </si>
  <si>
    <t>Distribution des modalités parmi les tous les sujets prélevés (n=1910)</t>
  </si>
  <si>
    <t>Analyses réalisées sur sous-échantillon des sujets sains (n=510) :
1- pas de HTA (SP≥140 ou HP≥90 ; - 721 sujets)
-2 non diabétique (HbA1c≥6.5% ou ttt ; -78 sujets)
- non obèse (classification SPC: IMC&gt;=32kg/m2 ; - 406 sujets)
- sans hypercholestérolémie (ct≥5.2 mmol/L ou ttt ; -185 sujets)
- Score Fib-4 hors parcours de soin (score&gt;2.67 ; -5 sujets)
- non porteur AgHBs (-5 sujets)</t>
  </si>
  <si>
    <t>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</si>
</sst>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6"/>
      <color theme="1"/>
      <name val="Calibri"/>
      <family val="2"/>
      <charset val="1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1" xfId="0" applyBorder="1"/>
    <xf numFmtId="0" fontId="0" fillId="5" borderId="12" xfId="0" applyFill="1" applyBorder="1"/>
    <xf numFmtId="0" fontId="0" fillId="0" borderId="12" xfId="0" applyBorder="1"/>
    <xf numFmtId="0" fontId="0" fillId="5" borderId="13" xfId="0" applyFill="1" applyBorder="1"/>
    <xf numFmtId="164" fontId="0" fillId="0" borderId="6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5" borderId="14" xfId="0" applyFill="1" applyBorder="1"/>
    <xf numFmtId="164" fontId="0" fillId="0" borderId="5" xfId="0" applyNumberFormat="1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2" fontId="0" fillId="0" borderId="0" xfId="0" applyNumberFormat="1" applyFill="1" applyBorder="1"/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right"/>
    </xf>
    <xf numFmtId="2" fontId="7" fillId="6" borderId="1" xfId="0" applyNumberFormat="1" applyFont="1" applyFill="1" applyBorder="1" applyAlignment="1">
      <alignment horizontal="right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Continuous"/>
    </xf>
    <xf numFmtId="0" fontId="7" fillId="6" borderId="10" xfId="0" applyFont="1" applyFill="1" applyBorder="1" applyAlignment="1">
      <alignment horizontal="centerContinuous"/>
    </xf>
    <xf numFmtId="0" fontId="7" fillId="6" borderId="8" xfId="0" applyFont="1" applyFill="1" applyBorder="1" applyAlignment="1">
      <alignment horizontal="centerContinuous"/>
    </xf>
    <xf numFmtId="0" fontId="7" fillId="6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12" xfId="0" applyFill="1" applyBorder="1" applyAlignment="1">
      <alignment vertical="center"/>
    </xf>
    <xf numFmtId="164" fontId="0" fillId="5" borderId="6" xfId="0" applyNumberFormat="1" applyFill="1" applyBorder="1" applyAlignment="1">
      <alignment vertical="center"/>
    </xf>
    <xf numFmtId="0" fontId="3" fillId="0" borderId="13" xfId="0" applyFont="1" applyFill="1" applyBorder="1"/>
    <xf numFmtId="0" fontId="4" fillId="5" borderId="14" xfId="0" applyFont="1" applyFill="1" applyBorder="1"/>
    <xf numFmtId="0" fontId="0" fillId="0" borderId="12" xfId="0" applyFill="1" applyBorder="1"/>
    <xf numFmtId="0" fontId="0" fillId="7" borderId="12" xfId="0" applyFill="1" applyBorder="1" applyAlignment="1">
      <alignment horizontal="centerContinuous"/>
    </xf>
    <xf numFmtId="164" fontId="0" fillId="7" borderId="6" xfId="0" applyNumberFormat="1" applyFill="1" applyBorder="1" applyAlignment="1">
      <alignment horizontal="centerContinuous"/>
    </xf>
    <xf numFmtId="164" fontId="0" fillId="0" borderId="0" xfId="0" applyNumberFormat="1" applyBorder="1"/>
    <xf numFmtId="164" fontId="0" fillId="5" borderId="0" xfId="0" applyNumberFormat="1" applyFill="1" applyBorder="1"/>
    <xf numFmtId="164" fontId="0" fillId="0" borderId="15" xfId="0" applyNumberFormat="1" applyBorder="1"/>
    <xf numFmtId="164" fontId="0" fillId="5" borderId="0" xfId="0" applyNumberFormat="1" applyFill="1" applyBorder="1" applyAlignment="1">
      <alignment vertical="center"/>
    </xf>
    <xf numFmtId="164" fontId="0" fillId="5" borderId="14" xfId="0" applyNumberFormat="1" applyFill="1" applyBorder="1"/>
    <xf numFmtId="164" fontId="0" fillId="0" borderId="3" xfId="0" applyNumberFormat="1" applyBorder="1"/>
    <xf numFmtId="0" fontId="0" fillId="0" borderId="3" xfId="0" applyBorder="1"/>
    <xf numFmtId="0" fontId="0" fillId="0" borderId="1" xfId="0" applyFill="1" applyBorder="1" applyAlignment="1">
      <alignment horizontal="left" vertical="center"/>
    </xf>
    <xf numFmtId="2" fontId="0" fillId="0" borderId="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5" borderId="8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6" xfId="0" applyNumberFormat="1" applyFill="1" applyBorder="1"/>
    <xf numFmtId="164" fontId="0" fillId="0" borderId="0" xfId="0" applyNumberFormat="1" applyFill="1" applyBorder="1"/>
    <xf numFmtId="164" fontId="0" fillId="0" borderId="3" xfId="0" applyNumberFormat="1" applyFill="1" applyBorder="1"/>
    <xf numFmtId="0" fontId="0" fillId="0" borderId="0" xfId="0" applyFill="1"/>
    <xf numFmtId="0" fontId="7" fillId="6" borderId="8" xfId="0" applyFont="1" applyFill="1" applyBorder="1" applyAlignment="1">
      <alignment textRotation="45"/>
    </xf>
    <xf numFmtId="0" fontId="7" fillId="6" borderId="1" xfId="0" applyFont="1" applyFill="1" applyBorder="1" applyAlignment="1">
      <alignment textRotation="45"/>
    </xf>
    <xf numFmtId="0" fontId="11" fillId="6" borderId="8" xfId="0" applyFont="1" applyFill="1" applyBorder="1"/>
    <xf numFmtId="0" fontId="11" fillId="6" borderId="1" xfId="0" applyFont="1" applyFill="1" applyBorder="1"/>
    <xf numFmtId="2" fontId="10" fillId="0" borderId="1" xfId="0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textRotation="45" wrapText="1"/>
    </xf>
    <xf numFmtId="1" fontId="0" fillId="0" borderId="0" xfId="0" applyNumberFormat="1" applyFill="1" applyBorder="1"/>
    <xf numFmtId="0" fontId="0" fillId="0" borderId="1" xfId="0" applyBorder="1" applyAlignment="1">
      <alignment horizontal="center" vertical="center"/>
    </xf>
    <xf numFmtId="2" fontId="4" fillId="5" borderId="0" xfId="0" applyNumberFormat="1" applyFont="1" applyFill="1"/>
    <xf numFmtId="0" fontId="0" fillId="5" borderId="0" xfId="0" applyFill="1"/>
    <xf numFmtId="2" fontId="0" fillId="5" borderId="0" xfId="0" applyNumberFormat="1" applyFill="1"/>
    <xf numFmtId="0" fontId="0" fillId="8" borderId="1" xfId="0" applyFill="1" applyBorder="1" applyAlignment="1">
      <alignment horizontal="left" vertical="center"/>
    </xf>
    <xf numFmtId="0" fontId="0" fillId="8" borderId="0" xfId="0" applyFill="1" applyBorder="1" applyAlignment="1">
      <alignment horizontal="right"/>
    </xf>
    <xf numFmtId="164" fontId="0" fillId="7" borderId="0" xfId="0" applyNumberFormat="1" applyFill="1" applyAlignment="1">
      <alignment horizontal="centerContinuous"/>
    </xf>
    <xf numFmtId="164" fontId="0" fillId="5" borderId="0" xfId="0" applyNumberFormat="1" applyFill="1"/>
    <xf numFmtId="0" fontId="2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5" borderId="0" xfId="0" applyNumberFormat="1" applyFill="1" applyAlignment="1">
      <alignment vertical="center"/>
    </xf>
    <xf numFmtId="0" fontId="1" fillId="0" borderId="13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8" xfId="0" applyBorder="1"/>
    <xf numFmtId="0" fontId="14" fillId="0" borderId="9" xfId="0" applyFont="1" applyBorder="1" applyAlignment="1">
      <alignment horizontal="left"/>
    </xf>
    <xf numFmtId="0" fontId="14" fillId="0" borderId="10" xfId="0" applyFont="1" applyBorder="1"/>
    <xf numFmtId="0" fontId="14" fillId="0" borderId="8" xfId="0" applyFont="1" applyBorder="1"/>
    <xf numFmtId="0" fontId="12" fillId="0" borderId="0" xfId="0" applyFont="1" applyAlignment="1">
      <alignment horizontal="right"/>
    </xf>
    <xf numFmtId="2" fontId="0" fillId="0" borderId="8" xfId="0" applyNumberFormat="1" applyBorder="1"/>
    <xf numFmtId="0" fontId="0" fillId="0" borderId="0" xfId="0" applyAlignment="1">
      <alignment vertical="top"/>
    </xf>
    <xf numFmtId="2" fontId="14" fillId="0" borderId="8" xfId="0" applyNumberFormat="1" applyFont="1" applyBorder="1"/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52"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/>
      </font>
      <numFmt numFmtId="165" formatCode="0.000"/>
      <fill>
        <patternFill>
          <bgColor theme="0" tint="-4.9989318521683403E-2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 val="0"/>
        <i val="0"/>
      </font>
      <numFmt numFmtId="165" formatCode="0.000"/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NDIBOURE Vincent" id="{073DAB3F-FBDB-4C0A-8546-4EF64F47F46E}" userId="MENDIBOURE Vincent" providerId="Non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4" dT="2022-07-18T16:18:57.09" personId="{073DAB3F-FBDB-4C0A-8546-4EF64F47F46E}" id="{A6112476-8D27-40A6-BDBB-F863CA8BAA21}">
    <text>Les valeurs "&lt;5" ont été remplacées par 2.5 pour le calcul de la moyenne et de l'écart type</text>
  </threadedComment>
  <threadedComment ref="H21" dT="2022-07-18T16:21:02.02" personId="{073DAB3F-FBDB-4C0A-8546-4EF64F47F46E}" id="{35BE3A65-ACBB-4062-BCE7-FF906DF13EAC}">
    <text>Les valeurs "&lt;0.6" ont été remplacées par 0.3 pour le calcul de la moyenne et de l'écart type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4" dT="2022-07-18T16:18:57.09" personId="{073DAB3F-FBDB-4C0A-8546-4EF64F47F46E}" id="{B6C7129E-7FD7-41B3-8114-2B7435AC9750}">
    <text>Les valeurs "&lt;5" ont été remplacées par 2.5 pour le calcul de la moyenne et de l'écart type</text>
  </threadedComment>
  <threadedComment ref="H21" dT="2022-07-18T16:21:02.02" personId="{073DAB3F-FBDB-4C0A-8546-4EF64F47F46E}" id="{22247DF2-53C2-43CC-9B24-B77DC6AA4802}">
    <text>Les valeurs "&lt;0.6" ont été remplacées par 0.3 pour le calcul de la moyenne et de l'écart type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DA93-AD41-4FC9-9D24-000621496F81}">
  <sheetPr>
    <outlinePr summaryRight="0"/>
    <pageSetUpPr fitToPage="1"/>
  </sheetPr>
  <dimension ref="A1:AH47"/>
  <sheetViews>
    <sheetView tabSelected="1" zoomScaleNormal="100" workbookViewId="0">
      <pane xSplit="1" ySplit="3" topLeftCell="U28" activePane="bottomRight" state="frozenSplit"/>
      <selection pane="topRight" activeCell="B1" sqref="B1"/>
      <selection pane="bottomLeft" activeCell="A10" sqref="A10"/>
      <selection pane="bottomRight"/>
    </sheetView>
  </sheetViews>
  <sheetFormatPr baseColWidth="10" defaultRowHeight="15" outlineLevelCol="1" x14ac:dyDescent="0.25"/>
  <cols>
    <col min="1" max="1" width="18.42578125" style="1" customWidth="1" collapsed="1"/>
    <col min="2" max="2" width="32.85546875" style="2" hidden="1" customWidth="1" outlineLevel="1"/>
    <col min="3" max="3" width="17.42578125" style="3" hidden="1" customWidth="1" outlineLevel="1"/>
    <col min="4" max="5" width="11.42578125" style="3" hidden="1" customWidth="1" outlineLevel="1"/>
    <col min="6" max="6" width="32.85546875" style="1" hidden="1" customWidth="1" outlineLevel="1"/>
    <col min="7" max="7" width="6.28515625" customWidth="1"/>
    <col min="8" max="8" width="8.85546875" style="18" customWidth="1"/>
    <col min="9" max="9" width="9.42578125" customWidth="1"/>
    <col min="10" max="10" width="9.5703125" style="18" customWidth="1"/>
    <col min="11" max="11" width="6.5703125" customWidth="1"/>
    <col min="12" max="12" width="7.85546875" customWidth="1"/>
    <col min="13" max="18" width="8.28515625" customWidth="1"/>
    <col min="19" max="19" width="2.5703125" customWidth="1"/>
  </cols>
  <sheetData>
    <row r="1" spans="1:34" ht="87.75" customHeight="1" x14ac:dyDescent="0.25">
      <c r="A1" s="105"/>
      <c r="G1" s="120" t="s">
        <v>213</v>
      </c>
      <c r="H1" s="121"/>
      <c r="I1" s="121"/>
      <c r="J1" s="121"/>
      <c r="K1" s="121"/>
      <c r="L1" s="121"/>
      <c r="T1" s="80" t="s">
        <v>172</v>
      </c>
      <c r="U1" s="81" t="s">
        <v>184</v>
      </c>
      <c r="V1" s="81" t="s">
        <v>173</v>
      </c>
      <c r="W1" s="81" t="s">
        <v>183</v>
      </c>
      <c r="X1" s="81" t="s">
        <v>174</v>
      </c>
      <c r="Y1" s="85" t="s">
        <v>191</v>
      </c>
      <c r="Z1" s="81" t="s">
        <v>175</v>
      </c>
      <c r="AA1" s="81" t="s">
        <v>176</v>
      </c>
      <c r="AB1" s="85" t="s">
        <v>177</v>
      </c>
      <c r="AC1" s="81" t="s">
        <v>178</v>
      </c>
      <c r="AD1" s="81" t="s">
        <v>179</v>
      </c>
      <c r="AE1" s="85" t="s">
        <v>180</v>
      </c>
      <c r="AF1" s="81" t="s">
        <v>181</v>
      </c>
      <c r="AG1" s="81" t="s">
        <v>187</v>
      </c>
      <c r="AH1" s="81" t="s">
        <v>188</v>
      </c>
    </row>
    <row r="2" spans="1:34" x14ac:dyDescent="0.25">
      <c r="D2" s="122" t="s">
        <v>41</v>
      </c>
      <c r="E2" s="122"/>
      <c r="M2" s="42" t="s">
        <v>139</v>
      </c>
      <c r="N2" s="43"/>
      <c r="O2" s="42" t="s">
        <v>140</v>
      </c>
      <c r="P2" s="44"/>
      <c r="Q2" s="43" t="s">
        <v>141</v>
      </c>
      <c r="R2" s="43"/>
      <c r="S2" s="63"/>
      <c r="T2" s="82" t="s">
        <v>160</v>
      </c>
      <c r="U2" s="83" t="s">
        <v>161</v>
      </c>
      <c r="V2" s="83" t="s">
        <v>162</v>
      </c>
      <c r="W2" s="83" t="s">
        <v>163</v>
      </c>
      <c r="X2" s="83" t="s">
        <v>164</v>
      </c>
      <c r="Y2" s="83" t="s">
        <v>165</v>
      </c>
      <c r="Z2" s="83" t="s">
        <v>190</v>
      </c>
      <c r="AA2" s="83" t="s">
        <v>166</v>
      </c>
      <c r="AB2" s="83" t="s">
        <v>167</v>
      </c>
      <c r="AC2" s="83" t="s">
        <v>168</v>
      </c>
      <c r="AD2" s="83" t="s">
        <v>169</v>
      </c>
      <c r="AE2" s="83" t="s">
        <v>170</v>
      </c>
      <c r="AF2" s="83" t="s">
        <v>171</v>
      </c>
      <c r="AG2" s="83" t="s">
        <v>185</v>
      </c>
      <c r="AH2" s="83" t="s">
        <v>186</v>
      </c>
    </row>
    <row r="3" spans="1:34" x14ac:dyDescent="0.25">
      <c r="A3" s="40" t="s">
        <v>67</v>
      </c>
      <c r="B3" s="40" t="s">
        <v>68</v>
      </c>
      <c r="C3" s="41" t="s">
        <v>38</v>
      </c>
      <c r="D3" s="11" t="s">
        <v>8</v>
      </c>
      <c r="E3" s="12" t="s">
        <v>9</v>
      </c>
      <c r="F3" s="37" t="s">
        <v>97</v>
      </c>
      <c r="G3" s="38" t="s">
        <v>157</v>
      </c>
      <c r="H3" s="39" t="s">
        <v>198</v>
      </c>
      <c r="I3" s="38" t="s">
        <v>199</v>
      </c>
      <c r="J3" s="39" t="s">
        <v>200</v>
      </c>
      <c r="K3" s="38" t="s">
        <v>137</v>
      </c>
      <c r="L3" s="38" t="s">
        <v>138</v>
      </c>
      <c r="M3" s="45" t="s">
        <v>157</v>
      </c>
      <c r="N3" s="46" t="s">
        <v>6</v>
      </c>
      <c r="O3" s="47" t="s">
        <v>157</v>
      </c>
      <c r="P3" s="47" t="s">
        <v>6</v>
      </c>
      <c r="Q3" s="47" t="s">
        <v>157</v>
      </c>
      <c r="R3" s="47" t="s">
        <v>6</v>
      </c>
      <c r="S3" s="64"/>
      <c r="T3" s="46" t="s">
        <v>182</v>
      </c>
      <c r="U3" s="46" t="s">
        <v>182</v>
      </c>
      <c r="V3" s="46" t="s">
        <v>182</v>
      </c>
      <c r="W3" s="46" t="s">
        <v>182</v>
      </c>
      <c r="X3" s="46" t="s">
        <v>182</v>
      </c>
      <c r="Y3" s="46" t="s">
        <v>182</v>
      </c>
      <c r="Z3" s="46" t="s">
        <v>182</v>
      </c>
      <c r="AA3" s="46" t="s">
        <v>182</v>
      </c>
      <c r="AB3" s="46" t="s">
        <v>182</v>
      </c>
      <c r="AC3" s="46" t="s">
        <v>182</v>
      </c>
      <c r="AD3" s="46" t="s">
        <v>182</v>
      </c>
      <c r="AE3" s="46" t="s">
        <v>182</v>
      </c>
      <c r="AF3" s="46" t="s">
        <v>182</v>
      </c>
      <c r="AG3" s="46" t="s">
        <v>182</v>
      </c>
      <c r="AH3" s="46" t="s">
        <v>182</v>
      </c>
    </row>
    <row r="4" spans="1:34" x14ac:dyDescent="0.25">
      <c r="A4" s="8" t="s">
        <v>69</v>
      </c>
      <c r="B4" s="9" t="s">
        <v>0</v>
      </c>
      <c r="C4" s="21" t="s">
        <v>6</v>
      </c>
      <c r="D4" s="22" t="s">
        <v>37</v>
      </c>
      <c r="E4" s="23" t="s">
        <v>37</v>
      </c>
      <c r="F4" s="8" t="s">
        <v>142</v>
      </c>
      <c r="G4" s="26">
        <v>1878</v>
      </c>
      <c r="H4" s="18">
        <v>5.76</v>
      </c>
      <c r="I4">
        <v>5.5</v>
      </c>
      <c r="J4" s="18">
        <v>1.1200000000000001</v>
      </c>
      <c r="K4">
        <v>4.2</v>
      </c>
      <c r="L4">
        <v>17.3</v>
      </c>
      <c r="M4" s="24"/>
      <c r="N4" s="33"/>
      <c r="O4" s="24">
        <v>1729</v>
      </c>
      <c r="P4" s="33">
        <v>92.1</v>
      </c>
      <c r="Q4" s="24">
        <v>149</v>
      </c>
      <c r="R4" s="60">
        <v>7.9</v>
      </c>
      <c r="S4" s="64"/>
      <c r="T4" s="66" t="s">
        <v>201</v>
      </c>
      <c r="U4" s="67" t="s">
        <v>201</v>
      </c>
      <c r="V4" s="67" t="s">
        <v>201</v>
      </c>
      <c r="W4" s="67" t="s">
        <v>201</v>
      </c>
      <c r="X4" s="67">
        <v>0.26</v>
      </c>
      <c r="Y4" s="67" t="s">
        <v>201</v>
      </c>
      <c r="Z4" s="67" t="s">
        <v>201</v>
      </c>
      <c r="AA4" s="67" t="s">
        <v>201</v>
      </c>
      <c r="AB4" s="67">
        <v>0.76</v>
      </c>
      <c r="AC4" s="67">
        <v>0.14000000000000001</v>
      </c>
      <c r="AD4" s="67">
        <v>6.0000000000000001E-3</v>
      </c>
      <c r="AE4" s="67">
        <v>1.9E-2</v>
      </c>
      <c r="AF4" s="67">
        <v>0.28999999999999998</v>
      </c>
      <c r="AG4" s="67" t="s">
        <v>201</v>
      </c>
      <c r="AH4" s="67">
        <v>4.0000000000000001E-3</v>
      </c>
    </row>
    <row r="5" spans="1:34" x14ac:dyDescent="0.25">
      <c r="A5" s="5" t="s">
        <v>70</v>
      </c>
      <c r="B5" s="73" t="s">
        <v>71</v>
      </c>
      <c r="C5" s="10"/>
      <c r="D5" s="87"/>
      <c r="E5" s="87"/>
      <c r="F5" s="19" t="s">
        <v>143</v>
      </c>
      <c r="G5" s="26">
        <v>1910</v>
      </c>
      <c r="H5" s="18">
        <v>13.12</v>
      </c>
      <c r="I5">
        <v>10</v>
      </c>
      <c r="J5" s="18">
        <v>67.83</v>
      </c>
      <c r="K5">
        <v>0</v>
      </c>
      <c r="L5">
        <v>2905</v>
      </c>
      <c r="M5" s="25"/>
      <c r="N5" s="34"/>
      <c r="O5" s="25"/>
      <c r="P5" s="34"/>
      <c r="Q5" s="25"/>
      <c r="R5" s="94"/>
      <c r="S5" s="64"/>
      <c r="T5" s="66">
        <v>0.17</v>
      </c>
      <c r="U5" s="67">
        <v>0.73</v>
      </c>
      <c r="V5" s="67">
        <v>0.11</v>
      </c>
      <c r="W5" s="67">
        <v>0.24</v>
      </c>
      <c r="X5" s="67">
        <v>0.92</v>
      </c>
      <c r="Y5" s="67">
        <v>0.6</v>
      </c>
      <c r="Z5" s="67">
        <v>0.67</v>
      </c>
      <c r="AA5" s="67">
        <v>0.38</v>
      </c>
      <c r="AB5" s="67">
        <v>0.14000000000000001</v>
      </c>
      <c r="AC5" s="67">
        <v>0.64</v>
      </c>
      <c r="AD5" s="67">
        <v>0.28000000000000003</v>
      </c>
      <c r="AE5" s="67">
        <v>0.56000000000000005</v>
      </c>
      <c r="AF5" s="67">
        <v>7.0000000000000001E-3</v>
      </c>
      <c r="AG5" s="67">
        <v>0.65</v>
      </c>
      <c r="AH5" s="67">
        <v>0.59</v>
      </c>
    </row>
    <row r="6" spans="1:34" x14ac:dyDescent="0.25">
      <c r="A6" s="5" t="s">
        <v>72</v>
      </c>
      <c r="B6" s="73" t="s">
        <v>71</v>
      </c>
      <c r="C6" s="10"/>
      <c r="D6" s="87"/>
      <c r="E6" s="87"/>
      <c r="F6" s="19" t="s">
        <v>143</v>
      </c>
      <c r="G6" s="26">
        <v>1910</v>
      </c>
      <c r="H6" s="18">
        <v>22.66</v>
      </c>
      <c r="I6">
        <v>13</v>
      </c>
      <c r="J6" s="18">
        <v>36.450000000000003</v>
      </c>
      <c r="K6">
        <v>0</v>
      </c>
      <c r="L6">
        <v>460</v>
      </c>
      <c r="M6" s="25"/>
      <c r="N6" s="34"/>
      <c r="O6" s="25"/>
      <c r="P6" s="34"/>
      <c r="Q6" s="25"/>
      <c r="R6" s="94"/>
      <c r="S6" s="64"/>
      <c r="T6" s="66">
        <v>0.1</v>
      </c>
      <c r="U6" s="67">
        <v>0.85</v>
      </c>
      <c r="V6" s="67">
        <v>0.56999999999999995</v>
      </c>
      <c r="W6" s="67">
        <v>0.92</v>
      </c>
      <c r="X6" s="67">
        <v>0.79</v>
      </c>
      <c r="Y6" s="67">
        <v>0.66</v>
      </c>
      <c r="Z6" s="67">
        <v>0.74</v>
      </c>
      <c r="AA6" s="67">
        <v>0.66</v>
      </c>
      <c r="AB6" s="67">
        <v>9.6000000000000002E-2</v>
      </c>
      <c r="AC6" s="67">
        <v>0.99</v>
      </c>
      <c r="AD6" s="67">
        <v>0.75</v>
      </c>
      <c r="AE6" s="67">
        <v>0.12</v>
      </c>
      <c r="AF6" s="67">
        <v>2E-3</v>
      </c>
      <c r="AG6" s="67">
        <v>1.4999999999999999E-2</v>
      </c>
      <c r="AH6" s="67">
        <v>2E-3</v>
      </c>
    </row>
    <row r="7" spans="1:34" x14ac:dyDescent="0.25">
      <c r="A7" s="5" t="s">
        <v>73</v>
      </c>
      <c r="B7" s="73"/>
      <c r="C7" s="10"/>
      <c r="D7" s="87"/>
      <c r="E7" s="87"/>
      <c r="F7" s="19"/>
      <c r="G7" s="26">
        <v>1909</v>
      </c>
      <c r="H7" s="88" t="s">
        <v>189</v>
      </c>
      <c r="I7" s="89"/>
      <c r="J7" s="90"/>
      <c r="K7" s="89"/>
      <c r="L7" s="89"/>
      <c r="M7" s="25"/>
      <c r="N7" s="34"/>
      <c r="O7" s="25"/>
      <c r="P7" s="34"/>
      <c r="Q7" s="25"/>
      <c r="R7" s="94"/>
      <c r="S7" s="63"/>
      <c r="T7" s="66">
        <v>5.0000000000000001E-3</v>
      </c>
      <c r="U7" s="67">
        <v>0.79</v>
      </c>
      <c r="V7" s="67" t="s">
        <v>201</v>
      </c>
      <c r="W7" s="67">
        <v>6.0000000000000001E-3</v>
      </c>
      <c r="X7" s="67" t="s">
        <v>201</v>
      </c>
      <c r="Y7" s="67">
        <v>2.9000000000000001E-2</v>
      </c>
      <c r="Z7" s="67">
        <v>0.39</v>
      </c>
      <c r="AA7" s="67">
        <v>0.63</v>
      </c>
      <c r="AB7" s="67">
        <v>6.8000000000000005E-2</v>
      </c>
      <c r="AC7" s="67">
        <v>0.98</v>
      </c>
      <c r="AD7" s="67">
        <v>5.0999999999999997E-2</v>
      </c>
      <c r="AE7" s="67">
        <v>0.78</v>
      </c>
      <c r="AF7" s="67">
        <v>4.0000000000000001E-3</v>
      </c>
      <c r="AG7" s="96" t="s">
        <v>202</v>
      </c>
      <c r="AH7" s="67">
        <v>1.2E-2</v>
      </c>
    </row>
    <row r="8" spans="1:34" x14ac:dyDescent="0.25">
      <c r="A8" s="5" t="s">
        <v>74</v>
      </c>
      <c r="B8" s="4" t="s">
        <v>14</v>
      </c>
      <c r="C8" s="87" t="s">
        <v>19</v>
      </c>
      <c r="D8" s="11" t="s">
        <v>59</v>
      </c>
      <c r="E8" s="12" t="s">
        <v>60</v>
      </c>
      <c r="F8" s="5" t="s">
        <v>143</v>
      </c>
      <c r="G8" s="26">
        <v>1910</v>
      </c>
      <c r="H8" s="18">
        <v>4.8899999999999997</v>
      </c>
      <c r="I8">
        <v>4.79</v>
      </c>
      <c r="J8" s="18">
        <v>1.08</v>
      </c>
      <c r="K8">
        <v>1.37</v>
      </c>
      <c r="L8">
        <v>19.57</v>
      </c>
      <c r="M8" s="26">
        <v>210</v>
      </c>
      <c r="N8" s="28">
        <v>11</v>
      </c>
      <c r="O8" s="26">
        <v>1505</v>
      </c>
      <c r="P8" s="28">
        <v>78.8</v>
      </c>
      <c r="Q8" s="26">
        <v>195</v>
      </c>
      <c r="R8" s="97">
        <v>10.199999999999999</v>
      </c>
      <c r="S8" s="63"/>
      <c r="T8" s="66" t="s">
        <v>201</v>
      </c>
      <c r="U8" s="67">
        <v>0.13</v>
      </c>
      <c r="V8" s="67" t="s">
        <v>201</v>
      </c>
      <c r="W8" s="67" t="s">
        <v>201</v>
      </c>
      <c r="X8" s="67">
        <v>3.0000000000000001E-3</v>
      </c>
      <c r="Y8" s="67" t="s">
        <v>201</v>
      </c>
      <c r="Z8" s="67" t="s">
        <v>201</v>
      </c>
      <c r="AA8" s="67">
        <v>0.14000000000000001</v>
      </c>
      <c r="AB8" s="67">
        <v>3.5000000000000003E-2</v>
      </c>
      <c r="AC8" s="67">
        <v>0.03</v>
      </c>
      <c r="AD8" s="67">
        <v>1.2999999999999999E-2</v>
      </c>
      <c r="AE8" s="67">
        <v>8.0000000000000002E-3</v>
      </c>
      <c r="AF8" s="67">
        <v>0.31</v>
      </c>
      <c r="AG8" s="96" t="s">
        <v>203</v>
      </c>
      <c r="AH8" s="67">
        <v>0.36</v>
      </c>
    </row>
    <row r="9" spans="1:34" x14ac:dyDescent="0.25">
      <c r="A9" s="5" t="s">
        <v>75</v>
      </c>
      <c r="B9" s="4" t="s">
        <v>17</v>
      </c>
      <c r="C9" s="87" t="s">
        <v>20</v>
      </c>
      <c r="D9" s="11" t="s">
        <v>63</v>
      </c>
      <c r="E9" s="12" t="s">
        <v>64</v>
      </c>
      <c r="F9" s="5" t="s">
        <v>143</v>
      </c>
      <c r="G9" s="26">
        <v>1910</v>
      </c>
      <c r="H9" s="18">
        <v>1.66</v>
      </c>
      <c r="I9">
        <v>1.32</v>
      </c>
      <c r="J9" s="18">
        <v>2.52</v>
      </c>
      <c r="K9">
        <v>0.22</v>
      </c>
      <c r="L9">
        <v>97.71</v>
      </c>
      <c r="M9" s="26">
        <v>12</v>
      </c>
      <c r="N9" s="28">
        <v>0.6</v>
      </c>
      <c r="O9" s="26">
        <v>1349</v>
      </c>
      <c r="P9" s="28">
        <v>70.599999999999994</v>
      </c>
      <c r="Q9" s="26">
        <v>549</v>
      </c>
      <c r="R9" s="97">
        <v>28.7</v>
      </c>
      <c r="S9" s="63"/>
      <c r="T9" s="66" t="s">
        <v>201</v>
      </c>
      <c r="U9" s="67" t="s">
        <v>201</v>
      </c>
      <c r="V9" s="67" t="s">
        <v>201</v>
      </c>
      <c r="W9" s="67" t="s">
        <v>201</v>
      </c>
      <c r="X9" s="67">
        <v>9.1999999999999998E-2</v>
      </c>
      <c r="Y9" s="67" t="s">
        <v>201</v>
      </c>
      <c r="Z9" s="67" t="s">
        <v>201</v>
      </c>
      <c r="AA9" s="67" t="s">
        <v>201</v>
      </c>
      <c r="AB9" s="67">
        <v>0.59</v>
      </c>
      <c r="AC9" s="67">
        <v>0.17</v>
      </c>
      <c r="AD9" s="67" t="s">
        <v>201</v>
      </c>
      <c r="AE9" s="67">
        <v>0.54</v>
      </c>
      <c r="AF9" s="67">
        <v>0.91</v>
      </c>
      <c r="AG9" s="67">
        <v>0.38</v>
      </c>
      <c r="AH9" s="67">
        <v>0.19</v>
      </c>
    </row>
    <row r="10" spans="1:34" x14ac:dyDescent="0.25">
      <c r="A10" s="5" t="s">
        <v>76</v>
      </c>
      <c r="B10" s="4" t="s">
        <v>15</v>
      </c>
      <c r="C10" s="87" t="s">
        <v>20</v>
      </c>
      <c r="D10" s="11" t="s">
        <v>61</v>
      </c>
      <c r="E10" s="12" t="s">
        <v>62</v>
      </c>
      <c r="F10" s="5" t="s">
        <v>143</v>
      </c>
      <c r="G10" s="26">
        <v>1910</v>
      </c>
      <c r="H10" s="18">
        <v>1.2</v>
      </c>
      <c r="I10">
        <v>1.1499999999999999</v>
      </c>
      <c r="J10" s="18">
        <v>0.32</v>
      </c>
      <c r="K10">
        <v>0.34</v>
      </c>
      <c r="L10">
        <v>2.85</v>
      </c>
      <c r="M10" s="26">
        <v>971</v>
      </c>
      <c r="N10" s="28">
        <v>50.8</v>
      </c>
      <c r="O10" s="26">
        <v>843</v>
      </c>
      <c r="P10" s="28">
        <v>44.1</v>
      </c>
      <c r="Q10" s="26">
        <v>96</v>
      </c>
      <c r="R10" s="97">
        <v>5</v>
      </c>
      <c r="S10" s="63"/>
      <c r="T10" s="66">
        <v>2E-3</v>
      </c>
      <c r="U10" s="67">
        <v>6.0999999999999999E-2</v>
      </c>
      <c r="V10" s="67" t="s">
        <v>201</v>
      </c>
      <c r="W10" s="67" t="s">
        <v>201</v>
      </c>
      <c r="X10" s="67">
        <v>1E-3</v>
      </c>
      <c r="Y10" s="67" t="s">
        <v>201</v>
      </c>
      <c r="Z10" s="67" t="s">
        <v>201</v>
      </c>
      <c r="AA10" s="67">
        <v>1E-3</v>
      </c>
      <c r="AB10" s="67" t="s">
        <v>201</v>
      </c>
      <c r="AC10" s="67">
        <v>0.04</v>
      </c>
      <c r="AD10" s="67" t="s">
        <v>201</v>
      </c>
      <c r="AE10" s="67">
        <v>3.0000000000000001E-3</v>
      </c>
      <c r="AF10" s="67">
        <v>0.28999999999999998</v>
      </c>
      <c r="AG10" s="96" t="s">
        <v>204</v>
      </c>
      <c r="AH10" s="67" t="s">
        <v>201</v>
      </c>
    </row>
    <row r="11" spans="1:34" x14ac:dyDescent="0.25">
      <c r="A11" s="5" t="s">
        <v>77</v>
      </c>
      <c r="B11" s="4" t="s">
        <v>16</v>
      </c>
      <c r="C11" s="87" t="s">
        <v>21</v>
      </c>
      <c r="D11" s="11" t="s">
        <v>34</v>
      </c>
      <c r="E11" s="12" t="s">
        <v>35</v>
      </c>
      <c r="F11" s="5" t="s">
        <v>143</v>
      </c>
      <c r="G11" s="26">
        <v>1910</v>
      </c>
      <c r="H11" s="18">
        <v>4.3099999999999996</v>
      </c>
      <c r="I11">
        <v>4.1399999999999997</v>
      </c>
      <c r="J11" s="18">
        <v>1.79</v>
      </c>
      <c r="K11">
        <v>1.48</v>
      </c>
      <c r="L11">
        <v>57.56</v>
      </c>
      <c r="M11" s="26"/>
      <c r="N11" s="28"/>
      <c r="O11" s="26">
        <v>1399</v>
      </c>
      <c r="P11" s="28">
        <v>73.3</v>
      </c>
      <c r="Q11" s="26">
        <v>511</v>
      </c>
      <c r="R11" s="97">
        <v>26.8</v>
      </c>
      <c r="S11" s="63"/>
      <c r="T11" s="66" t="s">
        <v>201</v>
      </c>
      <c r="U11" s="67">
        <v>0.31</v>
      </c>
      <c r="V11" s="67" t="s">
        <v>201</v>
      </c>
      <c r="W11" s="67" t="s">
        <v>201</v>
      </c>
      <c r="X11" s="67" t="s">
        <v>201</v>
      </c>
      <c r="Y11" s="67" t="s">
        <v>201</v>
      </c>
      <c r="Z11" s="67">
        <v>1E-3</v>
      </c>
      <c r="AA11" s="67" t="s">
        <v>201</v>
      </c>
      <c r="AB11" s="67">
        <v>4.0000000000000001E-3</v>
      </c>
      <c r="AC11" s="67">
        <v>0.27</v>
      </c>
      <c r="AD11" s="67">
        <v>3.5000000000000003E-2</v>
      </c>
      <c r="AE11" s="67">
        <v>0.78</v>
      </c>
      <c r="AF11" s="67">
        <v>0.43</v>
      </c>
      <c r="AG11" s="67">
        <v>4.1000000000000002E-2</v>
      </c>
      <c r="AH11" s="67">
        <v>3.5000000000000003E-2</v>
      </c>
    </row>
    <row r="12" spans="1:34" x14ac:dyDescent="0.25">
      <c r="A12" s="5" t="s">
        <v>78</v>
      </c>
      <c r="B12" s="4" t="s">
        <v>18</v>
      </c>
      <c r="C12" s="87" t="s">
        <v>20</v>
      </c>
      <c r="D12" s="11" t="s">
        <v>65</v>
      </c>
      <c r="E12" s="12" t="s">
        <v>66</v>
      </c>
      <c r="F12" s="5" t="s">
        <v>144</v>
      </c>
      <c r="G12" s="26">
        <v>1862</v>
      </c>
      <c r="H12" s="18">
        <v>2.91</v>
      </c>
      <c r="I12">
        <v>2.84</v>
      </c>
      <c r="J12" s="18">
        <v>0.88</v>
      </c>
      <c r="K12">
        <v>0.38</v>
      </c>
      <c r="L12">
        <v>8.67</v>
      </c>
      <c r="M12" s="26">
        <v>794</v>
      </c>
      <c r="N12" s="28">
        <v>42.6</v>
      </c>
      <c r="O12" s="26">
        <v>878</v>
      </c>
      <c r="P12" s="28">
        <v>47.2</v>
      </c>
      <c r="Q12" s="26">
        <v>190</v>
      </c>
      <c r="R12" s="97">
        <v>10.199999999999999</v>
      </c>
      <c r="S12" s="63"/>
      <c r="T12" s="66" t="s">
        <v>201</v>
      </c>
      <c r="U12" s="67">
        <v>0.1</v>
      </c>
      <c r="V12" s="67" t="s">
        <v>201</v>
      </c>
      <c r="W12" s="67" t="s">
        <v>201</v>
      </c>
      <c r="X12" s="67" t="s">
        <v>201</v>
      </c>
      <c r="Y12" s="67" t="s">
        <v>201</v>
      </c>
      <c r="Z12" s="67" t="s">
        <v>201</v>
      </c>
      <c r="AA12" s="67">
        <v>0.14000000000000001</v>
      </c>
      <c r="AB12" s="67">
        <v>1E-3</v>
      </c>
      <c r="AC12" s="67">
        <v>0.33</v>
      </c>
      <c r="AD12" s="67">
        <v>0.02</v>
      </c>
      <c r="AE12" s="67">
        <v>0.38</v>
      </c>
      <c r="AF12" s="67">
        <v>0.32</v>
      </c>
      <c r="AG12" s="96" t="s">
        <v>205</v>
      </c>
      <c r="AH12" s="67">
        <v>3.0000000000000001E-3</v>
      </c>
    </row>
    <row r="13" spans="1:34" x14ac:dyDescent="0.25">
      <c r="A13" s="5" t="s">
        <v>79</v>
      </c>
      <c r="B13" s="4" t="s">
        <v>40</v>
      </c>
      <c r="C13" s="87" t="s">
        <v>33</v>
      </c>
      <c r="D13" s="11" t="s">
        <v>36</v>
      </c>
      <c r="E13" s="12" t="s">
        <v>36</v>
      </c>
      <c r="F13" s="5" t="s">
        <v>144</v>
      </c>
      <c r="G13" s="26">
        <v>1862</v>
      </c>
      <c r="H13" s="18">
        <v>0.46</v>
      </c>
      <c r="I13">
        <v>0.41</v>
      </c>
      <c r="J13" s="18">
        <v>0.22</v>
      </c>
      <c r="K13">
        <v>0.13</v>
      </c>
      <c r="L13">
        <v>3.28</v>
      </c>
      <c r="M13" s="26">
        <v>293</v>
      </c>
      <c r="N13" s="28">
        <v>15.7</v>
      </c>
      <c r="O13" s="26">
        <v>1569</v>
      </c>
      <c r="P13" s="28">
        <v>84.3</v>
      </c>
      <c r="Q13" s="26"/>
      <c r="R13" s="97"/>
      <c r="S13" s="63"/>
      <c r="T13" s="66" t="s">
        <v>201</v>
      </c>
      <c r="U13" s="67">
        <v>0.74</v>
      </c>
      <c r="V13" s="67" t="s">
        <v>201</v>
      </c>
      <c r="W13" s="67" t="s">
        <v>201</v>
      </c>
      <c r="X13" s="67">
        <v>4.1000000000000002E-2</v>
      </c>
      <c r="Y13" s="67">
        <v>4.0000000000000001E-3</v>
      </c>
      <c r="Z13" s="67">
        <v>2.4E-2</v>
      </c>
      <c r="AA13" s="67">
        <v>1E-3</v>
      </c>
      <c r="AB13" s="67">
        <v>1E-3</v>
      </c>
      <c r="AC13" s="67">
        <v>3.9E-2</v>
      </c>
      <c r="AD13" s="67">
        <v>0.28999999999999998</v>
      </c>
      <c r="AE13" s="67">
        <v>0.46</v>
      </c>
      <c r="AF13" s="67">
        <v>0.91500000000000004</v>
      </c>
      <c r="AG13" s="67">
        <v>1E-3</v>
      </c>
      <c r="AH13" s="67" t="s">
        <v>201</v>
      </c>
    </row>
    <row r="14" spans="1:34" x14ac:dyDescent="0.25">
      <c r="A14" s="5" t="s">
        <v>80</v>
      </c>
      <c r="B14" s="4" t="s">
        <v>81</v>
      </c>
      <c r="C14" s="87" t="s">
        <v>26</v>
      </c>
      <c r="D14" s="11" t="s">
        <v>30</v>
      </c>
      <c r="E14" s="12" t="s">
        <v>32</v>
      </c>
      <c r="F14" s="5" t="s">
        <v>194</v>
      </c>
      <c r="G14" s="26">
        <v>1910</v>
      </c>
      <c r="H14" s="18">
        <v>22.12</v>
      </c>
      <c r="I14">
        <v>18</v>
      </c>
      <c r="J14" s="18">
        <v>14.66</v>
      </c>
      <c r="K14" s="98" t="s">
        <v>206</v>
      </c>
      <c r="L14">
        <v>174</v>
      </c>
      <c r="M14" s="26"/>
      <c r="N14" s="28"/>
      <c r="O14" s="26">
        <v>1712</v>
      </c>
      <c r="P14" s="28">
        <v>89.6</v>
      </c>
      <c r="Q14" s="26">
        <v>198</v>
      </c>
      <c r="R14" s="97">
        <v>10.4</v>
      </c>
      <c r="S14" s="63"/>
      <c r="T14" s="66" t="s">
        <v>201</v>
      </c>
      <c r="U14" s="67">
        <v>2.7E-2</v>
      </c>
      <c r="V14" s="67" t="s">
        <v>201</v>
      </c>
      <c r="W14" s="67" t="s">
        <v>201</v>
      </c>
      <c r="X14" s="67">
        <v>7.0000000000000001E-3</v>
      </c>
      <c r="Y14" s="67">
        <v>2.7E-2</v>
      </c>
      <c r="Z14" s="67">
        <v>1.7999999999999999E-2</v>
      </c>
      <c r="AA14" s="67">
        <v>0.82</v>
      </c>
      <c r="AB14" s="67">
        <v>0.18</v>
      </c>
      <c r="AC14" s="67">
        <v>0.88</v>
      </c>
      <c r="AD14" s="67">
        <v>0.28999999999999998</v>
      </c>
      <c r="AE14" s="67">
        <v>0.12</v>
      </c>
      <c r="AF14" s="67">
        <v>0.16</v>
      </c>
      <c r="AG14" s="67">
        <v>0.18</v>
      </c>
      <c r="AH14" s="67">
        <v>0.42</v>
      </c>
    </row>
    <row r="15" spans="1:34" x14ac:dyDescent="0.25">
      <c r="A15" s="5" t="s">
        <v>82</v>
      </c>
      <c r="B15" s="4" t="s">
        <v>83</v>
      </c>
      <c r="C15" s="87" t="s">
        <v>26</v>
      </c>
      <c r="D15" s="11" t="s">
        <v>27</v>
      </c>
      <c r="E15" s="12" t="s">
        <v>31</v>
      </c>
      <c r="F15" s="5" t="s">
        <v>143</v>
      </c>
      <c r="G15" s="26">
        <v>1910</v>
      </c>
      <c r="H15" s="18">
        <v>24.08</v>
      </c>
      <c r="I15">
        <v>22</v>
      </c>
      <c r="J15" s="18">
        <v>12.03</v>
      </c>
      <c r="K15">
        <v>9</v>
      </c>
      <c r="L15">
        <v>248</v>
      </c>
      <c r="M15" s="26"/>
      <c r="N15" s="28"/>
      <c r="O15" s="26">
        <v>1756</v>
      </c>
      <c r="P15" s="28">
        <v>91.9</v>
      </c>
      <c r="Q15" s="26">
        <v>154</v>
      </c>
      <c r="R15" s="97">
        <v>8.1</v>
      </c>
      <c r="S15" s="63"/>
      <c r="T15" s="66">
        <v>1E-3</v>
      </c>
      <c r="U15" s="67">
        <v>0.33</v>
      </c>
      <c r="V15" s="67">
        <v>2E-3</v>
      </c>
      <c r="W15" s="67">
        <v>0.28000000000000003</v>
      </c>
      <c r="X15" s="67" t="s">
        <v>201</v>
      </c>
      <c r="Y15" s="67">
        <v>0.93</v>
      </c>
      <c r="Z15" s="67">
        <v>0.44</v>
      </c>
      <c r="AA15" s="67">
        <v>0.77</v>
      </c>
      <c r="AB15" s="67">
        <v>0.66</v>
      </c>
      <c r="AC15" s="67">
        <v>0.14000000000000001</v>
      </c>
      <c r="AD15" s="67">
        <v>0.33</v>
      </c>
      <c r="AE15" s="67">
        <v>0.39</v>
      </c>
      <c r="AF15" s="67">
        <v>0.05</v>
      </c>
      <c r="AG15" s="67">
        <v>0.43</v>
      </c>
      <c r="AH15" s="67">
        <v>0.69</v>
      </c>
    </row>
    <row r="16" spans="1:34" x14ac:dyDescent="0.25">
      <c r="A16" s="5" t="s">
        <v>84</v>
      </c>
      <c r="B16" s="4" t="s">
        <v>10</v>
      </c>
      <c r="C16" s="87" t="s">
        <v>25</v>
      </c>
      <c r="D16" s="11" t="s">
        <v>57</v>
      </c>
      <c r="E16" s="12" t="s">
        <v>58</v>
      </c>
      <c r="F16" s="5" t="s">
        <v>143</v>
      </c>
      <c r="G16" s="26">
        <v>1910</v>
      </c>
      <c r="H16" s="18">
        <v>76.13</v>
      </c>
      <c r="I16">
        <v>73</v>
      </c>
      <c r="J16" s="18">
        <v>34.340000000000003</v>
      </c>
      <c r="K16">
        <v>32</v>
      </c>
      <c r="L16">
        <v>1018</v>
      </c>
      <c r="M16" s="26">
        <v>48</v>
      </c>
      <c r="N16" s="28">
        <v>2.5</v>
      </c>
      <c r="O16" s="26">
        <v>1709</v>
      </c>
      <c r="P16" s="28">
        <v>89.5</v>
      </c>
      <c r="Q16" s="26">
        <v>153</v>
      </c>
      <c r="R16" s="97">
        <v>8</v>
      </c>
      <c r="S16" s="63"/>
      <c r="T16" s="66">
        <v>2E-3</v>
      </c>
      <c r="U16" s="67" t="s">
        <v>201</v>
      </c>
      <c r="V16" s="67">
        <v>0.09</v>
      </c>
      <c r="W16" s="67">
        <v>4.1000000000000002E-2</v>
      </c>
      <c r="X16" s="67">
        <v>1.9E-2</v>
      </c>
      <c r="Y16" s="67">
        <v>8.9999999999999993E-3</v>
      </c>
      <c r="Z16" s="67">
        <v>2.3E-2</v>
      </c>
      <c r="AA16" s="67">
        <v>7.2999999999999995E-2</v>
      </c>
      <c r="AB16" s="67">
        <v>1.2999999999999999E-2</v>
      </c>
      <c r="AC16" s="67">
        <v>0.41</v>
      </c>
      <c r="AD16" s="67">
        <v>0.2</v>
      </c>
      <c r="AE16" s="67">
        <v>0.10199999999999999</v>
      </c>
      <c r="AF16" s="67">
        <v>0.21</v>
      </c>
      <c r="AG16" s="96" t="s">
        <v>207</v>
      </c>
      <c r="AH16" s="67">
        <v>0.19</v>
      </c>
    </row>
    <row r="17" spans="1:34" x14ac:dyDescent="0.25">
      <c r="A17" s="5" t="s">
        <v>85</v>
      </c>
      <c r="B17" s="99" t="s">
        <v>86</v>
      </c>
      <c r="C17" s="87" t="s">
        <v>12</v>
      </c>
      <c r="D17" s="123" t="s">
        <v>39</v>
      </c>
      <c r="E17" s="123"/>
      <c r="F17" s="5" t="s">
        <v>145</v>
      </c>
      <c r="G17" s="26">
        <v>461</v>
      </c>
      <c r="H17" s="18">
        <v>114.8</v>
      </c>
      <c r="I17">
        <v>115.6</v>
      </c>
      <c r="J17" s="18">
        <v>10.87</v>
      </c>
      <c r="K17">
        <v>90.4</v>
      </c>
      <c r="L17">
        <v>145.5</v>
      </c>
      <c r="M17" s="56" t="s">
        <v>159</v>
      </c>
      <c r="N17" s="57"/>
      <c r="O17" s="56"/>
      <c r="P17" s="57"/>
      <c r="Q17" s="56"/>
      <c r="R17" s="93"/>
      <c r="S17" s="63"/>
      <c r="T17" s="70" t="s">
        <v>208</v>
      </c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</row>
    <row r="18" spans="1:34" x14ac:dyDescent="0.25">
      <c r="A18" s="5" t="s">
        <v>87</v>
      </c>
      <c r="B18" s="99" t="s">
        <v>88</v>
      </c>
      <c r="C18" s="87" t="s">
        <v>12</v>
      </c>
      <c r="D18" s="123" t="s">
        <v>39</v>
      </c>
      <c r="E18" s="123"/>
      <c r="F18" s="5" t="s">
        <v>146</v>
      </c>
      <c r="G18" s="26">
        <v>547</v>
      </c>
      <c r="H18" s="18">
        <v>90.54</v>
      </c>
      <c r="I18">
        <v>91.6</v>
      </c>
      <c r="J18" s="18">
        <v>17.100000000000001</v>
      </c>
      <c r="K18">
        <v>5.59</v>
      </c>
      <c r="L18">
        <v>123</v>
      </c>
      <c r="M18" s="56" t="s">
        <v>159</v>
      </c>
      <c r="N18" s="57"/>
      <c r="O18" s="56"/>
      <c r="P18" s="57"/>
      <c r="Q18" s="56"/>
      <c r="R18" s="93"/>
      <c r="S18" s="63"/>
      <c r="T18" s="66" t="s">
        <v>201</v>
      </c>
      <c r="U18" s="67" t="s">
        <v>201</v>
      </c>
      <c r="V18" s="67">
        <v>0.97</v>
      </c>
      <c r="W18" s="67">
        <v>7.9000000000000001E-2</v>
      </c>
      <c r="X18" s="67">
        <v>8.5999999999999993E-2</v>
      </c>
      <c r="Y18" s="67">
        <v>1E-3</v>
      </c>
      <c r="Z18" s="67">
        <v>0.12</v>
      </c>
      <c r="AA18" s="67">
        <v>1E-3</v>
      </c>
      <c r="AB18" s="67">
        <v>1E-3</v>
      </c>
      <c r="AC18" s="67">
        <v>0.73</v>
      </c>
      <c r="AD18" s="67">
        <v>0.4</v>
      </c>
      <c r="AE18" s="67">
        <v>2.8000000000000001E-2</v>
      </c>
      <c r="AF18" s="67">
        <v>0.22</v>
      </c>
      <c r="AG18" s="67" t="s">
        <v>201</v>
      </c>
      <c r="AH18" s="67" t="s">
        <v>201</v>
      </c>
    </row>
    <row r="19" spans="1:34" x14ac:dyDescent="0.25">
      <c r="A19" s="5" t="s">
        <v>89</v>
      </c>
      <c r="B19" s="99" t="s">
        <v>90</v>
      </c>
      <c r="C19" s="87" t="s">
        <v>12</v>
      </c>
      <c r="D19" s="123" t="s">
        <v>39</v>
      </c>
      <c r="E19" s="123"/>
      <c r="F19" s="5" t="s">
        <v>147</v>
      </c>
      <c r="G19" s="26">
        <v>312</v>
      </c>
      <c r="H19" s="18">
        <v>110.42</v>
      </c>
      <c r="I19">
        <v>110.87</v>
      </c>
      <c r="J19" s="18">
        <v>11.69</v>
      </c>
      <c r="K19">
        <v>86.4</v>
      </c>
      <c r="L19">
        <v>155.1</v>
      </c>
      <c r="M19" s="56" t="s">
        <v>159</v>
      </c>
      <c r="N19" s="57"/>
      <c r="O19" s="56"/>
      <c r="P19" s="57"/>
      <c r="Q19" s="56"/>
      <c r="R19" s="93"/>
      <c r="S19" s="63"/>
      <c r="T19" s="66">
        <v>4.1000000000000002E-2</v>
      </c>
      <c r="U19" s="67">
        <v>2.1999999999999999E-2</v>
      </c>
      <c r="V19" s="67">
        <v>0.63</v>
      </c>
      <c r="W19" s="67">
        <v>0.63</v>
      </c>
      <c r="X19" s="67">
        <v>0.99</v>
      </c>
      <c r="Y19" s="67">
        <v>0.57999999999999996</v>
      </c>
      <c r="Z19" s="67">
        <v>0.57999999999999996</v>
      </c>
      <c r="AA19" s="67">
        <v>0.31</v>
      </c>
      <c r="AB19" s="67">
        <v>0.99</v>
      </c>
      <c r="AC19" s="67">
        <v>0.49</v>
      </c>
      <c r="AD19" s="67">
        <v>0.79</v>
      </c>
      <c r="AE19" s="67">
        <v>0.99</v>
      </c>
      <c r="AF19" s="67">
        <v>0.99</v>
      </c>
      <c r="AG19" s="67">
        <v>0.21</v>
      </c>
      <c r="AH19" s="67">
        <v>0.34</v>
      </c>
    </row>
    <row r="20" spans="1:34" x14ac:dyDescent="0.25">
      <c r="A20" s="5" t="s">
        <v>91</v>
      </c>
      <c r="B20" s="4" t="s">
        <v>92</v>
      </c>
      <c r="C20" s="87" t="s">
        <v>12</v>
      </c>
      <c r="D20" s="123" t="s">
        <v>39</v>
      </c>
      <c r="E20" s="123"/>
      <c r="F20" s="5" t="s">
        <v>148</v>
      </c>
      <c r="G20" s="26">
        <v>590</v>
      </c>
      <c r="H20" s="18">
        <v>88.2</v>
      </c>
      <c r="I20">
        <v>89.6</v>
      </c>
      <c r="J20" s="18">
        <v>15.74</v>
      </c>
      <c r="K20">
        <v>7.7</v>
      </c>
      <c r="L20">
        <v>117.9</v>
      </c>
      <c r="M20" s="56" t="s">
        <v>159</v>
      </c>
      <c r="N20" s="57"/>
      <c r="O20" s="56"/>
      <c r="P20" s="57"/>
      <c r="Q20" s="56"/>
      <c r="R20" s="93"/>
      <c r="S20" s="63"/>
      <c r="T20" s="66" t="s">
        <v>201</v>
      </c>
      <c r="U20" s="67" t="s">
        <v>201</v>
      </c>
      <c r="V20" s="67">
        <v>0.56999999999999995</v>
      </c>
      <c r="W20" s="67">
        <v>0.13</v>
      </c>
      <c r="X20" s="67">
        <v>0.12</v>
      </c>
      <c r="Y20" s="67">
        <v>1.0999999999999999E-2</v>
      </c>
      <c r="Z20" s="67">
        <v>4.8000000000000001E-2</v>
      </c>
      <c r="AA20" s="67">
        <v>3.2000000000000001E-2</v>
      </c>
      <c r="AB20" s="67">
        <v>0.11</v>
      </c>
      <c r="AC20" s="67">
        <v>0.7</v>
      </c>
      <c r="AD20" s="67">
        <v>1E-3</v>
      </c>
      <c r="AE20" s="67">
        <v>2E-3</v>
      </c>
      <c r="AF20" s="67">
        <v>0.8</v>
      </c>
      <c r="AG20" s="96" t="s">
        <v>209</v>
      </c>
      <c r="AH20" s="67">
        <v>1E-3</v>
      </c>
    </row>
    <row r="21" spans="1:34" x14ac:dyDescent="0.25">
      <c r="A21" s="5" t="s">
        <v>93</v>
      </c>
      <c r="B21" s="4" t="s">
        <v>24</v>
      </c>
      <c r="C21" s="87" t="s">
        <v>11</v>
      </c>
      <c r="D21" s="11" t="s">
        <v>29</v>
      </c>
      <c r="E21" s="12" t="s">
        <v>29</v>
      </c>
      <c r="F21" s="5" t="s">
        <v>193</v>
      </c>
      <c r="G21" s="26">
        <v>1910</v>
      </c>
      <c r="H21" s="18">
        <v>2.97</v>
      </c>
      <c r="I21">
        <v>1.3</v>
      </c>
      <c r="J21" s="18">
        <v>7.25</v>
      </c>
      <c r="K21" s="98" t="s">
        <v>210</v>
      </c>
      <c r="L21">
        <v>151.4</v>
      </c>
      <c r="M21" s="26"/>
      <c r="N21" s="28"/>
      <c r="O21" s="26">
        <v>1641</v>
      </c>
      <c r="P21" s="28">
        <v>85.9</v>
      </c>
      <c r="Q21" s="26">
        <v>269</v>
      </c>
      <c r="R21" s="97">
        <v>14.1</v>
      </c>
      <c r="S21" s="63"/>
      <c r="T21" s="66">
        <v>2.5999999999999999E-2</v>
      </c>
      <c r="U21" s="67">
        <v>0.13</v>
      </c>
      <c r="V21" s="67" t="s">
        <v>201</v>
      </c>
      <c r="W21" s="67" t="s">
        <v>201</v>
      </c>
      <c r="X21" s="67">
        <v>7.0999999999999994E-2</v>
      </c>
      <c r="Y21" s="67">
        <v>8.8999999999999996E-2</v>
      </c>
      <c r="Z21" s="67">
        <v>0.73</v>
      </c>
      <c r="AA21" s="67">
        <v>3.0000000000000001E-3</v>
      </c>
      <c r="AB21" s="67">
        <v>0.18</v>
      </c>
      <c r="AC21" s="67">
        <v>0.37</v>
      </c>
      <c r="AD21" s="67">
        <v>0.75</v>
      </c>
      <c r="AE21" s="67">
        <v>0.89</v>
      </c>
      <c r="AF21" s="67">
        <v>0.84</v>
      </c>
      <c r="AG21" s="67">
        <v>0.56000000000000005</v>
      </c>
      <c r="AH21" s="67">
        <v>0.51</v>
      </c>
    </row>
    <row r="22" spans="1:34" x14ac:dyDescent="0.25">
      <c r="A22" s="5" t="s">
        <v>94</v>
      </c>
      <c r="B22" s="4" t="s">
        <v>23</v>
      </c>
      <c r="C22" s="87" t="s">
        <v>26</v>
      </c>
      <c r="D22" s="11" t="s">
        <v>28</v>
      </c>
      <c r="E22" s="12" t="s">
        <v>27</v>
      </c>
      <c r="F22" s="5" t="s">
        <v>149</v>
      </c>
      <c r="G22" s="26">
        <v>1909</v>
      </c>
      <c r="H22" s="18">
        <v>43.04</v>
      </c>
      <c r="I22">
        <v>30</v>
      </c>
      <c r="J22" s="18">
        <v>43.36</v>
      </c>
      <c r="K22">
        <v>2</v>
      </c>
      <c r="L22">
        <v>553</v>
      </c>
      <c r="M22" s="26"/>
      <c r="N22" s="28"/>
      <c r="O22" s="26">
        <v>1418</v>
      </c>
      <c r="P22" s="28">
        <v>74.3</v>
      </c>
      <c r="Q22" s="26">
        <v>491</v>
      </c>
      <c r="R22" s="97">
        <v>25.7</v>
      </c>
      <c r="S22" s="63"/>
      <c r="T22" s="66" t="s">
        <v>201</v>
      </c>
      <c r="U22" s="67" t="s">
        <v>201</v>
      </c>
      <c r="V22" s="67" t="s">
        <v>201</v>
      </c>
      <c r="W22" s="67" t="s">
        <v>201</v>
      </c>
      <c r="X22" s="67">
        <v>0.5</v>
      </c>
      <c r="Y22" s="67" t="s">
        <v>201</v>
      </c>
      <c r="Z22" s="67" t="s">
        <v>201</v>
      </c>
      <c r="AA22" s="67">
        <v>0.87</v>
      </c>
      <c r="AB22" s="67">
        <v>2E-3</v>
      </c>
      <c r="AC22" s="67">
        <v>8.3000000000000004E-2</v>
      </c>
      <c r="AD22" s="67">
        <v>9.5000000000000001E-2</v>
      </c>
      <c r="AE22" s="67">
        <v>0.13</v>
      </c>
      <c r="AF22" s="67">
        <v>0.97</v>
      </c>
      <c r="AG22" s="67">
        <v>0.14000000000000001</v>
      </c>
      <c r="AH22" s="67">
        <v>4.2999999999999997E-2</v>
      </c>
    </row>
    <row r="23" spans="1:34" x14ac:dyDescent="0.25">
      <c r="A23" s="5" t="s">
        <v>95</v>
      </c>
      <c r="B23" s="4" t="s">
        <v>22</v>
      </c>
      <c r="C23" s="87" t="s">
        <v>25</v>
      </c>
      <c r="D23" s="11" t="s">
        <v>42</v>
      </c>
      <c r="E23" s="12" t="s">
        <v>42</v>
      </c>
      <c r="F23" s="5" t="s">
        <v>150</v>
      </c>
      <c r="G23" s="26">
        <v>1893</v>
      </c>
      <c r="H23" s="18">
        <v>9.84</v>
      </c>
      <c r="I23">
        <v>8.6</v>
      </c>
      <c r="J23" s="18">
        <v>5.44</v>
      </c>
      <c r="K23">
        <v>1.2</v>
      </c>
      <c r="L23">
        <v>75.2</v>
      </c>
      <c r="M23" s="26"/>
      <c r="N23" s="28"/>
      <c r="O23" s="26">
        <v>1715</v>
      </c>
      <c r="P23" s="28">
        <v>90.6</v>
      </c>
      <c r="Q23" s="26">
        <v>178</v>
      </c>
      <c r="R23" s="97">
        <v>9.4</v>
      </c>
      <c r="S23" s="63"/>
      <c r="T23" s="66">
        <v>0.87</v>
      </c>
      <c r="U23" s="67">
        <v>0.9</v>
      </c>
      <c r="V23" s="67">
        <v>1E-3</v>
      </c>
      <c r="W23" s="67">
        <v>6.0000000000000001E-3</v>
      </c>
      <c r="X23" s="67" t="s">
        <v>201</v>
      </c>
      <c r="Y23" s="67">
        <v>0.39</v>
      </c>
      <c r="Z23" s="67">
        <v>0.5</v>
      </c>
      <c r="AA23" s="67">
        <v>0.69</v>
      </c>
      <c r="AB23" s="67">
        <v>0.71</v>
      </c>
      <c r="AC23" s="67">
        <v>0.39</v>
      </c>
      <c r="AD23" s="67">
        <v>3.3000000000000002E-2</v>
      </c>
      <c r="AE23" s="67">
        <v>0.81</v>
      </c>
      <c r="AF23" s="67">
        <v>0.51</v>
      </c>
      <c r="AG23" s="67">
        <v>0.33</v>
      </c>
      <c r="AH23" s="67">
        <v>8.4000000000000005E-2</v>
      </c>
    </row>
    <row r="24" spans="1:34" x14ac:dyDescent="0.25">
      <c r="A24" s="5" t="s">
        <v>96</v>
      </c>
      <c r="B24" s="4" t="s">
        <v>13</v>
      </c>
      <c r="C24" s="87" t="s">
        <v>97</v>
      </c>
      <c r="D24" s="123" t="s">
        <v>39</v>
      </c>
      <c r="E24" s="123"/>
      <c r="F24" s="5" t="s">
        <v>151</v>
      </c>
      <c r="G24" s="26">
        <v>1910</v>
      </c>
      <c r="H24" s="88" t="s">
        <v>158</v>
      </c>
      <c r="I24" s="89"/>
      <c r="J24" s="90"/>
      <c r="K24" s="89"/>
      <c r="L24" s="89"/>
      <c r="M24" s="25"/>
      <c r="N24" s="34"/>
      <c r="O24" s="25"/>
      <c r="P24" s="34"/>
      <c r="Q24" s="25"/>
      <c r="R24" s="94"/>
      <c r="S24" s="63"/>
      <c r="T24" s="66">
        <v>0.14000000000000001</v>
      </c>
      <c r="U24" s="67">
        <v>0.61</v>
      </c>
      <c r="V24" s="67">
        <v>3.6999999999999998E-2</v>
      </c>
      <c r="W24" s="67">
        <v>0.09</v>
      </c>
      <c r="X24" s="67">
        <v>0.32</v>
      </c>
      <c r="Y24" s="67">
        <v>0.45</v>
      </c>
      <c r="Z24" s="67">
        <v>0.53</v>
      </c>
      <c r="AA24" s="67">
        <v>0.91</v>
      </c>
      <c r="AB24" s="67">
        <v>0.18</v>
      </c>
      <c r="AC24" s="67">
        <v>0.45</v>
      </c>
      <c r="AD24" s="67">
        <v>0.81</v>
      </c>
      <c r="AE24" s="67">
        <v>0.13</v>
      </c>
      <c r="AF24" s="67">
        <v>3.0000000000000001E-3</v>
      </c>
      <c r="AG24" s="96" t="s">
        <v>211</v>
      </c>
      <c r="AH24" s="67">
        <v>0.48</v>
      </c>
    </row>
    <row r="25" spans="1:34" x14ac:dyDescent="0.25">
      <c r="A25" s="5" t="s">
        <v>98</v>
      </c>
      <c r="B25" s="99" t="s">
        <v>99</v>
      </c>
      <c r="C25" s="87" t="s">
        <v>1</v>
      </c>
      <c r="D25" s="11" t="s">
        <v>43</v>
      </c>
      <c r="E25" s="12" t="s">
        <v>43</v>
      </c>
      <c r="F25" s="5" t="s">
        <v>152</v>
      </c>
      <c r="G25" s="26">
        <v>1885</v>
      </c>
      <c r="H25" s="18">
        <v>4.99</v>
      </c>
      <c r="I25">
        <v>4.97</v>
      </c>
      <c r="J25" s="18">
        <v>0.51</v>
      </c>
      <c r="K25">
        <v>2.37</v>
      </c>
      <c r="L25">
        <v>7.59</v>
      </c>
      <c r="M25" s="26">
        <v>26</v>
      </c>
      <c r="N25" s="28">
        <v>1.4</v>
      </c>
      <c r="O25" s="26">
        <v>1580</v>
      </c>
      <c r="P25" s="28">
        <v>83.8</v>
      </c>
      <c r="Q25" s="26">
        <v>279</v>
      </c>
      <c r="R25" s="97">
        <v>14.8</v>
      </c>
      <c r="S25" s="63"/>
      <c r="T25" s="66">
        <v>2.4E-2</v>
      </c>
      <c r="U25" s="67">
        <v>5.3999999999999999E-2</v>
      </c>
      <c r="V25" s="67">
        <v>8.3000000000000004E-2</v>
      </c>
      <c r="W25" s="67">
        <v>0.2</v>
      </c>
      <c r="X25" s="67">
        <v>0.76</v>
      </c>
      <c r="Y25" s="67">
        <v>0.45</v>
      </c>
      <c r="Z25" s="67">
        <v>0.12</v>
      </c>
      <c r="AA25" s="67">
        <v>7.4999999999999997E-2</v>
      </c>
      <c r="AB25" s="67" t="s">
        <v>201</v>
      </c>
      <c r="AC25" s="67">
        <v>0.48</v>
      </c>
      <c r="AD25" s="67">
        <v>8.0000000000000002E-3</v>
      </c>
      <c r="AE25" s="67">
        <v>2E-3</v>
      </c>
      <c r="AF25" s="67">
        <v>0.61</v>
      </c>
      <c r="AG25" s="96" t="s">
        <v>209</v>
      </c>
      <c r="AH25" s="67">
        <v>7.3999999999999996E-2</v>
      </c>
    </row>
    <row r="26" spans="1:34" x14ac:dyDescent="0.25">
      <c r="A26" s="5" t="s">
        <v>100</v>
      </c>
      <c r="B26" s="99" t="s">
        <v>101</v>
      </c>
      <c r="C26" s="87" t="s">
        <v>2</v>
      </c>
      <c r="D26" s="11" t="s">
        <v>44</v>
      </c>
      <c r="E26" s="12" t="s">
        <v>45</v>
      </c>
      <c r="F26" s="5" t="s">
        <v>152</v>
      </c>
      <c r="G26" s="26">
        <v>1885</v>
      </c>
      <c r="H26" s="18">
        <v>14.33</v>
      </c>
      <c r="I26">
        <v>14.4</v>
      </c>
      <c r="J26" s="18">
        <v>1.54</v>
      </c>
      <c r="K26">
        <v>6.3</v>
      </c>
      <c r="L26">
        <v>18.399999999999999</v>
      </c>
      <c r="M26" s="26">
        <v>206</v>
      </c>
      <c r="N26" s="28">
        <v>10.9</v>
      </c>
      <c r="O26" s="26">
        <v>1628</v>
      </c>
      <c r="P26" s="28">
        <v>86.4</v>
      </c>
      <c r="Q26" s="26">
        <v>51</v>
      </c>
      <c r="R26" s="97">
        <v>2.7</v>
      </c>
      <c r="S26" s="63"/>
      <c r="T26" s="66">
        <v>3.5000000000000003E-2</v>
      </c>
      <c r="U26" s="67">
        <v>3.9E-2</v>
      </c>
      <c r="V26" s="67">
        <v>0.61</v>
      </c>
      <c r="W26" s="67" t="s">
        <v>201</v>
      </c>
      <c r="X26" s="67" t="s">
        <v>201</v>
      </c>
      <c r="Y26" s="67">
        <v>3.0000000000000001E-3</v>
      </c>
      <c r="Z26" s="67">
        <v>6.0000000000000001E-3</v>
      </c>
      <c r="AA26" s="67" t="s">
        <v>201</v>
      </c>
      <c r="AB26" s="67">
        <v>0.23</v>
      </c>
      <c r="AC26" s="67">
        <v>0.59</v>
      </c>
      <c r="AD26" s="67">
        <v>5.2999999999999999E-2</v>
      </c>
      <c r="AE26" s="67">
        <v>5.0000000000000001E-3</v>
      </c>
      <c r="AF26" s="67">
        <v>0.32</v>
      </c>
      <c r="AG26" s="96" t="s">
        <v>209</v>
      </c>
      <c r="AH26" s="67">
        <v>0.39</v>
      </c>
    </row>
    <row r="27" spans="1:34" x14ac:dyDescent="0.25">
      <c r="A27" s="5" t="s">
        <v>102</v>
      </c>
      <c r="B27" s="99" t="s">
        <v>103</v>
      </c>
      <c r="C27" s="87" t="s">
        <v>6</v>
      </c>
      <c r="D27" s="11" t="s">
        <v>46</v>
      </c>
      <c r="E27" s="12" t="s">
        <v>47</v>
      </c>
      <c r="F27" s="5" t="s">
        <v>152</v>
      </c>
      <c r="G27" s="26">
        <v>1885</v>
      </c>
      <c r="H27" s="18">
        <v>42.88</v>
      </c>
      <c r="I27">
        <v>43.1</v>
      </c>
      <c r="J27" s="18">
        <v>3.94</v>
      </c>
      <c r="K27">
        <v>23.6</v>
      </c>
      <c r="L27">
        <v>54.2</v>
      </c>
      <c r="M27" s="26">
        <v>149</v>
      </c>
      <c r="N27" s="28">
        <v>7.9</v>
      </c>
      <c r="O27" s="26">
        <v>1675</v>
      </c>
      <c r="P27" s="28">
        <v>88.9</v>
      </c>
      <c r="Q27" s="26">
        <v>61</v>
      </c>
      <c r="R27" s="97">
        <v>3.2</v>
      </c>
      <c r="S27" s="63"/>
      <c r="T27" s="66">
        <v>7.0000000000000007E-2</v>
      </c>
      <c r="U27" s="67">
        <v>0.27</v>
      </c>
      <c r="V27" s="67">
        <v>0.35</v>
      </c>
      <c r="W27" s="67">
        <v>0.12</v>
      </c>
      <c r="X27" s="67">
        <v>1E-3</v>
      </c>
      <c r="Y27" s="67">
        <v>3.0000000000000001E-3</v>
      </c>
      <c r="Z27" s="67">
        <v>1E-3</v>
      </c>
      <c r="AA27" s="67">
        <v>3.0000000000000001E-3</v>
      </c>
      <c r="AB27" s="67">
        <v>0.1</v>
      </c>
      <c r="AC27" s="67">
        <v>0.59</v>
      </c>
      <c r="AD27" s="67">
        <v>0.14000000000000001</v>
      </c>
      <c r="AE27" s="67">
        <v>1.2999999999999999E-2</v>
      </c>
      <c r="AF27" s="67">
        <v>0.42</v>
      </c>
      <c r="AG27" s="96" t="s">
        <v>209</v>
      </c>
      <c r="AH27" s="67">
        <v>0.38</v>
      </c>
    </row>
    <row r="28" spans="1:34" x14ac:dyDescent="0.25">
      <c r="A28" s="5" t="s">
        <v>104</v>
      </c>
      <c r="B28" s="99" t="s">
        <v>105</v>
      </c>
      <c r="C28" s="87" t="s">
        <v>3</v>
      </c>
      <c r="D28" s="11" t="s">
        <v>48</v>
      </c>
      <c r="E28" s="12" t="s">
        <v>48</v>
      </c>
      <c r="F28" s="5" t="s">
        <v>152</v>
      </c>
      <c r="G28" s="26">
        <v>1885</v>
      </c>
      <c r="H28" s="18">
        <v>86.3</v>
      </c>
      <c r="I28">
        <v>86.9</v>
      </c>
      <c r="J28" s="18">
        <v>6.43</v>
      </c>
      <c r="K28">
        <v>53.5</v>
      </c>
      <c r="L28">
        <v>111.7</v>
      </c>
      <c r="M28" s="26">
        <v>210</v>
      </c>
      <c r="N28" s="28">
        <v>11.1</v>
      </c>
      <c r="O28" s="26">
        <v>1645</v>
      </c>
      <c r="P28" s="28">
        <v>87.3</v>
      </c>
      <c r="Q28" s="26">
        <v>30</v>
      </c>
      <c r="R28" s="97">
        <v>1.6</v>
      </c>
      <c r="S28" s="63"/>
      <c r="T28" s="66">
        <v>1E-3</v>
      </c>
      <c r="U28" s="67">
        <v>8.1000000000000003E-2</v>
      </c>
      <c r="V28" s="67">
        <v>8.3000000000000004E-2</v>
      </c>
      <c r="W28" s="67">
        <v>1E-3</v>
      </c>
      <c r="X28" s="67">
        <v>2E-3</v>
      </c>
      <c r="Y28" s="67">
        <v>7.0000000000000001E-3</v>
      </c>
      <c r="Z28" s="67">
        <v>3.0000000000000001E-3</v>
      </c>
      <c r="AA28" s="67">
        <v>3.0000000000000001E-3</v>
      </c>
      <c r="AB28" s="67">
        <v>0.63</v>
      </c>
      <c r="AC28" s="67">
        <v>0.04</v>
      </c>
      <c r="AD28" s="67">
        <v>2.1999999999999999E-2</v>
      </c>
      <c r="AE28" s="67">
        <v>0.16</v>
      </c>
      <c r="AF28" s="67">
        <v>0.81</v>
      </c>
      <c r="AG28" s="67">
        <v>1.2999999999999999E-2</v>
      </c>
      <c r="AH28" s="67">
        <v>1E-3</v>
      </c>
    </row>
    <row r="29" spans="1:34" x14ac:dyDescent="0.25">
      <c r="A29" s="5" t="s">
        <v>106</v>
      </c>
      <c r="B29" s="4"/>
      <c r="C29" s="87"/>
      <c r="D29" s="87"/>
      <c r="E29" s="87"/>
      <c r="F29" s="5" t="s">
        <v>153</v>
      </c>
      <c r="G29" s="26">
        <v>1885</v>
      </c>
      <c r="H29" s="18">
        <v>86.34</v>
      </c>
      <c r="I29">
        <v>87</v>
      </c>
      <c r="J29" s="18">
        <v>6.44</v>
      </c>
      <c r="K29">
        <v>53.5</v>
      </c>
      <c r="L29">
        <v>111.7</v>
      </c>
      <c r="M29" s="25"/>
      <c r="N29" s="34"/>
      <c r="O29" s="25"/>
      <c r="P29" s="34"/>
      <c r="Q29" s="25"/>
      <c r="R29" s="94"/>
      <c r="S29" s="63"/>
      <c r="T29" s="66">
        <v>3.6999999999999998E-2</v>
      </c>
      <c r="U29" s="67">
        <v>0.61</v>
      </c>
      <c r="V29" s="67" t="s">
        <v>201</v>
      </c>
      <c r="W29" s="67" t="s">
        <v>201</v>
      </c>
      <c r="X29" s="67" t="s">
        <v>201</v>
      </c>
      <c r="Y29" s="67" t="s">
        <v>201</v>
      </c>
      <c r="Z29" s="67">
        <v>4.0000000000000001E-3</v>
      </c>
      <c r="AA29" s="67">
        <v>2E-3</v>
      </c>
      <c r="AB29" s="67">
        <v>0.17</v>
      </c>
      <c r="AC29" s="67">
        <v>0.49</v>
      </c>
      <c r="AD29" s="67">
        <v>0.87</v>
      </c>
      <c r="AE29" s="67">
        <v>3.0000000000000001E-3</v>
      </c>
      <c r="AF29" s="67">
        <v>0.83</v>
      </c>
      <c r="AG29" s="67" t="s">
        <v>201</v>
      </c>
      <c r="AH29" s="67" t="s">
        <v>201</v>
      </c>
    </row>
    <row r="30" spans="1:34" x14ac:dyDescent="0.25">
      <c r="A30" s="5" t="s">
        <v>107</v>
      </c>
      <c r="B30" s="99" t="s">
        <v>108</v>
      </c>
      <c r="C30" s="87" t="s">
        <v>4</v>
      </c>
      <c r="D30" s="11" t="s">
        <v>49</v>
      </c>
      <c r="E30" s="12" t="s">
        <v>49</v>
      </c>
      <c r="F30" s="5" t="s">
        <v>152</v>
      </c>
      <c r="G30" s="26">
        <v>1885</v>
      </c>
      <c r="H30" s="18">
        <v>28.84</v>
      </c>
      <c r="I30">
        <v>29.3</v>
      </c>
      <c r="J30" s="18">
        <v>2.67</v>
      </c>
      <c r="K30">
        <v>14.2</v>
      </c>
      <c r="L30">
        <v>39.200000000000003</v>
      </c>
      <c r="M30" s="26">
        <v>315</v>
      </c>
      <c r="N30" s="28">
        <v>16.7</v>
      </c>
      <c r="O30" s="26">
        <v>1457</v>
      </c>
      <c r="P30" s="28">
        <v>77.3</v>
      </c>
      <c r="Q30" s="26">
        <v>113</v>
      </c>
      <c r="R30" s="97">
        <v>6</v>
      </c>
      <c r="S30" s="63"/>
      <c r="T30" s="66">
        <v>1.9E-2</v>
      </c>
      <c r="U30" s="67">
        <v>0.91</v>
      </c>
      <c r="V30" s="67" t="s">
        <v>201</v>
      </c>
      <c r="W30" s="67" t="s">
        <v>201</v>
      </c>
      <c r="X30" s="67" t="s">
        <v>201</v>
      </c>
      <c r="Y30" s="67">
        <v>1E-3</v>
      </c>
      <c r="Z30" s="67">
        <v>5.0000000000000001E-3</v>
      </c>
      <c r="AA30" s="67" t="s">
        <v>201</v>
      </c>
      <c r="AB30" s="67">
        <v>0.66</v>
      </c>
      <c r="AC30" s="67">
        <v>0.48</v>
      </c>
      <c r="AD30" s="67">
        <v>0.05</v>
      </c>
      <c r="AE30" s="67">
        <v>7.0000000000000001E-3</v>
      </c>
      <c r="AF30" s="67">
        <v>4.5999999999999999E-2</v>
      </c>
      <c r="AG30" s="96" t="s">
        <v>212</v>
      </c>
      <c r="AH30" s="67" t="s">
        <v>201</v>
      </c>
    </row>
    <row r="31" spans="1:34" x14ac:dyDescent="0.25">
      <c r="A31" s="5" t="s">
        <v>109</v>
      </c>
      <c r="B31" s="99" t="s">
        <v>110</v>
      </c>
      <c r="C31" s="87" t="s">
        <v>5</v>
      </c>
      <c r="D31" s="11" t="s">
        <v>50</v>
      </c>
      <c r="E31" s="12" t="s">
        <v>50</v>
      </c>
      <c r="F31" s="5" t="s">
        <v>152</v>
      </c>
      <c r="G31" s="26">
        <v>1885</v>
      </c>
      <c r="H31" s="18">
        <v>33.380000000000003</v>
      </c>
      <c r="I31">
        <v>33.5</v>
      </c>
      <c r="J31" s="18">
        <v>1.18</v>
      </c>
      <c r="K31">
        <v>25.2</v>
      </c>
      <c r="L31">
        <v>38</v>
      </c>
      <c r="M31" s="26">
        <v>62</v>
      </c>
      <c r="N31" s="28">
        <v>3.3</v>
      </c>
      <c r="O31" s="26">
        <v>1743</v>
      </c>
      <c r="P31" s="28">
        <v>92.5</v>
      </c>
      <c r="Q31" s="26">
        <v>80</v>
      </c>
      <c r="R31" s="97">
        <v>4.2</v>
      </c>
      <c r="S31" s="63"/>
      <c r="T31" s="66">
        <v>0.03</v>
      </c>
      <c r="U31" s="67">
        <v>0.25</v>
      </c>
      <c r="V31" s="67">
        <v>0.19</v>
      </c>
      <c r="W31" s="67">
        <v>4.0000000000000001E-3</v>
      </c>
      <c r="X31" s="67">
        <v>0.02</v>
      </c>
      <c r="Y31" s="67">
        <v>2.1000000000000001E-2</v>
      </c>
      <c r="Z31" s="67">
        <v>0.05</v>
      </c>
      <c r="AA31" s="67">
        <v>0.04</v>
      </c>
      <c r="AB31" s="67">
        <v>0.41</v>
      </c>
      <c r="AC31" s="67">
        <v>0.76</v>
      </c>
      <c r="AD31" s="67">
        <v>0.91</v>
      </c>
      <c r="AE31" s="67">
        <v>0.7</v>
      </c>
      <c r="AF31" s="67">
        <v>1.2999999999999999E-2</v>
      </c>
      <c r="AG31" s="96" t="s">
        <v>209</v>
      </c>
      <c r="AH31" s="67">
        <v>1.9E-2</v>
      </c>
    </row>
    <row r="32" spans="1:34" x14ac:dyDescent="0.25">
      <c r="A32" s="5" t="s">
        <v>111</v>
      </c>
      <c r="B32" s="4"/>
      <c r="C32" s="87"/>
      <c r="D32" s="87"/>
      <c r="E32" s="87"/>
      <c r="F32" s="5" t="s">
        <v>152</v>
      </c>
      <c r="G32" s="26">
        <v>1885</v>
      </c>
      <c r="H32" s="18">
        <v>41.94</v>
      </c>
      <c r="I32">
        <v>42</v>
      </c>
      <c r="J32" s="18">
        <v>3.18</v>
      </c>
      <c r="K32">
        <v>31</v>
      </c>
      <c r="L32">
        <v>68</v>
      </c>
      <c r="M32" s="25"/>
      <c r="N32" s="34"/>
      <c r="O32" s="25"/>
      <c r="P32" s="34"/>
      <c r="Q32" s="25"/>
      <c r="R32" s="94"/>
      <c r="S32" s="63"/>
      <c r="T32" s="66" t="s">
        <v>201</v>
      </c>
      <c r="U32" s="67">
        <v>0.28000000000000003</v>
      </c>
      <c r="V32" s="67">
        <v>7.8E-2</v>
      </c>
      <c r="W32" s="67">
        <v>0.22</v>
      </c>
      <c r="X32" s="67" t="s">
        <v>201</v>
      </c>
      <c r="Y32" s="67">
        <v>1.0999999999999999E-2</v>
      </c>
      <c r="Z32" s="67">
        <v>6.0000000000000001E-3</v>
      </c>
      <c r="AA32" s="67">
        <v>0.82</v>
      </c>
      <c r="AB32" s="67">
        <v>0.54</v>
      </c>
      <c r="AC32" s="67">
        <v>2.3E-2</v>
      </c>
      <c r="AD32" s="67">
        <v>0.51</v>
      </c>
      <c r="AE32" s="67" t="s">
        <v>201</v>
      </c>
      <c r="AF32" s="67">
        <v>0.3</v>
      </c>
      <c r="AG32" s="67" t="s">
        <v>201</v>
      </c>
      <c r="AH32" s="67" t="s">
        <v>201</v>
      </c>
    </row>
    <row r="33" spans="1:34" x14ac:dyDescent="0.25">
      <c r="A33" s="5" t="s">
        <v>112</v>
      </c>
      <c r="B33" s="4"/>
      <c r="C33" s="87"/>
      <c r="D33" s="87"/>
      <c r="E33" s="87"/>
      <c r="F33" s="5" t="s">
        <v>153</v>
      </c>
      <c r="G33" s="26">
        <v>1885</v>
      </c>
      <c r="H33" s="18">
        <v>41.94</v>
      </c>
      <c r="I33">
        <v>42</v>
      </c>
      <c r="J33" s="18">
        <v>3.18</v>
      </c>
      <c r="K33">
        <v>31</v>
      </c>
      <c r="L33">
        <v>68</v>
      </c>
      <c r="M33" s="25"/>
      <c r="N33" s="34"/>
      <c r="O33" s="25"/>
      <c r="P33" s="34"/>
      <c r="Q33" s="25"/>
      <c r="R33" s="94"/>
      <c r="S33" s="63"/>
      <c r="T33" s="66" t="s">
        <v>201</v>
      </c>
      <c r="U33" s="67">
        <v>0.28000000000000003</v>
      </c>
      <c r="V33" s="67">
        <v>7.8E-2</v>
      </c>
      <c r="W33" s="67">
        <v>0.22</v>
      </c>
      <c r="X33" s="67" t="s">
        <v>201</v>
      </c>
      <c r="Y33" s="67">
        <v>1.0999999999999999E-2</v>
      </c>
      <c r="Z33" s="67">
        <v>6.0000000000000001E-3</v>
      </c>
      <c r="AA33" s="67">
        <v>0.82</v>
      </c>
      <c r="AB33" s="67">
        <v>0.54</v>
      </c>
      <c r="AC33" s="67">
        <v>2.3E-2</v>
      </c>
      <c r="AD33" s="67">
        <v>0.51</v>
      </c>
      <c r="AE33" s="67" t="s">
        <v>201</v>
      </c>
      <c r="AF33" s="67">
        <v>0.3</v>
      </c>
      <c r="AG33" s="67" t="s">
        <v>201</v>
      </c>
      <c r="AH33" s="67" t="s">
        <v>201</v>
      </c>
    </row>
    <row r="34" spans="1:34" x14ac:dyDescent="0.25">
      <c r="A34" s="5" t="s">
        <v>113</v>
      </c>
      <c r="B34" s="99" t="s">
        <v>114</v>
      </c>
      <c r="C34" s="87" t="s">
        <v>7</v>
      </c>
      <c r="D34" s="87" t="s">
        <v>51</v>
      </c>
      <c r="E34" s="87" t="s">
        <v>51</v>
      </c>
      <c r="F34" s="5" t="s">
        <v>192</v>
      </c>
      <c r="G34" s="26">
        <v>1883</v>
      </c>
      <c r="H34" s="18">
        <v>300.92</v>
      </c>
      <c r="I34">
        <v>295</v>
      </c>
      <c r="J34" s="18">
        <v>68.650000000000006</v>
      </c>
      <c r="K34">
        <v>10</v>
      </c>
      <c r="L34" s="100">
        <v>597</v>
      </c>
      <c r="M34" s="26">
        <v>13</v>
      </c>
      <c r="N34" s="28">
        <v>0.7</v>
      </c>
      <c r="O34" s="26">
        <v>1820</v>
      </c>
      <c r="P34" s="28">
        <v>96.7</v>
      </c>
      <c r="Q34" s="26">
        <v>50</v>
      </c>
      <c r="R34" s="97">
        <v>2.7</v>
      </c>
      <c r="S34" s="63"/>
      <c r="T34" s="66">
        <v>0.59</v>
      </c>
      <c r="U34" s="67">
        <v>1</v>
      </c>
      <c r="V34" s="67">
        <v>0.09</v>
      </c>
      <c r="W34" s="67">
        <v>1E-3</v>
      </c>
      <c r="X34" s="67">
        <v>0.95</v>
      </c>
      <c r="Y34" s="67">
        <v>0.5</v>
      </c>
      <c r="Z34" s="67">
        <v>0.6</v>
      </c>
      <c r="AA34" s="67" t="s">
        <v>241</v>
      </c>
      <c r="AB34" s="67">
        <v>0.53</v>
      </c>
      <c r="AC34" s="67">
        <v>0.62</v>
      </c>
      <c r="AD34" s="67">
        <v>0.67</v>
      </c>
      <c r="AE34" s="67">
        <v>0.42</v>
      </c>
      <c r="AF34" s="67">
        <v>0.76</v>
      </c>
      <c r="AG34" s="67">
        <v>0.35</v>
      </c>
      <c r="AH34" s="67">
        <v>3.9E-2</v>
      </c>
    </row>
    <row r="35" spans="1:34" x14ac:dyDescent="0.25">
      <c r="A35" s="5" t="s">
        <v>115</v>
      </c>
      <c r="B35" s="99" t="s">
        <v>116</v>
      </c>
      <c r="C35" s="87" t="s">
        <v>3</v>
      </c>
      <c r="D35" s="11" t="s">
        <v>52</v>
      </c>
      <c r="E35" s="12" t="s">
        <v>52</v>
      </c>
      <c r="F35" s="5" t="s">
        <v>154</v>
      </c>
      <c r="G35" s="26">
        <v>1864</v>
      </c>
      <c r="H35" s="18">
        <v>10.53</v>
      </c>
      <c r="I35">
        <v>10.4</v>
      </c>
      <c r="J35" s="18">
        <v>0.86</v>
      </c>
      <c r="K35">
        <v>8.3000000000000007</v>
      </c>
      <c r="L35">
        <v>13.9</v>
      </c>
      <c r="M35" s="26"/>
      <c r="N35" s="28"/>
      <c r="O35" s="26">
        <v>571</v>
      </c>
      <c r="P35" s="28">
        <v>30.6</v>
      </c>
      <c r="Q35" s="26">
        <v>1293</v>
      </c>
      <c r="R35" s="97">
        <v>69.400000000000006</v>
      </c>
      <c r="S35" s="63"/>
      <c r="T35" s="66">
        <v>0.78</v>
      </c>
      <c r="U35" s="67">
        <v>0.34</v>
      </c>
      <c r="V35" s="67">
        <v>0.9</v>
      </c>
      <c r="W35" s="67">
        <v>0.61</v>
      </c>
      <c r="X35" s="67">
        <v>0.97</v>
      </c>
      <c r="Y35" s="67">
        <v>0.88</v>
      </c>
      <c r="Z35" s="67">
        <v>0.54</v>
      </c>
      <c r="AA35" s="67">
        <v>0.39</v>
      </c>
      <c r="AB35" s="67">
        <v>0.19</v>
      </c>
      <c r="AC35" s="67">
        <v>0.63</v>
      </c>
      <c r="AD35" s="67">
        <v>0.79</v>
      </c>
      <c r="AE35" s="67">
        <v>0.56000000000000005</v>
      </c>
      <c r="AF35" s="67">
        <v>2E-3</v>
      </c>
      <c r="AG35" s="67">
        <v>5.2999999999999999E-2</v>
      </c>
      <c r="AH35" s="67">
        <v>1.7999999999999999E-2</v>
      </c>
    </row>
    <row r="36" spans="1:34" x14ac:dyDescent="0.25">
      <c r="A36" s="5" t="s">
        <v>117</v>
      </c>
      <c r="B36" s="99" t="s">
        <v>118</v>
      </c>
      <c r="C36" s="87" t="s">
        <v>7</v>
      </c>
      <c r="D36" s="13" t="s">
        <v>53</v>
      </c>
      <c r="E36" s="14" t="s">
        <v>53</v>
      </c>
      <c r="F36" s="5" t="s">
        <v>152</v>
      </c>
      <c r="G36" s="26">
        <v>1885</v>
      </c>
      <c r="H36" s="18">
        <v>7.23</v>
      </c>
      <c r="I36">
        <v>6.96</v>
      </c>
      <c r="J36" s="18">
        <v>1.98</v>
      </c>
      <c r="K36">
        <v>2.57</v>
      </c>
      <c r="L36">
        <v>23.01</v>
      </c>
      <c r="M36" s="26">
        <v>23</v>
      </c>
      <c r="N36" s="28">
        <v>1.22</v>
      </c>
      <c r="O36" s="26">
        <v>1705</v>
      </c>
      <c r="P36" s="28">
        <v>90.5</v>
      </c>
      <c r="Q36" s="26">
        <v>157</v>
      </c>
      <c r="R36" s="97">
        <v>8.3000000000000007</v>
      </c>
      <c r="S36" s="63"/>
      <c r="T36" s="66">
        <v>0.52</v>
      </c>
      <c r="U36" s="67">
        <v>2E-3</v>
      </c>
      <c r="V36" s="67" t="s">
        <v>201</v>
      </c>
      <c r="W36" s="67" t="s">
        <v>201</v>
      </c>
      <c r="X36" s="67" t="s">
        <v>201</v>
      </c>
      <c r="Y36" s="67">
        <v>1.4E-2</v>
      </c>
      <c r="Z36" s="67">
        <v>8.0000000000000002E-3</v>
      </c>
      <c r="AA36" s="67">
        <v>0.59</v>
      </c>
      <c r="AB36" s="67">
        <v>1E-3</v>
      </c>
      <c r="AC36" s="67">
        <v>0.53</v>
      </c>
      <c r="AD36" s="67">
        <v>0.96</v>
      </c>
      <c r="AE36" s="67">
        <v>0.01</v>
      </c>
      <c r="AF36" s="67">
        <v>0.92</v>
      </c>
      <c r="AG36" s="67">
        <v>0.78</v>
      </c>
      <c r="AH36" s="67">
        <v>0.35</v>
      </c>
    </row>
    <row r="37" spans="1:34" x14ac:dyDescent="0.25">
      <c r="A37" s="5" t="s">
        <v>119</v>
      </c>
      <c r="B37" s="99" t="s">
        <v>118</v>
      </c>
      <c r="C37" s="87"/>
      <c r="D37" s="87"/>
      <c r="E37" s="87"/>
      <c r="F37" s="5" t="s">
        <v>153</v>
      </c>
      <c r="G37" s="26">
        <v>1885</v>
      </c>
      <c r="H37" s="18">
        <v>7.23</v>
      </c>
      <c r="I37">
        <v>6.96</v>
      </c>
      <c r="J37" s="18">
        <v>1.98</v>
      </c>
      <c r="K37">
        <v>2.57</v>
      </c>
      <c r="L37">
        <v>23.01</v>
      </c>
      <c r="M37" s="25"/>
      <c r="N37" s="34"/>
      <c r="O37" s="25"/>
      <c r="P37" s="34"/>
      <c r="Q37" s="25"/>
      <c r="R37" s="94"/>
      <c r="S37" s="63"/>
      <c r="T37" s="66">
        <v>0.97</v>
      </c>
      <c r="U37" s="67" t="s">
        <v>201</v>
      </c>
      <c r="V37" s="67" t="s">
        <v>201</v>
      </c>
      <c r="W37" s="67" t="s">
        <v>201</v>
      </c>
      <c r="X37" s="67" t="s">
        <v>201</v>
      </c>
      <c r="Y37" s="67" t="s">
        <v>201</v>
      </c>
      <c r="Z37" s="67" t="s">
        <v>201</v>
      </c>
      <c r="AA37" s="67">
        <v>0.22</v>
      </c>
      <c r="AB37" s="67">
        <v>3.0000000000000001E-3</v>
      </c>
      <c r="AC37" s="67">
        <v>0.28000000000000003</v>
      </c>
      <c r="AD37" s="67">
        <v>0.34</v>
      </c>
      <c r="AE37" s="67">
        <v>6.0000000000000001E-3</v>
      </c>
      <c r="AF37" s="67">
        <v>0.22</v>
      </c>
      <c r="AG37" s="67">
        <v>0.14000000000000001</v>
      </c>
      <c r="AH37" s="67">
        <v>6.8000000000000005E-2</v>
      </c>
    </row>
    <row r="38" spans="1:34" x14ac:dyDescent="0.25">
      <c r="A38" s="5" t="s">
        <v>120</v>
      </c>
      <c r="B38" s="99" t="s">
        <v>121</v>
      </c>
      <c r="C38" s="87" t="s">
        <v>6</v>
      </c>
      <c r="D38" s="87"/>
      <c r="E38" s="87"/>
      <c r="F38" s="5" t="s">
        <v>152</v>
      </c>
      <c r="G38" s="26">
        <v>1885</v>
      </c>
      <c r="H38" s="18">
        <v>52.88</v>
      </c>
      <c r="I38">
        <v>53</v>
      </c>
      <c r="J38" s="18">
        <v>9.07</v>
      </c>
      <c r="K38">
        <v>8.8000000000000007</v>
      </c>
      <c r="L38">
        <v>85.6</v>
      </c>
      <c r="M38" s="25"/>
      <c r="N38" s="34"/>
      <c r="O38" s="25"/>
      <c r="P38" s="34"/>
      <c r="Q38" s="25"/>
      <c r="R38" s="94"/>
      <c r="S38" s="63"/>
      <c r="T38" s="66">
        <v>0.56999999999999995</v>
      </c>
      <c r="U38" s="67" t="s">
        <v>201</v>
      </c>
      <c r="V38" s="67" t="s">
        <v>201</v>
      </c>
      <c r="W38" s="67" t="s">
        <v>201</v>
      </c>
      <c r="X38" s="67">
        <v>3.0000000000000001E-3</v>
      </c>
      <c r="Y38" s="67">
        <v>0.42</v>
      </c>
      <c r="Z38" s="67">
        <v>0.84</v>
      </c>
      <c r="AA38" s="67">
        <v>0.2</v>
      </c>
      <c r="AB38" s="67">
        <v>0.56999999999999995</v>
      </c>
      <c r="AC38" s="67">
        <v>0.8</v>
      </c>
      <c r="AD38" s="67">
        <v>0.06</v>
      </c>
      <c r="AE38" s="67">
        <v>0.62</v>
      </c>
      <c r="AF38" s="67">
        <v>0.73</v>
      </c>
      <c r="AG38" s="67">
        <v>0.21</v>
      </c>
      <c r="AH38" s="67">
        <v>0.25</v>
      </c>
    </row>
    <row r="39" spans="1:34" x14ac:dyDescent="0.25">
      <c r="A39" s="5" t="s">
        <v>122</v>
      </c>
      <c r="B39" s="99" t="s">
        <v>123</v>
      </c>
      <c r="C39" s="87" t="s">
        <v>7</v>
      </c>
      <c r="D39" s="11" t="s">
        <v>54</v>
      </c>
      <c r="E39" s="12" t="s">
        <v>54</v>
      </c>
      <c r="F39" s="5" t="s">
        <v>153</v>
      </c>
      <c r="G39" s="26">
        <v>1885</v>
      </c>
      <c r="H39" s="18">
        <v>3.89</v>
      </c>
      <c r="I39">
        <v>3.62</v>
      </c>
      <c r="J39" s="18">
        <v>1.52</v>
      </c>
      <c r="K39">
        <v>1.1100000000000001</v>
      </c>
      <c r="L39">
        <v>15.68</v>
      </c>
      <c r="M39" s="26">
        <v>94</v>
      </c>
      <c r="N39" s="28">
        <v>5</v>
      </c>
      <c r="O39" s="26">
        <v>1741</v>
      </c>
      <c r="P39" s="28">
        <v>92.4</v>
      </c>
      <c r="Q39" s="26">
        <v>50</v>
      </c>
      <c r="R39" s="97">
        <v>2.7</v>
      </c>
      <c r="S39" s="63"/>
      <c r="T39" s="66">
        <v>0.44</v>
      </c>
      <c r="U39" s="67">
        <v>1E-3</v>
      </c>
      <c r="V39" s="67" t="s">
        <v>201</v>
      </c>
      <c r="W39" s="67" t="s">
        <v>201</v>
      </c>
      <c r="X39" s="67" t="s">
        <v>201</v>
      </c>
      <c r="Y39" s="67">
        <v>0.1</v>
      </c>
      <c r="Z39" s="67">
        <v>3.6999999999999998E-2</v>
      </c>
      <c r="AA39" s="67">
        <v>0.28999999999999998</v>
      </c>
      <c r="AB39" s="67">
        <v>1E-3</v>
      </c>
      <c r="AC39" s="67">
        <v>4.3999999999999997E-2</v>
      </c>
      <c r="AD39" s="67">
        <v>0.94</v>
      </c>
      <c r="AE39" s="67">
        <v>0.08</v>
      </c>
      <c r="AF39" s="67">
        <v>0.25</v>
      </c>
      <c r="AG39" s="67">
        <v>0.35</v>
      </c>
      <c r="AH39" s="67">
        <v>0.47</v>
      </c>
    </row>
    <row r="40" spans="1:34" x14ac:dyDescent="0.25">
      <c r="A40" s="5" t="s">
        <v>124</v>
      </c>
      <c r="B40" s="99" t="s">
        <v>125</v>
      </c>
      <c r="C40" s="87" t="s">
        <v>6</v>
      </c>
      <c r="D40" s="87"/>
      <c r="E40" s="87"/>
      <c r="F40" s="5" t="s">
        <v>152</v>
      </c>
      <c r="G40" s="26">
        <v>1885</v>
      </c>
      <c r="H40" s="18">
        <v>5.2</v>
      </c>
      <c r="I40">
        <v>4.2</v>
      </c>
      <c r="J40" s="18">
        <v>4.01</v>
      </c>
      <c r="K40">
        <v>0</v>
      </c>
      <c r="L40">
        <v>73.8</v>
      </c>
      <c r="M40" s="25"/>
      <c r="N40" s="34"/>
      <c r="O40" s="25"/>
      <c r="P40" s="34"/>
      <c r="Q40" s="25"/>
      <c r="R40" s="94"/>
      <c r="S40" s="63"/>
      <c r="T40" s="66">
        <v>0.4</v>
      </c>
      <c r="U40" s="67">
        <v>0.18</v>
      </c>
      <c r="V40" s="67">
        <v>0.65</v>
      </c>
      <c r="W40" s="67">
        <v>9.9000000000000005E-2</v>
      </c>
      <c r="X40" s="67">
        <v>1.7999999999999999E-2</v>
      </c>
      <c r="Y40" s="67">
        <v>0.32</v>
      </c>
      <c r="Z40" s="67">
        <v>0.42</v>
      </c>
      <c r="AA40" s="67">
        <v>0.28999999999999998</v>
      </c>
      <c r="AB40" s="67">
        <v>0.13</v>
      </c>
      <c r="AC40" s="67">
        <v>0.63</v>
      </c>
      <c r="AD40" s="67">
        <v>1.2999999999999999E-2</v>
      </c>
      <c r="AE40" s="67">
        <v>0.11</v>
      </c>
      <c r="AF40" s="67">
        <v>5.0999999999999997E-2</v>
      </c>
      <c r="AG40" s="67">
        <v>0.38</v>
      </c>
      <c r="AH40" s="67">
        <v>0.56000000000000005</v>
      </c>
    </row>
    <row r="41" spans="1:34" x14ac:dyDescent="0.25">
      <c r="A41" s="5" t="s">
        <v>126</v>
      </c>
      <c r="B41" s="99" t="s">
        <v>125</v>
      </c>
      <c r="C41" s="87" t="s">
        <v>7</v>
      </c>
      <c r="D41" s="11" t="s">
        <v>55</v>
      </c>
      <c r="E41" s="12" t="s">
        <v>55</v>
      </c>
      <c r="F41" s="5" t="s">
        <v>153</v>
      </c>
      <c r="G41" s="26">
        <v>1885</v>
      </c>
      <c r="H41" s="18">
        <v>0.38</v>
      </c>
      <c r="I41">
        <v>0.28999999999999998</v>
      </c>
      <c r="J41" s="18">
        <v>0.49</v>
      </c>
      <c r="K41">
        <v>0</v>
      </c>
      <c r="L41">
        <v>17</v>
      </c>
      <c r="M41" s="26">
        <v>4</v>
      </c>
      <c r="N41" s="28">
        <v>0.2</v>
      </c>
      <c r="O41" s="26">
        <v>1715</v>
      </c>
      <c r="P41" s="28">
        <v>91</v>
      </c>
      <c r="Q41" s="26">
        <v>166</v>
      </c>
      <c r="R41" s="97">
        <v>8.8000000000000007</v>
      </c>
      <c r="S41" s="63"/>
      <c r="T41" s="66">
        <v>0.63</v>
      </c>
      <c r="U41" s="67">
        <v>0.88</v>
      </c>
      <c r="V41" s="67">
        <v>0.98</v>
      </c>
      <c r="W41" s="67">
        <v>0.69</v>
      </c>
      <c r="X41" s="67">
        <v>0.78</v>
      </c>
      <c r="Y41" s="67">
        <v>7.1999999999999995E-2</v>
      </c>
      <c r="Z41" s="67">
        <v>8.2000000000000003E-2</v>
      </c>
      <c r="AA41" s="67">
        <v>0.37</v>
      </c>
      <c r="AB41" s="67">
        <v>0.5</v>
      </c>
      <c r="AC41" s="67">
        <v>0.52</v>
      </c>
      <c r="AD41" s="67">
        <v>0.39</v>
      </c>
      <c r="AE41" s="67">
        <v>5.5E-2</v>
      </c>
      <c r="AF41" s="67">
        <v>2.5000000000000001E-2</v>
      </c>
      <c r="AG41" s="67">
        <v>0.88</v>
      </c>
      <c r="AH41" s="67">
        <v>0.52</v>
      </c>
    </row>
    <row r="42" spans="1:34" x14ac:dyDescent="0.25">
      <c r="A42" s="5" t="s">
        <v>127</v>
      </c>
      <c r="B42" s="99" t="s">
        <v>128</v>
      </c>
      <c r="C42" s="87" t="s">
        <v>6</v>
      </c>
      <c r="D42" s="87"/>
      <c r="E42" s="87"/>
      <c r="F42" s="5" t="s">
        <v>152</v>
      </c>
      <c r="G42" s="26">
        <v>1885</v>
      </c>
      <c r="H42" s="18">
        <v>33.700000000000003</v>
      </c>
      <c r="I42">
        <v>33.700000000000003</v>
      </c>
      <c r="J42" s="18">
        <v>7.8</v>
      </c>
      <c r="K42">
        <v>6.6</v>
      </c>
      <c r="L42">
        <v>61.1</v>
      </c>
      <c r="M42" s="25"/>
      <c r="N42" s="34"/>
      <c r="O42" s="25"/>
      <c r="P42" s="34"/>
      <c r="Q42" s="25"/>
      <c r="R42" s="94"/>
      <c r="S42" s="63"/>
      <c r="T42" s="66">
        <v>0.35</v>
      </c>
      <c r="U42" s="67">
        <v>3.0000000000000001E-3</v>
      </c>
      <c r="V42" s="67">
        <v>1E-3</v>
      </c>
      <c r="W42" s="67">
        <v>3.0000000000000001E-3</v>
      </c>
      <c r="X42" s="67">
        <v>0.05</v>
      </c>
      <c r="Y42" s="67">
        <v>0.82</v>
      </c>
      <c r="Z42" s="67">
        <v>0.7</v>
      </c>
      <c r="AA42" s="67">
        <v>0.23</v>
      </c>
      <c r="AB42" s="67">
        <v>0.42</v>
      </c>
      <c r="AC42" s="67">
        <v>0.82</v>
      </c>
      <c r="AD42" s="67">
        <v>0.66</v>
      </c>
      <c r="AE42" s="67">
        <v>0.94</v>
      </c>
      <c r="AF42" s="67">
        <v>0.46</v>
      </c>
      <c r="AG42" s="67">
        <v>0.56000000000000005</v>
      </c>
      <c r="AH42" s="67">
        <v>0.68</v>
      </c>
    </row>
    <row r="43" spans="1:34" x14ac:dyDescent="0.25">
      <c r="A43" s="5" t="s">
        <v>129</v>
      </c>
      <c r="B43" s="99" t="s">
        <v>128</v>
      </c>
      <c r="C43" s="87" t="s">
        <v>7</v>
      </c>
      <c r="D43" s="11" t="s">
        <v>56</v>
      </c>
      <c r="E43" s="12" t="s">
        <v>56</v>
      </c>
      <c r="F43" s="5" t="s">
        <v>153</v>
      </c>
      <c r="G43" s="26">
        <v>1885</v>
      </c>
      <c r="H43" s="18">
        <v>2.38</v>
      </c>
      <c r="I43">
        <v>2.31</v>
      </c>
      <c r="J43" s="18">
        <v>0.67</v>
      </c>
      <c r="K43">
        <v>0.62</v>
      </c>
      <c r="L43">
        <v>5.34</v>
      </c>
      <c r="M43" s="26">
        <v>10</v>
      </c>
      <c r="N43" s="28">
        <v>0.5</v>
      </c>
      <c r="O43" s="26">
        <v>1859</v>
      </c>
      <c r="P43" s="28">
        <v>98.6</v>
      </c>
      <c r="Q43" s="26">
        <v>16</v>
      </c>
      <c r="R43" s="97">
        <v>0.9</v>
      </c>
      <c r="S43" s="63"/>
      <c r="T43" s="66">
        <v>0.19</v>
      </c>
      <c r="U43" s="67">
        <v>0.25</v>
      </c>
      <c r="V43" s="67">
        <v>0.55000000000000004</v>
      </c>
      <c r="W43" s="67">
        <v>0.63</v>
      </c>
      <c r="X43" s="67">
        <v>3.0000000000000001E-3</v>
      </c>
      <c r="Y43" s="67">
        <v>0.39</v>
      </c>
      <c r="Z43" s="67">
        <v>0.72</v>
      </c>
      <c r="AA43" s="67">
        <v>0.48</v>
      </c>
      <c r="AB43" s="67">
        <v>2.5000000000000001E-2</v>
      </c>
      <c r="AC43" s="67">
        <v>0.62</v>
      </c>
      <c r="AD43" s="67">
        <v>0.16</v>
      </c>
      <c r="AE43" s="67">
        <v>4.8000000000000001E-2</v>
      </c>
      <c r="AF43" s="67">
        <v>0.11</v>
      </c>
      <c r="AG43" s="67">
        <v>0.68</v>
      </c>
      <c r="AH43" s="67">
        <v>0.13</v>
      </c>
    </row>
    <row r="44" spans="1:34" x14ac:dyDescent="0.25">
      <c r="A44" s="5" t="s">
        <v>130</v>
      </c>
      <c r="B44" s="99" t="s">
        <v>131</v>
      </c>
      <c r="C44" s="87" t="s">
        <v>6</v>
      </c>
      <c r="D44" s="87"/>
      <c r="E44" s="87"/>
      <c r="F44" s="5" t="s">
        <v>152</v>
      </c>
      <c r="G44" s="26">
        <v>1885</v>
      </c>
      <c r="H44" s="18">
        <v>7.81</v>
      </c>
      <c r="I44">
        <v>7.6</v>
      </c>
      <c r="J44" s="18">
        <v>1.93</v>
      </c>
      <c r="K44">
        <v>2.2000000000000002</v>
      </c>
      <c r="L44">
        <v>18.3</v>
      </c>
      <c r="M44" s="25"/>
      <c r="N44" s="34"/>
      <c r="O44" s="25"/>
      <c r="P44" s="34"/>
      <c r="Q44" s="25"/>
      <c r="R44" s="94"/>
      <c r="S44" s="63"/>
      <c r="T44" s="66" t="s">
        <v>201</v>
      </c>
      <c r="U44" s="67">
        <v>8.1000000000000003E-2</v>
      </c>
      <c r="V44" s="67">
        <v>5.7000000000000002E-2</v>
      </c>
      <c r="W44" s="67">
        <v>0.01</v>
      </c>
      <c r="X44" s="67">
        <v>0.42</v>
      </c>
      <c r="Y44" s="67">
        <v>0.46</v>
      </c>
      <c r="Z44" s="67">
        <v>0.39</v>
      </c>
      <c r="AA44" s="67">
        <v>2E-3</v>
      </c>
      <c r="AB44" s="67">
        <v>0.13</v>
      </c>
      <c r="AC44" s="67">
        <v>0.63</v>
      </c>
      <c r="AD44" s="67">
        <v>0.54</v>
      </c>
      <c r="AE44" s="67">
        <v>0.37</v>
      </c>
      <c r="AF44" s="67">
        <v>0.41</v>
      </c>
      <c r="AG44" s="67" t="s">
        <v>201</v>
      </c>
      <c r="AH44" s="67" t="s">
        <v>201</v>
      </c>
    </row>
    <row r="45" spans="1:34" x14ac:dyDescent="0.25">
      <c r="A45" s="5" t="s">
        <v>132</v>
      </c>
      <c r="B45" s="99" t="s">
        <v>131</v>
      </c>
      <c r="C45" s="87" t="s">
        <v>7</v>
      </c>
      <c r="D45" s="11" t="s">
        <v>56</v>
      </c>
      <c r="E45" s="12" t="s">
        <v>56</v>
      </c>
      <c r="F45" s="5" t="s">
        <v>153</v>
      </c>
      <c r="G45" s="26">
        <v>1885</v>
      </c>
      <c r="H45" s="18">
        <v>0.55000000000000004</v>
      </c>
      <c r="I45">
        <v>0.53</v>
      </c>
      <c r="J45" s="18">
        <v>0.17</v>
      </c>
      <c r="K45">
        <v>0.12</v>
      </c>
      <c r="L45">
        <v>1.7</v>
      </c>
      <c r="M45" s="26">
        <v>1856</v>
      </c>
      <c r="N45" s="28">
        <v>98.5</v>
      </c>
      <c r="O45" s="26">
        <v>29</v>
      </c>
      <c r="P45" s="28">
        <v>1.5</v>
      </c>
      <c r="Q45" s="26"/>
      <c r="R45" s="97"/>
      <c r="S45" s="63"/>
      <c r="T45" s="66">
        <v>0.96</v>
      </c>
      <c r="U45" s="67">
        <v>0.65</v>
      </c>
      <c r="V45" s="67">
        <v>4.5999999999999999E-2</v>
      </c>
      <c r="W45" s="67">
        <v>9.4E-2</v>
      </c>
      <c r="X45" s="67">
        <v>4.0000000000000001E-3</v>
      </c>
      <c r="Y45" s="67">
        <v>0.06</v>
      </c>
      <c r="Z45" s="67">
        <v>2.5999999999999999E-2</v>
      </c>
      <c r="AA45" s="67">
        <v>0.69</v>
      </c>
      <c r="AB45" s="67">
        <v>0.53</v>
      </c>
      <c r="AC45" s="67">
        <v>0.61</v>
      </c>
      <c r="AD45" s="67">
        <v>0.99</v>
      </c>
      <c r="AE45" s="67">
        <v>0.56000000000000005</v>
      </c>
      <c r="AF45" s="67">
        <v>0.56000000000000005</v>
      </c>
      <c r="AG45" s="67">
        <v>0.45</v>
      </c>
      <c r="AH45" s="67">
        <v>0.55000000000000004</v>
      </c>
    </row>
    <row r="46" spans="1:34" x14ac:dyDescent="0.25">
      <c r="A46" s="5" t="s">
        <v>134</v>
      </c>
      <c r="B46" s="4" t="s">
        <v>135</v>
      </c>
      <c r="C46" s="74" t="s">
        <v>136</v>
      </c>
      <c r="D46" s="87"/>
      <c r="E46" s="87"/>
      <c r="F46" s="20" t="s">
        <v>155</v>
      </c>
      <c r="G46" s="48">
        <v>1179</v>
      </c>
      <c r="H46" s="101">
        <v>176.89</v>
      </c>
      <c r="I46" s="102">
        <v>6.3</v>
      </c>
      <c r="J46" s="101">
        <v>2518.94</v>
      </c>
      <c r="K46" s="102">
        <v>0</v>
      </c>
      <c r="L46" s="102">
        <v>80919</v>
      </c>
      <c r="M46" s="51"/>
      <c r="N46" s="52"/>
      <c r="O46" s="51"/>
      <c r="P46" s="52"/>
      <c r="Q46" s="51"/>
      <c r="R46" s="103"/>
      <c r="S46" s="63"/>
      <c r="T46" s="66">
        <v>0.16</v>
      </c>
      <c r="U46" s="67">
        <v>0.6</v>
      </c>
      <c r="V46" s="67">
        <v>0.61</v>
      </c>
      <c r="W46" s="67">
        <v>0.92</v>
      </c>
      <c r="X46" s="67">
        <v>0.1</v>
      </c>
      <c r="Y46" s="67">
        <v>0.87</v>
      </c>
      <c r="Z46" s="67">
        <v>0.86</v>
      </c>
      <c r="AA46" s="67">
        <v>0.26</v>
      </c>
      <c r="AB46" s="67">
        <v>3.9E-2</v>
      </c>
      <c r="AC46" s="67">
        <v>0.6</v>
      </c>
      <c r="AD46" s="67">
        <v>5.8000000000000003E-2</v>
      </c>
      <c r="AE46" s="67">
        <v>0.69</v>
      </c>
      <c r="AF46" s="67" t="s">
        <v>201</v>
      </c>
      <c r="AG46" s="67" t="s">
        <v>201</v>
      </c>
      <c r="AH46" s="67" t="s">
        <v>201</v>
      </c>
    </row>
    <row r="47" spans="1:34" x14ac:dyDescent="0.25">
      <c r="A47" s="5" t="s">
        <v>133</v>
      </c>
      <c r="B47" s="4" t="s">
        <v>135</v>
      </c>
      <c r="C47" s="5"/>
      <c r="D47" s="87"/>
      <c r="E47" s="87"/>
      <c r="F47" s="5" t="s">
        <v>156</v>
      </c>
      <c r="G47" s="104">
        <v>1904</v>
      </c>
      <c r="H47" s="54" t="s">
        <v>158</v>
      </c>
      <c r="I47" s="32"/>
      <c r="J47" s="32"/>
      <c r="K47" s="32"/>
      <c r="L47" s="32"/>
      <c r="M47" s="27"/>
      <c r="N47" s="35"/>
      <c r="O47" s="27"/>
      <c r="P47" s="35"/>
      <c r="Q47" s="27"/>
      <c r="R47" s="62"/>
      <c r="S47" s="63"/>
      <c r="T47" s="66">
        <v>4.2000000000000003E-2</v>
      </c>
      <c r="U47" s="67">
        <v>0.96</v>
      </c>
      <c r="V47" s="67">
        <v>0.72</v>
      </c>
      <c r="W47" s="67">
        <v>0.21</v>
      </c>
      <c r="X47" s="67">
        <v>3.0000000000000001E-3</v>
      </c>
      <c r="Y47" s="67">
        <v>4.5999999999999999E-2</v>
      </c>
      <c r="Z47" s="67">
        <v>6.9000000000000006E-2</v>
      </c>
      <c r="AA47" s="67">
        <v>0.9</v>
      </c>
      <c r="AB47" s="67">
        <v>2.8000000000000001E-2</v>
      </c>
      <c r="AC47" s="67">
        <v>0.85</v>
      </c>
      <c r="AD47" s="67">
        <v>2.4E-2</v>
      </c>
      <c r="AE47" s="67">
        <v>0.95</v>
      </c>
      <c r="AF47" s="67" t="s">
        <v>201</v>
      </c>
      <c r="AG47" s="67" t="s">
        <v>201</v>
      </c>
      <c r="AH47" s="67" t="s">
        <v>201</v>
      </c>
    </row>
  </sheetData>
  <mergeCells count="7">
    <mergeCell ref="D20:E20"/>
    <mergeCell ref="D24:E24"/>
    <mergeCell ref="G1:L1"/>
    <mergeCell ref="D2:E2"/>
    <mergeCell ref="D17:E17"/>
    <mergeCell ref="D18:E18"/>
    <mergeCell ref="D19:E19"/>
  </mergeCells>
  <conditionalFormatting sqref="AG35:AH43 T4:AF47 AG5:AH33">
    <cfRule type="cellIs" priority="33" stopIfTrue="1" operator="equal">
      <formula>""</formula>
    </cfRule>
    <cfRule type="cellIs" dxfId="51" priority="34" stopIfTrue="1" operator="equal">
      <formula>"&lt;0,001"</formula>
    </cfRule>
    <cfRule type="cellIs" dxfId="50" priority="35" stopIfTrue="1" operator="lessThanOrEqual">
      <formula>0.05</formula>
    </cfRule>
  </conditionalFormatting>
  <conditionalFormatting sqref="AH4 AG47 AG45:AH45 AH34">
    <cfRule type="cellIs" priority="29" stopIfTrue="1" operator="equal">
      <formula>""</formula>
    </cfRule>
    <cfRule type="cellIs" dxfId="49" priority="30" stopIfTrue="1" operator="equal">
      <formula>"&lt;0,001"</formula>
    </cfRule>
    <cfRule type="cellIs" dxfId="48" priority="31" stopIfTrue="1" operator="lessThanOrEqual">
      <formula>0.05</formula>
    </cfRule>
    <cfRule type="cellIs" dxfId="47" priority="32" operator="lessThan">
      <formula>0.1</formula>
    </cfRule>
  </conditionalFormatting>
  <conditionalFormatting sqref="AG4">
    <cfRule type="cellIs" priority="25" stopIfTrue="1" operator="equal">
      <formula>""</formula>
    </cfRule>
    <cfRule type="cellIs" dxfId="46" priority="26" stopIfTrue="1" operator="equal">
      <formula>"&lt;0,001"</formula>
    </cfRule>
    <cfRule type="cellIs" dxfId="45" priority="27" stopIfTrue="1" operator="lessThanOrEqual">
      <formula>0.05</formula>
    </cfRule>
    <cfRule type="cellIs" dxfId="44" priority="28" operator="lessThan">
      <formula>0.1</formula>
    </cfRule>
  </conditionalFormatting>
  <conditionalFormatting sqref="AG44">
    <cfRule type="cellIs" priority="21" stopIfTrue="1" operator="equal">
      <formula>""</formula>
    </cfRule>
    <cfRule type="cellIs" dxfId="43" priority="22" stopIfTrue="1" operator="equal">
      <formula>"&lt;0,001"</formula>
    </cfRule>
    <cfRule type="cellIs" dxfId="42" priority="23" stopIfTrue="1" operator="lessThanOrEqual">
      <formula>0.05</formula>
    </cfRule>
    <cfRule type="cellIs" dxfId="41" priority="24" operator="lessThan">
      <formula>0.1</formula>
    </cfRule>
  </conditionalFormatting>
  <conditionalFormatting sqref="AH44">
    <cfRule type="cellIs" priority="17" stopIfTrue="1" operator="equal">
      <formula>""</formula>
    </cfRule>
    <cfRule type="cellIs" dxfId="40" priority="18" stopIfTrue="1" operator="equal">
      <formula>"&lt;0,001"</formula>
    </cfRule>
    <cfRule type="cellIs" dxfId="39" priority="19" stopIfTrue="1" operator="lessThanOrEqual">
      <formula>0.05</formula>
    </cfRule>
    <cfRule type="cellIs" dxfId="38" priority="20" operator="lessThan">
      <formula>0.1</formula>
    </cfRule>
  </conditionalFormatting>
  <conditionalFormatting sqref="AG46">
    <cfRule type="cellIs" priority="13" stopIfTrue="1" operator="equal">
      <formula>""</formula>
    </cfRule>
    <cfRule type="cellIs" dxfId="37" priority="14" stopIfTrue="1" operator="equal">
      <formula>"&lt;0,001"</formula>
    </cfRule>
    <cfRule type="cellIs" dxfId="36" priority="15" stopIfTrue="1" operator="lessThanOrEqual">
      <formula>0.05</formula>
    </cfRule>
    <cfRule type="cellIs" dxfId="35" priority="16" operator="lessThan">
      <formula>0.1</formula>
    </cfRule>
  </conditionalFormatting>
  <conditionalFormatting sqref="AH46">
    <cfRule type="cellIs" priority="9" stopIfTrue="1" operator="equal">
      <formula>""</formula>
    </cfRule>
    <cfRule type="cellIs" dxfId="34" priority="10" stopIfTrue="1" operator="equal">
      <formula>"&lt;0,001"</formula>
    </cfRule>
    <cfRule type="cellIs" dxfId="33" priority="11" stopIfTrue="1" operator="lessThanOrEqual">
      <formula>0.05</formula>
    </cfRule>
    <cfRule type="cellIs" dxfId="32" priority="12" operator="lessThan">
      <formula>0.1</formula>
    </cfRule>
  </conditionalFormatting>
  <conditionalFormatting sqref="AH47">
    <cfRule type="cellIs" priority="5" stopIfTrue="1" operator="equal">
      <formula>""</formula>
    </cfRule>
    <cfRule type="cellIs" dxfId="31" priority="6" stopIfTrue="1" operator="equal">
      <formula>"&lt;0,001"</formula>
    </cfRule>
    <cfRule type="cellIs" dxfId="30" priority="7" stopIfTrue="1" operator="lessThanOrEqual">
      <formula>0.05</formula>
    </cfRule>
    <cfRule type="cellIs" dxfId="29" priority="8" operator="lessThan">
      <formula>0.1</formula>
    </cfRule>
  </conditionalFormatting>
  <conditionalFormatting sqref="AG34">
    <cfRule type="cellIs" priority="1" stopIfTrue="1" operator="equal">
      <formula>""</formula>
    </cfRule>
    <cfRule type="cellIs" dxfId="28" priority="2" stopIfTrue="1" operator="equal">
      <formula>"&lt;0,001"</formula>
    </cfRule>
    <cfRule type="cellIs" dxfId="27" priority="3" stopIfTrue="1" operator="lessThanOrEqual">
      <formula>0.05</formula>
    </cfRule>
    <cfRule type="cellIs" dxfId="26" priority="4" operator="lessThan">
      <formula>0.1</formula>
    </cfRule>
  </conditionalFormatting>
  <pageMargins left="0.7" right="0.7" top="0.75" bottom="0.75" header="0.3" footer="0.3"/>
  <pageSetup paperSize="9" scale="3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7E02-2E3B-41C2-A7AA-42696358C976}">
  <sheetPr>
    <tabColor theme="1"/>
  </sheetPr>
  <dimension ref="A1:D49"/>
  <sheetViews>
    <sheetView topLeftCell="A5" workbookViewId="0">
      <selection activeCell="D19" sqref="D19"/>
    </sheetView>
  </sheetViews>
  <sheetFormatPr baseColWidth="10" defaultRowHeight="15" x14ac:dyDescent="0.25"/>
  <cols>
    <col min="1" max="1" width="4.28515625" customWidth="1"/>
    <col min="2" max="2" width="39.42578125" style="106" bestFit="1" customWidth="1"/>
  </cols>
  <sheetData>
    <row r="1" spans="1:4" ht="34.5" customHeight="1" x14ac:dyDescent="0.25">
      <c r="A1" s="118" t="s">
        <v>239</v>
      </c>
    </row>
    <row r="2" spans="1:4" s="107" customFormat="1" x14ac:dyDescent="0.25">
      <c r="A2" s="107" t="s">
        <v>221</v>
      </c>
      <c r="B2" s="108"/>
      <c r="C2" s="116" t="s">
        <v>157</v>
      </c>
      <c r="D2" s="116" t="s">
        <v>6</v>
      </c>
    </row>
    <row r="3" spans="1:4" x14ac:dyDescent="0.25">
      <c r="B3" s="110">
        <v>0</v>
      </c>
      <c r="C3" s="111">
        <v>311</v>
      </c>
      <c r="D3" s="112">
        <v>16.29</v>
      </c>
    </row>
    <row r="4" spans="1:4" x14ac:dyDescent="0.25">
      <c r="B4" s="110">
        <v>1</v>
      </c>
      <c r="C4" s="111">
        <v>1471</v>
      </c>
      <c r="D4" s="112">
        <v>77.06</v>
      </c>
    </row>
    <row r="5" spans="1:4" x14ac:dyDescent="0.25">
      <c r="B5" s="110">
        <v>2</v>
      </c>
      <c r="C5" s="111">
        <v>119</v>
      </c>
      <c r="D5" s="112">
        <v>6.23</v>
      </c>
    </row>
    <row r="6" spans="1:4" x14ac:dyDescent="0.25">
      <c r="B6" s="110">
        <v>3</v>
      </c>
      <c r="C6" s="111">
        <v>7</v>
      </c>
      <c r="D6" s="112">
        <v>0.37</v>
      </c>
    </row>
    <row r="7" spans="1:4" x14ac:dyDescent="0.25">
      <c r="B7" s="110">
        <v>6</v>
      </c>
      <c r="C7" s="111">
        <v>1</v>
      </c>
      <c r="D7" s="112">
        <v>0.05</v>
      </c>
    </row>
    <row r="8" spans="1:4" s="109" customFormat="1" x14ac:dyDescent="0.25">
      <c r="B8" s="113" t="s">
        <v>234</v>
      </c>
      <c r="C8" s="114">
        <f>SUM(C3:C7)</f>
        <v>1909</v>
      </c>
      <c r="D8" s="115">
        <f>SUM(D3:D7)</f>
        <v>100</v>
      </c>
    </row>
    <row r="10" spans="1:4" s="107" customFormat="1" x14ac:dyDescent="0.25">
      <c r="A10" s="107" t="s">
        <v>220</v>
      </c>
      <c r="B10" s="108"/>
      <c r="C10" s="116" t="s">
        <v>157</v>
      </c>
      <c r="D10" s="116" t="s">
        <v>6</v>
      </c>
    </row>
    <row r="11" spans="1:4" x14ac:dyDescent="0.25">
      <c r="B11" s="110" t="s">
        <v>214</v>
      </c>
      <c r="C11" s="111">
        <v>461</v>
      </c>
      <c r="D11" s="112">
        <v>100</v>
      </c>
    </row>
    <row r="12" spans="1:4" s="109" customFormat="1" x14ac:dyDescent="0.25">
      <c r="B12" s="113" t="s">
        <v>234</v>
      </c>
      <c r="C12" s="114">
        <v>461</v>
      </c>
      <c r="D12" s="115">
        <f>SUM(D11)</f>
        <v>100</v>
      </c>
    </row>
    <row r="14" spans="1:4" s="107" customFormat="1" x14ac:dyDescent="0.25">
      <c r="A14" s="107" t="s">
        <v>222</v>
      </c>
      <c r="B14" s="108"/>
      <c r="C14" s="116" t="s">
        <v>157</v>
      </c>
      <c r="D14" s="116" t="s">
        <v>6</v>
      </c>
    </row>
    <row r="15" spans="1:4" x14ac:dyDescent="0.25">
      <c r="B15" s="110" t="s">
        <v>214</v>
      </c>
      <c r="C15" s="111">
        <v>302</v>
      </c>
      <c r="D15" s="117">
        <f>+C15*100/C$21</f>
        <v>55.21023765996344</v>
      </c>
    </row>
    <row r="16" spans="1:4" x14ac:dyDescent="0.25">
      <c r="B16" s="110" t="s">
        <v>215</v>
      </c>
      <c r="C16" s="111">
        <v>219</v>
      </c>
      <c r="D16" s="117">
        <f t="shared" ref="D16:D20" si="0">+C16*100/C$21</f>
        <v>40.036563071297991</v>
      </c>
    </row>
    <row r="17" spans="1:4" x14ac:dyDescent="0.25">
      <c r="B17" s="110" t="s">
        <v>235</v>
      </c>
      <c r="C17" s="111">
        <v>19</v>
      </c>
      <c r="D17" s="117">
        <f t="shared" si="0"/>
        <v>3.4734917733089579</v>
      </c>
    </row>
    <row r="18" spans="1:4" x14ac:dyDescent="0.25">
      <c r="B18" s="110" t="s">
        <v>216</v>
      </c>
      <c r="C18" s="111">
        <v>5</v>
      </c>
      <c r="D18" s="117">
        <f t="shared" si="0"/>
        <v>0.91407678244972579</v>
      </c>
    </row>
    <row r="19" spans="1:4" x14ac:dyDescent="0.25">
      <c r="B19" s="110" t="s">
        <v>236</v>
      </c>
      <c r="C19" s="111">
        <v>1</v>
      </c>
      <c r="D19" s="117">
        <f t="shared" si="0"/>
        <v>0.18281535648994515</v>
      </c>
    </row>
    <row r="20" spans="1:4" x14ac:dyDescent="0.25">
      <c r="B20" s="110" t="s">
        <v>217</v>
      </c>
      <c r="C20" s="111">
        <v>1</v>
      </c>
      <c r="D20" s="117">
        <f t="shared" si="0"/>
        <v>0.18281535648994515</v>
      </c>
    </row>
    <row r="21" spans="1:4" s="109" customFormat="1" x14ac:dyDescent="0.25">
      <c r="B21" s="113" t="s">
        <v>234</v>
      </c>
      <c r="C21" s="114">
        <v>547</v>
      </c>
      <c r="D21" s="119">
        <f>SUM(D15:D20)</f>
        <v>100</v>
      </c>
    </row>
    <row r="23" spans="1:4" x14ac:dyDescent="0.25">
      <c r="A23" s="107" t="s">
        <v>223</v>
      </c>
      <c r="C23" s="116" t="s">
        <v>157</v>
      </c>
      <c r="D23" s="116" t="s">
        <v>6</v>
      </c>
    </row>
    <row r="24" spans="1:4" x14ac:dyDescent="0.25">
      <c r="B24" s="110" t="s">
        <v>214</v>
      </c>
      <c r="C24" s="111">
        <v>308</v>
      </c>
      <c r="D24" s="117">
        <f>+C24*100/C$26</f>
        <v>98.717948717948715</v>
      </c>
    </row>
    <row r="25" spans="1:4" x14ac:dyDescent="0.25">
      <c r="B25" s="110" t="s">
        <v>215</v>
      </c>
      <c r="C25" s="111">
        <v>4</v>
      </c>
      <c r="D25" s="117">
        <f>+C25*100/C$26</f>
        <v>1.2820512820512822</v>
      </c>
    </row>
    <row r="26" spans="1:4" s="109" customFormat="1" x14ac:dyDescent="0.25">
      <c r="B26" s="113" t="s">
        <v>234</v>
      </c>
      <c r="C26" s="114">
        <f>SUM(C24:C25)</f>
        <v>312</v>
      </c>
      <c r="D26" s="119">
        <f>SUM(D24:D25)</f>
        <v>100</v>
      </c>
    </row>
    <row r="28" spans="1:4" x14ac:dyDescent="0.25">
      <c r="A28" s="107" t="s">
        <v>224</v>
      </c>
      <c r="C28" s="116" t="s">
        <v>157</v>
      </c>
      <c r="D28" s="116" t="s">
        <v>6</v>
      </c>
    </row>
    <row r="29" spans="1:4" x14ac:dyDescent="0.25">
      <c r="B29" s="110" t="s">
        <v>214</v>
      </c>
      <c r="C29" s="111">
        <v>289</v>
      </c>
      <c r="D29" s="117">
        <f>+C29*100/C$35</f>
        <v>48.983050847457626</v>
      </c>
    </row>
    <row r="30" spans="1:4" x14ac:dyDescent="0.25">
      <c r="B30" s="110" t="s">
        <v>215</v>
      </c>
      <c r="C30" s="111">
        <v>281</v>
      </c>
      <c r="D30" s="117">
        <f t="shared" ref="D30:D34" si="1">+C30*100/C$35</f>
        <v>47.627118644067799</v>
      </c>
    </row>
    <row r="31" spans="1:4" x14ac:dyDescent="0.25">
      <c r="B31" s="110" t="s">
        <v>235</v>
      </c>
      <c r="C31" s="111">
        <v>11</v>
      </c>
      <c r="D31" s="117">
        <f t="shared" si="1"/>
        <v>1.8644067796610169</v>
      </c>
    </row>
    <row r="32" spans="1:4" x14ac:dyDescent="0.25">
      <c r="B32" s="110" t="s">
        <v>216</v>
      </c>
      <c r="C32" s="111">
        <v>6</v>
      </c>
      <c r="D32" s="117">
        <f t="shared" si="1"/>
        <v>1.0169491525423728</v>
      </c>
    </row>
    <row r="33" spans="1:4" x14ac:dyDescent="0.25">
      <c r="B33" s="110" t="s">
        <v>236</v>
      </c>
      <c r="C33" s="111">
        <v>2</v>
      </c>
      <c r="D33" s="117">
        <f t="shared" si="1"/>
        <v>0.33898305084745761</v>
      </c>
    </row>
    <row r="34" spans="1:4" x14ac:dyDescent="0.25">
      <c r="B34" s="110" t="s">
        <v>217</v>
      </c>
      <c r="C34" s="111">
        <v>1</v>
      </c>
      <c r="D34" s="117">
        <f t="shared" si="1"/>
        <v>0.16949152542372881</v>
      </c>
    </row>
    <row r="35" spans="1:4" s="109" customFormat="1" x14ac:dyDescent="0.25">
      <c r="B35" s="113" t="s">
        <v>234</v>
      </c>
      <c r="C35" s="114">
        <f>SUM(C29:C34)</f>
        <v>590</v>
      </c>
      <c r="D35" s="119">
        <f>SUM(D29:D34)</f>
        <v>99.999999999999986</v>
      </c>
    </row>
    <row r="37" spans="1:4" x14ac:dyDescent="0.25">
      <c r="A37" s="107" t="s">
        <v>225</v>
      </c>
      <c r="C37" s="116" t="s">
        <v>157</v>
      </c>
      <c r="D37" s="116" t="s">
        <v>6</v>
      </c>
    </row>
    <row r="38" spans="1:4" x14ac:dyDescent="0.25">
      <c r="B38" s="110" t="s">
        <v>227</v>
      </c>
      <c r="C38" s="111">
        <v>1638</v>
      </c>
      <c r="D38" s="117">
        <f>+C38*100/C$43</f>
        <v>85.759162303664922</v>
      </c>
    </row>
    <row r="39" spans="1:4" x14ac:dyDescent="0.25">
      <c r="B39" s="110" t="s">
        <v>218</v>
      </c>
      <c r="C39" s="111">
        <v>38</v>
      </c>
      <c r="D39" s="117">
        <f t="shared" ref="D39:D42" si="2">+C39*100/C$43</f>
        <v>1.9895287958115184</v>
      </c>
    </row>
    <row r="40" spans="1:4" x14ac:dyDescent="0.25">
      <c r="B40" s="110" t="s">
        <v>228</v>
      </c>
      <c r="C40" s="111">
        <v>9</v>
      </c>
      <c r="D40" s="117">
        <f t="shared" si="2"/>
        <v>0.47120418848167539</v>
      </c>
    </row>
    <row r="41" spans="1:4" x14ac:dyDescent="0.25">
      <c r="B41" s="110" t="s">
        <v>229</v>
      </c>
      <c r="C41" s="111">
        <v>6</v>
      </c>
      <c r="D41" s="117">
        <f t="shared" si="2"/>
        <v>0.31413612565445026</v>
      </c>
    </row>
    <row r="42" spans="1:4" x14ac:dyDescent="0.25">
      <c r="B42" s="110" t="s">
        <v>233</v>
      </c>
      <c r="C42" s="111">
        <v>219</v>
      </c>
      <c r="D42" s="117">
        <f t="shared" si="2"/>
        <v>11.465968586387435</v>
      </c>
    </row>
    <row r="43" spans="1:4" s="109" customFormat="1" x14ac:dyDescent="0.25">
      <c r="B43" s="113" t="s">
        <v>234</v>
      </c>
      <c r="C43" s="114">
        <f>SUM(C38:C42)</f>
        <v>1910</v>
      </c>
      <c r="D43" s="119">
        <f>SUM(D38:D42)</f>
        <v>100.00000000000001</v>
      </c>
    </row>
    <row r="45" spans="1:4" x14ac:dyDescent="0.25">
      <c r="A45" s="107" t="s">
        <v>226</v>
      </c>
      <c r="C45" s="116" t="s">
        <v>157</v>
      </c>
      <c r="D45" s="116" t="s">
        <v>6</v>
      </c>
    </row>
    <row r="46" spans="1:4" x14ac:dyDescent="0.25">
      <c r="B46" s="110" t="s">
        <v>232</v>
      </c>
      <c r="C46" s="111">
        <v>494</v>
      </c>
      <c r="D46" s="117">
        <f>+C46*100/C$49</f>
        <v>41.89991518235793</v>
      </c>
    </row>
    <row r="47" spans="1:4" x14ac:dyDescent="0.25">
      <c r="B47" s="110" t="s">
        <v>231</v>
      </c>
      <c r="C47" s="111">
        <v>681</v>
      </c>
      <c r="D47" s="117">
        <f>+C47*100/C$49</f>
        <v>57.760814249363868</v>
      </c>
    </row>
    <row r="48" spans="1:4" x14ac:dyDescent="0.25">
      <c r="B48" s="110" t="s">
        <v>219</v>
      </c>
      <c r="C48" s="111">
        <v>4</v>
      </c>
      <c r="D48" s="117">
        <f>+C48*100/C$49</f>
        <v>0.33927056827820185</v>
      </c>
    </row>
    <row r="49" spans="2:4" s="109" customFormat="1" x14ac:dyDescent="0.25">
      <c r="B49" s="113" t="s">
        <v>234</v>
      </c>
      <c r="C49" s="114">
        <f>SUM(C46:C48)</f>
        <v>1179</v>
      </c>
      <c r="D49" s="119">
        <f>SUM(D46:D48)</f>
        <v>99.999999999999986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AH47"/>
  <sheetViews>
    <sheetView zoomScaleNormal="100" workbookViewId="0">
      <pane xSplit="1" ySplit="3" topLeftCell="B4" activePane="bottomRight" state="frozenSplit"/>
      <selection pane="topRight" activeCell="B1" sqref="B1"/>
      <selection pane="bottomLeft" activeCell="A10" sqref="A10"/>
      <selection pane="bottomRight" activeCell="N10" sqref="N10"/>
    </sheetView>
  </sheetViews>
  <sheetFormatPr baseColWidth="10" defaultRowHeight="15" outlineLevelCol="1" x14ac:dyDescent="0.25"/>
  <cols>
    <col min="1" max="1" width="18.42578125" style="1" customWidth="1" collapsed="1"/>
    <col min="2" max="2" width="32.85546875" style="2" hidden="1" customWidth="1" outlineLevel="1"/>
    <col min="3" max="3" width="17.42578125" style="3" hidden="1" customWidth="1" outlineLevel="1"/>
    <col min="4" max="5" width="11.42578125" style="3" hidden="1" customWidth="1" outlineLevel="1"/>
    <col min="6" max="6" width="32.85546875" style="1" hidden="1" customWidth="1" outlineLevel="1"/>
    <col min="7" max="7" width="6.28515625" customWidth="1"/>
    <col min="8" max="8" width="8.85546875" style="18" customWidth="1"/>
    <col min="9" max="9" width="9.42578125" customWidth="1"/>
    <col min="10" max="10" width="9.5703125" style="18" customWidth="1"/>
    <col min="11" max="11" width="6.5703125" customWidth="1"/>
    <col min="12" max="12" width="7.85546875" customWidth="1"/>
    <col min="13" max="18" width="8.28515625" customWidth="1"/>
    <col min="19" max="19" width="2.5703125" customWidth="1"/>
  </cols>
  <sheetData>
    <row r="1" spans="1:34" ht="87.75" customHeight="1" x14ac:dyDescent="0.25">
      <c r="G1" s="120" t="s">
        <v>240</v>
      </c>
      <c r="H1" s="121"/>
      <c r="I1" s="121"/>
      <c r="J1" s="121"/>
      <c r="K1" s="121"/>
      <c r="L1" s="121"/>
      <c r="M1" s="124"/>
      <c r="T1" s="80" t="s">
        <v>172</v>
      </c>
      <c r="U1" s="81" t="s">
        <v>184</v>
      </c>
      <c r="V1" s="81" t="s">
        <v>173</v>
      </c>
      <c r="W1" s="81" t="s">
        <v>183</v>
      </c>
      <c r="X1" s="81" t="s">
        <v>174</v>
      </c>
      <c r="Y1" s="85" t="s">
        <v>191</v>
      </c>
      <c r="Z1" s="81" t="s">
        <v>175</v>
      </c>
      <c r="AA1" s="81" t="s">
        <v>176</v>
      </c>
      <c r="AB1" s="85" t="s">
        <v>177</v>
      </c>
      <c r="AC1" s="81" t="s">
        <v>178</v>
      </c>
      <c r="AD1" s="81" t="s">
        <v>179</v>
      </c>
      <c r="AE1" s="85" t="s">
        <v>180</v>
      </c>
      <c r="AF1" s="81" t="s">
        <v>181</v>
      </c>
      <c r="AG1" s="81" t="s">
        <v>187</v>
      </c>
      <c r="AH1" s="81" t="s">
        <v>188</v>
      </c>
    </row>
    <row r="2" spans="1:34" x14ac:dyDescent="0.25">
      <c r="D2" s="122" t="s">
        <v>41</v>
      </c>
      <c r="E2" s="122"/>
      <c r="M2" s="42" t="s">
        <v>139</v>
      </c>
      <c r="N2" s="43"/>
      <c r="O2" s="42" t="s">
        <v>140</v>
      </c>
      <c r="P2" s="44"/>
      <c r="Q2" s="43" t="s">
        <v>141</v>
      </c>
      <c r="R2" s="43"/>
      <c r="S2" s="63"/>
      <c r="T2" s="82" t="s">
        <v>160</v>
      </c>
      <c r="U2" s="83" t="s">
        <v>161</v>
      </c>
      <c r="V2" s="83" t="s">
        <v>162</v>
      </c>
      <c r="W2" s="83" t="s">
        <v>163</v>
      </c>
      <c r="X2" s="83" t="s">
        <v>164</v>
      </c>
      <c r="Y2" s="83" t="s">
        <v>165</v>
      </c>
      <c r="Z2" s="83" t="s">
        <v>190</v>
      </c>
      <c r="AA2" s="83" t="s">
        <v>166</v>
      </c>
      <c r="AB2" s="83" t="s">
        <v>167</v>
      </c>
      <c r="AC2" s="83" t="s">
        <v>168</v>
      </c>
      <c r="AD2" s="83" t="s">
        <v>169</v>
      </c>
      <c r="AE2" s="83" t="s">
        <v>170</v>
      </c>
      <c r="AF2" s="83" t="s">
        <v>171</v>
      </c>
      <c r="AG2" s="83" t="s">
        <v>185</v>
      </c>
      <c r="AH2" s="83" t="s">
        <v>186</v>
      </c>
    </row>
    <row r="3" spans="1:34" x14ac:dyDescent="0.25">
      <c r="A3" s="40" t="s">
        <v>67</v>
      </c>
      <c r="B3" s="40" t="s">
        <v>68</v>
      </c>
      <c r="C3" s="41" t="s">
        <v>38</v>
      </c>
      <c r="D3" s="11" t="s">
        <v>8</v>
      </c>
      <c r="E3" s="12" t="s">
        <v>9</v>
      </c>
      <c r="F3" s="37" t="s">
        <v>97</v>
      </c>
      <c r="G3" s="38" t="s">
        <v>157</v>
      </c>
      <c r="H3" s="39" t="s">
        <v>195</v>
      </c>
      <c r="I3" s="38" t="s">
        <v>196</v>
      </c>
      <c r="J3" s="39" t="s">
        <v>197</v>
      </c>
      <c r="K3" s="38" t="s">
        <v>137</v>
      </c>
      <c r="L3" s="38" t="s">
        <v>138</v>
      </c>
      <c r="M3" s="45" t="s">
        <v>157</v>
      </c>
      <c r="N3" s="46" t="s">
        <v>6</v>
      </c>
      <c r="O3" s="47" t="s">
        <v>157</v>
      </c>
      <c r="P3" s="47" t="s">
        <v>6</v>
      </c>
      <c r="Q3" s="47" t="s">
        <v>157</v>
      </c>
      <c r="R3" s="47" t="s">
        <v>6</v>
      </c>
      <c r="S3" s="64"/>
      <c r="T3" s="46" t="s">
        <v>182</v>
      </c>
      <c r="U3" s="46" t="s">
        <v>182</v>
      </c>
      <c r="V3" s="46" t="s">
        <v>182</v>
      </c>
      <c r="W3" s="46" t="s">
        <v>182</v>
      </c>
      <c r="X3" s="46" t="s">
        <v>182</v>
      </c>
      <c r="Y3" s="46" t="s">
        <v>182</v>
      </c>
      <c r="Z3" s="46" t="s">
        <v>182</v>
      </c>
      <c r="AA3" s="46" t="s">
        <v>182</v>
      </c>
      <c r="AB3" s="46" t="s">
        <v>182</v>
      </c>
      <c r="AC3" s="46" t="s">
        <v>182</v>
      </c>
      <c r="AD3" s="46" t="s">
        <v>182</v>
      </c>
      <c r="AE3" s="46" t="s">
        <v>182</v>
      </c>
      <c r="AF3" s="46" t="s">
        <v>182</v>
      </c>
      <c r="AG3" s="46" t="s">
        <v>182</v>
      </c>
      <c r="AH3" s="46" t="s">
        <v>182</v>
      </c>
    </row>
    <row r="4" spans="1:34" x14ac:dyDescent="0.25">
      <c r="A4" s="8" t="s">
        <v>69</v>
      </c>
      <c r="B4" s="9" t="s">
        <v>0</v>
      </c>
      <c r="C4" s="21" t="s">
        <v>6</v>
      </c>
      <c r="D4" s="22" t="s">
        <v>37</v>
      </c>
      <c r="E4" s="23" t="s">
        <v>37</v>
      </c>
      <c r="F4" s="8" t="s">
        <v>142</v>
      </c>
      <c r="G4" s="26">
        <v>510</v>
      </c>
      <c r="H4" s="29">
        <v>5.3356859999999999</v>
      </c>
      <c r="I4" s="30">
        <v>5.3</v>
      </c>
      <c r="J4" s="29">
        <v>0.29796460000000002</v>
      </c>
      <c r="K4" s="30">
        <v>4.2</v>
      </c>
      <c r="L4" s="30">
        <v>6.3</v>
      </c>
      <c r="M4" s="24">
        <v>0</v>
      </c>
      <c r="N4" s="33">
        <v>0</v>
      </c>
      <c r="O4" s="24">
        <v>510</v>
      </c>
      <c r="P4" s="33">
        <v>100</v>
      </c>
      <c r="Q4" s="24">
        <v>0</v>
      </c>
      <c r="R4" s="60">
        <v>0</v>
      </c>
      <c r="S4" s="64"/>
      <c r="T4" s="66"/>
      <c r="U4" s="67"/>
      <c r="V4" s="67"/>
      <c r="W4" s="67"/>
      <c r="X4" s="67"/>
      <c r="Y4" s="67"/>
      <c r="Z4" s="67"/>
      <c r="AA4" s="67"/>
      <c r="AB4" s="67"/>
      <c r="AC4" s="67"/>
      <c r="AD4" s="67"/>
      <c r="AE4" s="68"/>
      <c r="AF4" s="67"/>
      <c r="AG4" s="68"/>
      <c r="AH4" s="67"/>
    </row>
    <row r="5" spans="1:34" x14ac:dyDescent="0.25">
      <c r="A5" s="5" t="s">
        <v>70</v>
      </c>
      <c r="B5" s="15" t="s">
        <v>71</v>
      </c>
      <c r="C5" s="10"/>
      <c r="D5" s="16"/>
      <c r="E5" s="16"/>
      <c r="F5" s="19" t="s">
        <v>143</v>
      </c>
      <c r="G5" s="26">
        <v>510</v>
      </c>
      <c r="H5" s="29">
        <v>10.401960000000001</v>
      </c>
      <c r="I5" s="30">
        <v>9</v>
      </c>
      <c r="J5" s="29">
        <v>7.0366140000000001</v>
      </c>
      <c r="K5" s="30">
        <v>0</v>
      </c>
      <c r="L5" s="30">
        <v>76</v>
      </c>
      <c r="M5" s="25"/>
      <c r="N5" s="34"/>
      <c r="O5" s="25"/>
      <c r="P5" s="34"/>
      <c r="Q5" s="25"/>
      <c r="R5" s="59"/>
      <c r="S5" s="64"/>
      <c r="T5" s="66"/>
      <c r="U5" s="67"/>
      <c r="V5" s="67"/>
      <c r="W5" s="67"/>
      <c r="X5" s="67"/>
      <c r="Y5" s="67"/>
      <c r="Z5" s="67"/>
      <c r="AA5" s="67"/>
      <c r="AB5" s="68"/>
      <c r="AC5" s="68"/>
      <c r="AD5" s="68"/>
      <c r="AE5" s="67"/>
      <c r="AF5" s="67"/>
      <c r="AG5" s="67"/>
      <c r="AH5" s="67"/>
    </row>
    <row r="6" spans="1:34" x14ac:dyDescent="0.25">
      <c r="A6" s="5" t="s">
        <v>72</v>
      </c>
      <c r="B6" s="15" t="s">
        <v>71</v>
      </c>
      <c r="C6" s="10"/>
      <c r="D6" s="16"/>
      <c r="E6" s="16"/>
      <c r="F6" s="19" t="s">
        <v>143</v>
      </c>
      <c r="G6" s="26">
        <v>510</v>
      </c>
      <c r="H6" s="29">
        <v>21.523530000000001</v>
      </c>
      <c r="I6" s="30">
        <v>14</v>
      </c>
      <c r="J6" s="29">
        <v>31.575500000000002</v>
      </c>
      <c r="K6" s="30">
        <v>0</v>
      </c>
      <c r="L6" s="30">
        <v>422</v>
      </c>
      <c r="M6" s="25"/>
      <c r="N6" s="34"/>
      <c r="O6" s="25"/>
      <c r="P6" s="34"/>
      <c r="Q6" s="25"/>
      <c r="R6" s="59"/>
      <c r="S6" s="64"/>
      <c r="T6" s="66"/>
      <c r="U6" s="67"/>
      <c r="V6" s="67"/>
      <c r="W6" s="67"/>
      <c r="X6" s="67"/>
      <c r="Y6" s="67"/>
      <c r="Z6" s="67"/>
      <c r="AA6" s="67"/>
      <c r="AB6" s="68"/>
      <c r="AC6" s="68"/>
      <c r="AD6" s="68"/>
      <c r="AE6" s="67"/>
      <c r="AF6" s="67"/>
      <c r="AG6" s="67"/>
      <c r="AH6" s="67"/>
    </row>
    <row r="7" spans="1:34" x14ac:dyDescent="0.25">
      <c r="A7" s="5" t="s">
        <v>73</v>
      </c>
      <c r="B7" s="73"/>
      <c r="C7" s="10"/>
      <c r="D7" s="72"/>
      <c r="E7" s="72"/>
      <c r="F7" s="19"/>
      <c r="G7" s="26">
        <v>510</v>
      </c>
      <c r="H7" s="88" t="s">
        <v>189</v>
      </c>
      <c r="I7" s="89"/>
      <c r="J7" s="90"/>
      <c r="K7" s="89"/>
      <c r="L7" s="89"/>
      <c r="M7" s="25"/>
      <c r="N7" s="34"/>
      <c r="O7" s="25"/>
      <c r="P7" s="34"/>
      <c r="Q7" s="25"/>
      <c r="R7" s="59"/>
      <c r="S7" s="63"/>
      <c r="T7" s="69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84"/>
      <c r="AH7" s="68"/>
    </row>
    <row r="8" spans="1:34" x14ac:dyDescent="0.25">
      <c r="A8" s="5" t="s">
        <v>74</v>
      </c>
      <c r="B8" s="4" t="s">
        <v>14</v>
      </c>
      <c r="C8" s="16" t="s">
        <v>19</v>
      </c>
      <c r="D8" s="11" t="s">
        <v>59</v>
      </c>
      <c r="E8" s="12" t="s">
        <v>60</v>
      </c>
      <c r="F8" s="5" t="s">
        <v>143</v>
      </c>
      <c r="G8" s="26">
        <v>510</v>
      </c>
      <c r="H8" s="29">
        <v>4.1968629999999996</v>
      </c>
      <c r="I8" s="30">
        <v>4.25</v>
      </c>
      <c r="J8" s="29">
        <v>0.59442729999999999</v>
      </c>
      <c r="K8" s="30">
        <v>2.37</v>
      </c>
      <c r="L8" s="30">
        <v>5.19</v>
      </c>
      <c r="M8" s="26">
        <v>110</v>
      </c>
      <c r="N8" s="28">
        <v>21.568629999999999</v>
      </c>
      <c r="O8" s="26">
        <v>400</v>
      </c>
      <c r="P8" s="28">
        <v>78.431370000000001</v>
      </c>
      <c r="Q8" s="26">
        <v>0</v>
      </c>
      <c r="R8" s="58">
        <v>0</v>
      </c>
      <c r="S8" s="63"/>
      <c r="T8" s="69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84"/>
      <c r="AH8" s="68"/>
    </row>
    <row r="9" spans="1:34" x14ac:dyDescent="0.25">
      <c r="A9" s="5" t="s">
        <v>75</v>
      </c>
      <c r="B9" s="4" t="s">
        <v>17</v>
      </c>
      <c r="C9" s="16" t="s">
        <v>20</v>
      </c>
      <c r="D9" s="11" t="s">
        <v>63</v>
      </c>
      <c r="E9" s="12" t="s">
        <v>64</v>
      </c>
      <c r="F9" s="5" t="s">
        <v>143</v>
      </c>
      <c r="G9" s="26">
        <v>510</v>
      </c>
      <c r="H9" s="29">
        <v>1.10751</v>
      </c>
      <c r="I9" s="30">
        <v>0.95499999999999996</v>
      </c>
      <c r="J9" s="29">
        <v>0.56187189999999998</v>
      </c>
      <c r="K9" s="30">
        <v>0.22</v>
      </c>
      <c r="L9" s="30">
        <v>5.52</v>
      </c>
      <c r="M9" s="26">
        <v>10</v>
      </c>
      <c r="N9" s="28">
        <v>1.9607840000000001</v>
      </c>
      <c r="O9" s="26">
        <v>447</v>
      </c>
      <c r="P9" s="28">
        <v>87.647059999999996</v>
      </c>
      <c r="Q9" s="26">
        <v>53</v>
      </c>
      <c r="R9" s="58">
        <v>10.392160000000001</v>
      </c>
      <c r="S9" s="63"/>
      <c r="T9" s="69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</row>
    <row r="10" spans="1:34" x14ac:dyDescent="0.25">
      <c r="A10" s="5" t="s">
        <v>76</v>
      </c>
      <c r="B10" s="4" t="s">
        <v>15</v>
      </c>
      <c r="C10" s="16" t="s">
        <v>20</v>
      </c>
      <c r="D10" s="11" t="s">
        <v>61</v>
      </c>
      <c r="E10" s="12" t="s">
        <v>62</v>
      </c>
      <c r="F10" s="5" t="s">
        <v>143</v>
      </c>
      <c r="G10" s="26">
        <v>510</v>
      </c>
      <c r="H10" s="29">
        <v>1.2500389999999999</v>
      </c>
      <c r="I10" s="30">
        <v>1.21</v>
      </c>
      <c r="J10" s="29">
        <v>0.30453419999999998</v>
      </c>
      <c r="K10" s="30">
        <v>0.67</v>
      </c>
      <c r="L10" s="30">
        <v>2.71</v>
      </c>
      <c r="M10" s="26">
        <v>234</v>
      </c>
      <c r="N10" s="28">
        <v>45.882350000000002</v>
      </c>
      <c r="O10" s="26">
        <v>244</v>
      </c>
      <c r="P10" s="28">
        <v>47.843139999999998</v>
      </c>
      <c r="Q10" s="26">
        <v>32</v>
      </c>
      <c r="R10" s="58">
        <v>6.2745100000000003</v>
      </c>
      <c r="S10" s="63"/>
      <c r="T10" s="69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84"/>
      <c r="AH10" s="68"/>
    </row>
    <row r="11" spans="1:34" x14ac:dyDescent="0.25">
      <c r="A11" s="5" t="s">
        <v>77</v>
      </c>
      <c r="B11" s="4" t="s">
        <v>16</v>
      </c>
      <c r="C11" s="16" t="s">
        <v>21</v>
      </c>
      <c r="D11" s="11" t="s">
        <v>34</v>
      </c>
      <c r="E11" s="12" t="s">
        <v>35</v>
      </c>
      <c r="F11" s="5" t="s">
        <v>143</v>
      </c>
      <c r="G11" s="26">
        <v>510</v>
      </c>
      <c r="H11" s="29">
        <v>3.528302</v>
      </c>
      <c r="I11" s="30">
        <v>3.4015499999999999</v>
      </c>
      <c r="J11" s="29">
        <v>0.90711249999999999</v>
      </c>
      <c r="K11" s="30">
        <v>1.48</v>
      </c>
      <c r="L11" s="30">
        <v>6.66</v>
      </c>
      <c r="M11" s="26">
        <v>0</v>
      </c>
      <c r="N11" s="28">
        <v>0</v>
      </c>
      <c r="O11" s="26">
        <v>475</v>
      </c>
      <c r="P11" s="28">
        <v>93.137249999999995</v>
      </c>
      <c r="Q11" s="26">
        <v>35</v>
      </c>
      <c r="R11" s="58">
        <v>6.8627450000000003</v>
      </c>
      <c r="S11" s="63"/>
      <c r="T11" s="69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</row>
    <row r="12" spans="1:34" x14ac:dyDescent="0.25">
      <c r="A12" s="5" t="s">
        <v>78</v>
      </c>
      <c r="B12" s="4" t="s">
        <v>18</v>
      </c>
      <c r="C12" s="16" t="s">
        <v>20</v>
      </c>
      <c r="D12" s="11" t="s">
        <v>65</v>
      </c>
      <c r="E12" s="12" t="s">
        <v>66</v>
      </c>
      <c r="F12" s="5" t="s">
        <v>144</v>
      </c>
      <c r="G12" s="26">
        <v>509</v>
      </c>
      <c r="H12" s="29">
        <v>2.397475</v>
      </c>
      <c r="I12" s="30">
        <v>2.4</v>
      </c>
      <c r="J12" s="29">
        <v>0.56092390000000003</v>
      </c>
      <c r="K12" s="30">
        <v>0.73499999999999999</v>
      </c>
      <c r="L12" s="30">
        <v>3.59</v>
      </c>
      <c r="M12" s="26">
        <v>344</v>
      </c>
      <c r="N12" s="28">
        <v>67.583500000000001</v>
      </c>
      <c r="O12" s="26">
        <v>165</v>
      </c>
      <c r="P12" s="28">
        <v>32.416499999999999</v>
      </c>
      <c r="Q12" s="26">
        <v>0</v>
      </c>
      <c r="R12" s="58">
        <v>0</v>
      </c>
      <c r="S12" s="63"/>
      <c r="T12" s="69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84"/>
      <c r="AH12" s="68"/>
    </row>
    <row r="13" spans="1:34" x14ac:dyDescent="0.25">
      <c r="A13" s="5" t="s">
        <v>79</v>
      </c>
      <c r="B13" s="4" t="s">
        <v>40</v>
      </c>
      <c r="C13" s="16" t="s">
        <v>33</v>
      </c>
      <c r="D13" s="11" t="s">
        <v>36</v>
      </c>
      <c r="E13" s="12" t="s">
        <v>36</v>
      </c>
      <c r="F13" s="5" t="s">
        <v>144</v>
      </c>
      <c r="G13" s="26">
        <v>509</v>
      </c>
      <c r="H13" s="29">
        <v>0.56640159999999995</v>
      </c>
      <c r="I13" s="30">
        <v>0.51</v>
      </c>
      <c r="J13" s="29">
        <v>0.26960109999999998</v>
      </c>
      <c r="K13" s="30">
        <v>0.23</v>
      </c>
      <c r="L13" s="30">
        <v>3.28</v>
      </c>
      <c r="M13" s="26">
        <v>21</v>
      </c>
      <c r="N13" s="28">
        <v>4.125737</v>
      </c>
      <c r="O13" s="26">
        <v>488</v>
      </c>
      <c r="P13" s="28">
        <v>95.874260000000007</v>
      </c>
      <c r="Q13" s="26">
        <v>0</v>
      </c>
      <c r="R13" s="58">
        <v>0</v>
      </c>
      <c r="S13" s="63"/>
      <c r="T13" s="69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</row>
    <row r="14" spans="1:34" x14ac:dyDescent="0.25">
      <c r="A14" s="91" t="s">
        <v>80</v>
      </c>
      <c r="B14" s="4" t="s">
        <v>81</v>
      </c>
      <c r="C14" s="16" t="s">
        <v>26</v>
      </c>
      <c r="D14" s="11" t="s">
        <v>30</v>
      </c>
      <c r="E14" s="12" t="s">
        <v>32</v>
      </c>
      <c r="F14" s="5" t="s">
        <v>194</v>
      </c>
      <c r="G14" s="26">
        <v>510</v>
      </c>
      <c r="H14" s="29">
        <v>17.192160000000001</v>
      </c>
      <c r="I14" s="30">
        <v>15</v>
      </c>
      <c r="J14" s="29">
        <v>10.012090000000001</v>
      </c>
      <c r="K14" s="92">
        <v>-1</v>
      </c>
      <c r="L14" s="30">
        <v>88</v>
      </c>
      <c r="M14" s="26">
        <v>0</v>
      </c>
      <c r="N14" s="28">
        <v>0</v>
      </c>
      <c r="O14" s="26">
        <v>488</v>
      </c>
      <c r="P14" s="28">
        <v>95.686269999999993</v>
      </c>
      <c r="Q14" s="26">
        <v>22</v>
      </c>
      <c r="R14" s="58">
        <v>4.3137249999999998</v>
      </c>
      <c r="S14" s="63"/>
      <c r="T14" s="69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</row>
    <row r="15" spans="1:34" x14ac:dyDescent="0.25">
      <c r="A15" s="5" t="s">
        <v>82</v>
      </c>
      <c r="B15" s="4" t="s">
        <v>83</v>
      </c>
      <c r="C15" s="16" t="s">
        <v>26</v>
      </c>
      <c r="D15" s="11" t="s">
        <v>27</v>
      </c>
      <c r="E15" s="12" t="s">
        <v>31</v>
      </c>
      <c r="F15" s="5" t="s">
        <v>143</v>
      </c>
      <c r="G15" s="26">
        <v>510</v>
      </c>
      <c r="H15" s="29">
        <v>22.468630000000001</v>
      </c>
      <c r="I15" s="30">
        <v>20</v>
      </c>
      <c r="J15" s="29">
        <v>12.020530000000001</v>
      </c>
      <c r="K15" s="30">
        <v>10</v>
      </c>
      <c r="L15" s="30">
        <v>231</v>
      </c>
      <c r="M15" s="26">
        <v>0</v>
      </c>
      <c r="N15" s="28">
        <v>0</v>
      </c>
      <c r="O15" s="26">
        <v>486</v>
      </c>
      <c r="P15" s="28">
        <v>95.294120000000007</v>
      </c>
      <c r="Q15" s="26">
        <v>24</v>
      </c>
      <c r="R15" s="58">
        <v>4.705883</v>
      </c>
      <c r="S15" s="63"/>
      <c r="T15" s="69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</row>
    <row r="16" spans="1:34" x14ac:dyDescent="0.25">
      <c r="A16" s="5" t="s">
        <v>84</v>
      </c>
      <c r="B16" s="4" t="s">
        <v>10</v>
      </c>
      <c r="C16" s="16" t="s">
        <v>25</v>
      </c>
      <c r="D16" s="11" t="s">
        <v>57</v>
      </c>
      <c r="E16" s="12" t="s">
        <v>58</v>
      </c>
      <c r="F16" s="5" t="s">
        <v>143</v>
      </c>
      <c r="G16" s="26">
        <v>510</v>
      </c>
      <c r="H16" s="29">
        <v>75.282359999999997</v>
      </c>
      <c r="I16" s="30">
        <v>74</v>
      </c>
      <c r="J16" s="29">
        <v>15.642329999999999</v>
      </c>
      <c r="K16" s="30">
        <v>32</v>
      </c>
      <c r="L16" s="30">
        <v>125</v>
      </c>
      <c r="M16" s="26">
        <v>5</v>
      </c>
      <c r="N16" s="28">
        <v>0.98039220000000005</v>
      </c>
      <c r="O16" s="26">
        <v>473</v>
      </c>
      <c r="P16" s="28">
        <v>92.745090000000005</v>
      </c>
      <c r="Q16" s="26">
        <v>32</v>
      </c>
      <c r="R16" s="58">
        <v>6.2745100000000003</v>
      </c>
      <c r="S16" s="63"/>
      <c r="T16" s="69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84"/>
      <c r="AH16" s="68"/>
    </row>
    <row r="17" spans="1:34" x14ac:dyDescent="0.25">
      <c r="A17" s="5" t="s">
        <v>85</v>
      </c>
      <c r="B17" s="6" t="s">
        <v>86</v>
      </c>
      <c r="C17" s="16" t="s">
        <v>12</v>
      </c>
      <c r="D17" s="123" t="s">
        <v>39</v>
      </c>
      <c r="E17" s="123"/>
      <c r="F17" s="5" t="s">
        <v>145</v>
      </c>
      <c r="G17" s="26">
        <v>109</v>
      </c>
      <c r="H17" s="29">
        <v>119.6915</v>
      </c>
      <c r="I17" s="30">
        <v>121.0744</v>
      </c>
      <c r="J17" s="29">
        <v>8.4445099999999993</v>
      </c>
      <c r="K17" s="30">
        <v>94.134100000000004</v>
      </c>
      <c r="L17" s="30">
        <v>132.9</v>
      </c>
      <c r="M17" s="56" t="s">
        <v>159</v>
      </c>
      <c r="N17" s="57"/>
      <c r="O17" s="56"/>
      <c r="P17" s="57"/>
      <c r="Q17" s="56"/>
      <c r="R17" s="93"/>
      <c r="S17" s="63"/>
      <c r="T17" s="70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</row>
    <row r="18" spans="1:34" x14ac:dyDescent="0.25">
      <c r="A18" s="5" t="s">
        <v>87</v>
      </c>
      <c r="B18" s="6" t="s">
        <v>88</v>
      </c>
      <c r="C18" s="16" t="s">
        <v>12</v>
      </c>
      <c r="D18" s="123" t="s">
        <v>39</v>
      </c>
      <c r="E18" s="123"/>
      <c r="F18" s="5" t="s">
        <v>146</v>
      </c>
      <c r="G18" s="26">
        <v>163</v>
      </c>
      <c r="H18" s="29">
        <v>98.328280000000007</v>
      </c>
      <c r="I18" s="30">
        <v>98.2</v>
      </c>
      <c r="J18" s="29">
        <v>14.146179999999999</v>
      </c>
      <c r="K18" s="30">
        <v>53.7</v>
      </c>
      <c r="L18" s="30">
        <v>121.3</v>
      </c>
      <c r="M18" s="56" t="s">
        <v>159</v>
      </c>
      <c r="N18" s="57"/>
      <c r="O18" s="56"/>
      <c r="P18" s="57"/>
      <c r="Q18" s="56"/>
      <c r="R18" s="93"/>
      <c r="S18" s="63"/>
      <c r="T18" s="66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8"/>
      <c r="AH18" s="68"/>
    </row>
    <row r="19" spans="1:34" x14ac:dyDescent="0.25">
      <c r="A19" s="5" t="s">
        <v>89</v>
      </c>
      <c r="B19" s="6" t="s">
        <v>90</v>
      </c>
      <c r="C19" s="16" t="s">
        <v>12</v>
      </c>
      <c r="D19" s="123" t="s">
        <v>39</v>
      </c>
      <c r="E19" s="123"/>
      <c r="F19" s="5" t="s">
        <v>147</v>
      </c>
      <c r="G19" s="26">
        <v>70</v>
      </c>
      <c r="H19" s="29">
        <v>114.8835</v>
      </c>
      <c r="I19" s="30">
        <v>117.2</v>
      </c>
      <c r="J19" s="29">
        <v>10.758039999999999</v>
      </c>
      <c r="K19" s="30">
        <v>91.5</v>
      </c>
      <c r="L19" s="30">
        <v>155.1</v>
      </c>
      <c r="M19" s="56" t="s">
        <v>159</v>
      </c>
      <c r="N19" s="57"/>
      <c r="O19" s="56"/>
      <c r="P19" s="57"/>
      <c r="Q19" s="56"/>
      <c r="R19" s="93"/>
      <c r="S19" s="63"/>
      <c r="T19" s="66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</row>
    <row r="20" spans="1:34" x14ac:dyDescent="0.25">
      <c r="A20" s="5" t="s">
        <v>91</v>
      </c>
      <c r="B20" s="4" t="s">
        <v>92</v>
      </c>
      <c r="C20" s="16" t="s">
        <v>12</v>
      </c>
      <c r="D20" s="123" t="s">
        <v>39</v>
      </c>
      <c r="E20" s="123"/>
      <c r="F20" s="5" t="s">
        <v>148</v>
      </c>
      <c r="G20" s="26">
        <v>168</v>
      </c>
      <c r="H20" s="29">
        <v>93.422110000000004</v>
      </c>
      <c r="I20" s="30">
        <v>93.758849999999995</v>
      </c>
      <c r="J20" s="29">
        <v>11.89228</v>
      </c>
      <c r="K20" s="30">
        <v>65.900000000000006</v>
      </c>
      <c r="L20" s="30">
        <v>115.3</v>
      </c>
      <c r="M20" s="56" t="s">
        <v>159</v>
      </c>
      <c r="N20" s="57"/>
      <c r="O20" s="56"/>
      <c r="P20" s="57"/>
      <c r="Q20" s="56"/>
      <c r="R20" s="93"/>
      <c r="S20" s="63"/>
      <c r="T20" s="69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84"/>
      <c r="AH20" s="68"/>
    </row>
    <row r="21" spans="1:34" x14ac:dyDescent="0.25">
      <c r="A21" s="91" t="s">
        <v>93</v>
      </c>
      <c r="B21" s="4" t="s">
        <v>24</v>
      </c>
      <c r="C21" s="16" t="s">
        <v>11</v>
      </c>
      <c r="D21" s="11" t="s">
        <v>29</v>
      </c>
      <c r="E21" s="12" t="s">
        <v>29</v>
      </c>
      <c r="F21" s="5" t="s">
        <v>193</v>
      </c>
      <c r="G21" s="26">
        <v>510</v>
      </c>
      <c r="H21" s="36">
        <v>1.3272550000000001</v>
      </c>
      <c r="I21" s="30">
        <v>0.7</v>
      </c>
      <c r="J21" s="29">
        <v>4.5998700000000001</v>
      </c>
      <c r="K21" s="92">
        <v>-1</v>
      </c>
      <c r="L21" s="30">
        <v>52.4</v>
      </c>
      <c r="M21" s="26">
        <v>0</v>
      </c>
      <c r="N21" s="28">
        <v>0</v>
      </c>
      <c r="O21" s="26">
        <v>472</v>
      </c>
      <c r="P21" s="28">
        <v>92.549019999999999</v>
      </c>
      <c r="Q21" s="26">
        <v>38</v>
      </c>
      <c r="R21" s="58">
        <v>7.4509800000000004</v>
      </c>
      <c r="S21" s="63"/>
      <c r="T21" s="69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</row>
    <row r="22" spans="1:34" x14ac:dyDescent="0.25">
      <c r="A22" s="5" t="s">
        <v>94</v>
      </c>
      <c r="B22" s="4" t="s">
        <v>23</v>
      </c>
      <c r="C22" s="16" t="s">
        <v>26</v>
      </c>
      <c r="D22" s="11" t="s">
        <v>28</v>
      </c>
      <c r="E22" s="12" t="s">
        <v>27</v>
      </c>
      <c r="F22" s="5" t="s">
        <v>149</v>
      </c>
      <c r="G22" s="26">
        <v>510</v>
      </c>
      <c r="H22" s="29">
        <v>30.85294</v>
      </c>
      <c r="I22" s="30">
        <v>21.5</v>
      </c>
      <c r="J22" s="29">
        <v>31.792120000000001</v>
      </c>
      <c r="K22" s="30">
        <v>7</v>
      </c>
      <c r="L22" s="30">
        <v>343</v>
      </c>
      <c r="M22" s="26">
        <v>0</v>
      </c>
      <c r="N22" s="28">
        <v>0</v>
      </c>
      <c r="O22" s="26">
        <v>447</v>
      </c>
      <c r="P22" s="28">
        <v>87.647059999999996</v>
      </c>
      <c r="Q22" s="26">
        <v>63</v>
      </c>
      <c r="R22" s="58">
        <v>12.35294</v>
      </c>
      <c r="S22" s="63"/>
      <c r="T22" s="69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</row>
    <row r="23" spans="1:34" x14ac:dyDescent="0.25">
      <c r="A23" s="5" t="s">
        <v>95</v>
      </c>
      <c r="B23" s="4" t="s">
        <v>22</v>
      </c>
      <c r="C23" s="16" t="s">
        <v>25</v>
      </c>
      <c r="D23" s="11" t="s">
        <v>42</v>
      </c>
      <c r="E23" s="12" t="s">
        <v>42</v>
      </c>
      <c r="F23" s="5" t="s">
        <v>150</v>
      </c>
      <c r="G23" s="26">
        <v>506</v>
      </c>
      <c r="H23" s="29">
        <v>10.382999999999999</v>
      </c>
      <c r="I23" s="30">
        <v>8.6999999999999993</v>
      </c>
      <c r="J23" s="29">
        <v>6.3820899999999998</v>
      </c>
      <c r="K23" s="30">
        <v>1.2</v>
      </c>
      <c r="L23" s="30">
        <v>75.2</v>
      </c>
      <c r="M23" s="26">
        <v>0</v>
      </c>
      <c r="N23" s="28">
        <v>0</v>
      </c>
      <c r="O23" s="26">
        <v>446</v>
      </c>
      <c r="P23" s="28">
        <v>88.142300000000006</v>
      </c>
      <c r="Q23" s="26">
        <v>60</v>
      </c>
      <c r="R23" s="58">
        <v>11.857710000000001</v>
      </c>
      <c r="S23" s="63"/>
      <c r="T23" s="69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</row>
    <row r="24" spans="1:34" x14ac:dyDescent="0.25">
      <c r="A24" s="5" t="s">
        <v>96</v>
      </c>
      <c r="B24" s="7" t="s">
        <v>13</v>
      </c>
      <c r="C24" s="16" t="s">
        <v>97</v>
      </c>
      <c r="D24" s="123" t="s">
        <v>39</v>
      </c>
      <c r="E24" s="123"/>
      <c r="F24" s="5" t="s">
        <v>151</v>
      </c>
      <c r="G24" s="26">
        <v>510</v>
      </c>
      <c r="H24" s="88" t="s">
        <v>158</v>
      </c>
      <c r="I24" s="89"/>
      <c r="J24" s="90"/>
      <c r="K24" s="89"/>
      <c r="L24" s="89"/>
      <c r="M24" s="25"/>
      <c r="N24" s="34"/>
      <c r="O24" s="25"/>
      <c r="P24" s="34"/>
      <c r="Q24" s="25"/>
      <c r="R24" s="94"/>
      <c r="S24" s="63"/>
      <c r="T24" s="69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84"/>
      <c r="AH24" s="68"/>
    </row>
    <row r="25" spans="1:34" x14ac:dyDescent="0.25">
      <c r="A25" s="5" t="s">
        <v>98</v>
      </c>
      <c r="B25" s="6" t="s">
        <v>99</v>
      </c>
      <c r="C25" s="16" t="s">
        <v>1</v>
      </c>
      <c r="D25" s="11" t="s">
        <v>43</v>
      </c>
      <c r="E25" s="12" t="s">
        <v>43</v>
      </c>
      <c r="F25" s="5" t="s">
        <v>152</v>
      </c>
      <c r="G25" s="26">
        <v>510</v>
      </c>
      <c r="H25" s="29">
        <v>4.9363140000000003</v>
      </c>
      <c r="I25" s="30">
        <v>4.91</v>
      </c>
      <c r="J25" s="29">
        <v>0.48869879999999999</v>
      </c>
      <c r="K25" s="30">
        <v>3.72</v>
      </c>
      <c r="L25" s="30">
        <v>6.74</v>
      </c>
      <c r="M25" s="26">
        <v>2</v>
      </c>
      <c r="N25" s="28">
        <v>0.39215689999999997</v>
      </c>
      <c r="O25" s="26">
        <v>447</v>
      </c>
      <c r="P25" s="28">
        <v>87.647059999999996</v>
      </c>
      <c r="Q25" s="26">
        <v>61</v>
      </c>
      <c r="R25" s="58">
        <v>11.96078</v>
      </c>
      <c r="S25" s="63"/>
      <c r="T25" s="69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84"/>
      <c r="AH25" s="68"/>
    </row>
    <row r="26" spans="1:34" x14ac:dyDescent="0.25">
      <c r="A26" s="5" t="s">
        <v>100</v>
      </c>
      <c r="B26" s="6" t="s">
        <v>101</v>
      </c>
      <c r="C26" s="16" t="s">
        <v>2</v>
      </c>
      <c r="D26" s="11" t="s">
        <v>44</v>
      </c>
      <c r="E26" s="12" t="s">
        <v>45</v>
      </c>
      <c r="F26" s="5" t="s">
        <v>152</v>
      </c>
      <c r="G26" s="26">
        <v>510</v>
      </c>
      <c r="H26" s="29">
        <v>14.156079999999999</v>
      </c>
      <c r="I26" s="30">
        <v>14.3</v>
      </c>
      <c r="J26" s="29">
        <v>1.539893</v>
      </c>
      <c r="K26" s="30">
        <v>6.3</v>
      </c>
      <c r="L26" s="30">
        <v>18.100000000000001</v>
      </c>
      <c r="M26" s="26">
        <v>61</v>
      </c>
      <c r="N26" s="28">
        <v>11.96078</v>
      </c>
      <c r="O26" s="26">
        <v>440</v>
      </c>
      <c r="P26" s="28">
        <v>86.274510000000006</v>
      </c>
      <c r="Q26" s="26">
        <v>9</v>
      </c>
      <c r="R26" s="58">
        <v>1.7647060000000001</v>
      </c>
      <c r="S26" s="63"/>
      <c r="T26" s="69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84"/>
      <c r="AH26" s="68"/>
    </row>
    <row r="27" spans="1:34" x14ac:dyDescent="0.25">
      <c r="A27" s="5" t="s">
        <v>102</v>
      </c>
      <c r="B27" s="6" t="s">
        <v>103</v>
      </c>
      <c r="C27" s="16" t="s">
        <v>6</v>
      </c>
      <c r="D27" s="11" t="s">
        <v>46</v>
      </c>
      <c r="E27" s="12" t="s">
        <v>47</v>
      </c>
      <c r="F27" s="5" t="s">
        <v>152</v>
      </c>
      <c r="G27" s="26">
        <v>510</v>
      </c>
      <c r="H27" s="29">
        <v>42.396470000000001</v>
      </c>
      <c r="I27" s="30">
        <v>42.8</v>
      </c>
      <c r="J27" s="29">
        <v>3.9320390000000001</v>
      </c>
      <c r="K27" s="30">
        <v>24.6</v>
      </c>
      <c r="L27" s="30">
        <v>54.2</v>
      </c>
      <c r="M27" s="26">
        <v>44</v>
      </c>
      <c r="N27" s="28">
        <v>8.6274510000000006</v>
      </c>
      <c r="O27" s="26">
        <v>452</v>
      </c>
      <c r="P27" s="28">
        <v>88.627449999999996</v>
      </c>
      <c r="Q27" s="26">
        <v>14</v>
      </c>
      <c r="R27" s="58">
        <v>2.745098</v>
      </c>
      <c r="S27" s="63"/>
      <c r="T27" s="69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84"/>
      <c r="AH27" s="68"/>
    </row>
    <row r="28" spans="1:34" x14ac:dyDescent="0.25">
      <c r="A28" s="65" t="s">
        <v>104</v>
      </c>
      <c r="B28" s="6" t="s">
        <v>105</v>
      </c>
      <c r="C28" s="16" t="s">
        <v>3</v>
      </c>
      <c r="D28" s="11" t="s">
        <v>48</v>
      </c>
      <c r="E28" s="12" t="s">
        <v>48</v>
      </c>
      <c r="F28" s="5" t="s">
        <v>152</v>
      </c>
      <c r="G28" s="26">
        <v>510</v>
      </c>
      <c r="H28" s="29">
        <v>86.18647</v>
      </c>
      <c r="I28" s="30">
        <v>86.8</v>
      </c>
      <c r="J28" s="29">
        <v>6.5879960000000004</v>
      </c>
      <c r="K28" s="30">
        <v>57.8</v>
      </c>
      <c r="L28" s="30">
        <v>100.2</v>
      </c>
      <c r="M28" s="26">
        <v>66</v>
      </c>
      <c r="N28" s="28">
        <v>12.941179999999999</v>
      </c>
      <c r="O28" s="26">
        <v>437</v>
      </c>
      <c r="P28" s="28">
        <v>85.686269999999993</v>
      </c>
      <c r="Q28" s="26">
        <v>7</v>
      </c>
      <c r="R28" s="58">
        <v>1.372549</v>
      </c>
      <c r="S28" s="63"/>
      <c r="T28" s="69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</row>
    <row r="29" spans="1:34" x14ac:dyDescent="0.25">
      <c r="A29" s="65" t="s">
        <v>106</v>
      </c>
      <c r="B29" s="4"/>
      <c r="C29" s="16"/>
      <c r="D29" s="16"/>
      <c r="E29" s="16"/>
      <c r="F29" s="5" t="s">
        <v>153</v>
      </c>
      <c r="G29" s="26">
        <v>510</v>
      </c>
      <c r="H29" s="29">
        <v>86.212159999999997</v>
      </c>
      <c r="I29" s="30">
        <v>87</v>
      </c>
      <c r="J29" s="29">
        <v>6.5903999999999998</v>
      </c>
      <c r="K29" s="30">
        <v>58</v>
      </c>
      <c r="L29" s="30">
        <v>100.2</v>
      </c>
      <c r="M29" s="25"/>
      <c r="N29" s="34"/>
      <c r="O29" s="25"/>
      <c r="P29" s="34"/>
      <c r="Q29" s="25"/>
      <c r="R29" s="59"/>
      <c r="S29" s="63"/>
      <c r="T29" s="69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</row>
    <row r="30" spans="1:34" x14ac:dyDescent="0.25">
      <c r="A30" s="65" t="s">
        <v>107</v>
      </c>
      <c r="B30" s="6" t="s">
        <v>108</v>
      </c>
      <c r="C30" s="16" t="s">
        <v>4</v>
      </c>
      <c r="D30" s="11" t="s">
        <v>49</v>
      </c>
      <c r="E30" s="12" t="s">
        <v>49</v>
      </c>
      <c r="F30" s="5" t="s">
        <v>152</v>
      </c>
      <c r="G30" s="26">
        <v>510</v>
      </c>
      <c r="H30" s="29">
        <v>28.776859999999999</v>
      </c>
      <c r="I30" s="30">
        <v>29.3</v>
      </c>
      <c r="J30" s="29">
        <v>2.7451140000000001</v>
      </c>
      <c r="K30" s="30">
        <v>15.8</v>
      </c>
      <c r="L30" s="30">
        <v>35.200000000000003</v>
      </c>
      <c r="M30" s="26">
        <v>94</v>
      </c>
      <c r="N30" s="28">
        <v>18.431370000000001</v>
      </c>
      <c r="O30" s="26">
        <v>386</v>
      </c>
      <c r="P30" s="28">
        <v>75.686269999999993</v>
      </c>
      <c r="Q30" s="26">
        <v>30</v>
      </c>
      <c r="R30" s="58">
        <v>5.8823530000000002</v>
      </c>
      <c r="S30" s="63"/>
      <c r="T30" s="69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84"/>
      <c r="AH30" s="68"/>
    </row>
    <row r="31" spans="1:34" x14ac:dyDescent="0.25">
      <c r="A31" s="65" t="s">
        <v>109</v>
      </c>
      <c r="B31" s="6" t="s">
        <v>110</v>
      </c>
      <c r="C31" s="16" t="s">
        <v>5</v>
      </c>
      <c r="D31" s="11" t="s">
        <v>50</v>
      </c>
      <c r="E31" s="12" t="s">
        <v>50</v>
      </c>
      <c r="F31" s="5" t="s">
        <v>152</v>
      </c>
      <c r="G31" s="26">
        <v>510</v>
      </c>
      <c r="H31" s="29">
        <v>33.343330000000002</v>
      </c>
      <c r="I31" s="30">
        <v>33.4</v>
      </c>
      <c r="J31" s="29">
        <v>1.180034</v>
      </c>
      <c r="K31" s="30">
        <v>25.6</v>
      </c>
      <c r="L31" s="30">
        <v>38</v>
      </c>
      <c r="M31" s="26">
        <v>17</v>
      </c>
      <c r="N31" s="28">
        <v>3.3333330000000001</v>
      </c>
      <c r="O31" s="26">
        <v>478</v>
      </c>
      <c r="P31" s="28">
        <v>93.725489999999994</v>
      </c>
      <c r="Q31" s="26">
        <v>15</v>
      </c>
      <c r="R31" s="58">
        <v>2.941176</v>
      </c>
      <c r="S31" s="63"/>
      <c r="T31" s="69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84"/>
      <c r="AH31" s="68"/>
    </row>
    <row r="32" spans="1:34" x14ac:dyDescent="0.25">
      <c r="A32" s="65" t="s">
        <v>111</v>
      </c>
      <c r="B32" s="4"/>
      <c r="C32" s="16"/>
      <c r="D32" s="16"/>
      <c r="E32" s="16"/>
      <c r="F32" s="5" t="s">
        <v>152</v>
      </c>
      <c r="G32" s="26">
        <v>510</v>
      </c>
      <c r="H32" s="29">
        <v>41.87059</v>
      </c>
      <c r="I32" s="30">
        <v>42</v>
      </c>
      <c r="J32" s="29">
        <v>2.9824169999999999</v>
      </c>
      <c r="K32" s="30">
        <v>35</v>
      </c>
      <c r="L32" s="30">
        <v>58</v>
      </c>
      <c r="M32" s="25"/>
      <c r="N32" s="34"/>
      <c r="O32" s="25"/>
      <c r="P32" s="34"/>
      <c r="Q32" s="25"/>
      <c r="R32" s="59"/>
      <c r="S32" s="63"/>
      <c r="T32" s="69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</row>
    <row r="33" spans="1:34" x14ac:dyDescent="0.25">
      <c r="A33" s="65" t="s">
        <v>112</v>
      </c>
      <c r="B33" s="4"/>
      <c r="C33" s="16"/>
      <c r="D33" s="16"/>
      <c r="E33" s="16"/>
      <c r="F33" s="5" t="s">
        <v>153</v>
      </c>
      <c r="G33" s="26">
        <v>510</v>
      </c>
      <c r="H33" s="29">
        <v>41.87059</v>
      </c>
      <c r="I33" s="30">
        <v>42</v>
      </c>
      <c r="J33" s="29">
        <v>2.9824169999999999</v>
      </c>
      <c r="K33" s="30">
        <v>35</v>
      </c>
      <c r="L33" s="30">
        <v>58</v>
      </c>
      <c r="M33" s="25"/>
      <c r="N33" s="34"/>
      <c r="O33" s="25"/>
      <c r="P33" s="34"/>
      <c r="Q33" s="25"/>
      <c r="R33" s="59"/>
      <c r="S33" s="63"/>
      <c r="T33" s="66"/>
      <c r="U33" s="67"/>
      <c r="V33" s="67"/>
      <c r="W33" s="67"/>
      <c r="X33" s="67"/>
      <c r="Y33" s="67"/>
      <c r="Z33" s="67"/>
      <c r="AA33" s="67"/>
      <c r="AB33" s="68"/>
      <c r="AC33" s="68"/>
      <c r="AD33" s="68"/>
      <c r="AE33" s="67"/>
      <c r="AF33" s="67"/>
      <c r="AG33" s="68"/>
      <c r="AH33" s="68"/>
    </row>
    <row r="34" spans="1:34" s="79" customFormat="1" x14ac:dyDescent="0.25">
      <c r="A34" s="65" t="s">
        <v>113</v>
      </c>
      <c r="B34" s="95" t="s">
        <v>114</v>
      </c>
      <c r="C34" s="75" t="s">
        <v>7</v>
      </c>
      <c r="D34" s="75" t="s">
        <v>51</v>
      </c>
      <c r="E34" s="75" t="s">
        <v>51</v>
      </c>
      <c r="F34" s="65" t="s">
        <v>192</v>
      </c>
      <c r="G34" s="55">
        <v>508</v>
      </c>
      <c r="H34" s="36">
        <v>293.36020000000002</v>
      </c>
      <c r="I34" s="31">
        <v>286</v>
      </c>
      <c r="J34" s="36">
        <v>64.879760000000005</v>
      </c>
      <c r="K34" s="31">
        <v>147</v>
      </c>
      <c r="L34" s="86">
        <v>541</v>
      </c>
      <c r="M34" s="55">
        <v>1</v>
      </c>
      <c r="N34" s="76">
        <v>0.19685040000000001</v>
      </c>
      <c r="O34" s="55">
        <v>495</v>
      </c>
      <c r="P34" s="76">
        <v>97.440950000000001</v>
      </c>
      <c r="Q34" s="55">
        <v>12</v>
      </c>
      <c r="R34" s="77">
        <v>2.3622049999999999</v>
      </c>
      <c r="S34" s="78"/>
      <c r="T34" s="69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</row>
    <row r="35" spans="1:34" x14ac:dyDescent="0.25">
      <c r="A35" s="5" t="s">
        <v>115</v>
      </c>
      <c r="B35" s="6" t="s">
        <v>116</v>
      </c>
      <c r="C35" s="16" t="s">
        <v>3</v>
      </c>
      <c r="D35" s="11" t="s">
        <v>52</v>
      </c>
      <c r="E35" s="12" t="s">
        <v>52</v>
      </c>
      <c r="F35" s="5" t="s">
        <v>154</v>
      </c>
      <c r="G35" s="26">
        <v>502</v>
      </c>
      <c r="H35" s="29">
        <v>10.59004</v>
      </c>
      <c r="I35" s="30">
        <v>10.5</v>
      </c>
      <c r="J35" s="29">
        <v>0.8558711</v>
      </c>
      <c r="K35" s="30">
        <v>8.4</v>
      </c>
      <c r="L35" s="30">
        <v>13.1</v>
      </c>
      <c r="M35" s="26">
        <v>0</v>
      </c>
      <c r="N35" s="28">
        <v>0</v>
      </c>
      <c r="O35" s="26">
        <v>138</v>
      </c>
      <c r="P35" s="28">
        <v>27.49004</v>
      </c>
      <c r="Q35" s="26">
        <v>364</v>
      </c>
      <c r="R35" s="58">
        <v>72.509960000000007</v>
      </c>
      <c r="S35" s="63"/>
      <c r="T35" s="66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8"/>
      <c r="AH35" s="67"/>
    </row>
    <row r="36" spans="1:34" x14ac:dyDescent="0.25">
      <c r="A36" s="65" t="s">
        <v>117</v>
      </c>
      <c r="B36" s="6" t="s">
        <v>118</v>
      </c>
      <c r="C36" s="16" t="s">
        <v>7</v>
      </c>
      <c r="D36" s="13" t="s">
        <v>53</v>
      </c>
      <c r="E36" s="14" t="s">
        <v>53</v>
      </c>
      <c r="F36" s="5" t="s">
        <v>152</v>
      </c>
      <c r="G36" s="26">
        <v>510</v>
      </c>
      <c r="H36" s="29">
        <v>6.9489409999999996</v>
      </c>
      <c r="I36" s="30">
        <v>6.6449999999999996</v>
      </c>
      <c r="J36" s="29">
        <v>1.794643</v>
      </c>
      <c r="K36" s="30">
        <v>2.91</v>
      </c>
      <c r="L36" s="30">
        <v>14.18</v>
      </c>
      <c r="M36" s="26">
        <v>9</v>
      </c>
      <c r="N36" s="28">
        <v>1.7647060000000001</v>
      </c>
      <c r="O36" s="26">
        <v>471</v>
      </c>
      <c r="P36" s="28">
        <v>92.352940000000004</v>
      </c>
      <c r="Q36" s="26">
        <v>30</v>
      </c>
      <c r="R36" s="58">
        <v>5.8823530000000002</v>
      </c>
      <c r="S36" s="63"/>
      <c r="T36" s="69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</row>
    <row r="37" spans="1:34" x14ac:dyDescent="0.25">
      <c r="A37" s="65" t="s">
        <v>119</v>
      </c>
      <c r="B37" s="6" t="s">
        <v>118</v>
      </c>
      <c r="C37" s="16"/>
      <c r="D37" s="16"/>
      <c r="E37" s="16"/>
      <c r="F37" s="5" t="s">
        <v>153</v>
      </c>
      <c r="G37" s="26">
        <v>510</v>
      </c>
      <c r="H37" s="29">
        <v>6.9489409999999996</v>
      </c>
      <c r="I37" s="30">
        <v>6.6449999999999996</v>
      </c>
      <c r="J37" s="29">
        <v>1.794643</v>
      </c>
      <c r="K37" s="30">
        <v>2.91</v>
      </c>
      <c r="L37" s="30">
        <v>14.18</v>
      </c>
      <c r="M37" s="25"/>
      <c r="N37" s="34"/>
      <c r="O37" s="25"/>
      <c r="P37" s="34"/>
      <c r="Q37" s="25"/>
      <c r="R37" s="59"/>
      <c r="S37" s="63"/>
      <c r="T37" s="69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</row>
    <row r="38" spans="1:34" x14ac:dyDescent="0.25">
      <c r="A38" s="65" t="s">
        <v>120</v>
      </c>
      <c r="B38" s="6" t="s">
        <v>121</v>
      </c>
      <c r="C38" s="16" t="s">
        <v>6</v>
      </c>
      <c r="D38" s="16"/>
      <c r="E38" s="16"/>
      <c r="F38" s="5" t="s">
        <v>152</v>
      </c>
      <c r="G38" s="26">
        <v>510</v>
      </c>
      <c r="H38" s="29">
        <v>52.475099999999998</v>
      </c>
      <c r="I38" s="30">
        <v>52.7</v>
      </c>
      <c r="J38" s="29">
        <v>9.2818380000000005</v>
      </c>
      <c r="K38" s="30">
        <v>27.4</v>
      </c>
      <c r="L38" s="30">
        <v>85.6</v>
      </c>
      <c r="M38" s="25"/>
      <c r="N38" s="34"/>
      <c r="O38" s="25"/>
      <c r="P38" s="34"/>
      <c r="Q38" s="25"/>
      <c r="R38" s="59"/>
      <c r="S38" s="63"/>
      <c r="T38" s="69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</row>
    <row r="39" spans="1:34" x14ac:dyDescent="0.25">
      <c r="A39" s="65" t="s">
        <v>122</v>
      </c>
      <c r="B39" s="6" t="s">
        <v>123</v>
      </c>
      <c r="C39" s="16" t="s">
        <v>7</v>
      </c>
      <c r="D39" s="11" t="s">
        <v>54</v>
      </c>
      <c r="E39" s="12" t="s">
        <v>54</v>
      </c>
      <c r="F39" s="5" t="s">
        <v>153</v>
      </c>
      <c r="G39" s="26">
        <v>510</v>
      </c>
      <c r="H39" s="29">
        <v>3.716558</v>
      </c>
      <c r="I39" s="30">
        <v>3.448</v>
      </c>
      <c r="J39" s="29">
        <v>1.433389</v>
      </c>
      <c r="K39" s="30">
        <v>1.2270000000000001</v>
      </c>
      <c r="L39" s="30">
        <v>12.14</v>
      </c>
      <c r="M39" s="26">
        <v>31</v>
      </c>
      <c r="N39" s="28">
        <v>6.0784320000000003</v>
      </c>
      <c r="O39" s="26">
        <v>471</v>
      </c>
      <c r="P39" s="28">
        <v>92.352940000000004</v>
      </c>
      <c r="Q39" s="26">
        <v>8</v>
      </c>
      <c r="R39" s="58">
        <v>1.568627</v>
      </c>
      <c r="S39" s="63"/>
      <c r="T39" s="69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</row>
    <row r="40" spans="1:34" x14ac:dyDescent="0.25">
      <c r="A40" s="65" t="s">
        <v>124</v>
      </c>
      <c r="B40" s="6" t="s">
        <v>125</v>
      </c>
      <c r="C40" s="16" t="s">
        <v>6</v>
      </c>
      <c r="D40" s="16"/>
      <c r="E40" s="16"/>
      <c r="F40" s="5" t="s">
        <v>152</v>
      </c>
      <c r="G40" s="26">
        <v>510</v>
      </c>
      <c r="H40" s="29">
        <v>5.5223529999999998</v>
      </c>
      <c r="I40" s="30">
        <v>4.4000000000000004</v>
      </c>
      <c r="J40" s="29">
        <v>4.1567629999999998</v>
      </c>
      <c r="K40" s="30">
        <v>0.4</v>
      </c>
      <c r="L40" s="30">
        <v>26.4</v>
      </c>
      <c r="M40" s="25"/>
      <c r="N40" s="34"/>
      <c r="O40" s="25"/>
      <c r="P40" s="34"/>
      <c r="Q40" s="25"/>
      <c r="R40" s="59"/>
      <c r="S40" s="63"/>
      <c r="T40" s="69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</row>
    <row r="41" spans="1:34" x14ac:dyDescent="0.25">
      <c r="A41" s="65" t="s">
        <v>126</v>
      </c>
      <c r="B41" s="6" t="s">
        <v>125</v>
      </c>
      <c r="C41" s="16" t="s">
        <v>7</v>
      </c>
      <c r="D41" s="11" t="s">
        <v>55</v>
      </c>
      <c r="E41" s="12" t="s">
        <v>55</v>
      </c>
      <c r="F41" s="5" t="s">
        <v>153</v>
      </c>
      <c r="G41" s="26">
        <v>510</v>
      </c>
      <c r="H41" s="29">
        <v>0.37982290000000002</v>
      </c>
      <c r="I41" s="30">
        <v>0.28999999999999998</v>
      </c>
      <c r="J41" s="29">
        <v>0.31263410000000003</v>
      </c>
      <c r="K41" s="30">
        <v>0.03</v>
      </c>
      <c r="L41" s="30">
        <v>2.7109999999999999</v>
      </c>
      <c r="M41" s="26">
        <v>1</v>
      </c>
      <c r="N41" s="28">
        <v>0.19607840000000001</v>
      </c>
      <c r="O41" s="26">
        <v>454</v>
      </c>
      <c r="P41" s="28">
        <v>89.01961</v>
      </c>
      <c r="Q41" s="26">
        <v>55</v>
      </c>
      <c r="R41" s="58">
        <v>10.78431</v>
      </c>
      <c r="S41" s="63"/>
      <c r="T41" s="69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</row>
    <row r="42" spans="1:34" x14ac:dyDescent="0.25">
      <c r="A42" s="65" t="s">
        <v>127</v>
      </c>
      <c r="B42" s="6" t="s">
        <v>128</v>
      </c>
      <c r="C42" s="16" t="s">
        <v>6</v>
      </c>
      <c r="D42" s="16"/>
      <c r="E42" s="16"/>
      <c r="F42" s="5" t="s">
        <v>152</v>
      </c>
      <c r="G42" s="26">
        <v>510</v>
      </c>
      <c r="H42" s="29">
        <v>33.803919999999998</v>
      </c>
      <c r="I42" s="30">
        <v>33.950000000000003</v>
      </c>
      <c r="J42" s="29">
        <v>7.7615410000000002</v>
      </c>
      <c r="K42" s="30">
        <v>6.6</v>
      </c>
      <c r="L42" s="30">
        <v>57.2</v>
      </c>
      <c r="M42" s="25"/>
      <c r="N42" s="34"/>
      <c r="O42" s="25"/>
      <c r="P42" s="34"/>
      <c r="Q42" s="25"/>
      <c r="R42" s="59"/>
      <c r="S42" s="63"/>
      <c r="T42" s="69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</row>
    <row r="43" spans="1:34" x14ac:dyDescent="0.25">
      <c r="A43" s="65" t="s">
        <v>129</v>
      </c>
      <c r="B43" s="6" t="s">
        <v>128</v>
      </c>
      <c r="C43" s="16" t="s">
        <v>7</v>
      </c>
      <c r="D43" s="11" t="s">
        <v>56</v>
      </c>
      <c r="E43" s="12" t="s">
        <v>56</v>
      </c>
      <c r="F43" s="5" t="s">
        <v>153</v>
      </c>
      <c r="G43" s="26">
        <v>510</v>
      </c>
      <c r="H43" s="29">
        <v>2.291474</v>
      </c>
      <c r="I43" s="29">
        <v>2.25115</v>
      </c>
      <c r="J43" s="29">
        <v>0.61506019999999995</v>
      </c>
      <c r="K43" s="30">
        <v>0.94</v>
      </c>
      <c r="L43" s="30">
        <v>4.32</v>
      </c>
      <c r="M43" s="26">
        <v>3</v>
      </c>
      <c r="N43" s="28">
        <v>0.58823530000000002</v>
      </c>
      <c r="O43" s="26">
        <v>507</v>
      </c>
      <c r="P43" s="28">
        <v>99.411770000000004</v>
      </c>
      <c r="Q43" s="26">
        <v>0</v>
      </c>
      <c r="R43" s="58">
        <v>0</v>
      </c>
      <c r="S43" s="63"/>
      <c r="T43" s="69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</row>
    <row r="44" spans="1:34" x14ac:dyDescent="0.25">
      <c r="A44" s="65" t="s">
        <v>130</v>
      </c>
      <c r="B44" s="6" t="s">
        <v>131</v>
      </c>
      <c r="C44" s="16" t="s">
        <v>6</v>
      </c>
      <c r="D44" s="16"/>
      <c r="E44" s="16"/>
      <c r="F44" s="5" t="s">
        <v>152</v>
      </c>
      <c r="G44" s="26">
        <v>510</v>
      </c>
      <c r="H44" s="29">
        <v>7.7586269999999997</v>
      </c>
      <c r="I44" s="30">
        <v>7.5</v>
      </c>
      <c r="J44" s="29">
        <v>1.9399820000000001</v>
      </c>
      <c r="K44" s="30">
        <v>2.2000000000000002</v>
      </c>
      <c r="L44" s="30">
        <v>18.3</v>
      </c>
      <c r="M44" s="25"/>
      <c r="N44" s="34"/>
      <c r="O44" s="25"/>
      <c r="P44" s="34"/>
      <c r="Q44" s="25"/>
      <c r="R44" s="59"/>
      <c r="S44" s="63"/>
      <c r="T44" s="69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7"/>
      <c r="AH44" s="67"/>
    </row>
    <row r="45" spans="1:34" x14ac:dyDescent="0.25">
      <c r="A45" s="5" t="s">
        <v>132</v>
      </c>
      <c r="B45" s="6" t="s">
        <v>131</v>
      </c>
      <c r="C45" s="16" t="s">
        <v>7</v>
      </c>
      <c r="D45" s="11" t="s">
        <v>56</v>
      </c>
      <c r="E45" s="12" t="s">
        <v>56</v>
      </c>
      <c r="F45" s="5" t="s">
        <v>153</v>
      </c>
      <c r="G45" s="26">
        <v>510</v>
      </c>
      <c r="H45" s="29">
        <v>0.53088979999999997</v>
      </c>
      <c r="I45" s="30">
        <v>0.51</v>
      </c>
      <c r="J45" s="29">
        <v>0.16042870000000001</v>
      </c>
      <c r="K45" s="30">
        <v>0.17860000000000001</v>
      </c>
      <c r="L45" s="30">
        <v>1.1048</v>
      </c>
      <c r="M45" s="26">
        <v>505</v>
      </c>
      <c r="N45" s="28">
        <v>99.01961</v>
      </c>
      <c r="O45" s="26">
        <v>5</v>
      </c>
      <c r="P45" s="28">
        <v>0.98039220000000005</v>
      </c>
      <c r="Q45" s="26">
        <v>0</v>
      </c>
      <c r="R45" s="58">
        <v>0</v>
      </c>
      <c r="S45" s="63"/>
      <c r="T45" s="69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 x14ac:dyDescent="0.25">
      <c r="A46" s="65" t="s">
        <v>134</v>
      </c>
      <c r="B46" s="4" t="s">
        <v>135</v>
      </c>
      <c r="C46" s="74" t="s">
        <v>136</v>
      </c>
      <c r="D46" s="17"/>
      <c r="E46" s="17"/>
      <c r="F46" s="20" t="s">
        <v>155</v>
      </c>
      <c r="G46" s="48">
        <v>329</v>
      </c>
      <c r="H46" s="49">
        <v>177.4676</v>
      </c>
      <c r="I46" s="50">
        <v>6.5</v>
      </c>
      <c r="J46" s="49">
        <v>1181.164</v>
      </c>
      <c r="K46" s="50">
        <v>0</v>
      </c>
      <c r="L46" s="50">
        <v>12500</v>
      </c>
      <c r="M46" s="51"/>
      <c r="N46" s="52"/>
      <c r="O46" s="51"/>
      <c r="P46" s="52"/>
      <c r="Q46" s="51"/>
      <c r="R46" s="61"/>
      <c r="S46" s="63"/>
      <c r="T46" s="66"/>
      <c r="U46" s="67"/>
      <c r="V46" s="67"/>
      <c r="W46" s="67"/>
      <c r="X46" s="67"/>
      <c r="Y46" s="67"/>
      <c r="Z46" s="67"/>
      <c r="AA46" s="67"/>
      <c r="AB46" s="68"/>
      <c r="AC46" s="68"/>
      <c r="AD46" s="68"/>
      <c r="AE46" s="67"/>
      <c r="AF46" s="67"/>
      <c r="AG46" s="67"/>
      <c r="AH46" s="67"/>
    </row>
    <row r="47" spans="1:34" x14ac:dyDescent="0.25">
      <c r="A47" s="5" t="s">
        <v>133</v>
      </c>
      <c r="B47" s="4" t="s">
        <v>135</v>
      </c>
      <c r="C47" s="5"/>
      <c r="D47" s="17"/>
      <c r="E47" s="17"/>
      <c r="F47" s="5" t="s">
        <v>156</v>
      </c>
      <c r="G47" s="53">
        <v>510</v>
      </c>
      <c r="H47" s="54" t="s">
        <v>158</v>
      </c>
      <c r="I47" s="32"/>
      <c r="J47" s="32"/>
      <c r="K47" s="32"/>
      <c r="L47" s="32"/>
      <c r="M47" s="27"/>
      <c r="N47" s="35"/>
      <c r="O47" s="27"/>
      <c r="P47" s="35"/>
      <c r="Q47" s="27"/>
      <c r="R47" s="62"/>
      <c r="S47" s="63"/>
      <c r="T47" s="66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8"/>
      <c r="AH47" s="67"/>
    </row>
  </sheetData>
  <mergeCells count="7">
    <mergeCell ref="G1:M1"/>
    <mergeCell ref="D18:E18"/>
    <mergeCell ref="D19:E19"/>
    <mergeCell ref="D20:E20"/>
    <mergeCell ref="D24:E24"/>
    <mergeCell ref="D2:E2"/>
    <mergeCell ref="D17:E17"/>
  </mergeCells>
  <conditionalFormatting sqref="AG35:AH43 T4:AF47 AG5:AH33">
    <cfRule type="cellIs" priority="33" stopIfTrue="1" operator="equal">
      <formula>""</formula>
    </cfRule>
    <cfRule type="cellIs" dxfId="25" priority="34" stopIfTrue="1" operator="equal">
      <formula>"&lt;0,001"</formula>
    </cfRule>
    <cfRule type="cellIs" dxfId="24" priority="35" stopIfTrue="1" operator="lessThanOrEqual">
      <formula>0.05</formula>
    </cfRule>
  </conditionalFormatting>
  <conditionalFormatting sqref="AH4 AG47 AG45:AH45 AH34">
    <cfRule type="cellIs" priority="29" stopIfTrue="1" operator="equal">
      <formula>""</formula>
    </cfRule>
    <cfRule type="cellIs" dxfId="23" priority="30" stopIfTrue="1" operator="equal">
      <formula>"&lt;0,001"</formula>
    </cfRule>
    <cfRule type="cellIs" dxfId="22" priority="31" stopIfTrue="1" operator="lessThanOrEqual">
      <formula>0.05</formula>
    </cfRule>
    <cfRule type="cellIs" dxfId="21" priority="32" operator="lessThan">
      <formula>0.1</formula>
    </cfRule>
  </conditionalFormatting>
  <conditionalFormatting sqref="AG4">
    <cfRule type="cellIs" priority="25" stopIfTrue="1" operator="equal">
      <formula>""</formula>
    </cfRule>
    <cfRule type="cellIs" dxfId="20" priority="26" stopIfTrue="1" operator="equal">
      <formula>"&lt;0,001"</formula>
    </cfRule>
    <cfRule type="cellIs" dxfId="19" priority="27" stopIfTrue="1" operator="lessThanOrEqual">
      <formula>0.05</formula>
    </cfRule>
    <cfRule type="cellIs" dxfId="18" priority="28" operator="lessThan">
      <formula>0.1</formula>
    </cfRule>
  </conditionalFormatting>
  <conditionalFormatting sqref="AG44">
    <cfRule type="cellIs" priority="21" stopIfTrue="1" operator="equal">
      <formula>""</formula>
    </cfRule>
    <cfRule type="cellIs" dxfId="17" priority="22" stopIfTrue="1" operator="equal">
      <formula>"&lt;0,001"</formula>
    </cfRule>
    <cfRule type="cellIs" dxfId="16" priority="23" stopIfTrue="1" operator="lessThanOrEqual">
      <formula>0.05</formula>
    </cfRule>
    <cfRule type="cellIs" dxfId="15" priority="24" operator="lessThan">
      <formula>0.1</formula>
    </cfRule>
  </conditionalFormatting>
  <conditionalFormatting sqref="AH44">
    <cfRule type="cellIs" priority="17" stopIfTrue="1" operator="equal">
      <formula>""</formula>
    </cfRule>
    <cfRule type="cellIs" dxfId="14" priority="18" stopIfTrue="1" operator="equal">
      <formula>"&lt;0,001"</formula>
    </cfRule>
    <cfRule type="cellIs" dxfId="13" priority="19" stopIfTrue="1" operator="lessThanOrEqual">
      <formula>0.05</formula>
    </cfRule>
    <cfRule type="cellIs" dxfId="12" priority="20" operator="lessThan">
      <formula>0.1</formula>
    </cfRule>
  </conditionalFormatting>
  <conditionalFormatting sqref="AG46">
    <cfRule type="cellIs" priority="13" stopIfTrue="1" operator="equal">
      <formula>""</formula>
    </cfRule>
    <cfRule type="cellIs" dxfId="11" priority="14" stopIfTrue="1" operator="equal">
      <formula>"&lt;0,001"</formula>
    </cfRule>
    <cfRule type="cellIs" dxfId="10" priority="15" stopIfTrue="1" operator="lessThanOrEqual">
      <formula>0.05</formula>
    </cfRule>
    <cfRule type="cellIs" dxfId="9" priority="16" operator="lessThan">
      <formula>0.1</formula>
    </cfRule>
  </conditionalFormatting>
  <conditionalFormatting sqref="AH46">
    <cfRule type="cellIs" priority="9" stopIfTrue="1" operator="equal">
      <formula>""</formula>
    </cfRule>
    <cfRule type="cellIs" dxfId="8" priority="10" stopIfTrue="1" operator="equal">
      <formula>"&lt;0,001"</formula>
    </cfRule>
    <cfRule type="cellIs" dxfId="7" priority="11" stopIfTrue="1" operator="lessThanOrEqual">
      <formula>0.05</formula>
    </cfRule>
    <cfRule type="cellIs" dxfId="6" priority="12" operator="lessThan">
      <formula>0.1</formula>
    </cfRule>
  </conditionalFormatting>
  <conditionalFormatting sqref="AH47">
    <cfRule type="cellIs" priority="5" stopIfTrue="1" operator="equal">
      <formula>""</formula>
    </cfRule>
    <cfRule type="cellIs" dxfId="5" priority="6" stopIfTrue="1" operator="equal">
      <formula>"&lt;0,001"</formula>
    </cfRule>
    <cfRule type="cellIs" dxfId="4" priority="7" stopIfTrue="1" operator="lessThanOrEqual">
      <formula>0.05</formula>
    </cfRule>
    <cfRule type="cellIs" dxfId="3" priority="8" operator="lessThan">
      <formula>0.1</formula>
    </cfRule>
  </conditionalFormatting>
  <conditionalFormatting sqref="AG34">
    <cfRule type="cellIs" priority="1" stopIfTrue="1" operator="equal">
      <formula>""</formula>
    </cfRule>
    <cfRule type="cellIs" dxfId="2" priority="2" stopIfTrue="1" operator="equal">
      <formula>"&lt;0,001"</formula>
    </cfRule>
    <cfRule type="cellIs" dxfId="1" priority="3" stopIfTrue="1" operator="lessThanOrEqual">
      <formula>0.05</formula>
    </cfRule>
    <cfRule type="cellIs" dxfId="0" priority="4" operator="lessThan">
      <formula>0.1</formula>
    </cfRule>
  </conditionalFormatting>
  <pageMargins left="0.7" right="0.7" top="0.75" bottom="0.75" header="0.3" footer="0.3"/>
  <pageSetup paperSize="9" scale="3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A0B9-EC45-4DA3-B1FF-AFD7DA091F6B}">
  <sheetPr>
    <tabColor theme="1"/>
  </sheetPr>
  <dimension ref="A1:D50"/>
  <sheetViews>
    <sheetView workbookViewId="0">
      <selection activeCell="B1" sqref="B1"/>
    </sheetView>
  </sheetViews>
  <sheetFormatPr baseColWidth="10" defaultRowHeight="15" x14ac:dyDescent="0.25"/>
  <cols>
    <col min="1" max="1" width="4.28515625" customWidth="1"/>
    <col min="2" max="2" width="39.42578125" style="106" bestFit="1" customWidth="1"/>
  </cols>
  <sheetData>
    <row r="1" spans="1:4" ht="34.5" customHeight="1" x14ac:dyDescent="0.25">
      <c r="A1" s="118" t="s">
        <v>238</v>
      </c>
    </row>
    <row r="2" spans="1:4" x14ac:dyDescent="0.25">
      <c r="A2" s="107" t="s">
        <v>221</v>
      </c>
      <c r="B2" s="108"/>
      <c r="C2" s="116" t="s">
        <v>157</v>
      </c>
      <c r="D2" s="116" t="s">
        <v>6</v>
      </c>
    </row>
    <row r="3" spans="1:4" x14ac:dyDescent="0.25">
      <c r="B3" s="110">
        <v>0</v>
      </c>
      <c r="C3" s="111">
        <v>91</v>
      </c>
      <c r="D3" s="112">
        <v>17.84</v>
      </c>
    </row>
    <row r="4" spans="1:4" x14ac:dyDescent="0.25">
      <c r="B4" s="110">
        <v>1</v>
      </c>
      <c r="C4" s="111">
        <v>374</v>
      </c>
      <c r="D4" s="112">
        <v>73.33</v>
      </c>
    </row>
    <row r="5" spans="1:4" x14ac:dyDescent="0.25">
      <c r="B5" s="110">
        <v>2</v>
      </c>
      <c r="C5" s="111">
        <v>42</v>
      </c>
      <c r="D5" s="112">
        <v>8.24</v>
      </c>
    </row>
    <row r="6" spans="1:4" x14ac:dyDescent="0.25">
      <c r="B6" s="110">
        <v>3</v>
      </c>
      <c r="C6" s="111">
        <v>2</v>
      </c>
      <c r="D6" s="112">
        <v>0.39</v>
      </c>
    </row>
    <row r="7" spans="1:4" x14ac:dyDescent="0.25">
      <c r="B7" s="110">
        <v>6</v>
      </c>
      <c r="C7" s="111">
        <v>1</v>
      </c>
      <c r="D7" s="117">
        <v>0.2</v>
      </c>
    </row>
    <row r="8" spans="1:4" x14ac:dyDescent="0.25">
      <c r="A8" s="109"/>
      <c r="B8" s="113" t="s">
        <v>234</v>
      </c>
      <c r="C8" s="114">
        <f>SUM(C3:C7)</f>
        <v>510</v>
      </c>
      <c r="D8" s="119">
        <f>SUM(D3:D7)</f>
        <v>100</v>
      </c>
    </row>
    <row r="10" spans="1:4" x14ac:dyDescent="0.25">
      <c r="A10" s="107" t="s">
        <v>220</v>
      </c>
      <c r="B10" s="108"/>
      <c r="C10" s="116" t="s">
        <v>157</v>
      </c>
      <c r="D10" s="116" t="s">
        <v>6</v>
      </c>
    </row>
    <row r="11" spans="1:4" x14ac:dyDescent="0.25">
      <c r="B11" s="110" t="s">
        <v>237</v>
      </c>
      <c r="C11" s="111">
        <v>109</v>
      </c>
      <c r="D11" s="112">
        <v>100</v>
      </c>
    </row>
    <row r="12" spans="1:4" x14ac:dyDescent="0.25">
      <c r="A12" s="109"/>
      <c r="B12" s="113" t="s">
        <v>234</v>
      </c>
      <c r="C12" s="114">
        <f>SUM(C11:C11)</f>
        <v>109</v>
      </c>
      <c r="D12" s="119">
        <f>SUM(D11:D11)</f>
        <v>100</v>
      </c>
    </row>
    <row r="14" spans="1:4" x14ac:dyDescent="0.25">
      <c r="A14" s="107" t="s">
        <v>222</v>
      </c>
      <c r="B14" s="108"/>
      <c r="C14" s="116" t="s">
        <v>157</v>
      </c>
      <c r="D14" s="116" t="s">
        <v>6</v>
      </c>
    </row>
    <row r="15" spans="1:4" x14ac:dyDescent="0.25">
      <c r="B15" s="110" t="s">
        <v>237</v>
      </c>
      <c r="C15" s="111">
        <v>124</v>
      </c>
      <c r="D15" s="117">
        <f>+C15*100/C$21</f>
        <v>76.073619631901835</v>
      </c>
    </row>
    <row r="16" spans="1:4" x14ac:dyDescent="0.25">
      <c r="B16" s="110" t="s">
        <v>215</v>
      </c>
      <c r="C16" s="111">
        <v>38</v>
      </c>
      <c r="D16" s="117">
        <f>+C16*100/C$21</f>
        <v>23.312883435582823</v>
      </c>
    </row>
    <row r="17" spans="1:4" x14ac:dyDescent="0.25">
      <c r="B17" s="110" t="s">
        <v>235</v>
      </c>
      <c r="C17" s="111">
        <v>1</v>
      </c>
      <c r="D17" s="117">
        <f>+C17*100/C$21</f>
        <v>0.61349693251533743</v>
      </c>
    </row>
    <row r="18" spans="1:4" x14ac:dyDescent="0.25">
      <c r="B18" s="110" t="s">
        <v>216</v>
      </c>
      <c r="C18" s="111"/>
      <c r="D18" s="112"/>
    </row>
    <row r="19" spans="1:4" x14ac:dyDescent="0.25">
      <c r="B19" s="110" t="s">
        <v>236</v>
      </c>
      <c r="C19" s="111"/>
      <c r="D19" s="112"/>
    </row>
    <row r="20" spans="1:4" x14ac:dyDescent="0.25">
      <c r="B20" s="110" t="s">
        <v>217</v>
      </c>
      <c r="C20" s="111"/>
      <c r="D20" s="112"/>
    </row>
    <row r="21" spans="1:4" x14ac:dyDescent="0.25">
      <c r="A21" s="109"/>
      <c r="B21" s="113" t="s">
        <v>234</v>
      </c>
      <c r="C21" s="114">
        <f>SUM(C15:C20)</f>
        <v>163</v>
      </c>
      <c r="D21" s="119">
        <f>SUM(D15:D20)</f>
        <v>99.999999999999986</v>
      </c>
    </row>
    <row r="23" spans="1:4" x14ac:dyDescent="0.25">
      <c r="A23" s="107" t="s">
        <v>223</v>
      </c>
      <c r="C23" s="116" t="s">
        <v>157</v>
      </c>
      <c r="D23" s="116" t="s">
        <v>6</v>
      </c>
    </row>
    <row r="24" spans="1:4" x14ac:dyDescent="0.25">
      <c r="B24" s="110" t="s">
        <v>237</v>
      </c>
      <c r="C24" s="111">
        <v>70</v>
      </c>
      <c r="D24" s="117">
        <f>+C24*100/C$26</f>
        <v>100</v>
      </c>
    </row>
    <row r="25" spans="1:4" x14ac:dyDescent="0.25">
      <c r="B25" s="110" t="s">
        <v>215</v>
      </c>
      <c r="C25" s="111"/>
      <c r="D25" s="112"/>
    </row>
    <row r="26" spans="1:4" x14ac:dyDescent="0.25">
      <c r="A26" s="109"/>
      <c r="B26" s="113" t="s">
        <v>234</v>
      </c>
      <c r="C26" s="114">
        <f>SUM(C24:C25)</f>
        <v>70</v>
      </c>
      <c r="D26" s="119">
        <f>SUM(D24:D25)</f>
        <v>100</v>
      </c>
    </row>
    <row r="28" spans="1:4" x14ac:dyDescent="0.25">
      <c r="A28" s="107" t="s">
        <v>224</v>
      </c>
      <c r="C28" s="116" t="s">
        <v>157</v>
      </c>
      <c r="D28" s="116" t="s">
        <v>6</v>
      </c>
    </row>
    <row r="29" spans="1:4" x14ac:dyDescent="0.25">
      <c r="B29" s="110" t="s">
        <v>237</v>
      </c>
      <c r="C29" s="111">
        <v>104</v>
      </c>
      <c r="D29" s="117">
        <f>+C29*100/C$35</f>
        <v>61.904761904761905</v>
      </c>
    </row>
    <row r="30" spans="1:4" x14ac:dyDescent="0.25">
      <c r="B30" s="110" t="s">
        <v>215</v>
      </c>
      <c r="C30" s="111">
        <v>64</v>
      </c>
      <c r="D30" s="117">
        <f>+C30*100/C$35</f>
        <v>38.095238095238095</v>
      </c>
    </row>
    <row r="31" spans="1:4" x14ac:dyDescent="0.25">
      <c r="B31" s="110" t="s">
        <v>235</v>
      </c>
      <c r="C31" s="111"/>
      <c r="D31" s="112"/>
    </row>
    <row r="32" spans="1:4" x14ac:dyDescent="0.25">
      <c r="B32" s="110" t="s">
        <v>216</v>
      </c>
      <c r="C32" s="111"/>
      <c r="D32" s="112"/>
    </row>
    <row r="33" spans="1:4" x14ac:dyDescent="0.25">
      <c r="B33" s="110" t="s">
        <v>236</v>
      </c>
      <c r="C33" s="111"/>
      <c r="D33" s="112"/>
    </row>
    <row r="34" spans="1:4" x14ac:dyDescent="0.25">
      <c r="B34" s="110" t="s">
        <v>217</v>
      </c>
      <c r="C34" s="111"/>
      <c r="D34" s="112"/>
    </row>
    <row r="35" spans="1:4" x14ac:dyDescent="0.25">
      <c r="A35" s="109"/>
      <c r="B35" s="113" t="s">
        <v>234</v>
      </c>
      <c r="C35" s="114">
        <f>SUM(C29:C34)</f>
        <v>168</v>
      </c>
      <c r="D35" s="119">
        <f>SUM(D29:D34)</f>
        <v>100</v>
      </c>
    </row>
    <row r="37" spans="1:4" x14ac:dyDescent="0.25">
      <c r="A37" s="107" t="s">
        <v>225</v>
      </c>
      <c r="C37" s="116" t="s">
        <v>157</v>
      </c>
      <c r="D37" s="116" t="s">
        <v>6</v>
      </c>
    </row>
    <row r="38" spans="1:4" x14ac:dyDescent="0.25">
      <c r="B38" s="110" t="s">
        <v>227</v>
      </c>
      <c r="C38" s="111">
        <v>448</v>
      </c>
      <c r="D38" s="117">
        <f>+C38*100/C$43</f>
        <v>87.843137254901961</v>
      </c>
    </row>
    <row r="39" spans="1:4" x14ac:dyDescent="0.25">
      <c r="B39" s="110" t="s">
        <v>218</v>
      </c>
      <c r="C39" s="111">
        <v>3</v>
      </c>
      <c r="D39" s="117">
        <f>+C39*100/C$43</f>
        <v>0.58823529411764708</v>
      </c>
    </row>
    <row r="40" spans="1:4" x14ac:dyDescent="0.25">
      <c r="B40" s="110" t="s">
        <v>228</v>
      </c>
      <c r="C40" s="111">
        <v>2</v>
      </c>
      <c r="D40" s="117">
        <f>+C40*100/C$43</f>
        <v>0.39215686274509803</v>
      </c>
    </row>
    <row r="41" spans="1:4" x14ac:dyDescent="0.25">
      <c r="B41" s="110" t="s">
        <v>229</v>
      </c>
      <c r="C41" s="111"/>
      <c r="D41" s="112"/>
    </row>
    <row r="42" spans="1:4" x14ac:dyDescent="0.25">
      <c r="B42" s="110" t="s">
        <v>233</v>
      </c>
      <c r="C42" s="111">
        <v>57</v>
      </c>
      <c r="D42" s="117">
        <f>+C42*100/C$43</f>
        <v>11.176470588235293</v>
      </c>
    </row>
    <row r="43" spans="1:4" x14ac:dyDescent="0.25">
      <c r="A43" s="109"/>
      <c r="B43" s="113" t="s">
        <v>234</v>
      </c>
      <c r="C43" s="114">
        <v>510</v>
      </c>
      <c r="D43" s="119">
        <f>SUM(D38:D42)</f>
        <v>100</v>
      </c>
    </row>
    <row r="45" spans="1:4" x14ac:dyDescent="0.25">
      <c r="A45" s="107" t="s">
        <v>226</v>
      </c>
      <c r="C45" s="116" t="s">
        <v>157</v>
      </c>
      <c r="D45" s="116" t="s">
        <v>6</v>
      </c>
    </row>
    <row r="46" spans="1:4" x14ac:dyDescent="0.25">
      <c r="B46" s="110" t="s">
        <v>232</v>
      </c>
      <c r="C46" s="111">
        <v>135</v>
      </c>
      <c r="D46" s="112">
        <v>26.47</v>
      </c>
    </row>
    <row r="47" spans="1:4" x14ac:dyDescent="0.25">
      <c r="B47" s="110" t="s">
        <v>231</v>
      </c>
      <c r="C47" s="111">
        <v>192</v>
      </c>
      <c r="D47" s="112">
        <v>37.65</v>
      </c>
    </row>
    <row r="48" spans="1:4" x14ac:dyDescent="0.25">
      <c r="B48" s="110" t="s">
        <v>230</v>
      </c>
      <c r="C48" s="111">
        <v>181</v>
      </c>
      <c r="D48" s="112">
        <v>35.49</v>
      </c>
    </row>
    <row r="49" spans="1:4" x14ac:dyDescent="0.25">
      <c r="B49" s="110" t="s">
        <v>219</v>
      </c>
      <c r="C49" s="111">
        <v>2</v>
      </c>
      <c r="D49" s="112">
        <v>0.39</v>
      </c>
    </row>
    <row r="50" spans="1:4" x14ac:dyDescent="0.25">
      <c r="A50" s="109"/>
      <c r="B50" s="113" t="s">
        <v>234</v>
      </c>
      <c r="C50" s="114">
        <v>510</v>
      </c>
      <c r="D50" s="1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 entiere</vt:lpstr>
      <vt:lpstr>base entiere_var qualitatives</vt:lpstr>
      <vt:lpstr>sujets sains</vt:lpstr>
      <vt:lpstr>sujets sains_var qualitatives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Iotefa TEITI</dc:creator>
  <cp:lastModifiedBy>Mendiboure</cp:lastModifiedBy>
  <cp:lastPrinted>2022-06-21T23:41:31Z</cp:lastPrinted>
  <dcterms:created xsi:type="dcterms:W3CDTF">2020-04-28T23:41:58Z</dcterms:created>
  <dcterms:modified xsi:type="dcterms:W3CDTF">2022-09-27T00:54:54Z</dcterms:modified>
</cp:coreProperties>
</file>