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M2" i="1" l="1"/>
  <c r="G2" i="1"/>
  <c r="K2" i="1"/>
  <c r="I2" i="1"/>
  <c r="E2" i="1"/>
  <c r="D2" i="1"/>
  <c r="A8" i="1"/>
  <c r="A7" i="1"/>
  <c r="A6" i="1"/>
  <c r="A5" i="1"/>
  <c r="A4" i="1"/>
  <c r="B7" i="1"/>
  <c r="B6" i="1"/>
  <c r="B5" i="1"/>
  <c r="B4" i="1"/>
  <c r="J13" i="1" l="1"/>
  <c r="I13" i="1"/>
  <c r="H13" i="1"/>
  <c r="H14" i="1"/>
  <c r="H15" i="1"/>
  <c r="H12" i="1"/>
  <c r="G12" i="1"/>
  <c r="F12" i="1"/>
  <c r="E13" i="1"/>
  <c r="E14" i="1"/>
  <c r="E15" i="1"/>
  <c r="E12" i="1"/>
  <c r="D12" i="1"/>
  <c r="C13" i="1"/>
  <c r="C14" i="1"/>
  <c r="C15" i="1"/>
  <c r="C12" i="1"/>
  <c r="B15" i="1"/>
  <c r="B14" i="1"/>
  <c r="B13" i="1"/>
  <c r="B12" i="1"/>
  <c r="A15" i="1"/>
  <c r="A14" i="1"/>
  <c r="A13" i="1"/>
  <c r="A12" i="1"/>
  <c r="J3" i="1" l="1"/>
  <c r="J4" i="1"/>
  <c r="J5" i="1"/>
  <c r="J6" i="1"/>
  <c r="J7" i="1"/>
  <c r="J8" i="1"/>
  <c r="J2" i="1"/>
  <c r="H3" i="1"/>
  <c r="H4" i="1"/>
  <c r="H5" i="1"/>
  <c r="H6" i="1"/>
  <c r="H7" i="1"/>
  <c r="H8" i="1"/>
  <c r="H2" i="1"/>
  <c r="F3" i="1"/>
  <c r="F4" i="1"/>
  <c r="F5" i="1"/>
  <c r="F6" i="1"/>
  <c r="F7" i="1"/>
  <c r="F8" i="1"/>
  <c r="F2" i="1"/>
  <c r="B3" i="1"/>
  <c r="B2" i="1"/>
  <c r="A3" i="1"/>
  <c r="A2" i="1"/>
  <c r="L2" i="1" l="1"/>
  <c r="L3" i="1"/>
</calcChain>
</file>

<file path=xl/sharedStrings.xml><?xml version="1.0" encoding="utf-8"?>
<sst xmlns="http://schemas.openxmlformats.org/spreadsheetml/2006/main" count="22" uniqueCount="21">
  <si>
    <t>v</t>
  </si>
  <si>
    <t>1/t</t>
  </si>
  <si>
    <t>&lt;v&gt;</t>
  </si>
  <si>
    <t>&lt;1/t&gt;</t>
  </si>
  <si>
    <t>v/t</t>
  </si>
  <si>
    <t>&lt;v/t&gt;</t>
  </si>
  <si>
    <t>v^2</t>
  </si>
  <si>
    <t>&lt;v^2&gt;</t>
  </si>
  <si>
    <t>1/t^2</t>
  </si>
  <si>
    <t>&lt;1/t^2&gt;</t>
  </si>
  <si>
    <t>k</t>
  </si>
  <si>
    <t>b</t>
  </si>
  <si>
    <t>aбок/аосн</t>
  </si>
  <si>
    <t>m</t>
  </si>
  <si>
    <t>&lt;xy&gt;</t>
  </si>
  <si>
    <t>xy</t>
  </si>
  <si>
    <t>x^2</t>
  </si>
  <si>
    <t>&lt;x^2&gt;</t>
  </si>
  <si>
    <t>y^2</t>
  </si>
  <si>
    <t>&lt;Y^2&gt;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</si>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</sst>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M5" sqref="M5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f>31</f>
        <v>31</v>
      </c>
      <c r="B2">
        <f>40</f>
        <v>40</v>
      </c>
      <c r="D2">
        <f>SUM(A2:A9)/7</f>
        <v>10.142857142857142</v>
      </c>
      <c r="E2">
        <f>SUM(B2:B9)/7</f>
        <v>13.62857142857143</v>
      </c>
      <c r="F2">
        <f>A2*B2</f>
        <v>1240</v>
      </c>
      <c r="G2">
        <f>SUM(F2:F9)/7</f>
        <v>245.32857142857142</v>
      </c>
      <c r="H2">
        <f>A2*A2</f>
        <v>961</v>
      </c>
      <c r="I2">
        <f>SUM(H2:H9)/7</f>
        <v>186.42857142857142</v>
      </c>
      <c r="J2">
        <f>B2*B2</f>
        <v>1600</v>
      </c>
      <c r="K2">
        <f>SUM(J2:J9)/7</f>
        <v>323.76857142857136</v>
      </c>
      <c r="L2">
        <f>G2/K2</f>
        <v>0.75772818327023728</v>
      </c>
      <c r="M2">
        <f>1/SQRT(7)*SQRT(I2/K2-L2*L2)</f>
        <v>1.5381422871619057E-2</v>
      </c>
    </row>
    <row r="3" spans="1:13" x14ac:dyDescent="0.25">
      <c r="A3">
        <f>14</f>
        <v>14</v>
      </c>
      <c r="B3">
        <f>20</f>
        <v>20</v>
      </c>
      <c r="F3">
        <f t="shared" ref="F3:F9" si="0">A3*B3</f>
        <v>280</v>
      </c>
      <c r="H3">
        <f t="shared" ref="H3:H9" si="1">A3*A3</f>
        <v>196</v>
      </c>
      <c r="J3">
        <f t="shared" ref="J3:J9" si="2">B3*B3</f>
        <v>400</v>
      </c>
      <c r="L3">
        <f>(G2-D2*E2)/(K2-E2*E2)</f>
        <v>0.77588526650402956</v>
      </c>
    </row>
    <row r="4" spans="1:13" x14ac:dyDescent="0.25">
      <c r="A4">
        <f>7</f>
        <v>7</v>
      </c>
      <c r="B4">
        <f>10</f>
        <v>10</v>
      </c>
      <c r="F4">
        <f t="shared" si="0"/>
        <v>70</v>
      </c>
      <c r="H4">
        <f t="shared" si="1"/>
        <v>49</v>
      </c>
      <c r="J4">
        <f t="shared" si="2"/>
        <v>100</v>
      </c>
    </row>
    <row r="5" spans="1:13" x14ac:dyDescent="0.25">
      <c r="A5">
        <f>7</f>
        <v>7</v>
      </c>
      <c r="B5">
        <f>8</f>
        <v>8</v>
      </c>
      <c r="F5">
        <f t="shared" si="0"/>
        <v>56</v>
      </c>
      <c r="H5">
        <f t="shared" si="1"/>
        <v>49</v>
      </c>
      <c r="J5">
        <f t="shared" si="2"/>
        <v>64</v>
      </c>
    </row>
    <row r="6" spans="1:13" x14ac:dyDescent="0.25">
      <c r="A6">
        <f>5</f>
        <v>5</v>
      </c>
      <c r="B6">
        <f>6.7</f>
        <v>6.7</v>
      </c>
      <c r="F6">
        <f t="shared" si="0"/>
        <v>33.5</v>
      </c>
      <c r="H6">
        <f t="shared" si="1"/>
        <v>25</v>
      </c>
      <c r="J6">
        <f t="shared" si="2"/>
        <v>44.89</v>
      </c>
    </row>
    <row r="7" spans="1:13" x14ac:dyDescent="0.25">
      <c r="A7">
        <f>4</f>
        <v>4</v>
      </c>
      <c r="B7">
        <f>5.7</f>
        <v>5.7</v>
      </c>
      <c r="F7">
        <f t="shared" si="0"/>
        <v>22.8</v>
      </c>
      <c r="H7">
        <f t="shared" si="1"/>
        <v>16</v>
      </c>
      <c r="J7">
        <f t="shared" si="2"/>
        <v>32.49</v>
      </c>
    </row>
    <row r="8" spans="1:13" x14ac:dyDescent="0.25">
      <c r="A8">
        <f>3</f>
        <v>3</v>
      </c>
      <c r="B8">
        <v>5</v>
      </c>
      <c r="F8">
        <f t="shared" si="0"/>
        <v>15</v>
      </c>
      <c r="H8">
        <f t="shared" si="1"/>
        <v>9</v>
      </c>
      <c r="J8">
        <f t="shared" si="2"/>
        <v>25</v>
      </c>
    </row>
    <row r="11" spans="1:13" x14ac:dyDescent="0.25">
      <c r="A11" t="s">
        <v>12</v>
      </c>
      <c r="B11" t="s">
        <v>13</v>
      </c>
      <c r="C11" t="s">
        <v>15</v>
      </c>
      <c r="D11" t="s">
        <v>14</v>
      </c>
      <c r="E11" t="s">
        <v>16</v>
      </c>
      <c r="F11" t="s">
        <v>17</v>
      </c>
      <c r="G11" t="s">
        <v>10</v>
      </c>
      <c r="H11" t="s">
        <v>18</v>
      </c>
    </row>
    <row r="12" spans="1:13" x14ac:dyDescent="0.25">
      <c r="A12">
        <f>0</f>
        <v>0</v>
      </c>
      <c r="B12">
        <f>0.125</f>
        <v>0.125</v>
      </c>
      <c r="C12">
        <f>A12*B12</f>
        <v>0</v>
      </c>
      <c r="D12">
        <f>SUM(C12:C15)/4</f>
        <v>0.15240000000000001</v>
      </c>
      <c r="E12">
        <f>B12*B12</f>
        <v>1.5625E-2</v>
      </c>
      <c r="F12">
        <f>SUM(E12:E15)/4</f>
        <v>0.34515625</v>
      </c>
      <c r="G12">
        <f>D12/F12</f>
        <v>0.44153915799004079</v>
      </c>
      <c r="H12">
        <f>A12*A12</f>
        <v>0</v>
      </c>
      <c r="I12" t="s">
        <v>19</v>
      </c>
      <c r="J12" t="s">
        <v>20</v>
      </c>
    </row>
    <row r="13" spans="1:13" x14ac:dyDescent="0.25">
      <c r="A13">
        <f>0.13</f>
        <v>0.13</v>
      </c>
      <c r="B13">
        <f>0.29</f>
        <v>0.28999999999999998</v>
      </c>
      <c r="C13">
        <f t="shared" ref="C13:C15" si="3">A13*B13</f>
        <v>3.7699999999999997E-2</v>
      </c>
      <c r="E13">
        <f t="shared" ref="E13:E15" si="4">B13*B13</f>
        <v>8.4099999999999994E-2</v>
      </c>
      <c r="H13">
        <f t="shared" ref="H13:H15" si="5">A13*A13</f>
        <v>1.6900000000000002E-2</v>
      </c>
      <c r="I13">
        <f>SUM(H12:H15)/4</f>
        <v>6.8074999999999997E-2</v>
      </c>
      <c r="J13">
        <f>1/2*SQRT(I13/F12-G12*G12)</f>
        <v>2.383635657652225E-2</v>
      </c>
    </row>
    <row r="14" spans="1:13" x14ac:dyDescent="0.25">
      <c r="A14">
        <f>0.23</f>
        <v>0.23</v>
      </c>
      <c r="B14">
        <f>0.53</f>
        <v>0.53</v>
      </c>
      <c r="C14">
        <f t="shared" si="3"/>
        <v>0.12190000000000001</v>
      </c>
      <c r="E14">
        <f t="shared" si="4"/>
        <v>0.28090000000000004</v>
      </c>
      <c r="H14">
        <f t="shared" si="5"/>
        <v>5.2900000000000003E-2</v>
      </c>
    </row>
    <row r="15" spans="1:13" x14ac:dyDescent="0.25">
      <c r="A15">
        <f>0.45</f>
        <v>0.45</v>
      </c>
      <c r="B15">
        <f>1</f>
        <v>1</v>
      </c>
      <c r="C15">
        <f t="shared" si="3"/>
        <v>0.45</v>
      </c>
      <c r="E15">
        <f t="shared" si="4"/>
        <v>1</v>
      </c>
      <c r="H15">
        <f t="shared" si="5"/>
        <v>0.20250000000000001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2017-09-13T20:07:48Z</dcterms:modified>
</cp:coreProperties>
</file>