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leimon\Documents\"/>
    </mc:Choice>
  </mc:AlternateContent>
  <xr:revisionPtr revIDLastSave="0" documentId="13_ncr:1_{9B0FE690-D424-471C-80EB-9520AB0FBA43}" xr6:coauthVersionLast="47" xr6:coauthVersionMax="47" xr10:uidLastSave="{00000000-0000-0000-0000-000000000000}"/>
  <bookViews>
    <workbookView xWindow="-110" yWindow="-110" windowWidth="19420" windowHeight="10460" xr2:uid="{715E19A1-DE85-48AE-9CFD-BBBECF48E0B2}"/>
  </bookViews>
  <sheets>
    <sheet name="Gráfico Dinâmico" sheetId="9" r:id="rId1"/>
    <sheet name="Planilha1" sheetId="1" state="hidden" r:id="rId2"/>
  </sheets>
  <definedNames>
    <definedName name="_xlnm._FilterDatabase" localSheetId="0" hidden="1">'Gráfico Dinâmico'!$A$11:$D$14</definedName>
    <definedName name="SegmentaçãodeDados_Anos__ADMISSÃO">#N/A</definedName>
    <definedName name="SegmentaçãodeDados_CARGO">#N/A</definedName>
    <definedName name="SegmentaçãodeDados_ESTADO">#N/A</definedName>
    <definedName name="SegmentaçãodeDados_GÊNERO">#N/A</definedName>
    <definedName name="SegmentaçãodeDados_SETOR">#N/A</definedName>
  </definedNames>
  <calcPr calcId="191029"/>
  <pivotCaches>
    <pivotCache cacheId="44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9" l="1"/>
  <c r="D12" i="9"/>
  <c r="B29" i="9"/>
</calcChain>
</file>

<file path=xl/sharedStrings.xml><?xml version="1.0" encoding="utf-8"?>
<sst xmlns="http://schemas.openxmlformats.org/spreadsheetml/2006/main" count="401" uniqueCount="91">
  <si>
    <t>EMPREGADO</t>
  </si>
  <si>
    <t>ESTADO</t>
  </si>
  <si>
    <t>SALÁRIO</t>
  </si>
  <si>
    <t>CARGO</t>
  </si>
  <si>
    <t>GRADUADO</t>
  </si>
  <si>
    <t>GÊNERO</t>
  </si>
  <si>
    <t>SP</t>
  </si>
  <si>
    <t>Técnico</t>
  </si>
  <si>
    <t>Não</t>
  </si>
  <si>
    <t>Feminino</t>
  </si>
  <si>
    <t>Auxiliar</t>
  </si>
  <si>
    <t>Masculino</t>
  </si>
  <si>
    <t>RJ</t>
  </si>
  <si>
    <t>MG</t>
  </si>
  <si>
    <t>Supervisor</t>
  </si>
  <si>
    <t>Sim</t>
  </si>
  <si>
    <t>ES</t>
  </si>
  <si>
    <t>Gerente</t>
  </si>
  <si>
    <t>Rótulos de Linha</t>
  </si>
  <si>
    <t>Total Geral</t>
  </si>
  <si>
    <t>Soma de SALÁRIO</t>
  </si>
  <si>
    <t>SETOR</t>
  </si>
  <si>
    <t>Financeiro</t>
  </si>
  <si>
    <t>Produção</t>
  </si>
  <si>
    <t>RH</t>
  </si>
  <si>
    <t>Qualidade</t>
  </si>
  <si>
    <t>Marketing</t>
  </si>
  <si>
    <t>Administrativo</t>
  </si>
  <si>
    <t>ADMISSÃO</t>
  </si>
  <si>
    <t>Giuliana Clerici</t>
  </si>
  <si>
    <t>Leonardo Lima</t>
  </si>
  <si>
    <t>Thiago Barcelos</t>
  </si>
  <si>
    <t>Roberto Silva</t>
  </si>
  <si>
    <t>Ricardo Junior</t>
  </si>
  <si>
    <t>Marcelo Zulpo</t>
  </si>
  <si>
    <t>Waldeli Garcia</t>
  </si>
  <si>
    <t>Rikson Silva</t>
  </si>
  <si>
    <t>Josildo Silva</t>
  </si>
  <si>
    <t>Hevalline Ribeiro</t>
  </si>
  <si>
    <t>Jaime Cavassa</t>
  </si>
  <si>
    <t>Cristina Melo</t>
  </si>
  <si>
    <t>Manoel Andrade</t>
  </si>
  <si>
    <t>Ezequiel Bispo</t>
  </si>
  <si>
    <t>Muniz Alves</t>
  </si>
  <si>
    <t>Schumacher Steves</t>
  </si>
  <si>
    <t>Monteiro Moura</t>
  </si>
  <si>
    <t>Müller Albuquerque</t>
  </si>
  <si>
    <t>Moraes Barcelos</t>
  </si>
  <si>
    <t>Duarte Roriz</t>
  </si>
  <si>
    <t>Montenegro Castiel</t>
  </si>
  <si>
    <t>Fagundes Fischer</t>
  </si>
  <si>
    <t>Ferraz Gimenez</t>
  </si>
  <si>
    <t>Carvalho Schoemberger</t>
  </si>
  <si>
    <t>Dolabella Falabella</t>
  </si>
  <si>
    <t>Evelyn Martins</t>
  </si>
  <si>
    <t>Reymond Drummond</t>
  </si>
  <si>
    <t>Lins Figueiredo</t>
  </si>
  <si>
    <t>Andrade Resende</t>
  </si>
  <si>
    <t>Boaventura Sampaio</t>
  </si>
  <si>
    <t>Dantas Cavalcante</t>
  </si>
  <si>
    <t>Oliveira Arantes</t>
  </si>
  <si>
    <t>Carvalho Lombardi</t>
  </si>
  <si>
    <t>Vilela Dieckmann</t>
  </si>
  <si>
    <t>Ribeiro Menezes</t>
  </si>
  <si>
    <t>Barros Ganzarolli</t>
  </si>
  <si>
    <t>Moscovis Guimarães</t>
  </si>
  <si>
    <t>Johnson Alencar</t>
  </si>
  <si>
    <t>Castro Marinho</t>
  </si>
  <si>
    <t>Assunção Lambertini</t>
  </si>
  <si>
    <t>Kannenberg Lafaiete</t>
  </si>
  <si>
    <t>Torres Sanches</t>
  </si>
  <si>
    <t>Gomes Timberg</t>
  </si>
  <si>
    <t>Juca Nunes</t>
  </si>
  <si>
    <t>João Otávio</t>
  </si>
  <si>
    <t>Joana Vargas</t>
  </si>
  <si>
    <t>Camila Andrade</t>
  </si>
  <si>
    <t>Agata Nunes</t>
  </si>
  <si>
    <t>Bianca Silva</t>
  </si>
  <si>
    <t>Fatima Silva</t>
  </si>
  <si>
    <t>Beatriz Andrade</t>
  </si>
  <si>
    <t>Monica Santos</t>
  </si>
  <si>
    <t>Silvia Martins</t>
  </si>
  <si>
    <t>Caroline Nunes</t>
  </si>
  <si>
    <t>Luciana Cardoso</t>
  </si>
  <si>
    <t>Mara Antunes</t>
  </si>
  <si>
    <t>Sheila Ferrari</t>
  </si>
  <si>
    <t>Alexia Pereira</t>
  </si>
  <si>
    <t>Ina Nunues</t>
  </si>
  <si>
    <t>Contagem de EMPREGADO</t>
  </si>
  <si>
    <t>Meta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</si>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</sst>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0" fillId="0" borderId="0" xfId="0" applyNumberFormat="1"/>
    <xf numFmtId="0" fontId="2" fillId="0" borderId="0" xfId="0" applyFont="1"/>
    <xf numFmtId="9" fontId="0" fillId="0" borderId="0" xfId="2" applyFont="1"/>
    <xf numFmtId="0" fontId="0" fillId="0" borderId="0" xfId="0" applyAlignment="1">
      <alignment horizontal="center"/>
    </xf>
    <xf numFmtId="9" fontId="0" fillId="0" borderId="0" xfId="0" applyNumberFormat="1"/>
  </cellXfs>
  <cellStyles count="3">
    <cellStyle name="Moeda" xfId="1" builtinId="4"/>
    <cellStyle name="Normal" xfId="0" builtinId="0"/>
    <cellStyle name="Porcentagem" xfId="2" builtinId="5"/>
  </cellStyles>
  <dxfs count="7">
    <dxf>
      <font>
        <b/>
        <sz val="11"/>
        <color theme="1"/>
      </font>
      <border>
        <vertical/>
        <horizontal/>
      </border>
    </dxf>
    <dxf>
      <font>
        <b/>
        <color theme="1"/>
      </font>
      <border>
        <bottom style="thin">
          <color theme="0" tint="-0.34998626667073579"/>
        </bottom>
        <vertical/>
        <horizontal/>
      </border>
    </dxf>
    <dxf>
      <font>
        <b/>
        <i val="0"/>
        <sz val="12"/>
        <color theme="0"/>
      </font>
      <fill>
        <patternFill patternType="solid">
          <bgColor theme="0" tint="-0.14996795556505021"/>
        </patternFill>
      </fill>
      <border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sz val="14"/>
      </font>
    </dxf>
  </dxfs>
  <tableStyles count="4" defaultTableStyle="TableStyleMedium2" defaultPivotStyle="PivotStyleLight16">
    <tableStyle name="SlicerStyleDark6 2" pivot="0" table="0" count="10" xr9:uid="{0F39170A-C45B-4D7A-B052-3758A122412E}">
      <tableStyleElement type="wholeTable" dxfId="6"/>
      <tableStyleElement type="headerRow" dxfId="5"/>
    </tableStyle>
    <tableStyle name="SlicerStyleDark6 3" pivot="0" table="0" count="10" xr9:uid="{75FD016D-44EA-41A7-A920-8758A13ADAE7}">
      <tableStyleElement type="wholeTable" dxfId="4"/>
      <tableStyleElement type="headerRow" dxfId="3"/>
    </tableStyle>
    <tableStyle name="SlicerStyleOther1 2" pivot="0" table="0" count="10" xr9:uid="{E681EF83-DB0B-4782-AE6B-0AB00995B590}">
      <tableStyleElement type="wholeTable" dxfId="2"/>
      <tableStyleElement type="headerRow" dxfId="1"/>
    </tableStyle>
    <tableStyle name="TimeSlicerStyleLight6 2" pivot="0" table="0" count="8" xr9:uid="{F841A932-BCCD-4C7A-A72B-EE69722D6EF4}">
      <tableStyleElement type="headerRow" dxfId="0"/>
    </tableStyle>
  </tableStyle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theme="0" tint="-0.14999847407452621"/>
              <bgColor theme="0" tint="-0.14999847407452621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 tint="-0.249977111117893"/>
              <bgColor theme="0" tint="-0.249977111117893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theme="0"/>
              <bgColor theme="0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0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6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Dark6 3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Other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Light6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sharedStrings" Target="sharedStrings.xml"/><Relationship Id="rId5" Type="http://schemas.microsoft.com/office/2007/relationships/slicerCache" Target="slicerCaches/slicerCache2.xml"/><Relationship Id="rId10" Type="http://schemas.openxmlformats.org/officeDocument/2006/relationships/styles" Target="styles.xml"/><Relationship Id="rId4" Type="http://schemas.microsoft.com/office/2007/relationships/slicerCache" Target="slicerCaches/slicerCache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 - Indicadores Admissão.xlsx]Gráfico Dinâmico!Tabela dinâmica4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dk1">
                  <a:lumMod val="110000"/>
                  <a:satMod val="105000"/>
                  <a:tint val="67000"/>
                </a:schemeClr>
              </a:gs>
              <a:gs pos="50000">
                <a:schemeClr val="dk1">
                  <a:lumMod val="105000"/>
                  <a:satMod val="103000"/>
                  <a:tint val="73000"/>
                </a:schemeClr>
              </a:gs>
              <a:gs pos="100000">
                <a:schemeClr val="dk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dk1">
                  <a:lumMod val="110000"/>
                  <a:satMod val="105000"/>
                  <a:tint val="67000"/>
                </a:schemeClr>
              </a:gs>
              <a:gs pos="50000">
                <a:schemeClr val="dk1">
                  <a:lumMod val="105000"/>
                  <a:satMod val="103000"/>
                  <a:tint val="73000"/>
                </a:schemeClr>
              </a:gs>
              <a:gs pos="100000">
                <a:schemeClr val="dk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dLbl>
          <c:idx val="0"/>
          <c:numFmt formatCode="_(&quot;R$&quot;* #,##0.00_);_(&quot;R$&quot;* \(#,##0.00\);_(&quot;R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769765077761037"/>
                  <c:h val="0.28356637361482534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Dinâmico'!$B$3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invertIfNegative val="0"/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dk1">
                      <a:lumMod val="110000"/>
                      <a:satMod val="105000"/>
                      <a:tint val="67000"/>
                    </a:schemeClr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0-95EE-4C4E-B1DA-AEF94FAB37D9}"/>
              </c:ext>
            </c:extLst>
          </c:dPt>
          <c:dLbls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769765077761037"/>
                      <c:h val="0.283566373614825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5EE-4C4E-B1DA-AEF94FAB37D9}"/>
                </c:ext>
              </c:extLst>
            </c:dLbl>
            <c:numFmt formatCode="_(&quot;R$&quot;* #,##0.00_);_(&quot;R$&quot;* \(#,##0.00\);_(&quot;R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Dinâmico'!$A$4:$A$8</c:f>
              <c:strCache>
                <c:ptCount val="4"/>
                <c:pt idx="0">
                  <c:v>Auxiliar</c:v>
                </c:pt>
                <c:pt idx="1">
                  <c:v>Gerente</c:v>
                </c:pt>
                <c:pt idx="2">
                  <c:v>Supervisor</c:v>
                </c:pt>
                <c:pt idx="3">
                  <c:v>Técnico</c:v>
                </c:pt>
              </c:strCache>
            </c:strRef>
          </c:cat>
          <c:val>
            <c:numRef>
              <c:f>'Gráfico Dinâmico'!$B$4:$B$8</c:f>
              <c:numCache>
                <c:formatCode>"R$"\ #,##0.00</c:formatCode>
                <c:ptCount val="4"/>
                <c:pt idx="0">
                  <c:v>4300</c:v>
                </c:pt>
                <c:pt idx="1">
                  <c:v>5300</c:v>
                </c:pt>
                <c:pt idx="2">
                  <c:v>7800</c:v>
                </c:pt>
                <c:pt idx="3">
                  <c:v>11600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B-4F87-B1D1-7074851DF5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4537216"/>
        <c:axId val="494530000"/>
      </c:barChart>
      <c:catAx>
        <c:axId val="49453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530000"/>
        <c:crosses val="autoZero"/>
        <c:auto val="1"/>
        <c:lblAlgn val="ctr"/>
        <c:lblOffset val="100"/>
        <c:noMultiLvlLbl val="0"/>
      </c:catAx>
      <c:valAx>
        <c:axId val="49453000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4945372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 - Indicadores Admissão.xlsx]Gráfico Dinâmico!Tabela dinâmica8</c:name>
    <c:fmtId val="0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/>
          </a:solidFill>
          <a:ln>
            <a:solidFill>
              <a:schemeClr val="bg1">
                <a:lumMod val="75000"/>
              </a:schemeClr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bg1">
              <a:lumMod val="75000"/>
            </a:schemeClr>
          </a:solidFill>
          <a:ln w="19050" cap="flat" cmpd="sng" algn="ctr">
            <a:solidFill>
              <a:schemeClr val="bg1">
                <a:lumMod val="75000"/>
              </a:schemeClr>
            </a:solidFill>
            <a:prstDash val="solid"/>
            <a:miter lim="800000"/>
          </a:ln>
          <a:effectLst/>
        </c:spPr>
      </c:pivotFmt>
      <c:pivotFmt>
        <c:idx val="10"/>
        <c:spPr>
          <a:gradFill rotWithShape="1">
            <a:gsLst>
              <a:gs pos="0">
                <a:schemeClr val="dk1">
                  <a:lumMod val="110000"/>
                  <a:satMod val="105000"/>
                  <a:tint val="67000"/>
                </a:schemeClr>
              </a:gs>
              <a:gs pos="50000">
                <a:schemeClr val="dk1">
                  <a:lumMod val="105000"/>
                  <a:satMod val="103000"/>
                  <a:tint val="73000"/>
                </a:schemeClr>
              </a:gs>
              <a:gs pos="100000">
                <a:schemeClr val="dk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6350" cap="flat" cmpd="sng" algn="ctr">
            <a:solidFill>
              <a:schemeClr val="bg1">
                <a:lumMod val="75000"/>
              </a:schemeClr>
            </a:solidFill>
            <a:prstDash val="solid"/>
            <a:miter lim="800000"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'Gráfico Dinâmico'!$B$11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>
                  <a:lumMod val="75000"/>
                </a:schemeClr>
              </a:solidFill>
            </a:ln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 cap="flat" cmpd="sng" algn="ctr">
                <a:solidFill>
                  <a:schemeClr val="bg1">
                    <a:lumMod val="75000"/>
                  </a:schemeClr>
                </a:solidFill>
                <a:prstDash val="solid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ADBE-4130-86CB-8C2F0DE0E80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dk1">
                      <a:lumMod val="110000"/>
                      <a:satMod val="105000"/>
                      <a:tint val="67000"/>
                    </a:schemeClr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bg1">
                    <a:lumMod val="75000"/>
                  </a:schemeClr>
                </a:solidFill>
                <a:prstDash val="solid"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6-ADBE-4130-86CB-8C2F0DE0E80C}"/>
              </c:ext>
            </c:extLst>
          </c:dPt>
          <c:cat>
            <c:strRef>
              <c:f>'Gráfico Dinâmico'!$A$12:$A$14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'Gráfico Dinâmico'!$B$12:$B$14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BE-4130-86CB-8C2F0DE0E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 Excel - Indicadores Admissão.xlsx]Gráfico Dinâmico!Tabela dinâmica9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dk1">
                  <a:lumMod val="110000"/>
                  <a:satMod val="105000"/>
                  <a:tint val="67000"/>
                </a:schemeClr>
              </a:gs>
              <a:gs pos="50000">
                <a:schemeClr val="dk1">
                  <a:lumMod val="105000"/>
                  <a:satMod val="103000"/>
                  <a:tint val="73000"/>
                </a:schemeClr>
              </a:gs>
              <a:gs pos="100000">
                <a:schemeClr val="dk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'Gráfico Dinâmico'!$B$16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Dinâmico'!$A$17:$A$20</c:f>
              <c:strCache>
                <c:ptCount val="3"/>
                <c:pt idx="0">
                  <c:v>MG</c:v>
                </c:pt>
                <c:pt idx="1">
                  <c:v>RJ</c:v>
                </c:pt>
                <c:pt idx="2">
                  <c:v>SP</c:v>
                </c:pt>
              </c:strCache>
            </c:strRef>
          </c:cat>
          <c:val>
            <c:numRef>
              <c:f>'Gráfico Dinâmico'!$B$17:$B$20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F-4DD5-9F65-A597E906E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02868096"/>
        <c:axId val="602868424"/>
      </c:barChart>
      <c:catAx>
        <c:axId val="60286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868424"/>
        <c:crosses val="autoZero"/>
        <c:auto val="1"/>
        <c:lblAlgn val="ctr"/>
        <c:lblOffset val="100"/>
        <c:noMultiLvlLbl val="0"/>
      </c:catAx>
      <c:valAx>
        <c:axId val="6028684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0286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Excel - Indicadores Admissão.xlsx]Gráfico Dinâmico!Tabela dinâmica10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dk1">
                  <a:lumMod val="110000"/>
                  <a:satMod val="105000"/>
                  <a:tint val="67000"/>
                </a:schemeClr>
              </a:gs>
              <a:gs pos="50000">
                <a:schemeClr val="dk1">
                  <a:lumMod val="105000"/>
                  <a:satMod val="103000"/>
                  <a:tint val="73000"/>
                </a:schemeClr>
              </a:gs>
              <a:gs pos="100000">
                <a:schemeClr val="dk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dk1">
                  <a:lumMod val="110000"/>
                  <a:satMod val="105000"/>
                  <a:tint val="67000"/>
                </a:schemeClr>
              </a:gs>
              <a:gs pos="50000">
                <a:schemeClr val="dk1">
                  <a:lumMod val="105000"/>
                  <a:satMod val="103000"/>
                  <a:tint val="73000"/>
                </a:schemeClr>
              </a:gs>
              <a:gs pos="100000">
                <a:schemeClr val="dk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dLbl>
          <c:idx val="0"/>
          <c:layout>
            <c:manualLayout>
              <c:x val="-5.6250253157966133E-3"/>
              <c:y val="-0.344209726725335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dk1">
                  <a:lumMod val="110000"/>
                  <a:satMod val="105000"/>
                  <a:tint val="67000"/>
                </a:schemeClr>
              </a:gs>
              <a:gs pos="50000">
                <a:schemeClr val="dk1">
                  <a:lumMod val="105000"/>
                  <a:satMod val="103000"/>
                  <a:tint val="73000"/>
                </a:schemeClr>
              </a:gs>
              <a:gs pos="100000">
                <a:schemeClr val="dk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dLbl>
          <c:idx val="0"/>
          <c:layout>
            <c:manualLayout>
              <c:x val="5.5949356834107756E-3"/>
              <c:y val="-0.3518436313107920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'Gráfico Dinâmico'!$B$23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lumMod val="110000"/>
                    <a:satMod val="105000"/>
                    <a:tint val="67000"/>
                  </a:schemeClr>
                </a:gs>
                <a:gs pos="50000">
                  <a:schemeClr val="dk1">
                    <a:lumMod val="105000"/>
                    <a:satMod val="103000"/>
                    <a:tint val="73000"/>
                  </a:schemeClr>
                </a:gs>
                <a:gs pos="100000">
                  <a:schemeClr val="dk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2-02FA-44CB-9524-C519A9B53749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02FA-44CB-9524-C519A9B53749}"/>
              </c:ext>
            </c:extLst>
          </c:dPt>
          <c:dLbls>
            <c:dLbl>
              <c:idx val="0"/>
              <c:layout>
                <c:manualLayout>
                  <c:x val="5.5949356834107756E-3"/>
                  <c:y val="-0.351843631310792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FA-44CB-9524-C519A9B53749}"/>
                </c:ext>
              </c:extLst>
            </c:dLbl>
            <c:dLbl>
              <c:idx val="1"/>
              <c:layout>
                <c:manualLayout>
                  <c:x val="-5.6250253157966133E-3"/>
                  <c:y val="-0.344209726725335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FA-44CB-9524-C519A9B537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t" anchorCtr="0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Dinâmico'!$A$24:$A$26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'Gráfico Dinâmico'!$B$24:$B$26</c:f>
              <c:numCache>
                <c:formatCode>General</c:formatCode>
                <c:ptCount val="2"/>
                <c:pt idx="0">
                  <c:v>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A-44CB-9524-C519A9B53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11408"/>
        <c:axId val="465911736"/>
      </c:areaChart>
      <c:catAx>
        <c:axId val="4659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5911736"/>
        <c:crosses val="autoZero"/>
        <c:auto val="1"/>
        <c:lblAlgn val="ctr"/>
        <c:lblOffset val="100"/>
        <c:noMultiLvlLbl val="0"/>
      </c:catAx>
      <c:valAx>
        <c:axId val="465911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591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microsoft.com/office/2007/relationships/hdphoto" Target="../media/hdphoto1.wdp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285749</xdr:colOff>
      <xdr:row>32</xdr:row>
      <xdr:rowOff>31750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B39917C9-9363-47A3-AE28-5004CEFAEA2F}"/>
            </a:ext>
          </a:extLst>
        </xdr:cNvPr>
        <xdr:cNvSpPr/>
      </xdr:nvSpPr>
      <xdr:spPr>
        <a:xfrm>
          <a:off x="0" y="0"/>
          <a:ext cx="14343062" cy="573881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35276</xdr:colOff>
      <xdr:row>6</xdr:row>
      <xdr:rowOff>168451</xdr:rowOff>
    </xdr:from>
    <xdr:to>
      <xdr:col>15</xdr:col>
      <xdr:colOff>523874</xdr:colOff>
      <xdr:row>14</xdr:row>
      <xdr:rowOff>147284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3DDFA6-D1DB-463C-97BC-20C20B2B6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49390</xdr:colOff>
      <xdr:row>1</xdr:row>
      <xdr:rowOff>14112</xdr:rowOff>
    </xdr:from>
    <xdr:to>
      <xdr:col>29</xdr:col>
      <xdr:colOff>141112</xdr:colOff>
      <xdr:row>3</xdr:row>
      <xdr:rowOff>150813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628C5D0D-21E5-4538-A467-3AE1124BA57E}"/>
            </a:ext>
          </a:extLst>
        </xdr:cNvPr>
        <xdr:cNvSpPr/>
      </xdr:nvSpPr>
      <xdr:spPr>
        <a:xfrm>
          <a:off x="49390" y="61737"/>
          <a:ext cx="14149035" cy="50182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lgerian" panose="04020705040A02060702" pitchFamily="82" charset="0"/>
            </a:rPr>
            <a:t>PAINEL DE INDICADORES DE ADMISSÕES - RH</a:t>
          </a:r>
        </a:p>
      </xdr:txBody>
    </xdr:sp>
    <xdr:clientData/>
  </xdr:twoCellAnchor>
  <xdr:twoCellAnchor editAs="oneCell">
    <xdr:from>
      <xdr:col>11</xdr:col>
      <xdr:colOff>579436</xdr:colOff>
      <xdr:row>1</xdr:row>
      <xdr:rowOff>34621</xdr:rowOff>
    </xdr:from>
    <xdr:to>
      <xdr:col>12</xdr:col>
      <xdr:colOff>325824</xdr:colOff>
      <xdr:row>3</xdr:row>
      <xdr:rowOff>90924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5F052C3-0C7F-4C74-B715-4748EFE88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35374" y="82246"/>
          <a:ext cx="357575" cy="421428"/>
        </a:xfrm>
        <a:prstGeom prst="rect">
          <a:avLst/>
        </a:prstGeom>
      </xdr:spPr>
    </xdr:pic>
    <xdr:clientData/>
  </xdr:twoCellAnchor>
  <xdr:twoCellAnchor>
    <xdr:from>
      <xdr:col>9</xdr:col>
      <xdr:colOff>402167</xdr:colOff>
      <xdr:row>6</xdr:row>
      <xdr:rowOff>39687</xdr:rowOff>
    </xdr:from>
    <xdr:to>
      <xdr:col>13</xdr:col>
      <xdr:colOff>174625</xdr:colOff>
      <xdr:row>6</xdr:row>
      <xdr:rowOff>57326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5ED889CA-3627-472A-80EC-6D8D5BED7142}"/>
            </a:ext>
          </a:extLst>
        </xdr:cNvPr>
        <xdr:cNvCxnSpPr/>
      </xdr:nvCxnSpPr>
      <xdr:spPr>
        <a:xfrm flipV="1">
          <a:off x="2235730" y="1000125"/>
          <a:ext cx="2217208" cy="17639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119062</xdr:colOff>
      <xdr:row>4</xdr:row>
      <xdr:rowOff>138465</xdr:rowOff>
    </xdr:from>
    <xdr:to>
      <xdr:col>12</xdr:col>
      <xdr:colOff>455082</xdr:colOff>
      <xdr:row>5</xdr:row>
      <xdr:rowOff>180799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E8718307-4D3F-4750-9093-95C50810AFA8}"/>
            </a:ext>
          </a:extLst>
        </xdr:cNvPr>
        <xdr:cNvSpPr txBox="1"/>
      </xdr:nvSpPr>
      <xdr:spPr>
        <a:xfrm>
          <a:off x="2563812" y="733778"/>
          <a:ext cx="1558395" cy="224896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n-lt"/>
            </a:rPr>
            <a:t>Salários</a:t>
          </a:r>
          <a:r>
            <a:rPr lang="pt-BR" sz="1200" b="1" baseline="0">
              <a:solidFill>
                <a:schemeClr val="bg1"/>
              </a:solidFill>
              <a:latin typeface="+mn-lt"/>
            </a:rPr>
            <a:t> por Cargo</a:t>
          </a:r>
          <a:endParaRPr lang="pt-BR" sz="12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9</xdr:col>
      <xdr:colOff>408164</xdr:colOff>
      <xdr:row>18</xdr:row>
      <xdr:rowOff>128587</xdr:rowOff>
    </xdr:from>
    <xdr:to>
      <xdr:col>12</xdr:col>
      <xdr:colOff>408163</xdr:colOff>
      <xdr:row>18</xdr:row>
      <xdr:rowOff>135643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2456CB4-3E76-48CD-B604-E494C1C5FBF0}"/>
            </a:ext>
          </a:extLst>
        </xdr:cNvPr>
        <xdr:cNvCxnSpPr/>
      </xdr:nvCxnSpPr>
      <xdr:spPr>
        <a:xfrm flipV="1">
          <a:off x="2241727" y="3279775"/>
          <a:ext cx="1833561" cy="7056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545747</xdr:colOff>
      <xdr:row>17</xdr:row>
      <xdr:rowOff>18344</xdr:rowOff>
    </xdr:from>
    <xdr:to>
      <xdr:col>12</xdr:col>
      <xdr:colOff>270580</xdr:colOff>
      <xdr:row>18</xdr:row>
      <xdr:rowOff>60676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BD7C813-BB6B-4638-B950-CE7326FD16AC}"/>
            </a:ext>
          </a:extLst>
        </xdr:cNvPr>
        <xdr:cNvSpPr txBox="1"/>
      </xdr:nvSpPr>
      <xdr:spPr>
        <a:xfrm>
          <a:off x="2379310" y="2986969"/>
          <a:ext cx="1558395" cy="22489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n-lt"/>
            </a:rPr>
            <a:t>Gênero</a:t>
          </a:r>
        </a:p>
      </xdr:txBody>
    </xdr:sp>
    <xdr:clientData/>
  </xdr:twoCellAnchor>
  <xdr:twoCellAnchor>
    <xdr:from>
      <xdr:col>17</xdr:col>
      <xdr:colOff>276753</xdr:colOff>
      <xdr:row>6</xdr:row>
      <xdr:rowOff>95250</xdr:rowOff>
    </xdr:from>
    <xdr:to>
      <xdr:col>21</xdr:col>
      <xdr:colOff>396875</xdr:colOff>
      <xdr:row>6</xdr:row>
      <xdr:rowOff>108301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E7FE0D63-D09C-48C0-9ADD-C5912DFF41CD}"/>
            </a:ext>
          </a:extLst>
        </xdr:cNvPr>
        <xdr:cNvCxnSpPr/>
      </xdr:nvCxnSpPr>
      <xdr:spPr>
        <a:xfrm flipV="1">
          <a:off x="6999816" y="1055688"/>
          <a:ext cx="2564872" cy="13051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609244</xdr:colOff>
      <xdr:row>5</xdr:row>
      <xdr:rowOff>14818</xdr:rowOff>
    </xdr:from>
    <xdr:to>
      <xdr:col>20</xdr:col>
      <xdr:colOff>603250</xdr:colOff>
      <xdr:row>6</xdr:row>
      <xdr:rowOff>31751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61D93FFB-C861-4A85-AFCF-AC912D168CFC}"/>
            </a:ext>
          </a:extLst>
        </xdr:cNvPr>
        <xdr:cNvSpPr txBox="1"/>
      </xdr:nvSpPr>
      <xdr:spPr>
        <a:xfrm>
          <a:off x="7332307" y="792693"/>
          <a:ext cx="1827568" cy="199496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n-lt"/>
            </a:rPr>
            <a:t>Empregados</a:t>
          </a:r>
          <a:r>
            <a:rPr lang="pt-BR" sz="1200" b="1" baseline="0">
              <a:solidFill>
                <a:schemeClr val="bg1"/>
              </a:solidFill>
              <a:latin typeface="+mn-lt"/>
            </a:rPr>
            <a:t> Graduados</a:t>
          </a:r>
          <a:endParaRPr lang="pt-BR" sz="12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25</xdr:col>
      <xdr:colOff>518940</xdr:colOff>
      <xdr:row>5</xdr:row>
      <xdr:rowOff>175860</xdr:rowOff>
    </xdr:from>
    <xdr:to>
      <xdr:col>28</xdr:col>
      <xdr:colOff>518940</xdr:colOff>
      <xdr:row>7</xdr:row>
      <xdr:rowOff>70907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C309A5E7-E1F7-4ECB-92C1-658780FED047}"/>
            </a:ext>
          </a:extLst>
        </xdr:cNvPr>
        <xdr:cNvGrpSpPr/>
      </xdr:nvGrpSpPr>
      <xdr:grpSpPr>
        <a:xfrm>
          <a:off x="12131503" y="953735"/>
          <a:ext cx="1833562" cy="260172"/>
          <a:chOff x="11607804" y="2449688"/>
          <a:chExt cx="1820333" cy="261055"/>
        </a:xfrm>
      </xdr:grpSpPr>
      <xdr:cxnSp macro="">
        <xdr:nvCxnSpPr>
          <xdr:cNvPr id="30" name="Conector reto 29">
            <a:extLst>
              <a:ext uri="{FF2B5EF4-FFF2-40B4-BE49-F238E27FC236}">
                <a16:creationId xmlns:a16="http://schemas.microsoft.com/office/drawing/2014/main" id="{2DDAB1DD-B9F1-4213-8671-11B2434D0A30}"/>
              </a:ext>
            </a:extLst>
          </xdr:cNvPr>
          <xdr:cNvCxnSpPr/>
        </xdr:nvCxnSpPr>
        <xdr:spPr>
          <a:xfrm flipV="1">
            <a:off x="11607804" y="2703687"/>
            <a:ext cx="1820333" cy="7056"/>
          </a:xfrm>
          <a:prstGeom prst="lin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</xdr:cxn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EE3BA453-8DF5-4AA8-AC83-6412C04E7695}"/>
              </a:ext>
            </a:extLst>
          </xdr:cNvPr>
          <xdr:cNvSpPr txBox="1"/>
        </xdr:nvSpPr>
        <xdr:spPr>
          <a:xfrm>
            <a:off x="11777137" y="2449688"/>
            <a:ext cx="1545167" cy="225777"/>
          </a:xfrm>
          <a:prstGeom prst="rect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100" b="1">
                <a:solidFill>
                  <a:schemeClr val="bg1"/>
                </a:solidFill>
                <a:latin typeface="+mn-lt"/>
              </a:rPr>
              <a:t>Admissões por Ano</a:t>
            </a:r>
          </a:p>
        </xdr:txBody>
      </xdr:sp>
    </xdr:grpSp>
    <xdr:clientData/>
  </xdr:twoCellAnchor>
  <xdr:twoCellAnchor>
    <xdr:from>
      <xdr:col>8</xdr:col>
      <xdr:colOff>365124</xdr:colOff>
      <xdr:row>18</xdr:row>
      <xdr:rowOff>134937</xdr:rowOff>
    </xdr:from>
    <xdr:to>
      <xdr:col>13</xdr:col>
      <xdr:colOff>412747</xdr:colOff>
      <xdr:row>30</xdr:row>
      <xdr:rowOff>87312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71E5A7D9-5952-4591-9B55-15B85CAFC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15874</xdr:colOff>
      <xdr:row>25</xdr:row>
      <xdr:rowOff>33342</xdr:rowOff>
    </xdr:from>
    <xdr:to>
      <xdr:col>11</xdr:col>
      <xdr:colOff>447674</xdr:colOff>
      <xdr:row>27</xdr:row>
      <xdr:rowOff>7942</xdr:rowOff>
    </xdr:to>
    <xdr:sp macro="" textlink="$D$12">
      <xdr:nvSpPr>
        <xdr:cNvPr id="34" name="Retângulo 33">
          <a:extLst>
            <a:ext uri="{FF2B5EF4-FFF2-40B4-BE49-F238E27FC236}">
              <a16:creationId xmlns:a16="http://schemas.microsoft.com/office/drawing/2014/main" id="{CD95854A-E1D0-4151-8BC6-0B0DA7FAB35D}"/>
            </a:ext>
          </a:extLst>
        </xdr:cNvPr>
        <xdr:cNvSpPr/>
      </xdr:nvSpPr>
      <xdr:spPr>
        <a:xfrm>
          <a:off x="3071812" y="4462467"/>
          <a:ext cx="431800" cy="3397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508A26E0-9F19-40B9-8BF7-2208B82679CB}" type="TxLink">
            <a:rPr lang="en-US" sz="1100" b="1" i="0" u="none" strike="noStrike">
              <a:solidFill>
                <a:schemeClr val="bg1">
                  <a:lumMod val="65000"/>
                </a:schemeClr>
              </a:solidFill>
              <a:latin typeface="Calibri"/>
            </a:rPr>
            <a:pPr algn="ctr"/>
            <a:t>4</a:t>
          </a:fld>
          <a:endParaRPr lang="pt-BR" sz="1100" b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10</xdr:col>
      <xdr:colOff>315912</xdr:colOff>
      <xdr:row>25</xdr:row>
      <xdr:rowOff>30167</xdr:rowOff>
    </xdr:from>
    <xdr:to>
      <xdr:col>11</xdr:col>
      <xdr:colOff>138112</xdr:colOff>
      <xdr:row>27</xdr:row>
      <xdr:rowOff>4767</xdr:rowOff>
    </xdr:to>
    <xdr:sp macro="" textlink="$D$13">
      <xdr:nvSpPr>
        <xdr:cNvPr id="35" name="Retângulo 34">
          <a:extLst>
            <a:ext uri="{FF2B5EF4-FFF2-40B4-BE49-F238E27FC236}">
              <a16:creationId xmlns:a16="http://schemas.microsoft.com/office/drawing/2014/main" id="{3E064F30-CEB7-4696-BE6C-FF7A06256A26}"/>
            </a:ext>
          </a:extLst>
        </xdr:cNvPr>
        <xdr:cNvSpPr/>
      </xdr:nvSpPr>
      <xdr:spPr>
        <a:xfrm>
          <a:off x="2760662" y="4459292"/>
          <a:ext cx="433388" cy="3397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7CBB8058-B380-4C94-B4F2-DBAFB7B87C84}" type="TxLink">
            <a:rPr lang="en-US" sz="1100" b="1" i="0" u="none" strike="noStrike">
              <a:solidFill>
                <a:schemeClr val="bg1">
                  <a:lumMod val="50000"/>
                </a:schemeClr>
              </a:solidFill>
              <a:latin typeface="Calibri"/>
            </a:rPr>
            <a:pPr algn="ctr"/>
            <a:t>6</a:t>
          </a:fld>
          <a:endParaRPr lang="pt-BR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585787</xdr:colOff>
      <xdr:row>22</xdr:row>
      <xdr:rowOff>173041</xdr:rowOff>
    </xdr:from>
    <xdr:to>
      <xdr:col>11</xdr:col>
      <xdr:colOff>522287</xdr:colOff>
      <xdr:row>25</xdr:row>
      <xdr:rowOff>84141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A04A5D81-66A0-413F-9F67-88377ED79BEF}"/>
            </a:ext>
          </a:extLst>
        </xdr:cNvPr>
        <xdr:cNvSpPr txBox="1"/>
      </xdr:nvSpPr>
      <xdr:spPr>
        <a:xfrm>
          <a:off x="3030537" y="4054479"/>
          <a:ext cx="547688" cy="458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4400">
              <a:solidFill>
                <a:schemeClr val="bg1">
                  <a:lumMod val="75000"/>
                </a:schemeClr>
              </a:solidFill>
              <a:sym typeface="Webdings" panose="05030102010509060703" pitchFamily="18" charset="2"/>
            </a:rPr>
            <a:t></a:t>
          </a:r>
          <a:endParaRPr lang="pt-BR" sz="44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266700</xdr:colOff>
      <xdr:row>23</xdr:row>
      <xdr:rowOff>9529</xdr:rowOff>
    </xdr:from>
    <xdr:to>
      <xdr:col>11</xdr:col>
      <xdr:colOff>203200</xdr:colOff>
      <xdr:row>25</xdr:row>
      <xdr:rowOff>103191</xdr:rowOff>
    </xdr:to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8A9B6F55-41DD-4483-8602-CDDE90AE484C}"/>
            </a:ext>
          </a:extLst>
        </xdr:cNvPr>
        <xdr:cNvSpPr txBox="1"/>
      </xdr:nvSpPr>
      <xdr:spPr>
        <a:xfrm>
          <a:off x="2711450" y="4073529"/>
          <a:ext cx="547688" cy="458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4400">
              <a:solidFill>
                <a:schemeClr val="bg1">
                  <a:lumMod val="50000"/>
                </a:schemeClr>
              </a:solidFill>
              <a:sym typeface="Webdings" panose="05030102010509060703" pitchFamily="18" charset="2"/>
            </a:rPr>
            <a:t></a:t>
          </a:r>
          <a:endParaRPr lang="pt-BR" sz="44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23</xdr:col>
      <xdr:colOff>95249</xdr:colOff>
      <xdr:row>21</xdr:row>
      <xdr:rowOff>87311</xdr:rowOff>
    </xdr:from>
    <xdr:to>
      <xdr:col>25</xdr:col>
      <xdr:colOff>166688</xdr:colOff>
      <xdr:row>31</xdr:row>
      <xdr:rowOff>7937</xdr:rowOff>
    </xdr:to>
    <xdr:pic>
      <xdr:nvPicPr>
        <xdr:cNvPr id="39" name="Imagem 38" descr="Resultado de imagem para imagem mapa brasil">
          <a:extLst>
            <a:ext uri="{FF2B5EF4-FFF2-40B4-BE49-F238E27FC236}">
              <a16:creationId xmlns:a16="http://schemas.microsoft.com/office/drawing/2014/main" id="{F2FEF597-8D81-4083-AE9D-CBE905D17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7692" b="89950" l="10000" r="90000">
                      <a14:foregroundMark x1="37909" y1="7692" x2="39636" y2="12035"/>
                    </a14:backgroundRemoval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115" r="16529"/>
        <a:stretch/>
      </xdr:blipFill>
      <xdr:spPr bwMode="auto">
        <a:xfrm>
          <a:off x="10485437" y="3786186"/>
          <a:ext cx="1293814" cy="1746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119062</xdr:colOff>
      <xdr:row>19</xdr:row>
      <xdr:rowOff>166689</xdr:rowOff>
    </xdr:from>
    <xdr:to>
      <xdr:col>23</xdr:col>
      <xdr:colOff>381000</xdr:colOff>
      <xdr:row>31</xdr:row>
      <xdr:rowOff>1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80EC0CA-6788-4512-9FF2-B3FD264E2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259114</xdr:colOff>
      <xdr:row>19</xdr:row>
      <xdr:rowOff>17460</xdr:rowOff>
    </xdr:from>
    <xdr:to>
      <xdr:col>21</xdr:col>
      <xdr:colOff>547687</xdr:colOff>
      <xdr:row>19</xdr:row>
      <xdr:rowOff>39688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21DD1CE5-BF06-447C-A569-3A5B072CB3B3}"/>
            </a:ext>
          </a:extLst>
        </xdr:cNvPr>
        <xdr:cNvCxnSpPr/>
      </xdr:nvCxnSpPr>
      <xdr:spPr>
        <a:xfrm>
          <a:off x="6982177" y="3351210"/>
          <a:ext cx="2733323" cy="22228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51855</xdr:colOff>
      <xdr:row>17</xdr:row>
      <xdr:rowOff>122412</xdr:rowOff>
    </xdr:from>
    <xdr:to>
      <xdr:col>21</xdr:col>
      <xdr:colOff>269874</xdr:colOff>
      <xdr:row>18</xdr:row>
      <xdr:rowOff>142874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1D4663BC-21F5-4ACE-8C33-F1DFFB5D4686}"/>
            </a:ext>
          </a:extLst>
        </xdr:cNvPr>
        <xdr:cNvSpPr txBox="1"/>
      </xdr:nvSpPr>
      <xdr:spPr>
        <a:xfrm>
          <a:off x="7386105" y="3091037"/>
          <a:ext cx="2051582" cy="2030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+mn-lt"/>
            </a:rPr>
            <a:t>Empregados</a:t>
          </a:r>
          <a:r>
            <a:rPr lang="pt-BR" sz="1200" b="1" baseline="0">
              <a:solidFill>
                <a:schemeClr val="bg1"/>
              </a:solidFill>
              <a:latin typeface="+mn-lt"/>
            </a:rPr>
            <a:t> por Estado</a:t>
          </a:r>
          <a:endParaRPr lang="pt-BR" sz="12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17</xdr:col>
      <xdr:colOff>75847</xdr:colOff>
      <xdr:row>7</xdr:row>
      <xdr:rowOff>71437</xdr:rowOff>
    </xdr:from>
    <xdr:to>
      <xdr:col>22</xdr:col>
      <xdr:colOff>476250</xdr:colOff>
      <xdr:row>14</xdr:row>
      <xdr:rowOff>142874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CE7CF20C-AEF1-4063-BB5E-6F8DE63E6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33</xdr:col>
      <xdr:colOff>0</xdr:colOff>
      <xdr:row>47</xdr:row>
      <xdr:rowOff>142875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B2D00159-A19F-4919-90F2-98B3E17D5E63}"/>
            </a:ext>
          </a:extLst>
        </xdr:cNvPr>
        <xdr:cNvSpPr/>
      </xdr:nvSpPr>
      <xdr:spPr>
        <a:xfrm>
          <a:off x="0" y="0"/>
          <a:ext cx="16502063" cy="8588375"/>
        </a:xfrm>
        <a:prstGeom prst="rect">
          <a:avLst/>
        </a:prstGeom>
        <a:solidFill>
          <a:schemeClr val="accent1">
            <a:alpha val="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6</xdr:col>
      <xdr:colOff>25753</xdr:colOff>
      <xdr:row>4</xdr:row>
      <xdr:rowOff>174108</xdr:rowOff>
    </xdr:from>
    <xdr:to>
      <xdr:col>8</xdr:col>
      <xdr:colOff>269876</xdr:colOff>
      <xdr:row>11</xdr:row>
      <xdr:rowOff>150813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ETOR">
              <a:extLst>
                <a:ext uri="{FF2B5EF4-FFF2-40B4-BE49-F238E27FC236}">
                  <a16:creationId xmlns:a16="http://schemas.microsoft.com/office/drawing/2014/main" id="{A80FBA10-6216-45C1-BA8F-B76FD48A2E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53" y="769421"/>
              <a:ext cx="1466498" cy="12546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23812</xdr:colOff>
      <xdr:row>13</xdr:row>
      <xdr:rowOff>19669</xdr:rowOff>
    </xdr:from>
    <xdr:to>
      <xdr:col>8</xdr:col>
      <xdr:colOff>230213</xdr:colOff>
      <xdr:row>17</xdr:row>
      <xdr:rowOff>140479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CARGO">
              <a:extLst>
                <a:ext uri="{FF2B5EF4-FFF2-40B4-BE49-F238E27FC236}">
                  <a16:creationId xmlns:a16="http://schemas.microsoft.com/office/drawing/2014/main" id="{BB7A55B0-AEC3-4799-AE46-EC43D11A12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2" y="2258044"/>
              <a:ext cx="1428776" cy="851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2013</xdr:colOff>
      <xdr:row>19</xdr:row>
      <xdr:rowOff>38518</xdr:rowOff>
    </xdr:from>
    <xdr:to>
      <xdr:col>8</xdr:col>
      <xdr:colOff>200451</xdr:colOff>
      <xdr:row>23</xdr:row>
      <xdr:rowOff>166815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STADO">
              <a:extLst>
                <a:ext uri="{FF2B5EF4-FFF2-40B4-BE49-F238E27FC236}">
                  <a16:creationId xmlns:a16="http://schemas.microsoft.com/office/drawing/2014/main" id="{6C59A6F4-3908-4F8C-B2FF-4FF0F06851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2268"/>
              <a:ext cx="1422826" cy="8585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23813</xdr:colOff>
      <xdr:row>25</xdr:row>
      <xdr:rowOff>181947</xdr:rowOff>
    </xdr:from>
    <xdr:to>
      <xdr:col>8</xdr:col>
      <xdr:colOff>233716</xdr:colOff>
      <xdr:row>30</xdr:row>
      <xdr:rowOff>39687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ÊNERO">
              <a:extLst>
                <a:ext uri="{FF2B5EF4-FFF2-40B4-BE49-F238E27FC236}">
                  <a16:creationId xmlns:a16="http://schemas.microsoft.com/office/drawing/2014/main" id="{6DA78C02-B909-4FB3-B546-1DA5A16277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Ê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3" y="4611072"/>
              <a:ext cx="1432278" cy="7705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22223</xdr:colOff>
      <xdr:row>8</xdr:row>
      <xdr:rowOff>28574</xdr:rowOff>
    </xdr:from>
    <xdr:to>
      <xdr:col>29</xdr:col>
      <xdr:colOff>17460</xdr:colOff>
      <xdr:row>19</xdr:row>
      <xdr:rowOff>7938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Anos (ADMISSÃO)">
              <a:extLst>
                <a:ext uri="{FF2B5EF4-FFF2-40B4-BE49-F238E27FC236}">
                  <a16:creationId xmlns:a16="http://schemas.microsoft.com/office/drawing/2014/main" id="{EAB9A965-38C9-4BC7-99B8-10E97258B8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(ADMISSÃ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45973" y="1354137"/>
              <a:ext cx="1828800" cy="19875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" refreshedDate="44692.668378125003" createdVersion="6" refreshedVersion="7" minRefreshableVersion="3" recordCount="59" xr:uid="{16A8791F-0278-469C-A525-335BBE38F9B0}">
  <cacheSource type="worksheet">
    <worksheetSource name="Tabela2"/>
  </cacheSource>
  <cacheFields count="10">
    <cacheField name="EMPREGADO" numFmtId="0">
      <sharedItems count="132">
        <s v="Giuliana Clerici"/>
        <s v="Leonardo Lima"/>
        <s v="Thiago Barcelos"/>
        <s v="Roberto Silva"/>
        <s v="Beatriz Andrade"/>
        <s v="Monica Santos"/>
        <s v="Ricardo Junior"/>
        <s v="Marcelo Zulpo"/>
        <s v="Silvia Martins"/>
        <s v="Waldeli Garcia"/>
        <s v="Rikson Silva"/>
        <s v="Josildo Silva"/>
        <s v="Caroline Nunes"/>
        <s v="Hevalline Ribeiro"/>
        <s v="Jaime Cavassa"/>
        <s v="Cristina Melo"/>
        <s v="Ina Nunues"/>
        <s v="Manoel Andrade"/>
        <s v="Ezequiel Bispo"/>
        <s v="Alexia Pereira"/>
        <s v="Muniz Alves"/>
        <s v="Schumacher Steves"/>
        <s v="Luciana Cardoso"/>
        <s v="Monteiro Moura"/>
        <s v="Müller Albuquerque"/>
        <s v="Mara Antunes"/>
        <s v="Moraes Barcelos"/>
        <s v="Duarte Roriz"/>
        <s v="Sheila Ferrari"/>
        <s v="Montenegro Castiel"/>
        <s v="Fagundes Fischer"/>
        <s v="Fatima Silva"/>
        <s v="Ferraz Gimenez"/>
        <s v="Carvalho Schoemberger"/>
        <s v="Dolabella Falabella"/>
        <s v="Evelyn Martins"/>
        <s v="Reymond Drummond"/>
        <s v="Lins Figueiredo"/>
        <s v="Andrade Resende"/>
        <s v="Boaventura Sampaio"/>
        <s v="Bianca Silva"/>
        <s v="Dantas Cavalcante"/>
        <s v="Oliveira Arantes"/>
        <s v="Carvalho Lombardi"/>
        <s v="Vilela Dieckmann"/>
        <s v="Agata Nunes"/>
        <s v="Ribeiro Menezes"/>
        <s v="Barros Ganzarolli"/>
        <s v="Moscovis Guimarães"/>
        <s v="Camila Andrade"/>
        <s v="Johnson Alencar"/>
        <s v="Castro Marinho"/>
        <s v="Assunção Lambertini"/>
        <s v="Kannenberg Lafaiete"/>
        <s v="Torres Sanches"/>
        <s v="Gomes Timberg"/>
        <s v="Juca Nunes"/>
        <s v="Joana Vargas"/>
        <s v="João Otávio"/>
        <s v="Empregado 10" u="1"/>
        <s v="Barcellos Fernandes" u="1"/>
        <s v="Empregado 15" u="1"/>
        <s v="Vargas Novaes" u="1"/>
        <s v="Empregado 33" u="1"/>
        <s v="Empregado 51" u="1"/>
        <s v="Empregado 38" u="1"/>
        <s v="Empregado 56" u="1"/>
        <s v="Empregado 02" u="1"/>
        <s v="Rodrigo Capel" u="1"/>
        <s v="Empregado 20" u="1"/>
        <s v="Empregado 07" u="1"/>
        <s v="Empregado 25" u="1"/>
        <s v="Empregado 43" u="1"/>
        <s v="Empregado 48" u="1"/>
        <s v="Empregado 12" u="1"/>
        <s v="Empregado 30" u="1"/>
        <s v="Empregado 17" u="1"/>
        <s v="Empregado 35" u="1"/>
        <s v="Empregado 53" u="1"/>
        <s v="Empregado 58" u="1"/>
        <s v="Empregado 04" u="1"/>
        <s v="Dalmi Santos" u="1"/>
        <s v="Empregado 22" u="1"/>
        <s v="Empregado 09" u="1"/>
        <s v="Empregado 40" u="1"/>
        <s v="Empregado 27" u="1"/>
        <s v="Empregado 45" u="1"/>
        <s v="Empregado 14" u="1"/>
        <s v="Empregado 32" u="1"/>
        <s v="Empregado 19" u="1"/>
        <s v="Empregado 50" u="1"/>
        <s v="Gonçalves Liberato" u="1"/>
        <s v="Empregado 37" u="1"/>
        <s v="Empregado 55" u="1"/>
        <s v="Santana Góes" u="1"/>
        <s v="Marques Antunes" u="1"/>
        <s v="Empregado 01" u="1"/>
        <s v="Empregado 06" u="1"/>
        <s v="Vasconcelos Ferrari" u="1"/>
        <s v="Empregado 24" u="1"/>
        <s v="Empregado 42" u="1"/>
        <s v="Empregado 29" u="1"/>
        <s v="Empregado 47" u="1"/>
        <s v="Empregado 11" u="1"/>
        <s v="Empregado 16" u="1"/>
        <s v="Udson Oliveira" u="1"/>
        <s v="Empregado 34" u="1"/>
        <s v="Empregado 52" u="1"/>
        <s v="Mazzaropi Garcia" u="1"/>
        <s v="Empregado 39" u="1"/>
        <s v="Empregado 57" u="1"/>
        <s v="Empregado 03" u="1"/>
        <s v="Carlos Vaz" u="1"/>
        <s v="Empregado 21" u="1"/>
        <s v="Carlos Miguel" u="1"/>
        <s v="Empregado 08" u="1"/>
        <s v="Empregado 26" u="1"/>
        <s v="Empregado 44" u="1"/>
        <s v="Irineu Filho" u="1"/>
        <s v="Ronison Oliveira" u="1"/>
        <s v="Empregado 49" u="1"/>
        <s v="Empregado 13" u="1"/>
        <s v="Empregado 31" u="1"/>
        <s v="Empregado 18" u="1"/>
        <s v="Empregado 36" u="1"/>
        <s v="Empregado 54" u="1"/>
        <s v="Empregado 59" u="1"/>
        <s v="Empregado 05" u="1"/>
        <s v="Empregado 23" u="1"/>
        <s v="Empregado 41" u="1"/>
        <s v="Empregado 28" u="1"/>
        <s v="Empregado 46" u="1"/>
      </sharedItems>
    </cacheField>
    <cacheField name="ADMISSÃO" numFmtId="14">
      <sharedItems containsSemiMixedTypes="0" containsNonDate="0" containsDate="1" containsString="0" minDate="2013-08-04T00:00:00" maxDate="2019-09-07T00:00:00" count="24">
        <d v="2018-08-04T00:00:00"/>
        <d v="2016-06-11T00:00:00"/>
        <d v="2014-08-18T00:00:00"/>
        <d v="2015-08-25T00:00:00"/>
        <d v="2018-03-01T00:00:00"/>
        <d v="2018-09-06T00:00:00"/>
        <d v="2019-08-04T00:00:00"/>
        <d v="2017-03-01T00:00:00"/>
        <d v="2019-09-06T00:00:00"/>
        <d v="2013-08-04T00:00:00"/>
        <d v="2016-12-11T00:00:00"/>
        <d v="2014-04-18T00:00:00"/>
        <d v="2015-10-25T00:00:00"/>
        <d v="2013-09-06T00:00:00"/>
        <d v="2017-08-04T00:00:00"/>
        <d v="2017-10-01T00:00:00"/>
        <d v="2017-01-06T00:00:00"/>
        <d v="2019-02-04T00:00:00"/>
        <d v="2016-03-11T00:00:00"/>
        <d v="2015-05-25T00:00:00"/>
        <d v="2017-06-01T00:00:00"/>
        <d v="2019-07-06T00:00:00"/>
        <d v="2016-09-11T00:00:00"/>
        <d v="2017-11-01T00:00:00"/>
      </sharedItems>
      <fieldGroup par="9" base="1">
        <rangePr groupBy="months" startDate="2013-08-04T00:00:00" endDate="2019-09-07T00:00:00"/>
        <groupItems count="14">
          <s v="&lt;04/08/201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7/09/2019"/>
        </groupItems>
      </fieldGroup>
    </cacheField>
    <cacheField name="ESTADO" numFmtId="0">
      <sharedItems count="4">
        <s v="SP"/>
        <s v="RJ"/>
        <s v="MG"/>
        <s v="ES"/>
      </sharedItems>
    </cacheField>
    <cacheField name="SALÁRIO" numFmtId="44">
      <sharedItems containsSemiMixedTypes="0" containsString="0" containsNumber="1" containsInteger="1" minValue="1100" maxValue="6000"/>
    </cacheField>
    <cacheField name="CARGO" numFmtId="0">
      <sharedItems count="4">
        <s v="Técnico"/>
        <s v="Auxiliar"/>
        <s v="Supervisor"/>
        <s v="Gerente"/>
      </sharedItems>
    </cacheField>
    <cacheField name="SETOR" numFmtId="0">
      <sharedItems count="6">
        <s v="Financeiro"/>
        <s v="Produção"/>
        <s v="RH"/>
        <s v="Qualidade"/>
        <s v="Marketing"/>
        <s v="Administrativo"/>
      </sharedItems>
    </cacheField>
    <cacheField name="GRADUADO" numFmtId="0">
      <sharedItems count="2">
        <s v="Não"/>
        <s v="Sim"/>
      </sharedItems>
    </cacheField>
    <cacheField name="GÊNERO" numFmtId="0">
      <sharedItems count="2">
        <s v="Feminino"/>
        <s v="Masculino"/>
      </sharedItems>
    </cacheField>
    <cacheField name="Trimestres (ADMISSÃO)" numFmtId="0" databaseField="0">
      <fieldGroup base="1">
        <rangePr groupBy="quarters" startDate="2013-08-04T00:00:00" endDate="2019-09-07T00:00:00"/>
        <groupItems count="6">
          <s v="&lt;04/08/2013"/>
          <s v="Trim1"/>
          <s v="Trim2"/>
          <s v="Trim3"/>
          <s v="Trim4"/>
          <s v="&gt;07/09/2019"/>
        </groupItems>
      </fieldGroup>
    </cacheField>
    <cacheField name="Anos (ADMISSÃO)" numFmtId="0" databaseField="0">
      <fieldGroup base="1">
        <rangePr groupBy="years" startDate="2013-08-04T00:00:00" endDate="2019-09-07T00:00:00"/>
        <groupItems count="9">
          <s v="&lt;04/08/2013"/>
          <s v="2013"/>
          <s v="2014"/>
          <s v="2015"/>
          <s v="2016"/>
          <s v="2017"/>
          <s v="2018"/>
          <s v="2019"/>
          <s v="&gt;07/09/2019"/>
        </groupItems>
      </fieldGroup>
    </cacheField>
  </cacheFields>
  <extLst>
    <ext xmlns:x14="http://schemas.microsoft.com/office/spreadsheetml/2009/9/main" uri="{725AE2AE-9491-48be-B2B4-4EB974FC3084}">
      <x14:pivotCacheDefinition pivotCacheId="12637228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x v="0"/>
    <n v="2200"/>
    <x v="0"/>
    <x v="0"/>
    <x v="0"/>
    <x v="0"/>
  </r>
  <r>
    <x v="1"/>
    <x v="1"/>
    <x v="0"/>
    <n v="1300"/>
    <x v="1"/>
    <x v="1"/>
    <x v="0"/>
    <x v="1"/>
  </r>
  <r>
    <x v="2"/>
    <x v="2"/>
    <x v="1"/>
    <n v="1100"/>
    <x v="1"/>
    <x v="2"/>
    <x v="0"/>
    <x v="1"/>
  </r>
  <r>
    <x v="3"/>
    <x v="3"/>
    <x v="2"/>
    <n v="1200"/>
    <x v="1"/>
    <x v="3"/>
    <x v="0"/>
    <x v="1"/>
  </r>
  <r>
    <x v="4"/>
    <x v="4"/>
    <x v="0"/>
    <n v="4000"/>
    <x v="2"/>
    <x v="4"/>
    <x v="1"/>
    <x v="0"/>
  </r>
  <r>
    <x v="5"/>
    <x v="5"/>
    <x v="2"/>
    <n v="1900"/>
    <x v="0"/>
    <x v="5"/>
    <x v="0"/>
    <x v="0"/>
  </r>
  <r>
    <x v="6"/>
    <x v="0"/>
    <x v="3"/>
    <n v="2400"/>
    <x v="0"/>
    <x v="1"/>
    <x v="0"/>
    <x v="1"/>
  </r>
  <r>
    <x v="7"/>
    <x v="1"/>
    <x v="0"/>
    <n v="2900"/>
    <x v="0"/>
    <x v="1"/>
    <x v="1"/>
    <x v="1"/>
  </r>
  <r>
    <x v="8"/>
    <x v="2"/>
    <x v="1"/>
    <n v="3400"/>
    <x v="2"/>
    <x v="1"/>
    <x v="1"/>
    <x v="0"/>
  </r>
  <r>
    <x v="9"/>
    <x v="3"/>
    <x v="0"/>
    <n v="2900"/>
    <x v="0"/>
    <x v="1"/>
    <x v="1"/>
    <x v="1"/>
  </r>
  <r>
    <x v="10"/>
    <x v="4"/>
    <x v="0"/>
    <n v="4400"/>
    <x v="2"/>
    <x v="1"/>
    <x v="0"/>
    <x v="1"/>
  </r>
  <r>
    <x v="11"/>
    <x v="5"/>
    <x v="1"/>
    <n v="1400"/>
    <x v="1"/>
    <x v="5"/>
    <x v="0"/>
    <x v="1"/>
  </r>
  <r>
    <x v="12"/>
    <x v="6"/>
    <x v="2"/>
    <n v="6000"/>
    <x v="3"/>
    <x v="3"/>
    <x v="1"/>
    <x v="0"/>
  </r>
  <r>
    <x v="13"/>
    <x v="1"/>
    <x v="0"/>
    <n v="5400"/>
    <x v="3"/>
    <x v="1"/>
    <x v="0"/>
    <x v="0"/>
  </r>
  <r>
    <x v="14"/>
    <x v="2"/>
    <x v="2"/>
    <n v="4800"/>
    <x v="2"/>
    <x v="3"/>
    <x v="1"/>
    <x v="1"/>
  </r>
  <r>
    <x v="15"/>
    <x v="3"/>
    <x v="3"/>
    <n v="1100"/>
    <x v="1"/>
    <x v="1"/>
    <x v="0"/>
    <x v="0"/>
  </r>
  <r>
    <x v="16"/>
    <x v="7"/>
    <x v="2"/>
    <n v="2600"/>
    <x v="0"/>
    <x v="1"/>
    <x v="1"/>
    <x v="0"/>
  </r>
  <r>
    <x v="17"/>
    <x v="8"/>
    <x v="0"/>
    <n v="1200"/>
    <x v="1"/>
    <x v="3"/>
    <x v="0"/>
    <x v="1"/>
  </r>
  <r>
    <x v="18"/>
    <x v="9"/>
    <x v="0"/>
    <n v="2000"/>
    <x v="0"/>
    <x v="1"/>
    <x v="0"/>
    <x v="1"/>
  </r>
  <r>
    <x v="19"/>
    <x v="10"/>
    <x v="1"/>
    <n v="1500"/>
    <x v="1"/>
    <x v="2"/>
    <x v="0"/>
    <x v="0"/>
  </r>
  <r>
    <x v="20"/>
    <x v="11"/>
    <x v="1"/>
    <n v="1100"/>
    <x v="1"/>
    <x v="1"/>
    <x v="0"/>
    <x v="1"/>
  </r>
  <r>
    <x v="21"/>
    <x v="12"/>
    <x v="0"/>
    <n v="1200"/>
    <x v="1"/>
    <x v="1"/>
    <x v="0"/>
    <x v="1"/>
  </r>
  <r>
    <x v="22"/>
    <x v="7"/>
    <x v="0"/>
    <n v="1150"/>
    <x v="1"/>
    <x v="4"/>
    <x v="0"/>
    <x v="0"/>
  </r>
  <r>
    <x v="23"/>
    <x v="13"/>
    <x v="1"/>
    <n v="1400"/>
    <x v="1"/>
    <x v="1"/>
    <x v="0"/>
    <x v="1"/>
  </r>
  <r>
    <x v="24"/>
    <x v="14"/>
    <x v="2"/>
    <n v="1250"/>
    <x v="1"/>
    <x v="1"/>
    <x v="0"/>
    <x v="1"/>
  </r>
  <r>
    <x v="25"/>
    <x v="1"/>
    <x v="0"/>
    <n v="1600"/>
    <x v="1"/>
    <x v="1"/>
    <x v="0"/>
    <x v="0"/>
  </r>
  <r>
    <x v="26"/>
    <x v="2"/>
    <x v="2"/>
    <n v="1550"/>
    <x v="1"/>
    <x v="0"/>
    <x v="0"/>
    <x v="1"/>
  </r>
  <r>
    <x v="27"/>
    <x v="3"/>
    <x v="3"/>
    <n v="1800"/>
    <x v="1"/>
    <x v="1"/>
    <x v="1"/>
    <x v="1"/>
  </r>
  <r>
    <x v="28"/>
    <x v="15"/>
    <x v="2"/>
    <n v="1900"/>
    <x v="1"/>
    <x v="2"/>
    <x v="1"/>
    <x v="0"/>
  </r>
  <r>
    <x v="29"/>
    <x v="13"/>
    <x v="0"/>
    <n v="1950"/>
    <x v="1"/>
    <x v="4"/>
    <x v="1"/>
    <x v="0"/>
  </r>
  <r>
    <x v="30"/>
    <x v="9"/>
    <x v="0"/>
    <n v="2100"/>
    <x v="1"/>
    <x v="1"/>
    <x v="0"/>
    <x v="1"/>
  </r>
  <r>
    <x v="31"/>
    <x v="1"/>
    <x v="1"/>
    <n v="2050"/>
    <x v="1"/>
    <x v="5"/>
    <x v="0"/>
    <x v="0"/>
  </r>
  <r>
    <x v="32"/>
    <x v="2"/>
    <x v="1"/>
    <n v="2300"/>
    <x v="1"/>
    <x v="1"/>
    <x v="0"/>
    <x v="1"/>
  </r>
  <r>
    <x v="33"/>
    <x v="3"/>
    <x v="0"/>
    <n v="2400"/>
    <x v="0"/>
    <x v="1"/>
    <x v="0"/>
    <x v="1"/>
  </r>
  <r>
    <x v="34"/>
    <x v="7"/>
    <x v="0"/>
    <n v="2350"/>
    <x v="0"/>
    <x v="1"/>
    <x v="1"/>
    <x v="1"/>
  </r>
  <r>
    <x v="35"/>
    <x v="13"/>
    <x v="1"/>
    <n v="2600"/>
    <x v="0"/>
    <x v="1"/>
    <x v="1"/>
    <x v="0"/>
  </r>
  <r>
    <x v="36"/>
    <x v="9"/>
    <x v="2"/>
    <n v="2650"/>
    <x v="0"/>
    <x v="1"/>
    <x v="1"/>
    <x v="1"/>
  </r>
  <r>
    <x v="37"/>
    <x v="1"/>
    <x v="0"/>
    <n v="2800"/>
    <x v="0"/>
    <x v="1"/>
    <x v="1"/>
    <x v="0"/>
  </r>
  <r>
    <x v="38"/>
    <x v="2"/>
    <x v="2"/>
    <n v="2950"/>
    <x v="0"/>
    <x v="0"/>
    <x v="1"/>
    <x v="1"/>
  </r>
  <r>
    <x v="39"/>
    <x v="3"/>
    <x v="3"/>
    <n v="3000"/>
    <x v="0"/>
    <x v="1"/>
    <x v="1"/>
    <x v="1"/>
  </r>
  <r>
    <x v="40"/>
    <x v="7"/>
    <x v="2"/>
    <n v="2950"/>
    <x v="0"/>
    <x v="2"/>
    <x v="1"/>
    <x v="0"/>
  </r>
  <r>
    <x v="41"/>
    <x v="13"/>
    <x v="0"/>
    <n v="3200"/>
    <x v="0"/>
    <x v="1"/>
    <x v="0"/>
    <x v="1"/>
  </r>
  <r>
    <x v="42"/>
    <x v="6"/>
    <x v="0"/>
    <n v="3450"/>
    <x v="0"/>
    <x v="1"/>
    <x v="0"/>
    <x v="1"/>
  </r>
  <r>
    <x v="43"/>
    <x v="1"/>
    <x v="1"/>
    <n v="3200"/>
    <x v="0"/>
    <x v="1"/>
    <x v="1"/>
    <x v="1"/>
  </r>
  <r>
    <x v="44"/>
    <x v="2"/>
    <x v="1"/>
    <n v="3500"/>
    <x v="0"/>
    <x v="1"/>
    <x v="1"/>
    <x v="1"/>
  </r>
  <r>
    <x v="45"/>
    <x v="3"/>
    <x v="0"/>
    <n v="3600"/>
    <x v="0"/>
    <x v="1"/>
    <x v="1"/>
    <x v="0"/>
  </r>
  <r>
    <x v="46"/>
    <x v="7"/>
    <x v="0"/>
    <n v="3700"/>
    <x v="0"/>
    <x v="1"/>
    <x v="1"/>
    <x v="1"/>
  </r>
  <r>
    <x v="47"/>
    <x v="16"/>
    <x v="1"/>
    <n v="3500"/>
    <x v="2"/>
    <x v="1"/>
    <x v="1"/>
    <x v="1"/>
  </r>
  <r>
    <x v="48"/>
    <x v="17"/>
    <x v="2"/>
    <n v="3900"/>
    <x v="2"/>
    <x v="1"/>
    <x v="1"/>
    <x v="1"/>
  </r>
  <r>
    <x v="49"/>
    <x v="18"/>
    <x v="0"/>
    <n v="3900"/>
    <x v="2"/>
    <x v="5"/>
    <x v="1"/>
    <x v="0"/>
  </r>
  <r>
    <x v="50"/>
    <x v="11"/>
    <x v="2"/>
    <n v="4100"/>
    <x v="2"/>
    <x v="1"/>
    <x v="1"/>
    <x v="1"/>
  </r>
  <r>
    <x v="51"/>
    <x v="19"/>
    <x v="3"/>
    <n v="3900"/>
    <x v="2"/>
    <x v="1"/>
    <x v="1"/>
    <x v="1"/>
  </r>
  <r>
    <x v="52"/>
    <x v="20"/>
    <x v="2"/>
    <n v="4300"/>
    <x v="2"/>
    <x v="1"/>
    <x v="1"/>
    <x v="1"/>
  </r>
  <r>
    <x v="53"/>
    <x v="21"/>
    <x v="0"/>
    <n v="4100"/>
    <x v="2"/>
    <x v="1"/>
    <x v="1"/>
    <x v="1"/>
  </r>
  <r>
    <x v="54"/>
    <x v="6"/>
    <x v="0"/>
    <n v="4500"/>
    <x v="3"/>
    <x v="1"/>
    <x v="1"/>
    <x v="1"/>
  </r>
  <r>
    <x v="55"/>
    <x v="22"/>
    <x v="1"/>
    <n v="4900"/>
    <x v="3"/>
    <x v="2"/>
    <x v="1"/>
    <x v="1"/>
  </r>
  <r>
    <x v="56"/>
    <x v="2"/>
    <x v="1"/>
    <n v="4700"/>
    <x v="2"/>
    <x v="1"/>
    <x v="1"/>
    <x v="1"/>
  </r>
  <r>
    <x v="57"/>
    <x v="3"/>
    <x v="0"/>
    <n v="4800"/>
    <x v="3"/>
    <x v="1"/>
    <x v="1"/>
    <x v="0"/>
  </r>
  <r>
    <x v="58"/>
    <x v="23"/>
    <x v="0"/>
    <n v="5300"/>
    <x v="3"/>
    <x v="5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A68006-A9C2-44A7-85FC-886651CEBBBB}" name="Tabela dinâmica10" cacheId="4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A23:B26" firstHeaderRow="1" firstDataRow="1" firstDataCol="1"/>
  <pivotFields count="10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numFmtId="44" showAll="0"/>
    <pivotField showAll="0">
      <items count="5">
        <item x="1"/>
        <item x="3"/>
        <item x="2"/>
        <item x="0"/>
        <item t="default"/>
      </items>
    </pivotField>
    <pivotField showAll="0">
      <items count="7">
        <item x="5"/>
        <item x="0"/>
        <item x="4"/>
        <item x="1"/>
        <item x="3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 defaultSubtotal="0"/>
    <pivotField showAll="0" defaultSubtotal="0">
      <items count="9">
        <item h="1" x="0"/>
        <item h="1" x="1"/>
        <item h="1" x="2"/>
        <item h="1" x="3"/>
        <item h="1" x="4"/>
        <item x="5"/>
        <item h="1" x="6"/>
        <item h="1" x="7"/>
        <item h="1" x="8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ntagem de EMPREGAD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41896-2035-4ACD-ABCC-158D2AA96E6A}" name="Tabela dinâmica9" cacheId="4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A16:B20" firstHeaderRow="1" firstDataRow="1" firstDataCol="1"/>
  <pivotFields count="10">
    <pivotField dataField="1" showAll="0"/>
    <pivotField numFmtId="14" showAll="0"/>
    <pivotField axis="axisRow" showAll="0">
      <items count="5">
        <item x="3"/>
        <item x="2"/>
        <item x="1"/>
        <item x="0"/>
        <item t="default"/>
      </items>
    </pivotField>
    <pivotField numFmtId="44" showAll="0"/>
    <pivotField showAll="0">
      <items count="5">
        <item x="1"/>
        <item x="3"/>
        <item x="2"/>
        <item x="0"/>
        <item t="default"/>
      </items>
    </pivotField>
    <pivotField showAll="0">
      <items count="7">
        <item x="5"/>
        <item x="0"/>
        <item x="4"/>
        <item x="1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 defaultSubtotal="0"/>
    <pivotField showAll="0" defaultSubtotal="0">
      <items count="9">
        <item h="1" x="0"/>
        <item h="1" x="1"/>
        <item h="1" x="2"/>
        <item h="1" x="3"/>
        <item h="1" x="4"/>
        <item x="5"/>
        <item h="1" x="6"/>
        <item h="1" x="7"/>
        <item h="1" x="8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Contagem de EMPREGAD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E57EF-351E-410A-9A65-E49D78740B41}" name="Tabela dinâmica8" cacheId="4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5">
  <location ref="A11:B14" firstHeaderRow="1" firstDataRow="1" firstDataCol="1"/>
  <pivotFields count="10">
    <pivotField dataField="1" showAll="0"/>
    <pivotField numFmtId="14" showAll="0"/>
    <pivotField showAll="0">
      <items count="5">
        <item x="3"/>
        <item x="2"/>
        <item x="1"/>
        <item x="0"/>
        <item t="default"/>
      </items>
    </pivotField>
    <pivotField numFmtId="44" showAll="0"/>
    <pivotField showAll="0">
      <items count="5">
        <item x="1"/>
        <item x="3"/>
        <item x="2"/>
        <item x="0"/>
        <item t="default"/>
      </items>
    </pivotField>
    <pivotField showAll="0">
      <items count="7">
        <item x="5"/>
        <item x="0"/>
        <item x="4"/>
        <item x="1"/>
        <item x="3"/>
        <item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 defaultSubtotal="0"/>
    <pivotField showAll="0" defaultSubtotal="0">
      <items count="9">
        <item h="1" x="0"/>
        <item h="1" x="1"/>
        <item h="1" x="2"/>
        <item h="1" x="3"/>
        <item h="1" x="4"/>
        <item x="5"/>
        <item h="1" x="6"/>
        <item h="1" x="7"/>
        <item h="1" x="8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ntagem de EMPREGADO" fld="0" subtotal="count" baseField="0" baseItem="0"/>
  </dataFields>
  <chartFormats count="3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25B981-1359-428D-818A-2A6D4FD8A26C}" name="Tabela dinâmica4" cacheId="4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A3:B8" firstHeaderRow="1" firstDataRow="1" firstDataCol="1"/>
  <pivotFields count="10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dataField="1" showAll="0"/>
    <pivotField axis="axisRow" showAll="0">
      <items count="5">
        <item sd="0" x="1"/>
        <item sd="0" x="3"/>
        <item sd="0" x="2"/>
        <item sd="0" x="0"/>
        <item t="default" sd="0"/>
      </items>
    </pivotField>
    <pivotField showAll="0">
      <items count="7">
        <item x="5"/>
        <item x="0"/>
        <item x="4"/>
        <item x="1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multipleItemSelectionAllowed="1" showAll="0">
      <items count="10">
        <item h="1" x="0"/>
        <item h="1" x="1"/>
        <item h="1" x="2"/>
        <item h="1" x="3"/>
        <item h="1" x="4"/>
        <item x="5"/>
        <item h="1" x="6"/>
        <item h="1" x="7"/>
        <item h="1" x="8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SALÁRIO" fld="3" baseField="4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AAD20-59BE-41D3-9A75-8572D0DABE55}" name="Tabela dinâmica5" cacheId="4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1">
  <location ref="E2:F13" firstHeaderRow="1" firstDataRow="1" firstDataCol="1"/>
  <pivotFields count="10">
    <pivotField axis="axisRow" showAll="0">
      <items count="133">
        <item m="1" x="96"/>
        <item m="1" x="67"/>
        <item m="1" x="111"/>
        <item m="1" x="80"/>
        <item m="1" x="127"/>
        <item m="1" x="97"/>
        <item m="1" x="70"/>
        <item m="1" x="115"/>
        <item m="1" x="83"/>
        <item m="1" x="59"/>
        <item m="1" x="103"/>
        <item m="1" x="74"/>
        <item m="1" x="121"/>
        <item m="1" x="87"/>
        <item m="1" x="61"/>
        <item m="1" x="104"/>
        <item m="1" x="76"/>
        <item m="1" x="123"/>
        <item m="1" x="89"/>
        <item m="1" x="69"/>
        <item m="1" x="113"/>
        <item m="1" x="82"/>
        <item m="1" x="128"/>
        <item m="1" x="99"/>
        <item m="1" x="71"/>
        <item m="1" x="116"/>
        <item m="1" x="85"/>
        <item m="1" x="130"/>
        <item m="1" x="101"/>
        <item m="1" x="75"/>
        <item m="1" x="122"/>
        <item m="1" x="88"/>
        <item m="1" x="63"/>
        <item m="1" x="106"/>
        <item m="1" x="77"/>
        <item m="1" x="124"/>
        <item m="1" x="92"/>
        <item m="1" x="65"/>
        <item m="1" x="109"/>
        <item m="1" x="84"/>
        <item m="1" x="129"/>
        <item m="1" x="100"/>
        <item m="1" x="72"/>
        <item m="1" x="117"/>
        <item m="1" x="86"/>
        <item m="1" x="131"/>
        <item m="1" x="102"/>
        <item m="1" x="73"/>
        <item m="1" x="120"/>
        <item m="1" x="90"/>
        <item m="1" x="64"/>
        <item m="1" x="107"/>
        <item m="1" x="78"/>
        <item m="1" x="125"/>
        <item m="1" x="93"/>
        <item m="1" x="66"/>
        <item m="1" x="110"/>
        <item m="1" x="79"/>
        <item m="1" x="126"/>
        <item x="0"/>
        <item x="1"/>
        <item x="2"/>
        <item x="3"/>
        <item m="1" x="68"/>
        <item m="1" x="118"/>
        <item x="6"/>
        <item x="7"/>
        <item m="1" x="119"/>
        <item x="9"/>
        <item x="10"/>
        <item x="11"/>
        <item m="1" x="81"/>
        <item x="13"/>
        <item x="14"/>
        <item x="15"/>
        <item m="1" x="112"/>
        <item x="17"/>
        <item x="18"/>
        <item m="1" x="105"/>
        <item x="20"/>
        <item x="21"/>
        <item m="1" x="108"/>
        <item x="23"/>
        <item x="24"/>
        <item m="1" x="95"/>
        <item x="26"/>
        <item x="27"/>
        <item m="1" x="98"/>
        <item x="29"/>
        <item x="30"/>
        <item m="1" x="62"/>
        <item x="32"/>
        <item x="33"/>
        <item x="34"/>
        <item x="35"/>
        <item x="36"/>
        <item x="37"/>
        <item x="38"/>
        <item x="39"/>
        <item m="1" x="60"/>
        <item x="41"/>
        <item x="42"/>
        <item x="43"/>
        <item x="44"/>
        <item m="1" x="94"/>
        <item x="46"/>
        <item x="47"/>
        <item x="48"/>
        <item m="1" x="91"/>
        <item x="50"/>
        <item x="51"/>
        <item x="52"/>
        <item x="53"/>
        <item x="54"/>
        <item x="55"/>
        <item x="56"/>
        <item m="1" x="114"/>
        <item x="58"/>
        <item x="31"/>
        <item x="40"/>
        <item x="45"/>
        <item x="49"/>
        <item x="57"/>
        <item x="4"/>
        <item x="5"/>
        <item x="8"/>
        <item x="12"/>
        <item x="22"/>
        <item x="25"/>
        <item x="28"/>
        <item x="16"/>
        <item x="19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3"/>
        <item x="2"/>
        <item x="1"/>
        <item x="0"/>
        <item t="default"/>
      </items>
    </pivotField>
    <pivotField dataField="1" showAll="0"/>
    <pivotField showAll="0">
      <items count="5">
        <item x="1"/>
        <item x="3"/>
        <item x="2"/>
        <item x="0"/>
        <item t="default"/>
      </items>
    </pivotField>
    <pivotField showAll="0">
      <items count="7">
        <item x="5"/>
        <item x="0"/>
        <item x="4"/>
        <item x="1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10">
        <item h="1" x="0"/>
        <item h="1" x="1"/>
        <item h="1" x="2"/>
        <item h="1" x="3"/>
        <item h="1" x="4"/>
        <item x="5"/>
        <item h="1" x="6"/>
        <item h="1" x="7"/>
        <item h="1" x="8"/>
        <item t="default"/>
      </items>
    </pivotField>
  </pivotFields>
  <rowFields count="1">
    <field x="0"/>
  </rowFields>
  <rowItems count="11">
    <i>
      <x v="83"/>
    </i>
    <i>
      <x v="93"/>
    </i>
    <i>
      <x v="105"/>
    </i>
    <i>
      <x v="106"/>
    </i>
    <i>
      <x v="111"/>
    </i>
    <i>
      <x v="117"/>
    </i>
    <i>
      <x v="119"/>
    </i>
    <i>
      <x v="127"/>
    </i>
    <i>
      <x v="129"/>
    </i>
    <i>
      <x v="130"/>
    </i>
    <i t="grand">
      <x/>
    </i>
  </rowItems>
  <colItems count="1">
    <i/>
  </colItems>
  <dataFields count="1">
    <dataField name="Soma de SALÁRIO" fld="3" baseField="4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D02B9-2251-46D8-9D8C-F91AA672E34C}" name="Tabela dinâmica11" cacheId="44" applyNumberFormats="0" applyBorderFormats="0" applyFontFormats="0" applyPatternFormats="0" applyAlignmentFormats="0" applyWidthHeightFormats="1" dataCaption="Valores" updatedVersion="7" minRefreshableVersion="3" useAutoFormatting="1" itemPrintTitles="1" createdVersion="6" indent="0" outline="1" outlineData="1" multipleFieldFilters="0" chartFormat="3">
  <location ref="A28:A29" firstHeaderRow="1" firstDataRow="1" firstDataCol="0"/>
  <pivotFields count="10">
    <pivotField showAll="0"/>
    <pivotField numFmtId="14" showAll="0"/>
    <pivotField showAll="0">
      <items count="5">
        <item x="3"/>
        <item x="2"/>
        <item x="1"/>
        <item x="0"/>
        <item t="default"/>
      </items>
    </pivotField>
    <pivotField dataField="1" numFmtId="44" showAll="0"/>
    <pivotField showAll="0">
      <items count="5">
        <item x="1"/>
        <item x="3"/>
        <item x="2"/>
        <item x="0"/>
        <item t="default"/>
      </items>
    </pivotField>
    <pivotField showAll="0">
      <items count="7">
        <item x="5"/>
        <item x="0"/>
        <item x="4"/>
        <item x="1"/>
        <item x="3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 defaultSubtotal="0"/>
    <pivotField showAll="0" defaultSubtotal="0">
      <items count="9">
        <item h="1" x="0"/>
        <item h="1" x="1"/>
        <item h="1" x="2"/>
        <item h="1" x="3"/>
        <item h="1" x="4"/>
        <item x="5"/>
        <item h="1" x="6"/>
        <item h="1" x="7"/>
        <item h="1" x="8"/>
      </items>
    </pivotField>
  </pivotFields>
  <rowItems count="1">
    <i/>
  </rowItems>
  <colItems count="1">
    <i/>
  </colItems>
  <dataFields count="1">
    <dataField name="Soma de SALÁRIO" fld="3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TADO" xr10:uid="{7E69AAC9-62FA-40A5-A20C-CD41BBE4757C}" sourceName="ESTADO">
  <pivotTables>
    <pivotTable tabId="9" name="Tabela dinâmica4"/>
    <pivotTable tabId="9" name="Tabela dinâmica5"/>
    <pivotTable tabId="9" name="Tabela dinâmica10"/>
    <pivotTable tabId="9" name="Tabela dinâmica11"/>
    <pivotTable tabId="9" name="Tabela dinâmica8"/>
    <pivotTable tabId="9" name="Tabela dinâmica9"/>
  </pivotTables>
  <data>
    <tabular pivotCacheId="1263722898">
      <items count="4">
        <i x="2" s="1"/>
        <i x="1" s="1"/>
        <i x="0" s="1"/>
        <i x="3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TOR" xr10:uid="{405A8127-4A22-48B3-B00E-5C0A4A1FE5A9}" sourceName="SETOR">
  <pivotTables>
    <pivotTable tabId="9" name="Tabela dinâmica4"/>
    <pivotTable tabId="9" name="Tabela dinâmica5"/>
    <pivotTable tabId="9" name="Tabela dinâmica8"/>
    <pivotTable tabId="9" name="Tabela dinâmica9"/>
    <pivotTable tabId="9" name="Tabela dinâmica10"/>
    <pivotTable tabId="9" name="Tabela dinâmica11"/>
  </pivotTables>
  <data>
    <tabular pivotCacheId="1263722898">
      <items count="6">
        <i x="5" s="1"/>
        <i x="4" s="1"/>
        <i x="1" s="1"/>
        <i x="2" s="1"/>
        <i x="0" s="1" nd="1"/>
        <i x="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GÊNERO" xr10:uid="{769A50A7-ED37-4426-8672-974A8094960C}" sourceName="GÊNERO">
  <pivotTables>
    <pivotTable tabId="9" name="Tabela dinâmica4"/>
    <pivotTable tabId="9" name="Tabela dinâmica5"/>
    <pivotTable tabId="9" name="Tabela dinâmica10"/>
    <pivotTable tabId="9" name="Tabela dinâmica11"/>
    <pivotTable tabId="9" name="Tabela dinâmica8"/>
    <pivotTable tabId="9" name="Tabela dinâmica9"/>
  </pivotTables>
  <data>
    <tabular pivotCacheId="1263722898">
      <items count="2"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GO" xr10:uid="{38BEA5DD-94A6-4E0C-A52D-E08610DCB059}" sourceName="CARGO">
  <pivotTables>
    <pivotTable tabId="9" name="Tabela dinâmica4"/>
    <pivotTable tabId="9" name="Tabela dinâmica5"/>
    <pivotTable tabId="9" name="Tabela dinâmica10"/>
    <pivotTable tabId="9" name="Tabela dinâmica11"/>
    <pivotTable tabId="9" name="Tabela dinâmica8"/>
    <pivotTable tabId="9" name="Tabela dinâmica9"/>
  </pivotTables>
  <data>
    <tabular pivotCacheId="1263722898">
      <items count="4">
        <i x="1" s="1"/>
        <i x="3" s="1"/>
        <i x="2" s="1"/>
        <i x="0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__ADMISSÃO" xr10:uid="{06411D44-AF5A-453D-886D-AD941731F4E6}" sourceName="Anos (ADMISSÃO)">
  <pivotTables>
    <pivotTable tabId="9" name="Tabela dinâmica10"/>
    <pivotTable tabId="9" name="Tabela dinâmica11"/>
    <pivotTable tabId="9" name="Tabela dinâmica4"/>
    <pivotTable tabId="9" name="Tabela dinâmica5"/>
    <pivotTable tabId="9" name="Tabela dinâmica8"/>
    <pivotTable tabId="9" name="Tabela dinâmica9"/>
  </pivotTables>
  <data>
    <tabular pivotCacheId="1263722898" sortOrder="descending" crossFilter="showItemsWithNoData">
      <items count="9">
        <i x="7"/>
        <i x="6"/>
        <i x="5" s="1"/>
        <i x="4"/>
        <i x="3"/>
        <i x="2"/>
        <i x="1"/>
        <i x="8" nd="1"/>
        <i x="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TADO" xr10:uid="{67B8DA44-4480-4F67-A2C2-61B862C3EE7B}" cache="SegmentaçãodeDados_ESTADO" caption="ESTADO" showCaption="0" style="SlicerStyleOther1 2" rowHeight="144000"/>
  <slicer name="SETOR" xr10:uid="{A148133A-4794-43FC-BB8F-770A8C271E16}" cache="SegmentaçãodeDados_SETOR" caption="SETOR" showCaption="0" style="SlicerStyleOther1 2" rowHeight="144000"/>
  <slicer name="GÊNERO" xr10:uid="{F493C62E-5EA7-4587-8596-7E5C17C35CB0}" cache="SegmentaçãodeDados_GÊNERO" caption="GÊNERO" showCaption="0" style="SlicerStyleOther1 2" rowHeight="144000"/>
  <slicer name="CARGO" xr10:uid="{931E21EA-F8EA-4476-8A71-4EB0E9085782}" cache="SegmentaçãodeDados_CARGO" caption="CARGO" showCaption="0" style="SlicerStyleOther1 2" rowHeight="144000"/>
  <slicer name="Anos (ADMISSÃO)" xr10:uid="{9BBBB3C7-F4D6-4982-B816-35D4BE1F2CD1}" cache="SegmentaçãodeDados_Anos__ADMISSÃO" caption="Anos (ADMISSÃO)" showCaption="0" style="SlicerStyleOther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7500A5-1FE7-4645-8D90-0B16603D5051}" name="Tabela2" displayName="Tabela2" ref="A1:H60" totalsRowShown="0">
  <autoFilter ref="A1:H60" xr:uid="{1D71E290-47E7-4C6B-AD38-2FEBEB5D3D90}"/>
  <tableColumns count="8">
    <tableColumn id="1" xr3:uid="{5FDF6DA4-B51F-4901-8D40-003BBCA5A6D2}" name="EMPREGADO"/>
    <tableColumn id="8" xr3:uid="{547ECC53-7A40-4FFC-A1C3-BF4CD656416B}" name="ADMISSÃO"/>
    <tableColumn id="2" xr3:uid="{CC7B7CE2-6F72-4F34-95AC-EB336E369C15}" name="ESTADO"/>
    <tableColumn id="3" xr3:uid="{67E7DC55-DFC6-45B6-850A-92CA4A1A4BF4}" name="SALÁRIO" dataCellStyle="Moeda"/>
    <tableColumn id="4" xr3:uid="{81DFB6C7-C8F0-4F8B-A6DF-955A0BA45097}" name="CARGO"/>
    <tableColumn id="7" xr3:uid="{AF9BCA86-6F41-4AA3-818E-FBCB593D3A84}" name="SETOR"/>
    <tableColumn id="5" xr3:uid="{C14BCA96-2E5D-4BD2-AECD-503CB09F7CF9}" name="GRADUADO"/>
    <tableColumn id="6" xr3:uid="{7CD6527A-7EE8-4ADE-9494-304C58C20017}" name="GÊ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60B3-1059-4172-B42E-D522CD287D3A}">
  <dimension ref="A1:AI29"/>
  <sheetViews>
    <sheetView showGridLines="0" tabSelected="1" topLeftCell="G1" zoomScale="80" zoomScaleNormal="80" workbookViewId="0">
      <selection activeCell="P62" sqref="P62"/>
    </sheetView>
  </sheetViews>
  <sheetFormatPr defaultRowHeight="14.5" x14ac:dyDescent="0.35"/>
  <cols>
    <col min="1" max="1" width="18.1796875" hidden="1" customWidth="1"/>
    <col min="2" max="2" width="24.54296875" hidden="1" customWidth="1"/>
    <col min="3" max="3" width="23.6328125" hidden="1" customWidth="1"/>
    <col min="4" max="4" width="15.6328125" hidden="1" customWidth="1"/>
    <col min="5" max="5" width="21" hidden="1" customWidth="1"/>
    <col min="6" max="6" width="16.54296875" hidden="1" customWidth="1"/>
  </cols>
  <sheetData>
    <row r="1" spans="1:35" ht="4" customHeight="1" x14ac:dyDescent="0.35"/>
    <row r="2" spans="1:35" x14ac:dyDescent="0.35">
      <c r="D2" s="4"/>
      <c r="E2" s="1" t="s">
        <v>18</v>
      </c>
      <c r="F2" t="s">
        <v>20</v>
      </c>
      <c r="G2" s="1"/>
    </row>
    <row r="3" spans="1:35" x14ac:dyDescent="0.35">
      <c r="A3" s="1" t="s">
        <v>18</v>
      </c>
      <c r="B3" t="s">
        <v>20</v>
      </c>
      <c r="D3" s="4"/>
      <c r="E3" s="2" t="s">
        <v>46</v>
      </c>
      <c r="F3" s="4">
        <v>1250</v>
      </c>
    </row>
    <row r="4" spans="1:35" x14ac:dyDescent="0.35">
      <c r="A4" s="2" t="s">
        <v>10</v>
      </c>
      <c r="B4" s="4">
        <v>4300</v>
      </c>
      <c r="C4" s="4"/>
      <c r="D4" s="4"/>
      <c r="E4" s="2" t="s">
        <v>53</v>
      </c>
      <c r="F4" s="4">
        <v>2350</v>
      </c>
    </row>
    <row r="5" spans="1:35" x14ac:dyDescent="0.35">
      <c r="A5" s="2" t="s">
        <v>17</v>
      </c>
      <c r="B5" s="4">
        <v>5300</v>
      </c>
      <c r="C5" s="4"/>
      <c r="D5" s="4"/>
      <c r="E5" s="2" t="s">
        <v>63</v>
      </c>
      <c r="F5" s="4">
        <v>3700</v>
      </c>
    </row>
    <row r="6" spans="1:35" x14ac:dyDescent="0.35">
      <c r="A6" s="2" t="s">
        <v>14</v>
      </c>
      <c r="B6" s="4">
        <v>7800</v>
      </c>
      <c r="C6" s="4"/>
      <c r="D6" s="4"/>
      <c r="E6" s="2" t="s">
        <v>64</v>
      </c>
      <c r="F6" s="4">
        <v>3500</v>
      </c>
    </row>
    <row r="7" spans="1:35" x14ac:dyDescent="0.35">
      <c r="A7" s="2" t="s">
        <v>7</v>
      </c>
      <c r="B7" s="4">
        <v>11600</v>
      </c>
      <c r="C7" s="4"/>
      <c r="E7" s="2" t="s">
        <v>68</v>
      </c>
      <c r="F7" s="4">
        <v>4300</v>
      </c>
    </row>
    <row r="8" spans="1:35" x14ac:dyDescent="0.35">
      <c r="A8" s="2" t="s">
        <v>19</v>
      </c>
      <c r="B8" s="4">
        <v>29000</v>
      </c>
      <c r="C8" s="4"/>
      <c r="E8" s="2" t="s">
        <v>73</v>
      </c>
      <c r="F8" s="4">
        <v>5300</v>
      </c>
    </row>
    <row r="9" spans="1:35" x14ac:dyDescent="0.35">
      <c r="E9" s="2" t="s">
        <v>77</v>
      </c>
      <c r="F9" s="4">
        <v>2950</v>
      </c>
    </row>
    <row r="10" spans="1:35" x14ac:dyDescent="0.35">
      <c r="E10" s="2" t="s">
        <v>83</v>
      </c>
      <c r="F10" s="4">
        <v>1150</v>
      </c>
    </row>
    <row r="11" spans="1:35" x14ac:dyDescent="0.35">
      <c r="A11" s="1" t="s">
        <v>18</v>
      </c>
      <c r="B11" t="s">
        <v>88</v>
      </c>
      <c r="E11" s="2" t="s">
        <v>85</v>
      </c>
      <c r="F11" s="4">
        <v>1900</v>
      </c>
      <c r="AI11" s="10"/>
    </row>
    <row r="12" spans="1:35" x14ac:dyDescent="0.35">
      <c r="A12" s="2" t="s">
        <v>9</v>
      </c>
      <c r="B12" s="6">
        <v>4</v>
      </c>
      <c r="C12" s="6"/>
      <c r="D12">
        <f>IFERROR(GETPIVOTDATA("EMPREGADO",$A$11,"GÊNERO","Feminino"),0)</f>
        <v>4</v>
      </c>
      <c r="E12" s="2" t="s">
        <v>87</v>
      </c>
      <c r="F12" s="4">
        <v>2600</v>
      </c>
    </row>
    <row r="13" spans="1:35" x14ac:dyDescent="0.35">
      <c r="A13" s="2" t="s">
        <v>11</v>
      </c>
      <c r="B13" s="6">
        <v>6</v>
      </c>
      <c r="C13" s="6"/>
      <c r="D13">
        <f>IFERROR(GETPIVOTDATA("EMPREGADO",$A$11,"GÊNERO","Masculino"),0)</f>
        <v>6</v>
      </c>
      <c r="E13" s="2" t="s">
        <v>19</v>
      </c>
      <c r="F13" s="4">
        <v>29000</v>
      </c>
    </row>
    <row r="14" spans="1:35" x14ac:dyDescent="0.35">
      <c r="A14" s="2" t="s">
        <v>19</v>
      </c>
      <c r="B14" s="6">
        <v>10</v>
      </c>
      <c r="C14" s="6"/>
    </row>
    <row r="16" spans="1:35" x14ac:dyDescent="0.35">
      <c r="A16" s="1" t="s">
        <v>18</v>
      </c>
      <c r="B16" t="s">
        <v>88</v>
      </c>
    </row>
    <row r="17" spans="1:19" x14ac:dyDescent="0.35">
      <c r="A17" s="2" t="s">
        <v>13</v>
      </c>
      <c r="B17" s="6">
        <v>5</v>
      </c>
      <c r="C17" s="6"/>
    </row>
    <row r="18" spans="1:19" x14ac:dyDescent="0.35">
      <c r="A18" s="2" t="s">
        <v>12</v>
      </c>
      <c r="B18" s="6">
        <v>1</v>
      </c>
      <c r="C18" s="6"/>
    </row>
    <row r="19" spans="1:19" x14ac:dyDescent="0.35">
      <c r="A19" s="2" t="s">
        <v>6</v>
      </c>
      <c r="B19" s="6">
        <v>4</v>
      </c>
      <c r="C19" s="6"/>
    </row>
    <row r="20" spans="1:19" x14ac:dyDescent="0.35">
      <c r="A20" s="2" t="s">
        <v>19</v>
      </c>
      <c r="B20" s="6">
        <v>10</v>
      </c>
      <c r="C20" s="6"/>
    </row>
    <row r="21" spans="1:19" x14ac:dyDescent="0.35">
      <c r="C21" s="6"/>
    </row>
    <row r="23" spans="1:19" x14ac:dyDescent="0.35">
      <c r="A23" s="1" t="s">
        <v>18</v>
      </c>
      <c r="B23" t="s">
        <v>88</v>
      </c>
    </row>
    <row r="24" spans="1:19" x14ac:dyDescent="0.35">
      <c r="A24" s="2" t="s">
        <v>8</v>
      </c>
      <c r="B24" s="6">
        <v>2</v>
      </c>
      <c r="C24" s="6"/>
    </row>
    <row r="25" spans="1:19" x14ac:dyDescent="0.35">
      <c r="A25" s="2" t="s">
        <v>15</v>
      </c>
      <c r="B25" s="6">
        <v>8</v>
      </c>
      <c r="C25" s="6"/>
    </row>
    <row r="26" spans="1:19" x14ac:dyDescent="0.35">
      <c r="A26" s="2" t="s">
        <v>19</v>
      </c>
      <c r="B26" s="6">
        <v>10</v>
      </c>
      <c r="C26" s="6"/>
    </row>
    <row r="27" spans="1:19" x14ac:dyDescent="0.35">
      <c r="B27">
        <v>100000</v>
      </c>
      <c r="C27" t="s">
        <v>89</v>
      </c>
      <c r="S27" s="7"/>
    </row>
    <row r="28" spans="1:19" x14ac:dyDescent="0.35">
      <c r="A28" t="s">
        <v>20</v>
      </c>
      <c r="B28" s="9" t="s">
        <v>90</v>
      </c>
      <c r="C28">
        <v>130000</v>
      </c>
    </row>
    <row r="29" spans="1:19" x14ac:dyDescent="0.35">
      <c r="A29" s="6">
        <v>29000</v>
      </c>
      <c r="B29" s="8">
        <f>GETPIVOTDATA("SALÁRIO",$A$28)/B27</f>
        <v>0.28999999999999998</v>
      </c>
      <c r="C29" s="8"/>
    </row>
  </sheetData>
  <sheetProtection algorithmName="SHA-512" hashValue="Ricsw7dY6mIlzD55PkuNyc4w9LC7ejoPNFPHbEvg1GN1vuDsKPkObwV6eE6of5tI8qw8cxwuprn2fcePVJVvEw==" saltValue="RVwThpzfuKREB7h7j/7v0w==" spinCount="100000" sheet="1" formatCells="0" formatColumns="0" formatRows="0" insertColumns="0" insertRows="0" insertHyperlinks="0" deleteColumns="0" deleteRows="0" sort="0" autoFilter="0" pivotTables="0"/>
  <autoFilter ref="A11:D14" xr:uid="{B52460B3-1059-4172-B42E-D522CD287D3A}"/>
  <pageMargins left="0.511811024" right="0.511811024" top="0.78740157499999996" bottom="0.78740157499999996" header="0.31496062000000002" footer="0.31496062000000002"/>
  <pageSetup paperSize="9" orientation="portrait" r:id="rId7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B20C-266F-42A5-9B32-2D11D8D710C4}">
  <dimension ref="A1:X65"/>
  <sheetViews>
    <sheetView workbookViewId="0">
      <selection activeCell="G16" sqref="G16"/>
    </sheetView>
  </sheetViews>
  <sheetFormatPr defaultRowHeight="14.5" x14ac:dyDescent="0.35"/>
  <cols>
    <col min="1" max="2" width="13.81640625" customWidth="1"/>
    <col min="3" max="3" width="9.54296875" customWidth="1"/>
    <col min="4" max="4" width="11.6328125" style="5" bestFit="1" customWidth="1"/>
    <col min="5" max="5" width="14.08984375" customWidth="1"/>
    <col min="6" max="6" width="14.1796875" customWidth="1"/>
    <col min="7" max="7" width="12.7265625" customWidth="1"/>
    <col min="8" max="8" width="9.81640625" customWidth="1"/>
  </cols>
  <sheetData>
    <row r="1" spans="1:8" x14ac:dyDescent="0.35">
      <c r="A1" t="s">
        <v>0</v>
      </c>
      <c r="B1" t="s">
        <v>28</v>
      </c>
      <c r="C1" t="s">
        <v>1</v>
      </c>
      <c r="D1" s="5" t="s">
        <v>2</v>
      </c>
      <c r="E1" t="s">
        <v>3</v>
      </c>
      <c r="F1" t="s">
        <v>21</v>
      </c>
      <c r="G1" t="s">
        <v>4</v>
      </c>
      <c r="H1" t="s">
        <v>5</v>
      </c>
    </row>
    <row r="2" spans="1:8" x14ac:dyDescent="0.35">
      <c r="A2" t="s">
        <v>29</v>
      </c>
      <c r="B2" s="3">
        <v>43316</v>
      </c>
      <c r="C2" t="s">
        <v>6</v>
      </c>
      <c r="D2" s="5">
        <v>2200</v>
      </c>
      <c r="E2" t="s">
        <v>7</v>
      </c>
      <c r="F2" t="s">
        <v>22</v>
      </c>
      <c r="G2" t="s">
        <v>8</v>
      </c>
      <c r="H2" t="s">
        <v>9</v>
      </c>
    </row>
    <row r="3" spans="1:8" x14ac:dyDescent="0.35">
      <c r="A3" t="s">
        <v>30</v>
      </c>
      <c r="B3" s="3">
        <v>42532</v>
      </c>
      <c r="C3" t="s">
        <v>6</v>
      </c>
      <c r="D3" s="5">
        <v>1300</v>
      </c>
      <c r="E3" t="s">
        <v>10</v>
      </c>
      <c r="F3" t="s">
        <v>23</v>
      </c>
      <c r="G3" t="s">
        <v>8</v>
      </c>
      <c r="H3" t="s">
        <v>11</v>
      </c>
    </row>
    <row r="4" spans="1:8" x14ac:dyDescent="0.35">
      <c r="A4" t="s">
        <v>31</v>
      </c>
      <c r="B4" s="3">
        <v>41869</v>
      </c>
      <c r="C4" t="s">
        <v>12</v>
      </c>
      <c r="D4" s="5">
        <v>1100</v>
      </c>
      <c r="E4" t="s">
        <v>10</v>
      </c>
      <c r="F4" t="s">
        <v>24</v>
      </c>
      <c r="G4" t="s">
        <v>8</v>
      </c>
      <c r="H4" t="s">
        <v>11</v>
      </c>
    </row>
    <row r="5" spans="1:8" x14ac:dyDescent="0.35">
      <c r="A5" t="s">
        <v>32</v>
      </c>
      <c r="B5" s="3">
        <v>42241</v>
      </c>
      <c r="C5" t="s">
        <v>13</v>
      </c>
      <c r="D5" s="5">
        <v>1200</v>
      </c>
      <c r="E5" t="s">
        <v>10</v>
      </c>
      <c r="F5" t="s">
        <v>25</v>
      </c>
      <c r="G5" t="s">
        <v>8</v>
      </c>
      <c r="H5" t="s">
        <v>11</v>
      </c>
    </row>
    <row r="6" spans="1:8" x14ac:dyDescent="0.35">
      <c r="A6" t="s">
        <v>79</v>
      </c>
      <c r="B6" s="3">
        <v>43160</v>
      </c>
      <c r="C6" t="s">
        <v>6</v>
      </c>
      <c r="D6" s="5">
        <v>4000</v>
      </c>
      <c r="E6" t="s">
        <v>14</v>
      </c>
      <c r="F6" t="s">
        <v>26</v>
      </c>
      <c r="G6" t="s">
        <v>15</v>
      </c>
      <c r="H6" t="s">
        <v>9</v>
      </c>
    </row>
    <row r="7" spans="1:8" x14ac:dyDescent="0.35">
      <c r="A7" t="s">
        <v>80</v>
      </c>
      <c r="B7" s="3">
        <v>43349</v>
      </c>
      <c r="C7" t="s">
        <v>13</v>
      </c>
      <c r="D7" s="5">
        <v>1900</v>
      </c>
      <c r="E7" t="s">
        <v>7</v>
      </c>
      <c r="F7" t="s">
        <v>27</v>
      </c>
      <c r="G7" t="s">
        <v>8</v>
      </c>
      <c r="H7" t="s">
        <v>9</v>
      </c>
    </row>
    <row r="8" spans="1:8" x14ac:dyDescent="0.35">
      <c r="A8" t="s">
        <v>33</v>
      </c>
      <c r="B8" s="3">
        <v>43316</v>
      </c>
      <c r="C8" t="s">
        <v>16</v>
      </c>
      <c r="D8" s="5">
        <v>2400</v>
      </c>
      <c r="E8" t="s">
        <v>7</v>
      </c>
      <c r="F8" t="s">
        <v>23</v>
      </c>
      <c r="G8" t="s">
        <v>8</v>
      </c>
      <c r="H8" t="s">
        <v>11</v>
      </c>
    </row>
    <row r="9" spans="1:8" x14ac:dyDescent="0.35">
      <c r="A9" t="s">
        <v>34</v>
      </c>
      <c r="B9" s="3">
        <v>42532</v>
      </c>
      <c r="C9" t="s">
        <v>6</v>
      </c>
      <c r="D9" s="5">
        <v>2900</v>
      </c>
      <c r="E9" t="s">
        <v>7</v>
      </c>
      <c r="F9" t="s">
        <v>23</v>
      </c>
      <c r="G9" t="s">
        <v>15</v>
      </c>
      <c r="H9" t="s">
        <v>11</v>
      </c>
    </row>
    <row r="10" spans="1:8" x14ac:dyDescent="0.35">
      <c r="A10" t="s">
        <v>81</v>
      </c>
      <c r="B10" s="3">
        <v>41869</v>
      </c>
      <c r="C10" t="s">
        <v>12</v>
      </c>
      <c r="D10" s="5">
        <v>3400</v>
      </c>
      <c r="E10" t="s">
        <v>14</v>
      </c>
      <c r="F10" t="s">
        <v>23</v>
      </c>
      <c r="G10" t="s">
        <v>15</v>
      </c>
      <c r="H10" t="s">
        <v>9</v>
      </c>
    </row>
    <row r="11" spans="1:8" x14ac:dyDescent="0.35">
      <c r="A11" t="s">
        <v>35</v>
      </c>
      <c r="B11" s="3">
        <v>42241</v>
      </c>
      <c r="C11" t="s">
        <v>6</v>
      </c>
      <c r="D11" s="5">
        <v>2900</v>
      </c>
      <c r="E11" t="s">
        <v>7</v>
      </c>
      <c r="F11" t="s">
        <v>23</v>
      </c>
      <c r="G11" t="s">
        <v>15</v>
      </c>
      <c r="H11" t="s">
        <v>11</v>
      </c>
    </row>
    <row r="12" spans="1:8" x14ac:dyDescent="0.35">
      <c r="A12" t="s">
        <v>36</v>
      </c>
      <c r="B12" s="3">
        <v>43160</v>
      </c>
      <c r="C12" t="s">
        <v>6</v>
      </c>
      <c r="D12" s="5">
        <v>4400</v>
      </c>
      <c r="E12" t="s">
        <v>14</v>
      </c>
      <c r="F12" t="s">
        <v>23</v>
      </c>
      <c r="G12" t="s">
        <v>8</v>
      </c>
      <c r="H12" t="s">
        <v>11</v>
      </c>
    </row>
    <row r="13" spans="1:8" x14ac:dyDescent="0.35">
      <c r="A13" t="s">
        <v>37</v>
      </c>
      <c r="B13" s="3">
        <v>43349</v>
      </c>
      <c r="C13" t="s">
        <v>12</v>
      </c>
      <c r="D13" s="5">
        <v>1400</v>
      </c>
      <c r="E13" t="s">
        <v>10</v>
      </c>
      <c r="F13" t="s">
        <v>27</v>
      </c>
      <c r="G13" t="s">
        <v>8</v>
      </c>
      <c r="H13" t="s">
        <v>11</v>
      </c>
    </row>
    <row r="14" spans="1:8" x14ac:dyDescent="0.35">
      <c r="A14" t="s">
        <v>82</v>
      </c>
      <c r="B14" s="3">
        <v>43681</v>
      </c>
      <c r="C14" t="s">
        <v>13</v>
      </c>
      <c r="D14" s="5">
        <v>6000</v>
      </c>
      <c r="E14" t="s">
        <v>17</v>
      </c>
      <c r="F14" t="s">
        <v>25</v>
      </c>
      <c r="G14" t="s">
        <v>15</v>
      </c>
      <c r="H14" t="s">
        <v>9</v>
      </c>
    </row>
    <row r="15" spans="1:8" x14ac:dyDescent="0.35">
      <c r="A15" t="s">
        <v>38</v>
      </c>
      <c r="B15" s="3">
        <v>42532</v>
      </c>
      <c r="C15" t="s">
        <v>6</v>
      </c>
      <c r="D15" s="5">
        <v>5400</v>
      </c>
      <c r="E15" t="s">
        <v>17</v>
      </c>
      <c r="F15" t="s">
        <v>23</v>
      </c>
      <c r="G15" t="s">
        <v>8</v>
      </c>
      <c r="H15" t="s">
        <v>9</v>
      </c>
    </row>
    <row r="16" spans="1:8" x14ac:dyDescent="0.35">
      <c r="A16" t="s">
        <v>39</v>
      </c>
      <c r="B16" s="3">
        <v>41869</v>
      </c>
      <c r="C16" t="s">
        <v>13</v>
      </c>
      <c r="D16" s="5">
        <v>4800</v>
      </c>
      <c r="E16" t="s">
        <v>14</v>
      </c>
      <c r="F16" t="s">
        <v>25</v>
      </c>
      <c r="G16" t="s">
        <v>15</v>
      </c>
      <c r="H16" t="s">
        <v>11</v>
      </c>
    </row>
    <row r="17" spans="1:8" x14ac:dyDescent="0.35">
      <c r="A17" t="s">
        <v>40</v>
      </c>
      <c r="B17" s="3">
        <v>42241</v>
      </c>
      <c r="C17" t="s">
        <v>16</v>
      </c>
      <c r="D17" s="5">
        <v>1100</v>
      </c>
      <c r="E17" t="s">
        <v>10</v>
      </c>
      <c r="F17" t="s">
        <v>23</v>
      </c>
      <c r="G17" t="s">
        <v>8</v>
      </c>
      <c r="H17" t="s">
        <v>9</v>
      </c>
    </row>
    <row r="18" spans="1:8" x14ac:dyDescent="0.35">
      <c r="A18" t="s">
        <v>87</v>
      </c>
      <c r="B18" s="3">
        <v>42795</v>
      </c>
      <c r="C18" t="s">
        <v>13</v>
      </c>
      <c r="D18" s="5">
        <v>2600</v>
      </c>
      <c r="E18" t="s">
        <v>7</v>
      </c>
      <c r="F18" t="s">
        <v>23</v>
      </c>
      <c r="G18" t="s">
        <v>15</v>
      </c>
      <c r="H18" t="s">
        <v>9</v>
      </c>
    </row>
    <row r="19" spans="1:8" x14ac:dyDescent="0.35">
      <c r="A19" t="s">
        <v>41</v>
      </c>
      <c r="B19" s="3">
        <v>43714</v>
      </c>
      <c r="C19" t="s">
        <v>6</v>
      </c>
      <c r="D19" s="5">
        <v>1200</v>
      </c>
      <c r="E19" t="s">
        <v>10</v>
      </c>
      <c r="F19" t="s">
        <v>25</v>
      </c>
      <c r="G19" t="s">
        <v>8</v>
      </c>
      <c r="H19" t="s">
        <v>11</v>
      </c>
    </row>
    <row r="20" spans="1:8" x14ac:dyDescent="0.35">
      <c r="A20" t="s">
        <v>42</v>
      </c>
      <c r="B20" s="3">
        <v>41490</v>
      </c>
      <c r="C20" t="s">
        <v>6</v>
      </c>
      <c r="D20" s="5">
        <v>2000</v>
      </c>
      <c r="E20" t="s">
        <v>7</v>
      </c>
      <c r="F20" t="s">
        <v>23</v>
      </c>
      <c r="G20" t="s">
        <v>8</v>
      </c>
      <c r="H20" t="s">
        <v>11</v>
      </c>
    </row>
    <row r="21" spans="1:8" x14ac:dyDescent="0.35">
      <c r="A21" t="s">
        <v>86</v>
      </c>
      <c r="B21" s="3">
        <v>42715</v>
      </c>
      <c r="C21" t="s">
        <v>12</v>
      </c>
      <c r="D21" s="5">
        <v>1500</v>
      </c>
      <c r="E21" t="s">
        <v>10</v>
      </c>
      <c r="F21" t="s">
        <v>24</v>
      </c>
      <c r="G21" t="s">
        <v>8</v>
      </c>
      <c r="H21" t="s">
        <v>9</v>
      </c>
    </row>
    <row r="22" spans="1:8" x14ac:dyDescent="0.35">
      <c r="A22" t="s">
        <v>43</v>
      </c>
      <c r="B22" s="3">
        <v>41747</v>
      </c>
      <c r="C22" t="s">
        <v>12</v>
      </c>
      <c r="D22" s="5">
        <v>1100</v>
      </c>
      <c r="E22" t="s">
        <v>10</v>
      </c>
      <c r="F22" t="s">
        <v>23</v>
      </c>
      <c r="G22" t="s">
        <v>8</v>
      </c>
      <c r="H22" t="s">
        <v>11</v>
      </c>
    </row>
    <row r="23" spans="1:8" x14ac:dyDescent="0.35">
      <c r="A23" t="s">
        <v>44</v>
      </c>
      <c r="B23" s="3">
        <v>42302</v>
      </c>
      <c r="C23" t="s">
        <v>6</v>
      </c>
      <c r="D23" s="5">
        <v>1200</v>
      </c>
      <c r="E23" t="s">
        <v>10</v>
      </c>
      <c r="F23" t="s">
        <v>23</v>
      </c>
      <c r="G23" t="s">
        <v>8</v>
      </c>
      <c r="H23" t="s">
        <v>11</v>
      </c>
    </row>
    <row r="24" spans="1:8" x14ac:dyDescent="0.35">
      <c r="A24" t="s">
        <v>83</v>
      </c>
      <c r="B24" s="3">
        <v>42795</v>
      </c>
      <c r="C24" t="s">
        <v>6</v>
      </c>
      <c r="D24" s="5">
        <v>1150</v>
      </c>
      <c r="E24" t="s">
        <v>10</v>
      </c>
      <c r="F24" t="s">
        <v>26</v>
      </c>
      <c r="G24" t="s">
        <v>8</v>
      </c>
      <c r="H24" t="s">
        <v>9</v>
      </c>
    </row>
    <row r="25" spans="1:8" x14ac:dyDescent="0.35">
      <c r="A25" t="s">
        <v>45</v>
      </c>
      <c r="B25" s="3">
        <v>41523</v>
      </c>
      <c r="C25" t="s">
        <v>12</v>
      </c>
      <c r="D25" s="5">
        <v>1400</v>
      </c>
      <c r="E25" t="s">
        <v>10</v>
      </c>
      <c r="F25" t="s">
        <v>23</v>
      </c>
      <c r="G25" t="s">
        <v>8</v>
      </c>
      <c r="H25" t="s">
        <v>11</v>
      </c>
    </row>
    <row r="26" spans="1:8" x14ac:dyDescent="0.35">
      <c r="A26" t="s">
        <v>46</v>
      </c>
      <c r="B26" s="3">
        <v>42951</v>
      </c>
      <c r="C26" t="s">
        <v>13</v>
      </c>
      <c r="D26" s="5">
        <v>1250</v>
      </c>
      <c r="E26" t="s">
        <v>10</v>
      </c>
      <c r="F26" t="s">
        <v>23</v>
      </c>
      <c r="G26" t="s">
        <v>8</v>
      </c>
      <c r="H26" t="s">
        <v>11</v>
      </c>
    </row>
    <row r="27" spans="1:8" x14ac:dyDescent="0.35">
      <c r="A27" t="s">
        <v>84</v>
      </c>
      <c r="B27" s="3">
        <v>42532</v>
      </c>
      <c r="C27" t="s">
        <v>6</v>
      </c>
      <c r="D27" s="5">
        <v>1600</v>
      </c>
      <c r="E27" t="s">
        <v>10</v>
      </c>
      <c r="F27" t="s">
        <v>23</v>
      </c>
      <c r="G27" t="s">
        <v>8</v>
      </c>
      <c r="H27" t="s">
        <v>9</v>
      </c>
    </row>
    <row r="28" spans="1:8" x14ac:dyDescent="0.35">
      <c r="A28" t="s">
        <v>47</v>
      </c>
      <c r="B28" s="3">
        <v>41869</v>
      </c>
      <c r="C28" t="s">
        <v>13</v>
      </c>
      <c r="D28" s="5">
        <v>1550</v>
      </c>
      <c r="E28" t="s">
        <v>10</v>
      </c>
      <c r="F28" t="s">
        <v>22</v>
      </c>
      <c r="G28" t="s">
        <v>8</v>
      </c>
      <c r="H28" t="s">
        <v>11</v>
      </c>
    </row>
    <row r="29" spans="1:8" x14ac:dyDescent="0.35">
      <c r="A29" t="s">
        <v>48</v>
      </c>
      <c r="B29" s="3">
        <v>42241</v>
      </c>
      <c r="C29" t="s">
        <v>16</v>
      </c>
      <c r="D29" s="5">
        <v>1800</v>
      </c>
      <c r="E29" t="s">
        <v>10</v>
      </c>
      <c r="F29" t="s">
        <v>23</v>
      </c>
      <c r="G29" t="s">
        <v>15</v>
      </c>
      <c r="H29" t="s">
        <v>11</v>
      </c>
    </row>
    <row r="30" spans="1:8" x14ac:dyDescent="0.35">
      <c r="A30" t="s">
        <v>85</v>
      </c>
      <c r="B30" s="3">
        <v>43009</v>
      </c>
      <c r="C30" t="s">
        <v>13</v>
      </c>
      <c r="D30" s="5">
        <v>1900</v>
      </c>
      <c r="E30" t="s">
        <v>10</v>
      </c>
      <c r="F30" t="s">
        <v>24</v>
      </c>
      <c r="G30" t="s">
        <v>15</v>
      </c>
      <c r="H30" t="s">
        <v>9</v>
      </c>
    </row>
    <row r="31" spans="1:8" x14ac:dyDescent="0.35">
      <c r="A31" t="s">
        <v>49</v>
      </c>
      <c r="B31" s="3">
        <v>41523</v>
      </c>
      <c r="C31" t="s">
        <v>6</v>
      </c>
      <c r="D31" s="5">
        <v>1950</v>
      </c>
      <c r="E31" t="s">
        <v>10</v>
      </c>
      <c r="F31" t="s">
        <v>26</v>
      </c>
      <c r="G31" t="s">
        <v>15</v>
      </c>
      <c r="H31" t="s">
        <v>9</v>
      </c>
    </row>
    <row r="32" spans="1:8" x14ac:dyDescent="0.35">
      <c r="A32" t="s">
        <v>50</v>
      </c>
      <c r="B32" s="3">
        <v>41490</v>
      </c>
      <c r="C32" t="s">
        <v>6</v>
      </c>
      <c r="D32" s="5">
        <v>2100</v>
      </c>
      <c r="E32" t="s">
        <v>10</v>
      </c>
      <c r="F32" t="s">
        <v>23</v>
      </c>
      <c r="G32" t="s">
        <v>8</v>
      </c>
      <c r="H32" t="s">
        <v>11</v>
      </c>
    </row>
    <row r="33" spans="1:8" x14ac:dyDescent="0.35">
      <c r="A33" t="s">
        <v>78</v>
      </c>
      <c r="B33" s="3">
        <v>42532</v>
      </c>
      <c r="C33" t="s">
        <v>12</v>
      </c>
      <c r="D33" s="5">
        <v>2050</v>
      </c>
      <c r="E33" t="s">
        <v>10</v>
      </c>
      <c r="F33" t="s">
        <v>27</v>
      </c>
      <c r="G33" t="s">
        <v>8</v>
      </c>
      <c r="H33" t="s">
        <v>9</v>
      </c>
    </row>
    <row r="34" spans="1:8" x14ac:dyDescent="0.35">
      <c r="A34" t="s">
        <v>51</v>
      </c>
      <c r="B34" s="3">
        <v>41869</v>
      </c>
      <c r="C34" t="s">
        <v>12</v>
      </c>
      <c r="D34" s="5">
        <v>2300</v>
      </c>
      <c r="E34" t="s">
        <v>10</v>
      </c>
      <c r="F34" t="s">
        <v>23</v>
      </c>
      <c r="G34" t="s">
        <v>8</v>
      </c>
      <c r="H34" t="s">
        <v>11</v>
      </c>
    </row>
    <row r="35" spans="1:8" x14ac:dyDescent="0.35">
      <c r="A35" t="s">
        <v>52</v>
      </c>
      <c r="B35" s="3">
        <v>42241</v>
      </c>
      <c r="C35" t="s">
        <v>6</v>
      </c>
      <c r="D35" s="5">
        <v>2400</v>
      </c>
      <c r="E35" t="s">
        <v>7</v>
      </c>
      <c r="F35" t="s">
        <v>23</v>
      </c>
      <c r="G35" t="s">
        <v>8</v>
      </c>
      <c r="H35" t="s">
        <v>11</v>
      </c>
    </row>
    <row r="36" spans="1:8" x14ac:dyDescent="0.35">
      <c r="A36" t="s">
        <v>53</v>
      </c>
      <c r="B36" s="3">
        <v>42795</v>
      </c>
      <c r="C36" t="s">
        <v>6</v>
      </c>
      <c r="D36" s="5">
        <v>2350</v>
      </c>
      <c r="E36" t="s">
        <v>7</v>
      </c>
      <c r="F36" t="s">
        <v>23</v>
      </c>
      <c r="G36" t="s">
        <v>15</v>
      </c>
      <c r="H36" t="s">
        <v>11</v>
      </c>
    </row>
    <row r="37" spans="1:8" x14ac:dyDescent="0.35">
      <c r="A37" t="s">
        <v>54</v>
      </c>
      <c r="B37" s="3">
        <v>41523</v>
      </c>
      <c r="C37" t="s">
        <v>12</v>
      </c>
      <c r="D37" s="5">
        <v>2600</v>
      </c>
      <c r="E37" t="s">
        <v>7</v>
      </c>
      <c r="F37" t="s">
        <v>23</v>
      </c>
      <c r="G37" t="s">
        <v>15</v>
      </c>
      <c r="H37" t="s">
        <v>9</v>
      </c>
    </row>
    <row r="38" spans="1:8" x14ac:dyDescent="0.35">
      <c r="A38" t="s">
        <v>55</v>
      </c>
      <c r="B38" s="3">
        <v>41490</v>
      </c>
      <c r="C38" t="s">
        <v>13</v>
      </c>
      <c r="D38" s="5">
        <v>2650</v>
      </c>
      <c r="E38" t="s">
        <v>7</v>
      </c>
      <c r="F38" t="s">
        <v>23</v>
      </c>
      <c r="G38" t="s">
        <v>15</v>
      </c>
      <c r="H38" t="s">
        <v>11</v>
      </c>
    </row>
    <row r="39" spans="1:8" x14ac:dyDescent="0.35">
      <c r="A39" t="s">
        <v>56</v>
      </c>
      <c r="B39" s="3">
        <v>42532</v>
      </c>
      <c r="C39" t="s">
        <v>6</v>
      </c>
      <c r="D39" s="5">
        <v>2800</v>
      </c>
      <c r="E39" t="s">
        <v>7</v>
      </c>
      <c r="F39" t="s">
        <v>23</v>
      </c>
      <c r="G39" t="s">
        <v>15</v>
      </c>
      <c r="H39" t="s">
        <v>9</v>
      </c>
    </row>
    <row r="40" spans="1:8" x14ac:dyDescent="0.35">
      <c r="A40" t="s">
        <v>57</v>
      </c>
      <c r="B40" s="3">
        <v>41869</v>
      </c>
      <c r="C40" t="s">
        <v>13</v>
      </c>
      <c r="D40" s="5">
        <v>2950</v>
      </c>
      <c r="E40" t="s">
        <v>7</v>
      </c>
      <c r="F40" t="s">
        <v>22</v>
      </c>
      <c r="G40" t="s">
        <v>15</v>
      </c>
      <c r="H40" t="s">
        <v>11</v>
      </c>
    </row>
    <row r="41" spans="1:8" x14ac:dyDescent="0.35">
      <c r="A41" t="s">
        <v>58</v>
      </c>
      <c r="B41" s="3">
        <v>42241</v>
      </c>
      <c r="C41" t="s">
        <v>16</v>
      </c>
      <c r="D41" s="5">
        <v>3000</v>
      </c>
      <c r="E41" t="s">
        <v>7</v>
      </c>
      <c r="F41" t="s">
        <v>23</v>
      </c>
      <c r="G41" t="s">
        <v>15</v>
      </c>
      <c r="H41" t="s">
        <v>11</v>
      </c>
    </row>
    <row r="42" spans="1:8" x14ac:dyDescent="0.35">
      <c r="A42" t="s">
        <v>77</v>
      </c>
      <c r="B42" s="3">
        <v>42795</v>
      </c>
      <c r="C42" t="s">
        <v>13</v>
      </c>
      <c r="D42" s="5">
        <v>2950</v>
      </c>
      <c r="E42" t="s">
        <v>7</v>
      </c>
      <c r="F42" t="s">
        <v>24</v>
      </c>
      <c r="G42" t="s">
        <v>15</v>
      </c>
      <c r="H42" t="s">
        <v>9</v>
      </c>
    </row>
    <row r="43" spans="1:8" x14ac:dyDescent="0.35">
      <c r="A43" t="s">
        <v>59</v>
      </c>
      <c r="B43" s="3">
        <v>41523</v>
      </c>
      <c r="C43" t="s">
        <v>6</v>
      </c>
      <c r="D43" s="5">
        <v>3200</v>
      </c>
      <c r="E43" t="s">
        <v>7</v>
      </c>
      <c r="F43" t="s">
        <v>23</v>
      </c>
      <c r="G43" t="s">
        <v>8</v>
      </c>
      <c r="H43" t="s">
        <v>11</v>
      </c>
    </row>
    <row r="44" spans="1:8" x14ac:dyDescent="0.35">
      <c r="A44" t="s">
        <v>60</v>
      </c>
      <c r="B44" s="3">
        <v>43681</v>
      </c>
      <c r="C44" t="s">
        <v>6</v>
      </c>
      <c r="D44" s="5">
        <v>3450</v>
      </c>
      <c r="E44" t="s">
        <v>7</v>
      </c>
      <c r="F44" t="s">
        <v>23</v>
      </c>
      <c r="G44" t="s">
        <v>8</v>
      </c>
      <c r="H44" t="s">
        <v>11</v>
      </c>
    </row>
    <row r="45" spans="1:8" x14ac:dyDescent="0.35">
      <c r="A45" t="s">
        <v>61</v>
      </c>
      <c r="B45" s="3">
        <v>42532</v>
      </c>
      <c r="C45" t="s">
        <v>12</v>
      </c>
      <c r="D45" s="5">
        <v>3200</v>
      </c>
      <c r="E45" t="s">
        <v>7</v>
      </c>
      <c r="F45" t="s">
        <v>23</v>
      </c>
      <c r="G45" t="s">
        <v>15</v>
      </c>
      <c r="H45" t="s">
        <v>11</v>
      </c>
    </row>
    <row r="46" spans="1:8" x14ac:dyDescent="0.35">
      <c r="A46" t="s">
        <v>62</v>
      </c>
      <c r="B46" s="3">
        <v>41869</v>
      </c>
      <c r="C46" t="s">
        <v>12</v>
      </c>
      <c r="D46" s="5">
        <v>3500</v>
      </c>
      <c r="E46" t="s">
        <v>7</v>
      </c>
      <c r="F46" t="s">
        <v>23</v>
      </c>
      <c r="G46" t="s">
        <v>15</v>
      </c>
      <c r="H46" t="s">
        <v>11</v>
      </c>
    </row>
    <row r="47" spans="1:8" x14ac:dyDescent="0.35">
      <c r="A47" t="s">
        <v>76</v>
      </c>
      <c r="B47" s="3">
        <v>42241</v>
      </c>
      <c r="C47" t="s">
        <v>6</v>
      </c>
      <c r="D47" s="5">
        <v>3600</v>
      </c>
      <c r="E47" t="s">
        <v>7</v>
      </c>
      <c r="F47" t="s">
        <v>23</v>
      </c>
      <c r="G47" t="s">
        <v>15</v>
      </c>
      <c r="H47" t="s">
        <v>9</v>
      </c>
    </row>
    <row r="48" spans="1:8" x14ac:dyDescent="0.35">
      <c r="A48" t="s">
        <v>63</v>
      </c>
      <c r="B48" s="3">
        <v>42795</v>
      </c>
      <c r="C48" t="s">
        <v>6</v>
      </c>
      <c r="D48" s="5">
        <v>3700</v>
      </c>
      <c r="E48" t="s">
        <v>7</v>
      </c>
      <c r="F48" t="s">
        <v>23</v>
      </c>
      <c r="G48" t="s">
        <v>15</v>
      </c>
      <c r="H48" t="s">
        <v>11</v>
      </c>
    </row>
    <row r="49" spans="1:24" x14ac:dyDescent="0.35">
      <c r="A49" t="s">
        <v>64</v>
      </c>
      <c r="B49" s="3">
        <v>42741</v>
      </c>
      <c r="C49" t="s">
        <v>12</v>
      </c>
      <c r="D49" s="5">
        <v>3500</v>
      </c>
      <c r="E49" t="s">
        <v>14</v>
      </c>
      <c r="F49" t="s">
        <v>23</v>
      </c>
      <c r="G49" t="s">
        <v>15</v>
      </c>
      <c r="H49" t="s">
        <v>11</v>
      </c>
    </row>
    <row r="50" spans="1:24" x14ac:dyDescent="0.35">
      <c r="A50" t="s">
        <v>65</v>
      </c>
      <c r="B50" s="3">
        <v>43500</v>
      </c>
      <c r="C50" t="s">
        <v>13</v>
      </c>
      <c r="D50" s="5">
        <v>3900</v>
      </c>
      <c r="E50" t="s">
        <v>14</v>
      </c>
      <c r="F50" t="s">
        <v>23</v>
      </c>
      <c r="G50" t="s">
        <v>15</v>
      </c>
      <c r="H50" t="s">
        <v>11</v>
      </c>
    </row>
    <row r="51" spans="1:24" x14ac:dyDescent="0.35">
      <c r="A51" t="s">
        <v>75</v>
      </c>
      <c r="B51" s="3">
        <v>42440</v>
      </c>
      <c r="C51" t="s">
        <v>6</v>
      </c>
      <c r="D51" s="5">
        <v>3900</v>
      </c>
      <c r="E51" t="s">
        <v>14</v>
      </c>
      <c r="F51" t="s">
        <v>27</v>
      </c>
      <c r="G51" t="s">
        <v>15</v>
      </c>
      <c r="H51" t="s">
        <v>9</v>
      </c>
    </row>
    <row r="52" spans="1:24" x14ac:dyDescent="0.35">
      <c r="A52" t="s">
        <v>66</v>
      </c>
      <c r="B52" s="3">
        <v>41747</v>
      </c>
      <c r="C52" t="s">
        <v>13</v>
      </c>
      <c r="D52" s="5">
        <v>4100</v>
      </c>
      <c r="E52" t="s">
        <v>14</v>
      </c>
      <c r="F52" t="s">
        <v>23</v>
      </c>
      <c r="G52" t="s">
        <v>15</v>
      </c>
      <c r="H52" t="s">
        <v>11</v>
      </c>
    </row>
    <row r="53" spans="1:24" x14ac:dyDescent="0.35">
      <c r="A53" t="s">
        <v>67</v>
      </c>
      <c r="B53" s="3">
        <v>42149</v>
      </c>
      <c r="C53" t="s">
        <v>16</v>
      </c>
      <c r="D53" s="5">
        <v>3900</v>
      </c>
      <c r="E53" t="s">
        <v>14</v>
      </c>
      <c r="F53" t="s">
        <v>23</v>
      </c>
      <c r="G53" t="s">
        <v>15</v>
      </c>
      <c r="H53" t="s">
        <v>11</v>
      </c>
    </row>
    <row r="54" spans="1:24" x14ac:dyDescent="0.35">
      <c r="A54" t="s">
        <v>68</v>
      </c>
      <c r="B54" s="3">
        <v>42887</v>
      </c>
      <c r="C54" t="s">
        <v>13</v>
      </c>
      <c r="D54" s="5">
        <v>4300</v>
      </c>
      <c r="E54" t="s">
        <v>14</v>
      </c>
      <c r="F54" t="s">
        <v>23</v>
      </c>
      <c r="G54" t="s">
        <v>15</v>
      </c>
      <c r="H54" t="s">
        <v>11</v>
      </c>
    </row>
    <row r="55" spans="1:24" x14ac:dyDescent="0.35">
      <c r="A55" t="s">
        <v>69</v>
      </c>
      <c r="B55" s="3">
        <v>43652</v>
      </c>
      <c r="C55" t="s">
        <v>6</v>
      </c>
      <c r="D55" s="5">
        <v>4100</v>
      </c>
      <c r="E55" t="s">
        <v>14</v>
      </c>
      <c r="F55" t="s">
        <v>23</v>
      </c>
      <c r="G55" t="s">
        <v>15</v>
      </c>
      <c r="H55" t="s">
        <v>11</v>
      </c>
    </row>
    <row r="56" spans="1:24" x14ac:dyDescent="0.35">
      <c r="A56" t="s">
        <v>70</v>
      </c>
      <c r="B56" s="3">
        <v>43681</v>
      </c>
      <c r="C56" t="s">
        <v>6</v>
      </c>
      <c r="D56" s="5">
        <v>4500</v>
      </c>
      <c r="E56" t="s">
        <v>17</v>
      </c>
      <c r="F56" t="s">
        <v>23</v>
      </c>
      <c r="G56" t="s">
        <v>15</v>
      </c>
      <c r="H56" t="s">
        <v>11</v>
      </c>
    </row>
    <row r="57" spans="1:24" x14ac:dyDescent="0.35">
      <c r="A57" t="s">
        <v>71</v>
      </c>
      <c r="B57" s="3">
        <v>42624</v>
      </c>
      <c r="C57" t="s">
        <v>12</v>
      </c>
      <c r="D57" s="5">
        <v>4900</v>
      </c>
      <c r="E57" t="s">
        <v>17</v>
      </c>
      <c r="F57" t="s">
        <v>24</v>
      </c>
      <c r="G57" t="s">
        <v>15</v>
      </c>
      <c r="H57" t="s">
        <v>11</v>
      </c>
    </row>
    <row r="58" spans="1:24" x14ac:dyDescent="0.35">
      <c r="A58" t="s">
        <v>72</v>
      </c>
      <c r="B58" s="3">
        <v>41869</v>
      </c>
      <c r="C58" t="s">
        <v>12</v>
      </c>
      <c r="D58" s="5">
        <v>4700</v>
      </c>
      <c r="E58" t="s">
        <v>14</v>
      </c>
      <c r="F58" t="s">
        <v>23</v>
      </c>
      <c r="G58" t="s">
        <v>15</v>
      </c>
      <c r="H58" t="s">
        <v>11</v>
      </c>
    </row>
    <row r="59" spans="1:24" x14ac:dyDescent="0.35">
      <c r="A59" t="s">
        <v>74</v>
      </c>
      <c r="B59" s="3">
        <v>42241</v>
      </c>
      <c r="C59" t="s">
        <v>6</v>
      </c>
      <c r="D59" s="5">
        <v>4800</v>
      </c>
      <c r="E59" t="s">
        <v>17</v>
      </c>
      <c r="F59" t="s">
        <v>23</v>
      </c>
      <c r="G59" t="s">
        <v>15</v>
      </c>
      <c r="H59" t="s">
        <v>9</v>
      </c>
    </row>
    <row r="60" spans="1:24" x14ac:dyDescent="0.35">
      <c r="A60" t="s">
        <v>73</v>
      </c>
      <c r="B60" s="3">
        <v>43040</v>
      </c>
      <c r="C60" t="s">
        <v>6</v>
      </c>
      <c r="D60" s="5">
        <v>5300</v>
      </c>
      <c r="E60" t="s">
        <v>17</v>
      </c>
      <c r="F60" t="s">
        <v>27</v>
      </c>
      <c r="G60" t="s">
        <v>15</v>
      </c>
      <c r="H60" t="s">
        <v>11</v>
      </c>
    </row>
    <row r="62" spans="1:24" x14ac:dyDescent="0.35">
      <c r="X62">
        <v>4700</v>
      </c>
    </row>
    <row r="63" spans="1:24" x14ac:dyDescent="0.35">
      <c r="X63">
        <v>1</v>
      </c>
    </row>
    <row r="64" spans="1:24" x14ac:dyDescent="0.35">
      <c r="X64">
        <v>3900</v>
      </c>
    </row>
    <row r="65" spans="24:24" x14ac:dyDescent="0.35">
      <c r="X65">
        <v>36300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Dinâmico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Gleimon</dc:creator>
  <cp:lastModifiedBy>Gle</cp:lastModifiedBy>
  <dcterms:created xsi:type="dcterms:W3CDTF">2019-07-01T18:14:36Z</dcterms:created>
  <dcterms:modified xsi:type="dcterms:W3CDTF">2022-05-11T19:15:10Z</dcterms:modified>
</cp:coreProperties>
</file>