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d0fb2f014d1ad782/Documentos/GitHub/ideair/Evaluation Data/"/>
    </mc:Choice>
  </mc:AlternateContent>
  <xr:revisionPtr revIDLastSave="8" documentId="13_ncr:1_{98876436-6648-45EE-852F-62E9A19A86DF}" xr6:coauthVersionLast="47" xr6:coauthVersionMax="47" xr10:uidLastSave="{782BCDDB-D3E0-4B4F-B590-804B1B6D474B}"/>
  <bookViews>
    <workbookView xWindow="28680" yWindow="-120" windowWidth="29040" windowHeight="1572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E34" i="1"/>
  <c r="E35" i="1"/>
  <c r="E33" i="1"/>
  <c r="M41" i="1"/>
  <c r="M42" i="1"/>
  <c r="M43" i="1"/>
  <c r="M44" i="1"/>
  <c r="M40" i="1"/>
  <c r="L33" i="1"/>
  <c r="L34" i="1"/>
  <c r="L35" i="1"/>
  <c r="L36" i="1"/>
  <c r="L32" i="1"/>
  <c r="L37" i="1" s="1"/>
  <c r="J41" i="1"/>
  <c r="J42" i="1"/>
  <c r="J43" i="1"/>
  <c r="J44" i="1"/>
  <c r="J40" i="1"/>
  <c r="I33" i="1"/>
  <c r="I34" i="1"/>
  <c r="I35" i="1"/>
  <c r="I36" i="1"/>
  <c r="I32" i="1"/>
  <c r="G48" i="1"/>
  <c r="G49" i="1"/>
  <c r="G50" i="1"/>
  <c r="G51" i="1"/>
  <c r="E40" i="1"/>
  <c r="E41" i="1"/>
  <c r="E42" i="1"/>
  <c r="E39" i="1"/>
  <c r="D34" i="1"/>
  <c r="D35" i="1"/>
  <c r="D33" i="1"/>
  <c r="D3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45" i="1" l="1"/>
  <c r="G52" i="1"/>
  <c r="E43" i="1"/>
  <c r="E44" i="1" s="1"/>
  <c r="M45" i="1"/>
  <c r="I37" i="1"/>
</calcChain>
</file>

<file path=xl/sharedStrings.xml><?xml version="1.0" encoding="utf-8"?>
<sst xmlns="http://schemas.openxmlformats.org/spreadsheetml/2006/main" count="692" uniqueCount="57">
  <si>
    <t>Marca temporal</t>
  </si>
  <si>
    <t>Su edad se encuentra en el rago de</t>
  </si>
  <si>
    <t>La mayor parte del tiempo reside en la ciudad de</t>
  </si>
  <si>
    <t>El parentezco que mantiene con el cabeza de familia con quienes vive la mayor parte del tiempo es</t>
  </si>
  <si>
    <t>Las funcionalidades implementadas en el hardware o dispositivo  del sistema IdeAir son muy importantes para conocer la contaminación del hogar.</t>
  </si>
  <si>
    <t>El dispositivo del sistema IdeAir, al ser implementado en un prototipo de un sistema real sería de mucha ayuda para reducir los riesgos de contaminación.</t>
  </si>
  <si>
    <t>Los datos recogidos por el dispositivo del sistema IdeAir y mostrados en los reportes utilizando sus aplicaciones web y móvil son adecuados e importantes.</t>
  </si>
  <si>
    <t>Las funciones de las aplicaciones web y móvil son muy importantes</t>
  </si>
  <si>
    <t>Las aplicaciones web y móvil presentan inconsistencia en sus funciones</t>
  </si>
  <si>
    <t>La información mostrada en los reportes de las aplicaciones web y móvil es la deseada en un sistema como este.</t>
  </si>
  <si>
    <t>Las funciones de las aplicaciones web y móvil están integradas a la perfección</t>
  </si>
  <si>
    <t>La información es mostrada adecuadamente en la aplicación web, es decir, con fuentes y colores adecuados.</t>
  </si>
  <si>
    <r>
      <t xml:space="preserve">Creo que me gustaría utilizar este </t>
    </r>
    <r>
      <rPr>
        <b/>
        <sz val="10"/>
        <color theme="1"/>
        <rFont val="Arial"/>
        <family val="2"/>
      </rPr>
      <t xml:space="preserve">sistema </t>
    </r>
    <r>
      <rPr>
        <sz val="10"/>
        <color theme="1"/>
        <rFont val="Arial"/>
        <family val="2"/>
      </rPr>
      <t>con frecuencia</t>
    </r>
  </si>
  <si>
    <r>
      <t xml:space="preserve">Encontré el </t>
    </r>
    <r>
      <rPr>
        <b/>
        <sz val="10"/>
        <color theme="1"/>
        <rFont val="Arial"/>
        <family val="2"/>
      </rPr>
      <t xml:space="preserve">sistema </t>
    </r>
    <r>
      <rPr>
        <sz val="10"/>
        <color theme="1"/>
        <rFont val="Arial"/>
        <family val="2"/>
      </rPr>
      <t>innecesariamente complejo</t>
    </r>
  </si>
  <si>
    <r>
      <t xml:space="preserve">Encontré que el </t>
    </r>
    <r>
      <rPr>
        <b/>
        <sz val="10"/>
        <color theme="1"/>
        <rFont val="Arial"/>
        <family val="2"/>
      </rPr>
      <t xml:space="preserve">sistema </t>
    </r>
    <r>
      <rPr>
        <sz val="10"/>
        <color theme="1"/>
        <rFont val="Arial"/>
        <family val="2"/>
      </rPr>
      <t>es fácil de usar</t>
    </r>
  </si>
  <si>
    <r>
      <t xml:space="preserve">Creo que necesitaría el apoyo de un técnico para poder utilizar este </t>
    </r>
    <r>
      <rPr>
        <b/>
        <sz val="10"/>
        <color theme="1"/>
        <rFont val="Arial"/>
        <family val="2"/>
      </rPr>
      <t>sistema</t>
    </r>
  </si>
  <si>
    <r>
      <t xml:space="preserve">Encontré que las diversas funciones de este </t>
    </r>
    <r>
      <rPr>
        <b/>
        <sz val="10"/>
        <color theme="1"/>
        <rFont val="Arial"/>
        <family val="2"/>
      </rPr>
      <t xml:space="preserve">sistema </t>
    </r>
    <r>
      <rPr>
        <sz val="10"/>
        <color theme="1"/>
        <rFont val="Arial"/>
        <family val="2"/>
      </rPr>
      <t>estaban bien integradas</t>
    </r>
  </si>
  <si>
    <r>
      <t xml:space="preserve">Pienso que había demasiada inconsistencia en este </t>
    </r>
    <r>
      <rPr>
        <b/>
        <sz val="10"/>
        <color theme="1"/>
        <rFont val="Arial"/>
        <family val="2"/>
      </rPr>
      <t>sistema</t>
    </r>
  </si>
  <si>
    <r>
      <t xml:space="preserve">Me imagino que la mayoría de la gente aprendería a utilizar este </t>
    </r>
    <r>
      <rPr>
        <b/>
        <sz val="10"/>
        <color theme="1"/>
        <rFont val="Arial"/>
        <family val="2"/>
      </rPr>
      <t xml:space="preserve">sistema </t>
    </r>
    <r>
      <rPr>
        <sz val="10"/>
        <color theme="1"/>
        <rFont val="Arial"/>
        <family val="2"/>
      </rPr>
      <t>muy rápidamente</t>
    </r>
  </si>
  <si>
    <r>
      <t xml:space="preserve">Encontré el </t>
    </r>
    <r>
      <rPr>
        <b/>
        <sz val="10"/>
        <color theme="1"/>
        <rFont val="Arial"/>
        <family val="2"/>
      </rPr>
      <t>sistema</t>
    </r>
    <r>
      <rPr>
        <sz val="10"/>
        <color theme="1"/>
        <rFont val="Arial"/>
        <family val="2"/>
      </rPr>
      <t xml:space="preserve"> muy complicado de usar</t>
    </r>
  </si>
  <si>
    <r>
      <t xml:space="preserve">Me sentí muy seguro usando el </t>
    </r>
    <r>
      <rPr>
        <b/>
        <sz val="10"/>
        <color theme="1"/>
        <rFont val="Arial"/>
        <family val="2"/>
      </rPr>
      <t>sistema</t>
    </r>
  </si>
  <si>
    <r>
      <t xml:space="preserve">Necesitaba aprender muchas cosas antes de empezar con este </t>
    </r>
    <r>
      <rPr>
        <b/>
        <sz val="10"/>
        <color theme="1"/>
        <rFont val="Arial"/>
        <family val="2"/>
      </rPr>
      <t>sistema</t>
    </r>
  </si>
  <si>
    <r>
      <t xml:space="preserve">Al ser un </t>
    </r>
    <r>
      <rPr>
        <b/>
        <sz val="10"/>
        <color theme="1"/>
        <rFont val="Arial"/>
        <family val="2"/>
      </rPr>
      <t>sistema</t>
    </r>
    <r>
      <rPr>
        <sz val="10"/>
        <color theme="1"/>
        <rFont val="Arial"/>
        <family val="2"/>
      </rPr>
      <t xml:space="preserve"> real estaría dispuesto a pagar por el (sin los ventiladores) hasta (</t>
    </r>
    <r>
      <rPr>
        <b/>
        <sz val="10"/>
        <color theme="1"/>
        <rFont val="Arial"/>
        <family val="2"/>
      </rPr>
      <t>en dólares americanos</t>
    </r>
    <r>
      <rPr>
        <sz val="10"/>
        <color theme="1"/>
        <rFont val="Arial"/>
        <family val="2"/>
      </rPr>
      <t>):</t>
    </r>
  </si>
  <si>
    <t>Puntuación</t>
  </si>
  <si>
    <t>De 18 a 25 años</t>
  </si>
  <si>
    <t>Quevedo</t>
  </si>
  <si>
    <t>HIjo o hija</t>
  </si>
  <si>
    <t>De acuerdo</t>
  </si>
  <si>
    <t>Totalmente de acuerdo</t>
  </si>
  <si>
    <t>En desacuerdo</t>
  </si>
  <si>
    <t>$ 200</t>
  </si>
  <si>
    <t>Neutral</t>
  </si>
  <si>
    <t>Totalmente en desacuerdo</t>
  </si>
  <si>
    <t>Quito</t>
  </si>
  <si>
    <t>$ 300</t>
  </si>
  <si>
    <t>$ 400</t>
  </si>
  <si>
    <t>Buena Fe</t>
  </si>
  <si>
    <t>De 26 a 30 años</t>
  </si>
  <si>
    <t>Valencia</t>
  </si>
  <si>
    <t>Es usted el cabeza de familia</t>
  </si>
  <si>
    <t>$ 100</t>
  </si>
  <si>
    <t>Quinindé</t>
  </si>
  <si>
    <t>Desacuerdo</t>
  </si>
  <si>
    <t>Hermano o hermana</t>
  </si>
  <si>
    <t>mayor a 30 años</t>
  </si>
  <si>
    <t>Pichincha</t>
  </si>
  <si>
    <t>$ 50</t>
  </si>
  <si>
    <t>$ 150</t>
  </si>
  <si>
    <t>El Empalme</t>
  </si>
  <si>
    <t>No</t>
  </si>
  <si>
    <t>Edad</t>
  </si>
  <si>
    <t>Ciudad</t>
  </si>
  <si>
    <t>Número de encuestados</t>
  </si>
  <si>
    <t>Otras</t>
  </si>
  <si>
    <t>TOTAL</t>
  </si>
  <si>
    <t>Totalmente de desacuerdo</t>
  </si>
  <si>
    <t>https://docs.google.com/forms/d/e/1FAIpQLScaKnyrh2CYgoexN_fcTKLy-ioJD2IHhF-3aMTiMmL350Sxww/viewform?usp=sf_link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</si>
</sst>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u/>
      <sz val="16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6" fillId="0" borderId="0" xfId="2" applyFont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9" fontId="0" fillId="0" borderId="0" xfId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caKnyrh2CYgoexN_fcTKLy-ioJD2IHhF-3aMTiMmL350Sxww/viewform?usp=sf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5"/>
  <sheetViews>
    <sheetView tabSelected="1" workbookViewId="0">
      <pane ySplit="1" topLeftCell="A21" activePane="bottomLeft" state="frozen"/>
      <selection pane="bottomLeft" activeCell="F38" sqref="F38"/>
    </sheetView>
  </sheetViews>
  <sheetFormatPr baseColWidth="10" defaultColWidth="12.6640625" defaultRowHeight="15.75" customHeight="1" x14ac:dyDescent="0.25"/>
  <cols>
    <col min="2" max="3" width="18.88671875" customWidth="1"/>
    <col min="4" max="4" width="20.33203125" customWidth="1"/>
    <col min="5" max="5" width="20" customWidth="1"/>
    <col min="6" max="31" width="18.88671875" customWidth="1"/>
  </cols>
  <sheetData>
    <row r="1" spans="1:25" ht="13.2" x14ac:dyDescent="0.25">
      <c r="A1" s="3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3.2" x14ac:dyDescent="0.25">
      <c r="A2">
        <v>1</v>
      </c>
      <c r="B2" s="2">
        <v>44731.992812500001</v>
      </c>
      <c r="C2" s="1" t="s">
        <v>24</v>
      </c>
      <c r="D2" s="1" t="s">
        <v>25</v>
      </c>
      <c r="E2" s="1" t="s">
        <v>26</v>
      </c>
      <c r="F2" s="1" t="s">
        <v>31</v>
      </c>
      <c r="G2" s="1" t="s">
        <v>31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29</v>
      </c>
      <c r="P2" s="1" t="s">
        <v>27</v>
      </c>
      <c r="Q2" s="1" t="s">
        <v>29</v>
      </c>
      <c r="R2" s="1" t="s">
        <v>28</v>
      </c>
      <c r="S2" s="1" t="s">
        <v>32</v>
      </c>
      <c r="T2" s="1" t="s">
        <v>27</v>
      </c>
      <c r="U2" s="1" t="s">
        <v>29</v>
      </c>
      <c r="V2" s="1" t="s">
        <v>27</v>
      </c>
      <c r="W2" s="1" t="s">
        <v>29</v>
      </c>
      <c r="X2" s="1" t="s">
        <v>40</v>
      </c>
      <c r="Y2" s="1">
        <v>0</v>
      </c>
    </row>
    <row r="3" spans="1:25" ht="13.2" x14ac:dyDescent="0.25">
      <c r="A3">
        <f t="shared" ref="A3:A29" si="0">A2+1</f>
        <v>2</v>
      </c>
      <c r="B3" s="2">
        <v>44699.72446759259</v>
      </c>
      <c r="C3" s="1" t="s">
        <v>24</v>
      </c>
      <c r="D3" s="1" t="s">
        <v>38</v>
      </c>
      <c r="E3" s="1" t="s">
        <v>39</v>
      </c>
      <c r="F3" s="1" t="s">
        <v>27</v>
      </c>
      <c r="G3" s="1" t="s">
        <v>28</v>
      </c>
      <c r="H3" s="1" t="s">
        <v>28</v>
      </c>
      <c r="I3" s="1" t="s">
        <v>28</v>
      </c>
      <c r="J3" s="1" t="s">
        <v>32</v>
      </c>
      <c r="K3" s="1" t="s">
        <v>28</v>
      </c>
      <c r="L3" s="1" t="s">
        <v>28</v>
      </c>
      <c r="M3" s="1" t="s">
        <v>28</v>
      </c>
      <c r="N3" s="1" t="s">
        <v>32</v>
      </c>
      <c r="O3" s="1" t="s">
        <v>32</v>
      </c>
      <c r="P3" s="1" t="s">
        <v>28</v>
      </c>
      <c r="Q3" s="1" t="s">
        <v>32</v>
      </c>
      <c r="R3" s="1" t="s">
        <v>28</v>
      </c>
      <c r="S3" s="1" t="s">
        <v>32</v>
      </c>
      <c r="T3" s="1" t="s">
        <v>28</v>
      </c>
      <c r="U3" s="1" t="s">
        <v>32</v>
      </c>
      <c r="V3" s="1" t="s">
        <v>28</v>
      </c>
      <c r="W3" s="1" t="s">
        <v>32</v>
      </c>
      <c r="X3" s="1" t="s">
        <v>30</v>
      </c>
      <c r="Y3" s="1">
        <v>0</v>
      </c>
    </row>
    <row r="4" spans="1:25" ht="13.2" x14ac:dyDescent="0.25">
      <c r="A4">
        <f t="shared" si="0"/>
        <v>3</v>
      </c>
      <c r="B4" s="2">
        <v>44699.729143518518</v>
      </c>
      <c r="C4" s="1" t="s">
        <v>24</v>
      </c>
      <c r="D4" s="1" t="s">
        <v>36</v>
      </c>
      <c r="E4" s="1" t="s">
        <v>43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32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32</v>
      </c>
      <c r="P4" s="1" t="s">
        <v>28</v>
      </c>
      <c r="Q4" s="1" t="s">
        <v>32</v>
      </c>
      <c r="R4" s="1" t="s">
        <v>28</v>
      </c>
      <c r="S4" s="1" t="s">
        <v>32</v>
      </c>
      <c r="T4" s="1" t="s">
        <v>28</v>
      </c>
      <c r="U4" s="1" t="s">
        <v>32</v>
      </c>
      <c r="V4" s="1" t="s">
        <v>28</v>
      </c>
      <c r="W4" s="1" t="s">
        <v>32</v>
      </c>
      <c r="X4" s="1" t="s">
        <v>34</v>
      </c>
      <c r="Y4" s="1">
        <v>0</v>
      </c>
    </row>
    <row r="5" spans="1:25" ht="13.2" x14ac:dyDescent="0.25">
      <c r="A5">
        <f t="shared" si="0"/>
        <v>4</v>
      </c>
      <c r="B5" s="2">
        <v>44699.738981481481</v>
      </c>
      <c r="C5" s="1" t="s">
        <v>24</v>
      </c>
      <c r="D5" s="1" t="s">
        <v>25</v>
      </c>
      <c r="E5" s="1" t="s">
        <v>26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1" t="s">
        <v>28</v>
      </c>
      <c r="N5" s="1" t="s">
        <v>28</v>
      </c>
      <c r="O5" s="1" t="s">
        <v>32</v>
      </c>
      <c r="P5" s="1" t="s">
        <v>28</v>
      </c>
      <c r="Q5" s="1" t="s">
        <v>32</v>
      </c>
      <c r="R5" s="1" t="s">
        <v>28</v>
      </c>
      <c r="S5" s="1" t="s">
        <v>32</v>
      </c>
      <c r="T5" s="1" t="s">
        <v>28</v>
      </c>
      <c r="U5" s="1" t="s">
        <v>32</v>
      </c>
      <c r="V5" s="1" t="s">
        <v>28</v>
      </c>
      <c r="W5" s="1" t="s">
        <v>32</v>
      </c>
      <c r="X5" s="1" t="s">
        <v>35</v>
      </c>
      <c r="Y5" s="1">
        <v>0</v>
      </c>
    </row>
    <row r="6" spans="1:25" ht="13.2" x14ac:dyDescent="0.25">
      <c r="A6">
        <f t="shared" si="0"/>
        <v>5</v>
      </c>
      <c r="B6" s="2">
        <v>44699.740520833337</v>
      </c>
      <c r="C6" s="1" t="s">
        <v>37</v>
      </c>
      <c r="D6" s="1" t="s">
        <v>25</v>
      </c>
      <c r="E6" s="1" t="s">
        <v>26</v>
      </c>
      <c r="F6" s="1" t="s">
        <v>27</v>
      </c>
      <c r="G6" s="1" t="s">
        <v>27</v>
      </c>
      <c r="H6" s="1" t="s">
        <v>27</v>
      </c>
      <c r="I6" s="1" t="s">
        <v>27</v>
      </c>
      <c r="J6" s="1" t="s">
        <v>32</v>
      </c>
      <c r="K6" s="1" t="s">
        <v>27</v>
      </c>
      <c r="L6" s="1" t="s">
        <v>27</v>
      </c>
      <c r="M6" s="1" t="s">
        <v>27</v>
      </c>
      <c r="N6" s="1" t="s">
        <v>27</v>
      </c>
      <c r="O6" s="1" t="s">
        <v>29</v>
      </c>
      <c r="P6" s="1" t="s">
        <v>27</v>
      </c>
      <c r="Q6" s="1" t="s">
        <v>29</v>
      </c>
      <c r="R6" s="1" t="s">
        <v>27</v>
      </c>
      <c r="S6" s="1" t="s">
        <v>29</v>
      </c>
      <c r="T6" s="1" t="s">
        <v>27</v>
      </c>
      <c r="U6" s="1" t="s">
        <v>29</v>
      </c>
      <c r="V6" s="1" t="s">
        <v>27</v>
      </c>
      <c r="W6" s="1" t="s">
        <v>29</v>
      </c>
      <c r="X6" s="1" t="s">
        <v>34</v>
      </c>
      <c r="Y6" s="1">
        <v>0</v>
      </c>
    </row>
    <row r="7" spans="1:25" ht="13.2" x14ac:dyDescent="0.25">
      <c r="A7">
        <f t="shared" si="0"/>
        <v>6</v>
      </c>
      <c r="B7" s="2">
        <v>44699.756967592592</v>
      </c>
      <c r="C7" s="1" t="s">
        <v>24</v>
      </c>
      <c r="D7" s="1" t="s">
        <v>33</v>
      </c>
      <c r="E7" s="1" t="s">
        <v>26</v>
      </c>
      <c r="F7" s="1" t="s">
        <v>27</v>
      </c>
      <c r="G7" s="1" t="s">
        <v>28</v>
      </c>
      <c r="H7" s="1" t="s">
        <v>28</v>
      </c>
      <c r="I7" s="1" t="s">
        <v>28</v>
      </c>
      <c r="J7" s="1" t="s">
        <v>32</v>
      </c>
      <c r="K7" s="1" t="s">
        <v>28</v>
      </c>
      <c r="L7" s="1" t="s">
        <v>28</v>
      </c>
      <c r="M7" s="1" t="s">
        <v>28</v>
      </c>
      <c r="N7" s="1" t="s">
        <v>28</v>
      </c>
      <c r="O7" s="1" t="s">
        <v>32</v>
      </c>
      <c r="P7" s="1" t="s">
        <v>32</v>
      </c>
      <c r="Q7" s="1" t="s">
        <v>32</v>
      </c>
      <c r="R7" s="1" t="s">
        <v>28</v>
      </c>
      <c r="S7" s="1" t="s">
        <v>32</v>
      </c>
      <c r="T7" s="1" t="s">
        <v>28</v>
      </c>
      <c r="U7" s="1" t="s">
        <v>32</v>
      </c>
      <c r="V7" s="1" t="s">
        <v>28</v>
      </c>
      <c r="W7" s="1" t="s">
        <v>32</v>
      </c>
      <c r="X7" s="1" t="s">
        <v>34</v>
      </c>
      <c r="Y7" s="1">
        <v>0</v>
      </c>
    </row>
    <row r="8" spans="1:25" ht="13.2" x14ac:dyDescent="0.25">
      <c r="A8">
        <f t="shared" si="0"/>
        <v>7</v>
      </c>
      <c r="B8" s="2">
        <v>44699.793055555558</v>
      </c>
      <c r="C8" s="1" t="s">
        <v>24</v>
      </c>
      <c r="D8" s="1" t="s">
        <v>25</v>
      </c>
      <c r="E8" s="1" t="s">
        <v>26</v>
      </c>
      <c r="F8" s="1" t="s">
        <v>28</v>
      </c>
      <c r="G8" s="1" t="s">
        <v>28</v>
      </c>
      <c r="H8" s="1" t="s">
        <v>28</v>
      </c>
      <c r="I8" s="1" t="s">
        <v>28</v>
      </c>
      <c r="J8" s="1" t="s">
        <v>32</v>
      </c>
      <c r="K8" s="1" t="s">
        <v>28</v>
      </c>
      <c r="L8" s="1" t="s">
        <v>28</v>
      </c>
      <c r="M8" s="1" t="s">
        <v>28</v>
      </c>
      <c r="N8" s="1" t="s">
        <v>28</v>
      </c>
      <c r="O8" s="1" t="s">
        <v>32</v>
      </c>
      <c r="P8" s="1" t="s">
        <v>28</v>
      </c>
      <c r="Q8" s="1" t="s">
        <v>32</v>
      </c>
      <c r="R8" s="1" t="s">
        <v>28</v>
      </c>
      <c r="S8" s="1" t="s">
        <v>32</v>
      </c>
      <c r="T8" s="1" t="s">
        <v>28</v>
      </c>
      <c r="U8" s="1" t="s">
        <v>32</v>
      </c>
      <c r="V8" s="1" t="s">
        <v>28</v>
      </c>
      <c r="W8" s="1" t="s">
        <v>32</v>
      </c>
      <c r="X8" s="1" t="s">
        <v>40</v>
      </c>
      <c r="Y8" s="1">
        <v>0</v>
      </c>
    </row>
    <row r="9" spans="1:25" ht="13.2" x14ac:dyDescent="0.25">
      <c r="A9">
        <f t="shared" si="0"/>
        <v>8</v>
      </c>
      <c r="B9" s="2">
        <v>44699.833449074074</v>
      </c>
      <c r="C9" s="1" t="s">
        <v>44</v>
      </c>
      <c r="D9" s="1" t="s">
        <v>45</v>
      </c>
      <c r="E9" s="1" t="s">
        <v>39</v>
      </c>
      <c r="F9" s="1" t="s">
        <v>28</v>
      </c>
      <c r="G9" s="1" t="s">
        <v>28</v>
      </c>
      <c r="H9" s="1" t="s">
        <v>28</v>
      </c>
      <c r="I9" s="1" t="s">
        <v>28</v>
      </c>
      <c r="J9" s="1" t="s">
        <v>32</v>
      </c>
      <c r="K9" s="1" t="s">
        <v>28</v>
      </c>
      <c r="L9" s="1" t="s">
        <v>28</v>
      </c>
      <c r="M9" s="1" t="s">
        <v>28</v>
      </c>
      <c r="N9" s="1" t="s">
        <v>28</v>
      </c>
      <c r="O9" s="1" t="s">
        <v>32</v>
      </c>
      <c r="P9" s="1" t="s">
        <v>28</v>
      </c>
      <c r="Q9" s="1" t="s">
        <v>32</v>
      </c>
      <c r="R9" s="1" t="s">
        <v>28</v>
      </c>
      <c r="S9" s="1" t="s">
        <v>32</v>
      </c>
      <c r="T9" s="1" t="s">
        <v>28</v>
      </c>
      <c r="U9" s="1" t="s">
        <v>32</v>
      </c>
      <c r="V9" s="1" t="s">
        <v>28</v>
      </c>
      <c r="W9" s="1" t="s">
        <v>32</v>
      </c>
      <c r="X9" s="1" t="s">
        <v>30</v>
      </c>
      <c r="Y9" s="1">
        <v>0</v>
      </c>
    </row>
    <row r="10" spans="1:25" ht="13.2" x14ac:dyDescent="0.25">
      <c r="A10">
        <f t="shared" si="0"/>
        <v>9</v>
      </c>
      <c r="B10" s="2">
        <v>44700.057789351849</v>
      </c>
      <c r="C10" s="1" t="s">
        <v>37</v>
      </c>
      <c r="D10" s="1" t="s">
        <v>41</v>
      </c>
      <c r="E10" s="1" t="s">
        <v>26</v>
      </c>
      <c r="F10" s="1" t="s">
        <v>42</v>
      </c>
      <c r="G10" s="1" t="s">
        <v>31</v>
      </c>
      <c r="H10" s="1" t="s">
        <v>27</v>
      </c>
      <c r="I10" s="1" t="s">
        <v>31</v>
      </c>
      <c r="J10" s="1" t="s">
        <v>31</v>
      </c>
      <c r="K10" s="1" t="s">
        <v>27</v>
      </c>
      <c r="L10" s="1" t="s">
        <v>31</v>
      </c>
      <c r="M10" s="1" t="s">
        <v>31</v>
      </c>
      <c r="N10" s="1" t="s">
        <v>31</v>
      </c>
      <c r="O10" s="1" t="s">
        <v>31</v>
      </c>
      <c r="P10" s="1" t="s">
        <v>31</v>
      </c>
      <c r="Q10" s="1" t="s">
        <v>31</v>
      </c>
      <c r="R10" s="1" t="s">
        <v>31</v>
      </c>
      <c r="S10" s="1" t="s">
        <v>31</v>
      </c>
      <c r="T10" s="1" t="s">
        <v>31</v>
      </c>
      <c r="U10" s="1" t="s">
        <v>31</v>
      </c>
      <c r="V10" s="1" t="s">
        <v>31</v>
      </c>
      <c r="W10" s="1" t="s">
        <v>31</v>
      </c>
      <c r="X10" s="1" t="s">
        <v>46</v>
      </c>
      <c r="Y10" s="1">
        <v>0</v>
      </c>
    </row>
    <row r="11" spans="1:25" ht="13.2" x14ac:dyDescent="0.25">
      <c r="A11">
        <f t="shared" si="0"/>
        <v>10</v>
      </c>
      <c r="B11" s="2">
        <v>44700.059444444443</v>
      </c>
      <c r="C11" s="1" t="s">
        <v>37</v>
      </c>
      <c r="D11" s="1" t="s">
        <v>25</v>
      </c>
      <c r="E11" s="1" t="s">
        <v>26</v>
      </c>
      <c r="F11" s="1" t="s">
        <v>27</v>
      </c>
      <c r="G11" s="1" t="s">
        <v>27</v>
      </c>
      <c r="H11" s="1" t="s">
        <v>27</v>
      </c>
      <c r="I11" s="1" t="s">
        <v>27</v>
      </c>
      <c r="J11" s="1" t="s">
        <v>29</v>
      </c>
      <c r="K11" s="1" t="s">
        <v>27</v>
      </c>
      <c r="L11" s="1" t="s">
        <v>27</v>
      </c>
      <c r="M11" s="1" t="s">
        <v>27</v>
      </c>
      <c r="N11" s="1" t="s">
        <v>27</v>
      </c>
      <c r="O11" s="1" t="s">
        <v>32</v>
      </c>
      <c r="P11" s="1" t="s">
        <v>27</v>
      </c>
      <c r="Q11" s="1" t="s">
        <v>32</v>
      </c>
      <c r="R11" s="1" t="s">
        <v>27</v>
      </c>
      <c r="S11" s="1" t="s">
        <v>29</v>
      </c>
      <c r="T11" s="1" t="s">
        <v>27</v>
      </c>
      <c r="U11" s="1" t="s">
        <v>32</v>
      </c>
      <c r="V11" s="1" t="s">
        <v>27</v>
      </c>
      <c r="W11" s="1" t="s">
        <v>32</v>
      </c>
      <c r="X11" s="1" t="s">
        <v>40</v>
      </c>
      <c r="Y11" s="1">
        <v>0</v>
      </c>
    </row>
    <row r="12" spans="1:25" ht="13.2" x14ac:dyDescent="0.25">
      <c r="A12">
        <f t="shared" si="0"/>
        <v>11</v>
      </c>
      <c r="B12" s="2">
        <v>44700.119027777779</v>
      </c>
      <c r="C12" s="1" t="s">
        <v>24</v>
      </c>
      <c r="D12" s="1" t="s">
        <v>33</v>
      </c>
      <c r="E12" s="1" t="s">
        <v>26</v>
      </c>
      <c r="F12" s="1" t="s">
        <v>27</v>
      </c>
      <c r="G12" s="1" t="s">
        <v>27</v>
      </c>
      <c r="H12" s="1" t="s">
        <v>28</v>
      </c>
      <c r="I12" s="1" t="s">
        <v>27</v>
      </c>
      <c r="J12" s="1" t="s">
        <v>32</v>
      </c>
      <c r="K12" s="1" t="s">
        <v>28</v>
      </c>
      <c r="L12" s="1" t="s">
        <v>27</v>
      </c>
      <c r="M12" s="1" t="s">
        <v>28</v>
      </c>
      <c r="N12" s="1" t="s">
        <v>27</v>
      </c>
      <c r="O12" s="1" t="s">
        <v>32</v>
      </c>
      <c r="P12" s="1" t="s">
        <v>28</v>
      </c>
      <c r="Q12" s="1" t="s">
        <v>29</v>
      </c>
      <c r="R12" s="1" t="s">
        <v>27</v>
      </c>
      <c r="S12" s="1" t="s">
        <v>32</v>
      </c>
      <c r="T12" s="1" t="s">
        <v>28</v>
      </c>
      <c r="U12" s="1" t="s">
        <v>32</v>
      </c>
      <c r="V12" s="1" t="s">
        <v>28</v>
      </c>
      <c r="W12" s="1" t="s">
        <v>32</v>
      </c>
      <c r="X12" s="1" t="s">
        <v>34</v>
      </c>
      <c r="Y12" s="1">
        <v>0</v>
      </c>
    </row>
    <row r="13" spans="1:25" ht="13.2" x14ac:dyDescent="0.25">
      <c r="A13">
        <f t="shared" si="0"/>
        <v>12</v>
      </c>
      <c r="B13" s="2">
        <v>44700.148240740738</v>
      </c>
      <c r="C13" s="1" t="s">
        <v>24</v>
      </c>
      <c r="D13" s="1" t="s">
        <v>33</v>
      </c>
      <c r="E13" s="1" t="s">
        <v>43</v>
      </c>
      <c r="F13" s="1" t="s">
        <v>27</v>
      </c>
      <c r="G13" s="1" t="s">
        <v>27</v>
      </c>
      <c r="H13" s="1" t="s">
        <v>27</v>
      </c>
      <c r="I13" s="1" t="s">
        <v>27</v>
      </c>
      <c r="J13" s="1" t="s">
        <v>29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29</v>
      </c>
      <c r="P13" s="1" t="s">
        <v>27</v>
      </c>
      <c r="Q13" s="1" t="s">
        <v>29</v>
      </c>
      <c r="R13" s="1" t="s">
        <v>27</v>
      </c>
      <c r="S13" s="1" t="s">
        <v>29</v>
      </c>
      <c r="T13" s="1" t="s">
        <v>27</v>
      </c>
      <c r="U13" s="1" t="s">
        <v>29</v>
      </c>
      <c r="V13" s="1" t="s">
        <v>27</v>
      </c>
      <c r="W13" s="1" t="s">
        <v>29</v>
      </c>
      <c r="X13" s="1" t="s">
        <v>34</v>
      </c>
      <c r="Y13" s="1">
        <v>0</v>
      </c>
    </row>
    <row r="14" spans="1:25" ht="13.2" x14ac:dyDescent="0.25">
      <c r="A14">
        <f t="shared" si="0"/>
        <v>13</v>
      </c>
      <c r="B14" s="2">
        <v>44700.154791666668</v>
      </c>
      <c r="C14" s="1" t="s">
        <v>24</v>
      </c>
      <c r="D14" s="1" t="s">
        <v>33</v>
      </c>
      <c r="E14" s="1" t="s">
        <v>26</v>
      </c>
      <c r="F14" s="1" t="s">
        <v>27</v>
      </c>
      <c r="G14" s="1" t="s">
        <v>27</v>
      </c>
      <c r="H14" s="1" t="s">
        <v>27</v>
      </c>
      <c r="I14" s="1" t="s">
        <v>27</v>
      </c>
      <c r="J14" s="1" t="s">
        <v>29</v>
      </c>
      <c r="K14" s="1" t="s">
        <v>27</v>
      </c>
      <c r="L14" s="1" t="s">
        <v>27</v>
      </c>
      <c r="M14" s="1" t="s">
        <v>27</v>
      </c>
      <c r="N14" s="1" t="s">
        <v>27</v>
      </c>
      <c r="O14" s="1" t="s">
        <v>29</v>
      </c>
      <c r="P14" s="1" t="s">
        <v>27</v>
      </c>
      <c r="Q14" s="1" t="s">
        <v>29</v>
      </c>
      <c r="R14" s="1" t="s">
        <v>27</v>
      </c>
      <c r="S14" s="1" t="s">
        <v>32</v>
      </c>
      <c r="T14" s="1" t="s">
        <v>27</v>
      </c>
      <c r="U14" s="1" t="s">
        <v>29</v>
      </c>
      <c r="V14" s="1" t="s">
        <v>27</v>
      </c>
      <c r="W14" s="1" t="s">
        <v>29</v>
      </c>
      <c r="X14" s="1" t="s">
        <v>34</v>
      </c>
      <c r="Y14" s="1">
        <v>0</v>
      </c>
    </row>
    <row r="15" spans="1:25" ht="13.2" x14ac:dyDescent="0.25">
      <c r="A15">
        <f t="shared" si="0"/>
        <v>14</v>
      </c>
      <c r="B15" s="2">
        <v>44700.211435185185</v>
      </c>
      <c r="C15" s="1" t="s">
        <v>24</v>
      </c>
      <c r="D15" s="1" t="s">
        <v>25</v>
      </c>
      <c r="E15" s="1" t="s">
        <v>26</v>
      </c>
      <c r="F15" s="1" t="s">
        <v>31</v>
      </c>
      <c r="G15" s="1" t="s">
        <v>27</v>
      </c>
      <c r="H15" s="1" t="s">
        <v>27</v>
      </c>
      <c r="I15" s="1" t="s">
        <v>27</v>
      </c>
      <c r="J15" s="1" t="s">
        <v>29</v>
      </c>
      <c r="K15" s="1" t="s">
        <v>27</v>
      </c>
      <c r="L15" s="1" t="s">
        <v>27</v>
      </c>
      <c r="M15" s="1" t="s">
        <v>27</v>
      </c>
      <c r="N15" s="1" t="s">
        <v>31</v>
      </c>
      <c r="O15" s="1" t="s">
        <v>29</v>
      </c>
      <c r="P15" s="1" t="s">
        <v>27</v>
      </c>
      <c r="Q15" s="1" t="s">
        <v>29</v>
      </c>
      <c r="R15" s="1" t="s">
        <v>27</v>
      </c>
      <c r="S15" s="1" t="s">
        <v>29</v>
      </c>
      <c r="T15" s="1" t="s">
        <v>27</v>
      </c>
      <c r="U15" s="1" t="s">
        <v>29</v>
      </c>
      <c r="V15" s="1" t="s">
        <v>27</v>
      </c>
      <c r="W15" s="1" t="s">
        <v>29</v>
      </c>
      <c r="X15" s="1" t="s">
        <v>40</v>
      </c>
      <c r="Y15" s="1">
        <v>0</v>
      </c>
    </row>
    <row r="16" spans="1:25" ht="13.2" x14ac:dyDescent="0.25">
      <c r="A16">
        <f t="shared" si="0"/>
        <v>15</v>
      </c>
      <c r="B16" s="2">
        <v>44700.213391203702</v>
      </c>
      <c r="C16" s="1" t="s">
        <v>24</v>
      </c>
      <c r="D16" s="1" t="s">
        <v>38</v>
      </c>
      <c r="E16" s="1" t="s">
        <v>26</v>
      </c>
      <c r="F16" s="1" t="s">
        <v>31</v>
      </c>
      <c r="G16" s="1" t="s">
        <v>27</v>
      </c>
      <c r="H16" s="1" t="s">
        <v>27</v>
      </c>
      <c r="I16" s="1" t="s">
        <v>27</v>
      </c>
      <c r="J16" s="1" t="s">
        <v>29</v>
      </c>
      <c r="K16" s="1" t="s">
        <v>27</v>
      </c>
      <c r="L16" s="1" t="s">
        <v>27</v>
      </c>
      <c r="M16" s="1" t="s">
        <v>27</v>
      </c>
      <c r="N16" s="1" t="s">
        <v>27</v>
      </c>
      <c r="O16" s="1" t="s">
        <v>29</v>
      </c>
      <c r="P16" s="1" t="s">
        <v>27</v>
      </c>
      <c r="Q16" s="1" t="s">
        <v>29</v>
      </c>
      <c r="R16" s="1" t="s">
        <v>27</v>
      </c>
      <c r="S16" s="1" t="s">
        <v>29</v>
      </c>
      <c r="T16" s="1" t="s">
        <v>27</v>
      </c>
      <c r="U16" s="1" t="s">
        <v>29</v>
      </c>
      <c r="V16" s="1" t="s">
        <v>27</v>
      </c>
      <c r="W16" s="1" t="s">
        <v>29</v>
      </c>
      <c r="X16" s="1" t="s">
        <v>40</v>
      </c>
      <c r="Y16" s="1">
        <v>0</v>
      </c>
    </row>
    <row r="17" spans="1:25" ht="13.2" x14ac:dyDescent="0.25">
      <c r="A17">
        <f t="shared" si="0"/>
        <v>16</v>
      </c>
      <c r="B17" s="2">
        <v>44700.217037037037</v>
      </c>
      <c r="C17" s="1" t="s">
        <v>24</v>
      </c>
      <c r="D17" s="1" t="s">
        <v>25</v>
      </c>
      <c r="E17" s="1" t="s">
        <v>43</v>
      </c>
      <c r="F17" s="1" t="s">
        <v>27</v>
      </c>
      <c r="G17" s="1" t="s">
        <v>27</v>
      </c>
      <c r="H17" s="1" t="s">
        <v>27</v>
      </c>
      <c r="I17" s="1" t="s">
        <v>27</v>
      </c>
      <c r="J17" s="1" t="s">
        <v>32</v>
      </c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29</v>
      </c>
      <c r="P17" s="1" t="s">
        <v>27</v>
      </c>
      <c r="Q17" s="1" t="s">
        <v>32</v>
      </c>
      <c r="R17" s="1" t="s">
        <v>27</v>
      </c>
      <c r="S17" s="1" t="s">
        <v>29</v>
      </c>
      <c r="T17" s="1" t="s">
        <v>27</v>
      </c>
      <c r="U17" s="1" t="s">
        <v>29</v>
      </c>
      <c r="V17" s="1" t="s">
        <v>27</v>
      </c>
      <c r="W17" s="1" t="s">
        <v>29</v>
      </c>
      <c r="X17" s="1" t="s">
        <v>30</v>
      </c>
      <c r="Y17" s="1">
        <v>0</v>
      </c>
    </row>
    <row r="18" spans="1:25" ht="13.2" x14ac:dyDescent="0.25">
      <c r="A18">
        <f t="shared" si="0"/>
        <v>17</v>
      </c>
      <c r="B18" s="2">
        <v>44700.235925925925</v>
      </c>
      <c r="C18" s="1" t="s">
        <v>24</v>
      </c>
      <c r="D18" s="1" t="s">
        <v>25</v>
      </c>
      <c r="E18" s="1" t="s">
        <v>26</v>
      </c>
      <c r="F18" s="1" t="s">
        <v>27</v>
      </c>
      <c r="G18" s="1" t="s">
        <v>28</v>
      </c>
      <c r="H18" s="1" t="s">
        <v>28</v>
      </c>
      <c r="I18" s="1" t="s">
        <v>28</v>
      </c>
      <c r="J18" s="1" t="s">
        <v>32</v>
      </c>
      <c r="K18" s="1" t="s">
        <v>28</v>
      </c>
      <c r="L18" s="1" t="s">
        <v>28</v>
      </c>
      <c r="M18" s="1" t="s">
        <v>28</v>
      </c>
      <c r="N18" s="1" t="s">
        <v>28</v>
      </c>
      <c r="O18" s="1" t="s">
        <v>32</v>
      </c>
      <c r="P18" s="1" t="s">
        <v>28</v>
      </c>
      <c r="Q18" s="1" t="s">
        <v>32</v>
      </c>
      <c r="R18" s="1" t="s">
        <v>28</v>
      </c>
      <c r="S18" s="1" t="s">
        <v>32</v>
      </c>
      <c r="T18" s="1" t="s">
        <v>28</v>
      </c>
      <c r="U18" s="1" t="s">
        <v>32</v>
      </c>
      <c r="V18" s="1" t="s">
        <v>28</v>
      </c>
      <c r="W18" s="1" t="s">
        <v>32</v>
      </c>
      <c r="X18" s="1" t="s">
        <v>40</v>
      </c>
      <c r="Y18" s="1">
        <v>0</v>
      </c>
    </row>
    <row r="19" spans="1:25" ht="13.2" x14ac:dyDescent="0.25">
      <c r="A19">
        <f t="shared" si="0"/>
        <v>18</v>
      </c>
      <c r="B19" s="2">
        <v>44700.238449074073</v>
      </c>
      <c r="C19" s="1" t="s">
        <v>24</v>
      </c>
      <c r="D19" s="1" t="s">
        <v>25</v>
      </c>
      <c r="E19" s="1" t="s">
        <v>26</v>
      </c>
      <c r="F19" s="1" t="s">
        <v>31</v>
      </c>
      <c r="G19" s="1" t="s">
        <v>31</v>
      </c>
      <c r="H19" s="1" t="s">
        <v>27</v>
      </c>
      <c r="I19" s="1" t="s">
        <v>31</v>
      </c>
      <c r="J19" s="1" t="s">
        <v>31</v>
      </c>
      <c r="K19" s="1" t="s">
        <v>27</v>
      </c>
      <c r="L19" s="1" t="s">
        <v>31</v>
      </c>
      <c r="M19" s="1" t="s">
        <v>27</v>
      </c>
      <c r="N19" s="1" t="s">
        <v>31</v>
      </c>
      <c r="O19" s="1" t="s">
        <v>29</v>
      </c>
      <c r="P19" s="1" t="s">
        <v>27</v>
      </c>
      <c r="Q19" s="1" t="s">
        <v>29</v>
      </c>
      <c r="R19" s="1" t="s">
        <v>31</v>
      </c>
      <c r="S19" s="1" t="s">
        <v>29</v>
      </c>
      <c r="T19" s="1" t="s">
        <v>31</v>
      </c>
      <c r="U19" s="1" t="s">
        <v>29</v>
      </c>
      <c r="V19" s="1" t="s">
        <v>31</v>
      </c>
      <c r="W19" s="1" t="s">
        <v>29</v>
      </c>
      <c r="X19" s="1" t="s">
        <v>46</v>
      </c>
      <c r="Y19" s="1">
        <v>0</v>
      </c>
    </row>
    <row r="20" spans="1:25" ht="13.2" x14ac:dyDescent="0.25">
      <c r="A20">
        <f t="shared" si="0"/>
        <v>19</v>
      </c>
      <c r="B20" s="2">
        <v>44700.254189814812</v>
      </c>
      <c r="C20" s="1" t="s">
        <v>24</v>
      </c>
      <c r="D20" s="1" t="s">
        <v>33</v>
      </c>
      <c r="E20" s="1" t="s">
        <v>39</v>
      </c>
      <c r="F20" s="1" t="s">
        <v>27</v>
      </c>
      <c r="G20" s="1" t="s">
        <v>27</v>
      </c>
      <c r="H20" s="1" t="s">
        <v>27</v>
      </c>
      <c r="I20" s="1" t="s">
        <v>27</v>
      </c>
      <c r="J20" s="1" t="s">
        <v>29</v>
      </c>
      <c r="K20" s="1" t="s">
        <v>27</v>
      </c>
      <c r="L20" s="1" t="s">
        <v>27</v>
      </c>
      <c r="M20" s="1" t="s">
        <v>27</v>
      </c>
      <c r="N20" s="1" t="s">
        <v>27</v>
      </c>
      <c r="O20" s="1" t="s">
        <v>29</v>
      </c>
      <c r="P20" s="1" t="s">
        <v>27</v>
      </c>
      <c r="Q20" s="1" t="s">
        <v>29</v>
      </c>
      <c r="R20" s="1" t="s">
        <v>27</v>
      </c>
      <c r="S20" s="1" t="s">
        <v>29</v>
      </c>
      <c r="T20" s="1" t="s">
        <v>27</v>
      </c>
      <c r="U20" s="1" t="s">
        <v>32</v>
      </c>
      <c r="V20" s="1" t="s">
        <v>27</v>
      </c>
      <c r="W20" s="1" t="s">
        <v>32</v>
      </c>
      <c r="X20" s="1" t="s">
        <v>40</v>
      </c>
      <c r="Y20" s="1">
        <v>0</v>
      </c>
    </row>
    <row r="21" spans="1:25" ht="13.2" x14ac:dyDescent="0.25">
      <c r="A21">
        <f t="shared" si="0"/>
        <v>20</v>
      </c>
      <c r="B21" s="2">
        <v>44700.259652777779</v>
      </c>
      <c r="C21" s="1" t="s">
        <v>37</v>
      </c>
      <c r="D21" s="1" t="s">
        <v>33</v>
      </c>
      <c r="E21" s="1" t="s">
        <v>39</v>
      </c>
      <c r="F21" s="1" t="s">
        <v>27</v>
      </c>
      <c r="G21" s="1" t="s">
        <v>27</v>
      </c>
      <c r="H21" s="1" t="s">
        <v>28</v>
      </c>
      <c r="I21" s="1" t="s">
        <v>27</v>
      </c>
      <c r="J21" s="1" t="s">
        <v>29</v>
      </c>
      <c r="K21" s="1" t="s">
        <v>28</v>
      </c>
      <c r="L21" s="1" t="s">
        <v>27</v>
      </c>
      <c r="M21" s="1" t="s">
        <v>28</v>
      </c>
      <c r="N21" s="1" t="s">
        <v>27</v>
      </c>
      <c r="O21" s="1" t="s">
        <v>29</v>
      </c>
      <c r="P21" s="1" t="s">
        <v>27</v>
      </c>
      <c r="Q21" s="1" t="s">
        <v>29</v>
      </c>
      <c r="R21" s="1" t="s">
        <v>27</v>
      </c>
      <c r="S21" s="1" t="s">
        <v>29</v>
      </c>
      <c r="T21" s="1" t="s">
        <v>27</v>
      </c>
      <c r="U21" s="1" t="s">
        <v>29</v>
      </c>
      <c r="V21" s="1" t="s">
        <v>27</v>
      </c>
      <c r="W21" s="1" t="s">
        <v>29</v>
      </c>
      <c r="X21" s="1" t="s">
        <v>47</v>
      </c>
      <c r="Y21" s="1">
        <v>0</v>
      </c>
    </row>
    <row r="22" spans="1:25" ht="13.2" x14ac:dyDescent="0.25">
      <c r="A22">
        <f t="shared" si="0"/>
        <v>21</v>
      </c>
      <c r="B22" s="2">
        <v>44700.291493055556</v>
      </c>
      <c r="C22" s="1" t="s">
        <v>24</v>
      </c>
      <c r="D22" s="1" t="s">
        <v>48</v>
      </c>
      <c r="E22" s="1" t="s">
        <v>26</v>
      </c>
      <c r="F22" s="1" t="s">
        <v>28</v>
      </c>
      <c r="G22" s="1" t="s">
        <v>28</v>
      </c>
      <c r="H22" s="1" t="s">
        <v>28</v>
      </c>
      <c r="I22" s="1" t="s">
        <v>28</v>
      </c>
      <c r="J22" s="1" t="s">
        <v>32</v>
      </c>
      <c r="K22" s="1" t="s">
        <v>28</v>
      </c>
      <c r="L22" s="1" t="s">
        <v>28</v>
      </c>
      <c r="M22" s="1" t="s">
        <v>28</v>
      </c>
      <c r="N22" s="1" t="s">
        <v>28</v>
      </c>
      <c r="O22" s="1" t="s">
        <v>32</v>
      </c>
      <c r="P22" s="1" t="s">
        <v>28</v>
      </c>
      <c r="Q22" s="1" t="s">
        <v>32</v>
      </c>
      <c r="R22" s="1" t="s">
        <v>28</v>
      </c>
      <c r="S22" s="1" t="s">
        <v>32</v>
      </c>
      <c r="T22" s="1" t="s">
        <v>28</v>
      </c>
      <c r="U22" s="1" t="s">
        <v>32</v>
      </c>
      <c r="V22" s="1" t="s">
        <v>28</v>
      </c>
      <c r="W22" s="1" t="s">
        <v>32</v>
      </c>
      <c r="X22" s="1" t="s">
        <v>40</v>
      </c>
      <c r="Y22" s="1">
        <v>0</v>
      </c>
    </row>
    <row r="23" spans="1:25" ht="13.2" x14ac:dyDescent="0.25">
      <c r="A23">
        <f t="shared" si="0"/>
        <v>22</v>
      </c>
      <c r="B23" s="2">
        <v>44700.481053240743</v>
      </c>
      <c r="C23" s="1" t="s">
        <v>37</v>
      </c>
      <c r="D23" s="1" t="s">
        <v>25</v>
      </c>
      <c r="E23" s="1" t="s">
        <v>39</v>
      </c>
      <c r="F23" s="1" t="s">
        <v>27</v>
      </c>
      <c r="G23" s="1" t="s">
        <v>27</v>
      </c>
      <c r="H23" s="1" t="s">
        <v>28</v>
      </c>
      <c r="I23" s="1" t="s">
        <v>27</v>
      </c>
      <c r="J23" s="1" t="s">
        <v>32</v>
      </c>
      <c r="K23" s="1" t="s">
        <v>28</v>
      </c>
      <c r="L23" s="1" t="s">
        <v>27</v>
      </c>
      <c r="M23" s="1" t="s">
        <v>28</v>
      </c>
      <c r="N23" s="1" t="s">
        <v>27</v>
      </c>
      <c r="O23" s="1" t="s">
        <v>32</v>
      </c>
      <c r="P23" s="1" t="s">
        <v>27</v>
      </c>
      <c r="Q23" s="1" t="s">
        <v>32</v>
      </c>
      <c r="R23" s="1" t="s">
        <v>27</v>
      </c>
      <c r="S23" s="1" t="s">
        <v>32</v>
      </c>
      <c r="T23" s="1" t="s">
        <v>27</v>
      </c>
      <c r="U23" s="1" t="s">
        <v>32</v>
      </c>
      <c r="V23" s="1" t="s">
        <v>27</v>
      </c>
      <c r="W23" s="1" t="s">
        <v>32</v>
      </c>
      <c r="X23" s="1" t="s">
        <v>40</v>
      </c>
      <c r="Y23" s="1">
        <v>0</v>
      </c>
    </row>
    <row r="24" spans="1:25" ht="13.2" x14ac:dyDescent="0.25">
      <c r="A24">
        <f t="shared" si="0"/>
        <v>23</v>
      </c>
      <c r="B24" s="2">
        <v>44700.603298611109</v>
      </c>
      <c r="C24" s="1" t="s">
        <v>24</v>
      </c>
      <c r="D24" s="1" t="s">
        <v>33</v>
      </c>
      <c r="E24" s="1" t="s">
        <v>39</v>
      </c>
      <c r="F24" s="1" t="s">
        <v>28</v>
      </c>
      <c r="G24" s="1" t="s">
        <v>28</v>
      </c>
      <c r="H24" s="1" t="s">
        <v>28</v>
      </c>
      <c r="I24" s="1" t="s">
        <v>28</v>
      </c>
      <c r="J24" s="1" t="s">
        <v>32</v>
      </c>
      <c r="K24" s="1" t="s">
        <v>28</v>
      </c>
      <c r="L24" s="1" t="s">
        <v>28</v>
      </c>
      <c r="M24" s="1" t="s">
        <v>28</v>
      </c>
      <c r="N24" s="1" t="s">
        <v>28</v>
      </c>
      <c r="O24" s="1" t="s">
        <v>32</v>
      </c>
      <c r="P24" s="1" t="s">
        <v>28</v>
      </c>
      <c r="Q24" s="1" t="s">
        <v>32</v>
      </c>
      <c r="R24" s="1" t="s">
        <v>28</v>
      </c>
      <c r="S24" s="1" t="s">
        <v>32</v>
      </c>
      <c r="T24" s="1" t="s">
        <v>28</v>
      </c>
      <c r="U24" s="1" t="s">
        <v>32</v>
      </c>
      <c r="V24" s="1" t="s">
        <v>28</v>
      </c>
      <c r="W24" s="1" t="s">
        <v>32</v>
      </c>
      <c r="X24" s="1" t="s">
        <v>40</v>
      </c>
      <c r="Y24" s="1">
        <v>0</v>
      </c>
    </row>
    <row r="25" spans="1:25" ht="13.2" x14ac:dyDescent="0.25">
      <c r="A25">
        <f t="shared" si="0"/>
        <v>24</v>
      </c>
      <c r="B25" s="2">
        <v>44700.615914351853</v>
      </c>
      <c r="C25" s="1" t="s">
        <v>24</v>
      </c>
      <c r="D25" s="1" t="s">
        <v>33</v>
      </c>
      <c r="E25" s="1" t="s">
        <v>39</v>
      </c>
      <c r="F25" s="1" t="s">
        <v>27</v>
      </c>
      <c r="G25" s="1" t="s">
        <v>28</v>
      </c>
      <c r="H25" s="1" t="s">
        <v>28</v>
      </c>
      <c r="I25" s="1" t="s">
        <v>28</v>
      </c>
      <c r="J25" s="1" t="s">
        <v>32</v>
      </c>
      <c r="K25" s="1" t="s">
        <v>28</v>
      </c>
      <c r="L25" s="1" t="s">
        <v>28</v>
      </c>
      <c r="M25" s="1" t="s">
        <v>28</v>
      </c>
      <c r="N25" s="1" t="s">
        <v>28</v>
      </c>
      <c r="O25" s="1" t="s">
        <v>32</v>
      </c>
      <c r="P25" s="1" t="s">
        <v>28</v>
      </c>
      <c r="Q25" s="1" t="s">
        <v>32</v>
      </c>
      <c r="R25" s="1" t="s">
        <v>28</v>
      </c>
      <c r="S25" s="1" t="s">
        <v>32</v>
      </c>
      <c r="T25" s="1" t="s">
        <v>28</v>
      </c>
      <c r="U25" s="1" t="s">
        <v>32</v>
      </c>
      <c r="V25" s="1" t="s">
        <v>28</v>
      </c>
      <c r="W25" s="1" t="s">
        <v>32</v>
      </c>
      <c r="X25" s="1" t="s">
        <v>40</v>
      </c>
      <c r="Y25" s="1">
        <v>0</v>
      </c>
    </row>
    <row r="26" spans="1:25" ht="13.2" x14ac:dyDescent="0.25">
      <c r="A26">
        <f t="shared" si="0"/>
        <v>25</v>
      </c>
      <c r="B26" s="2">
        <v>44700.617349537039</v>
      </c>
      <c r="C26" s="1" t="s">
        <v>24</v>
      </c>
      <c r="D26" s="1" t="s">
        <v>25</v>
      </c>
      <c r="E26" s="1" t="s">
        <v>39</v>
      </c>
      <c r="F26" s="1" t="s">
        <v>27</v>
      </c>
      <c r="G26" s="1" t="s">
        <v>28</v>
      </c>
      <c r="H26" s="1" t="s">
        <v>28</v>
      </c>
      <c r="I26" s="1" t="s">
        <v>28</v>
      </c>
      <c r="J26" s="1" t="s">
        <v>32</v>
      </c>
      <c r="K26" s="1" t="s">
        <v>28</v>
      </c>
      <c r="L26" s="1" t="s">
        <v>28</v>
      </c>
      <c r="M26" s="1" t="s">
        <v>28</v>
      </c>
      <c r="N26" s="1" t="s">
        <v>28</v>
      </c>
      <c r="O26" s="1" t="s">
        <v>32</v>
      </c>
      <c r="P26" s="1" t="s">
        <v>28</v>
      </c>
      <c r="Q26" s="1" t="s">
        <v>32</v>
      </c>
      <c r="R26" s="1" t="s">
        <v>28</v>
      </c>
      <c r="S26" s="1" t="s">
        <v>32</v>
      </c>
      <c r="T26" s="1" t="s">
        <v>28</v>
      </c>
      <c r="U26" s="1" t="s">
        <v>32</v>
      </c>
      <c r="V26" s="1" t="s">
        <v>28</v>
      </c>
      <c r="W26" s="1" t="s">
        <v>32</v>
      </c>
      <c r="X26" s="1" t="s">
        <v>40</v>
      </c>
      <c r="Y26" s="1">
        <v>0</v>
      </c>
    </row>
    <row r="27" spans="1:25" ht="13.2" x14ac:dyDescent="0.25">
      <c r="A27">
        <f t="shared" si="0"/>
        <v>26</v>
      </c>
      <c r="B27" s="2">
        <v>44700.735520833332</v>
      </c>
      <c r="C27" s="1" t="s">
        <v>37</v>
      </c>
      <c r="D27" s="1" t="s">
        <v>38</v>
      </c>
      <c r="E27" s="1" t="s">
        <v>26</v>
      </c>
      <c r="F27" s="1" t="s">
        <v>27</v>
      </c>
      <c r="G27" s="1" t="s">
        <v>28</v>
      </c>
      <c r="H27" s="1" t="s">
        <v>28</v>
      </c>
      <c r="I27" s="1" t="s">
        <v>28</v>
      </c>
      <c r="J27" s="1" t="s">
        <v>32</v>
      </c>
      <c r="K27" s="1" t="s">
        <v>28</v>
      </c>
      <c r="L27" s="1" t="s">
        <v>28</v>
      </c>
      <c r="M27" s="1" t="s">
        <v>28</v>
      </c>
      <c r="N27" s="1" t="s">
        <v>28</v>
      </c>
      <c r="O27" s="1" t="s">
        <v>32</v>
      </c>
      <c r="P27" s="1" t="s">
        <v>28</v>
      </c>
      <c r="Q27" s="1" t="s">
        <v>32</v>
      </c>
      <c r="R27" s="1" t="s">
        <v>28</v>
      </c>
      <c r="S27" s="1" t="s">
        <v>32</v>
      </c>
      <c r="T27" s="1" t="s">
        <v>28</v>
      </c>
      <c r="U27" s="1" t="s">
        <v>32</v>
      </c>
      <c r="V27" s="1" t="s">
        <v>28</v>
      </c>
      <c r="W27" s="1" t="s">
        <v>32</v>
      </c>
      <c r="X27" s="1" t="s">
        <v>40</v>
      </c>
      <c r="Y27" s="1">
        <v>0</v>
      </c>
    </row>
    <row r="28" spans="1:25" ht="13.2" x14ac:dyDescent="0.25">
      <c r="A28">
        <f t="shared" si="0"/>
        <v>27</v>
      </c>
      <c r="B28" s="2">
        <v>44700.749942129631</v>
      </c>
      <c r="C28" s="1" t="s">
        <v>24</v>
      </c>
      <c r="D28" s="1" t="s">
        <v>33</v>
      </c>
      <c r="E28" s="1" t="s">
        <v>39</v>
      </c>
      <c r="F28" s="1" t="s">
        <v>28</v>
      </c>
      <c r="G28" s="1" t="s">
        <v>28</v>
      </c>
      <c r="H28" s="1" t="s">
        <v>28</v>
      </c>
      <c r="I28" s="1" t="s">
        <v>28</v>
      </c>
      <c r="J28" s="1" t="s">
        <v>32</v>
      </c>
      <c r="K28" s="1" t="s">
        <v>28</v>
      </c>
      <c r="L28" s="1" t="s">
        <v>28</v>
      </c>
      <c r="M28" s="1" t="s">
        <v>28</v>
      </c>
      <c r="N28" s="1" t="s">
        <v>28</v>
      </c>
      <c r="O28" s="1" t="s">
        <v>32</v>
      </c>
      <c r="P28" s="1" t="s">
        <v>28</v>
      </c>
      <c r="Q28" s="1" t="s">
        <v>32</v>
      </c>
      <c r="R28" s="1" t="s">
        <v>28</v>
      </c>
      <c r="S28" s="1" t="s">
        <v>32</v>
      </c>
      <c r="T28" s="1" t="s">
        <v>28</v>
      </c>
      <c r="U28" s="1" t="s">
        <v>32</v>
      </c>
      <c r="V28" s="1" t="s">
        <v>28</v>
      </c>
      <c r="W28" s="1" t="s">
        <v>32</v>
      </c>
      <c r="X28" s="1" t="s">
        <v>40</v>
      </c>
      <c r="Y28" s="1">
        <v>0</v>
      </c>
    </row>
    <row r="29" spans="1:25" ht="13.2" x14ac:dyDescent="0.25">
      <c r="A29">
        <f t="shared" si="0"/>
        <v>28</v>
      </c>
      <c r="B29" s="2">
        <v>44700.882731481484</v>
      </c>
      <c r="C29" s="1" t="s">
        <v>24</v>
      </c>
      <c r="D29" s="1" t="s">
        <v>33</v>
      </c>
      <c r="E29" s="1" t="s">
        <v>43</v>
      </c>
      <c r="F29" s="1" t="s">
        <v>27</v>
      </c>
      <c r="G29" s="1" t="s">
        <v>28</v>
      </c>
      <c r="H29" s="1" t="s">
        <v>28</v>
      </c>
      <c r="I29" s="1" t="s">
        <v>28</v>
      </c>
      <c r="J29" s="1" t="s">
        <v>32</v>
      </c>
      <c r="K29" s="1" t="s">
        <v>28</v>
      </c>
      <c r="L29" s="1" t="s">
        <v>28</v>
      </c>
      <c r="M29" s="1" t="s">
        <v>28</v>
      </c>
      <c r="N29" s="1" t="s">
        <v>28</v>
      </c>
      <c r="O29" s="1" t="s">
        <v>32</v>
      </c>
      <c r="P29" s="1" t="s">
        <v>28</v>
      </c>
      <c r="Q29" s="1" t="s">
        <v>32</v>
      </c>
      <c r="R29" s="1" t="s">
        <v>28</v>
      </c>
      <c r="S29" s="1" t="s">
        <v>32</v>
      </c>
      <c r="T29" s="1" t="s">
        <v>28</v>
      </c>
      <c r="U29" s="1" t="s">
        <v>32</v>
      </c>
      <c r="V29" s="1" t="s">
        <v>28</v>
      </c>
      <c r="W29" s="1" t="s">
        <v>32</v>
      </c>
      <c r="X29" s="1" t="s">
        <v>30</v>
      </c>
      <c r="Y29" s="1">
        <v>0</v>
      </c>
    </row>
    <row r="30" spans="1:25" s="5" customFormat="1" ht="31.2" customHeight="1" thickBot="1" x14ac:dyDescent="0.3">
      <c r="A30" s="4" t="s">
        <v>56</v>
      </c>
    </row>
    <row r="31" spans="1:25" s="5" customFormat="1" ht="58.2" customHeight="1" thickBot="1" x14ac:dyDescent="0.3">
      <c r="C31" s="6" t="s">
        <v>1</v>
      </c>
      <c r="D31" s="7"/>
      <c r="H31" s="8" t="s">
        <v>6</v>
      </c>
      <c r="I31" s="9"/>
      <c r="K31" s="10" t="s">
        <v>9</v>
      </c>
      <c r="L31" s="11"/>
    </row>
    <row r="32" spans="1:25" s="5" customFormat="1" ht="15.75" customHeight="1" x14ac:dyDescent="0.25">
      <c r="C32" s="12" t="s">
        <v>50</v>
      </c>
      <c r="D32" s="13" t="s">
        <v>52</v>
      </c>
      <c r="H32" s="12" t="s">
        <v>28</v>
      </c>
      <c r="I32" s="14">
        <f>COUNTIF($H$2:$H$29,H32)</f>
        <v>17</v>
      </c>
      <c r="K32" s="15" t="s">
        <v>28</v>
      </c>
      <c r="L32" s="16">
        <f>COUNTIF($K$2:$K$29,K32)</f>
        <v>17</v>
      </c>
    </row>
    <row r="33" spans="3:13" s="5" customFormat="1" ht="15.75" customHeight="1" x14ac:dyDescent="0.25">
      <c r="C33" s="15" t="s">
        <v>24</v>
      </c>
      <c r="D33" s="16">
        <f>COUNTIF($C$2:$C$29,C33)</f>
        <v>21</v>
      </c>
      <c r="E33" s="17">
        <f>D33/$D$36</f>
        <v>0.75</v>
      </c>
      <c r="H33" s="15" t="s">
        <v>27</v>
      </c>
      <c r="I33" s="16">
        <f t="shared" ref="I33:I36" si="1">COUNTIF($H$2:$H$29,H33)</f>
        <v>11</v>
      </c>
      <c r="K33" s="15" t="s">
        <v>27</v>
      </c>
      <c r="L33" s="16">
        <f t="shared" ref="L33:L36" si="2">COUNTIF($K$2:$K$29,K33)</f>
        <v>11</v>
      </c>
    </row>
    <row r="34" spans="3:13" s="5" customFormat="1" ht="15.75" customHeight="1" x14ac:dyDescent="0.25">
      <c r="C34" s="15" t="s">
        <v>37</v>
      </c>
      <c r="D34" s="16">
        <f t="shared" ref="D34:D35" si="3">COUNTIF($C$2:$C$29,C34)</f>
        <v>6</v>
      </c>
      <c r="E34" s="17">
        <f t="shared" ref="E34:E35" si="4">D34/$D$36</f>
        <v>0.21428571428571427</v>
      </c>
      <c r="H34" s="15" t="s">
        <v>31</v>
      </c>
      <c r="I34" s="16">
        <f t="shared" si="1"/>
        <v>0</v>
      </c>
      <c r="K34" s="15" t="s">
        <v>31</v>
      </c>
      <c r="L34" s="16">
        <f t="shared" si="2"/>
        <v>0</v>
      </c>
    </row>
    <row r="35" spans="3:13" s="5" customFormat="1" ht="15.75" customHeight="1" x14ac:dyDescent="0.25">
      <c r="C35" s="15" t="s">
        <v>44</v>
      </c>
      <c r="D35" s="16">
        <f t="shared" si="3"/>
        <v>1</v>
      </c>
      <c r="E35" s="17">
        <f t="shared" si="4"/>
        <v>3.5714285714285712E-2</v>
      </c>
      <c r="H35" s="15" t="s">
        <v>42</v>
      </c>
      <c r="I35" s="16">
        <f t="shared" si="1"/>
        <v>0</v>
      </c>
      <c r="K35" s="15" t="s">
        <v>42</v>
      </c>
      <c r="L35" s="16">
        <f t="shared" si="2"/>
        <v>0</v>
      </c>
    </row>
    <row r="36" spans="3:13" s="5" customFormat="1" ht="15.75" customHeight="1" thickBot="1" x14ac:dyDescent="0.3">
      <c r="C36" s="18" t="s">
        <v>54</v>
      </c>
      <c r="D36" s="19">
        <f>SUM(D33:D35)</f>
        <v>28</v>
      </c>
      <c r="H36" s="15" t="s">
        <v>55</v>
      </c>
      <c r="I36" s="16">
        <f t="shared" si="1"/>
        <v>0</v>
      </c>
      <c r="K36" s="15" t="s">
        <v>55</v>
      </c>
      <c r="L36" s="16">
        <f t="shared" si="2"/>
        <v>0</v>
      </c>
    </row>
    <row r="37" spans="3:13" s="5" customFormat="1" ht="15.75" customHeight="1" thickBot="1" x14ac:dyDescent="0.3">
      <c r="H37" s="18" t="s">
        <v>54</v>
      </c>
      <c r="I37" s="19">
        <f>SUM(I32:I36)</f>
        <v>28</v>
      </c>
      <c r="K37" s="20" t="s">
        <v>54</v>
      </c>
      <c r="L37" s="19">
        <f>SUM(L32:L36)</f>
        <v>28</v>
      </c>
    </row>
    <row r="38" spans="3:13" s="5" customFormat="1" ht="15.75" customHeight="1" thickBot="1" x14ac:dyDescent="0.3">
      <c r="D38" s="21" t="s">
        <v>51</v>
      </c>
      <c r="E38" s="13" t="s">
        <v>52</v>
      </c>
    </row>
    <row r="39" spans="3:13" s="5" customFormat="1" ht="26.4" customHeight="1" x14ac:dyDescent="0.25">
      <c r="D39" s="15" t="s">
        <v>25</v>
      </c>
      <c r="E39" s="16">
        <f>COUNTIF($D$2:$D$29,D39)</f>
        <v>11</v>
      </c>
      <c r="F39" s="17"/>
      <c r="I39" s="10" t="s">
        <v>7</v>
      </c>
      <c r="J39" s="11"/>
      <c r="L39" s="22" t="s">
        <v>10</v>
      </c>
      <c r="M39" s="23"/>
    </row>
    <row r="40" spans="3:13" s="5" customFormat="1" ht="15.75" customHeight="1" x14ac:dyDescent="0.25">
      <c r="D40" s="15" t="s">
        <v>41</v>
      </c>
      <c r="E40" s="16">
        <f t="shared" ref="E40:E42" si="5">COUNTIF($D$2:$D$29,D40)</f>
        <v>1</v>
      </c>
      <c r="F40" s="17"/>
      <c r="I40" s="15" t="s">
        <v>28</v>
      </c>
      <c r="J40" s="16">
        <f>COUNTIF($I$2:$I$29,I40)</f>
        <v>14</v>
      </c>
      <c r="L40" s="15" t="s">
        <v>28</v>
      </c>
      <c r="M40" s="16">
        <f>COUNTIF($L$2:$L$29,L40)</f>
        <v>14</v>
      </c>
    </row>
    <row r="41" spans="3:13" s="5" customFormat="1" ht="15.75" customHeight="1" x14ac:dyDescent="0.25">
      <c r="D41" s="15" t="s">
        <v>33</v>
      </c>
      <c r="E41" s="16">
        <f t="shared" si="5"/>
        <v>10</v>
      </c>
      <c r="F41" s="17"/>
      <c r="I41" s="15" t="s">
        <v>27</v>
      </c>
      <c r="J41" s="16">
        <f t="shared" ref="J41:J44" si="6">COUNTIF($I$2:$I$29,I41)</f>
        <v>12</v>
      </c>
      <c r="L41" s="15" t="s">
        <v>27</v>
      </c>
      <c r="M41" s="16">
        <f t="shared" ref="M41:M44" si="7">COUNTIF($L$2:$L$29,L41)</f>
        <v>12</v>
      </c>
    </row>
    <row r="42" spans="3:13" s="5" customFormat="1" ht="15.75" customHeight="1" x14ac:dyDescent="0.25">
      <c r="D42" s="15" t="s">
        <v>38</v>
      </c>
      <c r="E42" s="16">
        <f t="shared" si="5"/>
        <v>3</v>
      </c>
      <c r="F42" s="17"/>
      <c r="I42" s="15" t="s">
        <v>31</v>
      </c>
      <c r="J42" s="16">
        <f t="shared" si="6"/>
        <v>2</v>
      </c>
      <c r="L42" s="15" t="s">
        <v>31</v>
      </c>
      <c r="M42" s="16">
        <f t="shared" si="7"/>
        <v>2</v>
      </c>
    </row>
    <row r="43" spans="3:13" s="5" customFormat="1" ht="15.75" customHeight="1" x14ac:dyDescent="0.25">
      <c r="D43" s="15" t="s">
        <v>53</v>
      </c>
      <c r="E43" s="16">
        <f>COUNTA(D2:D29)-SUM(E39:E42)</f>
        <v>3</v>
      </c>
      <c r="F43" s="17"/>
      <c r="I43" s="15" t="s">
        <v>42</v>
      </c>
      <c r="J43" s="16">
        <f t="shared" si="6"/>
        <v>0</v>
      </c>
      <c r="L43" s="15" t="s">
        <v>42</v>
      </c>
      <c r="M43" s="16">
        <f t="shared" si="7"/>
        <v>0</v>
      </c>
    </row>
    <row r="44" spans="3:13" s="5" customFormat="1" ht="15.75" customHeight="1" thickBot="1" x14ac:dyDescent="0.3">
      <c r="D44" s="24" t="s">
        <v>54</v>
      </c>
      <c r="E44" s="25">
        <f>SUM(E39:E43)</f>
        <v>28</v>
      </c>
      <c r="I44" s="15" t="s">
        <v>55</v>
      </c>
      <c r="J44" s="16">
        <f t="shared" si="6"/>
        <v>0</v>
      </c>
      <c r="L44" s="15" t="s">
        <v>55</v>
      </c>
      <c r="M44" s="16">
        <f t="shared" si="7"/>
        <v>0</v>
      </c>
    </row>
    <row r="45" spans="3:13" s="5" customFormat="1" ht="51.6" customHeight="1" thickBot="1" x14ac:dyDescent="0.3">
      <c r="I45" s="18" t="s">
        <v>54</v>
      </c>
      <c r="J45" s="19">
        <f>SUM(J40:J44)</f>
        <v>28</v>
      </c>
      <c r="L45" s="20" t="s">
        <v>54</v>
      </c>
      <c r="M45" s="19">
        <f>SUM(M40:M44)</f>
        <v>28</v>
      </c>
    </row>
    <row r="46" spans="3:13" s="5" customFormat="1" ht="53.4" customHeight="1" x14ac:dyDescent="0.25">
      <c r="F46" s="26" t="s">
        <v>4</v>
      </c>
      <c r="G46" s="27"/>
    </row>
    <row r="47" spans="3:13" s="5" customFormat="1" ht="15.75" customHeight="1" x14ac:dyDescent="0.25">
      <c r="F47" s="15" t="s">
        <v>28</v>
      </c>
      <c r="G47" s="16">
        <f>COUNTIF($F$2:$F$29,F47)</f>
        <v>7</v>
      </c>
    </row>
    <row r="48" spans="3:13" s="5" customFormat="1" ht="15.75" customHeight="1" x14ac:dyDescent="0.25">
      <c r="F48" s="15" t="s">
        <v>27</v>
      </c>
      <c r="G48" s="16">
        <f t="shared" ref="G48:G51" si="8">COUNTIF($F$2:$F$29,F48)</f>
        <v>16</v>
      </c>
    </row>
    <row r="49" spans="6:9" s="5" customFormat="1" ht="15.75" customHeight="1" x14ac:dyDescent="0.25">
      <c r="F49" s="15" t="s">
        <v>31</v>
      </c>
      <c r="G49" s="16">
        <f t="shared" si="8"/>
        <v>4</v>
      </c>
    </row>
    <row r="50" spans="6:9" s="5" customFormat="1" ht="15.75" customHeight="1" x14ac:dyDescent="0.25">
      <c r="F50" s="15" t="s">
        <v>42</v>
      </c>
      <c r="G50" s="16">
        <f t="shared" si="8"/>
        <v>1</v>
      </c>
    </row>
    <row r="51" spans="6:9" s="5" customFormat="1" ht="15.75" customHeight="1" x14ac:dyDescent="0.25">
      <c r="F51" s="15" t="s">
        <v>55</v>
      </c>
      <c r="G51" s="16">
        <f t="shared" si="8"/>
        <v>0</v>
      </c>
    </row>
    <row r="52" spans="6:9" s="5" customFormat="1" ht="15.75" customHeight="1" thickBot="1" x14ac:dyDescent="0.3">
      <c r="F52" s="18" t="s">
        <v>54</v>
      </c>
      <c r="G52" s="19">
        <f>SUM(G47:G51)</f>
        <v>28</v>
      </c>
    </row>
    <row r="53" spans="6:9" s="5" customFormat="1" ht="13.2" x14ac:dyDescent="0.25">
      <c r="H53" s="28"/>
      <c r="I53" s="28"/>
    </row>
    <row r="54" spans="6:9" s="5" customFormat="1" ht="15.75" customHeight="1" x14ac:dyDescent="0.25"/>
    <row r="55" spans="6:9" s="5" customFormat="1" ht="15.75" customHeight="1" x14ac:dyDescent="0.25"/>
  </sheetData>
  <mergeCells count="7">
    <mergeCell ref="C31:D31"/>
    <mergeCell ref="H53:I53"/>
    <mergeCell ref="H31:I31"/>
    <mergeCell ref="I39:J39"/>
    <mergeCell ref="K31:L31"/>
    <mergeCell ref="L39:M39"/>
    <mergeCell ref="F46:G46"/>
  </mergeCells>
  <hyperlinks>
    <hyperlink ref="A30" r:id="rId1" xr:uid="{3D094AFA-5A70-4D23-A0FD-D1BB98D1B26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Gleiston C. Guerrero Ulloa</cp:lastModifiedBy>
  <dcterms:modified xsi:type="dcterms:W3CDTF">2023-01-20T04:17:41Z</dcterms:modified>
</cp:coreProperties>
</file>