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I_kepesertaan\app\download\"/>
    </mc:Choice>
  </mc:AlternateContent>
  <bookViews>
    <workbookView xWindow="0" yWindow="0" windowWidth="20490" windowHeight="7620"/>
  </bookViews>
  <sheets>
    <sheet name="Simulasi_Menghitung_Manfaa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H21" i="1"/>
  <c r="L21" i="1"/>
  <c r="P21" i="1"/>
  <c r="P19" i="1"/>
  <c r="L19" i="1"/>
  <c r="H19" i="1"/>
  <c r="D19" i="1"/>
  <c r="D10" i="1" l="1"/>
  <c r="N12" i="1"/>
  <c r="J12" i="1"/>
  <c r="F12" i="1"/>
  <c r="B12" i="1"/>
  <c r="P16" i="1"/>
  <c r="P15" i="1"/>
  <c r="P14" i="1"/>
  <c r="P17" i="1" s="1"/>
  <c r="H16" i="1"/>
  <c r="L15" i="1"/>
  <c r="L14" i="1"/>
  <c r="D15" i="1"/>
  <c r="H14" i="1"/>
  <c r="D16" i="1"/>
  <c r="L16" i="1" l="1"/>
  <c r="L17" i="1" s="1"/>
  <c r="D14" i="1"/>
  <c r="D17" i="1" s="1"/>
  <c r="H15" i="1"/>
  <c r="H17" i="1" l="1"/>
</calcChain>
</file>

<file path=xl/sharedStrings.xml><?xml version="1.0" encoding="utf-8"?>
<sst xmlns="http://schemas.openxmlformats.org/spreadsheetml/2006/main" count="53" uniqueCount="20">
  <si>
    <t>Tanggal Menjadi Peserta</t>
  </si>
  <si>
    <t>Tanggal Pensiun</t>
  </si>
  <si>
    <t>Masa Kerja</t>
  </si>
  <si>
    <t>Perhitungan Masa kerja Pensiun :</t>
  </si>
  <si>
    <t>10 Tahun Pertama</t>
  </si>
  <si>
    <t>10 Tahun Kedua</t>
  </si>
  <si>
    <t>&gt; 20 Tahun</t>
  </si>
  <si>
    <t>Perhitungan Penghargaan Masa Kerja &lt;= 10 Tahun :</t>
  </si>
  <si>
    <t>Perhitungan Penghargaan Masa Kerja 10 &lt; MK &lt;= 20 Tahun :</t>
  </si>
  <si>
    <t>Perhitungan Penghargaan Masa Kerja 20 &lt; MK &lt;= 35 Tahun :</t>
  </si>
  <si>
    <t>Perhitungan Penghargaan Masa Kerja &gt; 35 Tahun :</t>
  </si>
  <si>
    <t>.</t>
  </si>
  <si>
    <t>Rata-Rata PhDP 12 Bulan Terakhir :</t>
  </si>
  <si>
    <t>Manfaat Pensiun :</t>
  </si>
  <si>
    <t>Simulasi Perhitungan Manfaat Pensiun</t>
  </si>
  <si>
    <t>tahun</t>
  </si>
  <si>
    <t>*</t>
  </si>
  <si>
    <t>Contoh :</t>
  </si>
  <si>
    <t>&lt; - - &gt; Input Nominal Angka &lt; - - &gt;</t>
  </si>
  <si>
    <t>&lt; - - &gt; Input Tanggal &lt; - -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</si>
</sst>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p&quot;#,##0.00"/>
  </numFmts>
  <fonts count="4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6"/>
      <color theme="1"/>
      <name val="Bahnschrift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10" fontId="0" fillId="0" borderId="1" xfId="0" applyNumberFormat="1" applyBorder="1"/>
    <xf numFmtId="0" fontId="0" fillId="2" borderId="2" xfId="0" applyFill="1" applyBorder="1" applyAlignment="1">
      <alignment horizontal="center"/>
    </xf>
    <xf numFmtId="10" fontId="0" fillId="2" borderId="0" xfId="0" applyNumberFormat="1" applyFill="1"/>
    <xf numFmtId="164" fontId="0" fillId="2" borderId="0" xfId="0" applyNumberFormat="1" applyFill="1"/>
    <xf numFmtId="0" fontId="0" fillId="3" borderId="2" xfId="0" applyFill="1" applyBorder="1" applyAlignment="1">
      <alignment horizontal="center"/>
    </xf>
    <xf numFmtId="10" fontId="0" fillId="3" borderId="0" xfId="0" applyNumberFormat="1" applyFill="1"/>
    <xf numFmtId="164" fontId="0" fillId="3" borderId="0" xfId="0" applyNumberFormat="1" applyFill="1"/>
    <xf numFmtId="164" fontId="0" fillId="3" borderId="2" xfId="0" applyNumberFormat="1" applyFill="1" applyBorder="1"/>
    <xf numFmtId="0" fontId="0" fillId="4" borderId="2" xfId="0" applyFill="1" applyBorder="1" applyAlignment="1">
      <alignment horizontal="center"/>
    </xf>
    <xf numFmtId="164" fontId="0" fillId="4" borderId="2" xfId="0" applyNumberFormat="1" applyFill="1" applyBorder="1"/>
    <xf numFmtId="0" fontId="0" fillId="5" borderId="2" xfId="0" applyFill="1" applyBorder="1" applyAlignment="1">
      <alignment horizontal="center"/>
    </xf>
    <xf numFmtId="164" fontId="0" fillId="5" borderId="2" xfId="0" applyNumberFormat="1" applyFill="1" applyBorder="1"/>
    <xf numFmtId="164" fontId="0" fillId="2" borderId="2" xfId="0" applyNumberFormat="1" applyFill="1" applyBorder="1"/>
    <xf numFmtId="164" fontId="0" fillId="6" borderId="2" xfId="0" applyNumberFormat="1" applyFill="1" applyBorder="1"/>
    <xf numFmtId="10" fontId="0" fillId="4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14" fontId="0" fillId="6" borderId="2" xfId="0" applyNumberForma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1"/>
  <sheetViews>
    <sheetView tabSelected="1" zoomScaleNormal="100" workbookViewId="0">
      <selection activeCell="K6" sqref="K6"/>
    </sheetView>
  </sheetViews>
  <sheetFormatPr defaultRowHeight="15" x14ac:dyDescent="0.25"/>
  <cols>
    <col min="3" max="3" width="23" bestFit="1" customWidth="1"/>
    <col min="4" max="4" width="16.140625" bestFit="1" customWidth="1"/>
    <col min="7" max="7" width="23" bestFit="1" customWidth="1"/>
    <col min="8" max="8" width="15.140625" bestFit="1" customWidth="1"/>
    <col min="9" max="9" width="16.140625" bestFit="1" customWidth="1"/>
    <col min="10" max="10" width="11.140625" bestFit="1" customWidth="1"/>
    <col min="11" max="11" width="23" bestFit="1" customWidth="1"/>
    <col min="12" max="12" width="15.140625" bestFit="1" customWidth="1"/>
    <col min="13" max="13" width="14.140625" bestFit="1" customWidth="1"/>
    <col min="14" max="14" width="9" customWidth="1"/>
    <col min="15" max="15" width="23" bestFit="1" customWidth="1"/>
    <col min="16" max="16" width="15.140625" bestFit="1" customWidth="1"/>
    <col min="21" max="21" width="23" bestFit="1" customWidth="1"/>
    <col min="22" max="22" width="16.140625" bestFit="1" customWidth="1"/>
  </cols>
  <sheetData>
    <row r="2" spans="2:34" x14ac:dyDescent="0.25">
      <c r="B2" s="25" t="s">
        <v>14</v>
      </c>
      <c r="C2" s="25"/>
      <c r="D2" s="25"/>
      <c r="E2" s="25"/>
      <c r="F2" s="25"/>
    </row>
    <row r="3" spans="2:34" x14ac:dyDescent="0.25">
      <c r="B3" s="25"/>
      <c r="C3" s="25"/>
      <c r="D3" s="25"/>
      <c r="E3" s="25"/>
      <c r="F3" s="25"/>
      <c r="AH3" t="s">
        <v>11</v>
      </c>
    </row>
    <row r="5" spans="2:34" x14ac:dyDescent="0.25">
      <c r="B5" s="28" t="s">
        <v>12</v>
      </c>
      <c r="D5" s="16"/>
      <c r="E5" s="30" t="s">
        <v>18</v>
      </c>
      <c r="F5" s="31"/>
      <c r="G5" s="31"/>
      <c r="H5" s="23" t="s">
        <v>17</v>
      </c>
      <c r="I5" s="27">
        <v>1234567.8899999999</v>
      </c>
    </row>
    <row r="7" spans="2:34" x14ac:dyDescent="0.25">
      <c r="B7" s="29" t="s">
        <v>3</v>
      </c>
      <c r="C7" s="29"/>
      <c r="D7" s="29"/>
    </row>
    <row r="8" spans="2:34" x14ac:dyDescent="0.25">
      <c r="B8" s="23" t="s">
        <v>16</v>
      </c>
      <c r="C8" t="s">
        <v>0</v>
      </c>
      <c r="D8" s="21"/>
      <c r="E8" s="30" t="s">
        <v>19</v>
      </c>
      <c r="F8" s="31"/>
      <c r="G8" s="31"/>
      <c r="H8" s="23" t="s">
        <v>17</v>
      </c>
      <c r="I8" s="26">
        <v>37173</v>
      </c>
    </row>
    <row r="9" spans="2:34" x14ac:dyDescent="0.25">
      <c r="B9" s="23" t="s">
        <v>16</v>
      </c>
      <c r="C9" t="s">
        <v>1</v>
      </c>
      <c r="D9" s="21"/>
      <c r="E9" s="30" t="s">
        <v>19</v>
      </c>
      <c r="F9" s="31"/>
      <c r="G9" s="31"/>
      <c r="H9" s="23" t="s">
        <v>17</v>
      </c>
      <c r="I9" s="26">
        <v>44937</v>
      </c>
    </row>
    <row r="10" spans="2:34" x14ac:dyDescent="0.25">
      <c r="B10" s="23" t="s">
        <v>16</v>
      </c>
      <c r="C10" t="s">
        <v>2</v>
      </c>
      <c r="D10" s="23">
        <f>(DATEDIF(D8,D9,"m"))/12</f>
        <v>0</v>
      </c>
      <c r="E10" s="22" t="s">
        <v>15</v>
      </c>
    </row>
    <row r="12" spans="2:34" s="2" customFormat="1" x14ac:dyDescent="0.25">
      <c r="B12" s="7">
        <f>1</f>
        <v>1</v>
      </c>
      <c r="F12" s="13">
        <f>2</f>
        <v>2</v>
      </c>
      <c r="J12" s="4">
        <f>3</f>
        <v>3</v>
      </c>
      <c r="N12" s="11">
        <f>4</f>
        <v>4</v>
      </c>
    </row>
    <row r="13" spans="2:34" x14ac:dyDescent="0.25">
      <c r="B13" t="s">
        <v>7</v>
      </c>
      <c r="F13" t="s">
        <v>8</v>
      </c>
      <c r="J13" t="s">
        <v>9</v>
      </c>
      <c r="N13" t="s">
        <v>10</v>
      </c>
    </row>
    <row r="14" spans="2:34" x14ac:dyDescent="0.25">
      <c r="B14" s="23" t="s">
        <v>16</v>
      </c>
      <c r="C14" s="24" t="s">
        <v>4</v>
      </c>
      <c r="D14" s="1">
        <f>$D10*(2/100)</f>
        <v>0</v>
      </c>
      <c r="F14" s="23" t="s">
        <v>16</v>
      </c>
      <c r="G14" t="s">
        <v>4</v>
      </c>
      <c r="H14" s="1">
        <f>10*(2/100)</f>
        <v>0.2</v>
      </c>
      <c r="J14" s="23" t="s">
        <v>16</v>
      </c>
      <c r="K14" t="s">
        <v>4</v>
      </c>
      <c r="L14" s="1">
        <f>10*(2/100)</f>
        <v>0.2</v>
      </c>
      <c r="N14" s="23" t="s">
        <v>16</v>
      </c>
      <c r="O14" t="s">
        <v>4</v>
      </c>
      <c r="P14" s="1">
        <f>10*(2/100)</f>
        <v>0.2</v>
      </c>
    </row>
    <row r="15" spans="2:34" x14ac:dyDescent="0.25">
      <c r="B15" s="23" t="s">
        <v>16</v>
      </c>
      <c r="C15" s="24" t="s">
        <v>5</v>
      </c>
      <c r="D15" s="1">
        <f>0*(2.25/100)</f>
        <v>0</v>
      </c>
      <c r="F15" s="23" t="s">
        <v>16</v>
      </c>
      <c r="G15" t="s">
        <v>5</v>
      </c>
      <c r="H15" s="1">
        <f>($D10-10)*(2.25/100)</f>
        <v>-0.22499999999999998</v>
      </c>
      <c r="J15" s="23" t="s">
        <v>16</v>
      </c>
      <c r="K15" t="s">
        <v>5</v>
      </c>
      <c r="L15" s="1">
        <f>10*(2.25/100)</f>
        <v>0.22499999999999998</v>
      </c>
      <c r="N15" s="23" t="s">
        <v>16</v>
      </c>
      <c r="O15" t="s">
        <v>5</v>
      </c>
      <c r="P15" s="1">
        <f>10*(2.25/100)</f>
        <v>0.22499999999999998</v>
      </c>
    </row>
    <row r="16" spans="2:34" x14ac:dyDescent="0.25">
      <c r="B16" s="23" t="s">
        <v>16</v>
      </c>
      <c r="C16" s="24" t="s">
        <v>6</v>
      </c>
      <c r="D16" s="3">
        <f>0*(2.5/100)</f>
        <v>0</v>
      </c>
      <c r="F16" s="23" t="s">
        <v>16</v>
      </c>
      <c r="G16" t="s">
        <v>6</v>
      </c>
      <c r="H16" s="3">
        <f>0*(2.5/100)</f>
        <v>0</v>
      </c>
      <c r="J16" s="23" t="s">
        <v>16</v>
      </c>
      <c r="K16" t="s">
        <v>6</v>
      </c>
      <c r="L16" s="3">
        <f>($D10-20)*(2.5/100)</f>
        <v>-0.5</v>
      </c>
      <c r="N16" s="23" t="s">
        <v>16</v>
      </c>
      <c r="O16" t="s">
        <v>6</v>
      </c>
      <c r="P16" s="3">
        <f>(15)*(2.5/100)</f>
        <v>0.375</v>
      </c>
    </row>
    <row r="17" spans="2:16" x14ac:dyDescent="0.25">
      <c r="D17" s="8">
        <f>SUM(D14:D16)</f>
        <v>0</v>
      </c>
      <c r="H17" s="20">
        <f>SUM(H14:H16)</f>
        <v>-2.4999999999999967E-2</v>
      </c>
      <c r="L17" s="5">
        <f>SUM(L14:L16)</f>
        <v>-7.5000000000000011E-2</v>
      </c>
      <c r="P17" s="17">
        <f>SUM(P14:P16)</f>
        <v>0.8</v>
      </c>
    </row>
    <row r="19" spans="2:16" x14ac:dyDescent="0.25">
      <c r="B19" t="s">
        <v>12</v>
      </c>
      <c r="D19" s="10">
        <f>$D5</f>
        <v>0</v>
      </c>
      <c r="F19" t="s">
        <v>12</v>
      </c>
      <c r="H19" s="14">
        <f>$D5</f>
        <v>0</v>
      </c>
      <c r="J19" t="s">
        <v>12</v>
      </c>
      <c r="L19" s="15">
        <f>$D5</f>
        <v>0</v>
      </c>
      <c r="N19" t="s">
        <v>12</v>
      </c>
      <c r="P19" s="12">
        <f>$D5</f>
        <v>0</v>
      </c>
    </row>
    <row r="21" spans="2:16" x14ac:dyDescent="0.25">
      <c r="B21" t="s">
        <v>13</v>
      </c>
      <c r="D21" s="9">
        <f>$D10*D17*D19</f>
        <v>0</v>
      </c>
      <c r="F21" t="s">
        <v>13</v>
      </c>
      <c r="H21" s="19">
        <f>$D10*H17*H19</f>
        <v>0</v>
      </c>
      <c r="J21" t="s">
        <v>13</v>
      </c>
      <c r="L21" s="6">
        <f>$D10*L17*L19</f>
        <v>0</v>
      </c>
      <c r="N21" t="s">
        <v>13</v>
      </c>
      <c r="P21" s="18">
        <f>$D10*P17*P19</f>
        <v>0</v>
      </c>
    </row>
  </sheetData>
  <mergeCells count="5">
    <mergeCell ref="E9:G9"/>
    <mergeCell ref="B7:D7"/>
    <mergeCell ref="B2:F3"/>
    <mergeCell ref="E5:G5"/>
    <mergeCell ref="E8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Simulasi_Menghitung_Manfaat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2023-01-01T12:41:14Z</dcterms:created>
  <dcterms:modified xsi:type="dcterms:W3CDTF">2023-01-02T13:06:29Z</dcterms:modified>
</cp:coreProperties>
</file>