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ente_Express\Desktop\eskwelabs\Capstone Project\"/>
    </mc:Choice>
  </mc:AlternateContent>
  <xr:revisionPtr revIDLastSave="0" documentId="13_ncr:1_{416C14B9-8943-41E9-A04C-F1F2978EADB3}" xr6:coauthVersionLast="36" xr6:coauthVersionMax="36" xr10:uidLastSave="{00000000-0000-0000-0000-000000000000}"/>
  <bookViews>
    <workbookView xWindow="0" yWindow="0" windowWidth="15345" windowHeight="4470" xr2:uid="{A030A908-C1A0-4CF1-89F5-B5086EDE17F8}"/>
  </bookViews>
  <sheets>
    <sheet name="Sheet1" sheetId="1" r:id="rId1"/>
    <sheet name="Sheet2" sheetId="2" r:id="rId2"/>
  </sheets>
  <definedNames>
    <definedName name="_xlchart.v1.0" hidden="1">Sheet1!$A$17:$A$19</definedName>
    <definedName name="_xlchart.v1.1" hidden="1">Sheet1!$B$17:$B$19</definedName>
    <definedName name="_xlchart.v1.2" hidden="1">Sheet1!$A$8:$A$10</definedName>
    <definedName name="_xlchart.v1.3" hidden="1">Sheet1!$B$8:$B$10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2" l="1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5" i="2"/>
  <c r="I14" i="2"/>
  <c r="I116" i="2"/>
  <c r="J116" i="2"/>
  <c r="I117" i="2"/>
  <c r="J117" i="2"/>
  <c r="I118" i="2"/>
  <c r="J118" i="2"/>
  <c r="I119" i="2"/>
  <c r="J119" i="2"/>
  <c r="I115" i="2"/>
  <c r="J1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5" i="2"/>
  <c r="B19" i="1" l="1"/>
  <c r="I11" i="2" l="1"/>
  <c r="J11" i="2"/>
  <c r="J10" i="2"/>
  <c r="I10" i="2"/>
  <c r="L10" i="2" s="1"/>
  <c r="B10" i="1"/>
  <c r="F3" i="1"/>
  <c r="F2" i="1"/>
</calcChain>
</file>

<file path=xl/sharedStrings.xml><?xml version="1.0" encoding="utf-8"?>
<sst xmlns="http://schemas.openxmlformats.org/spreadsheetml/2006/main" count="30" uniqueCount="27">
  <si>
    <t>ARGET</t>
  </si>
  <si>
    <t>SK_ID_CURR</t>
  </si>
  <si>
    <t>APPLICATIONS</t>
  </si>
  <si>
    <t>perc</t>
  </si>
  <si>
    <t>Total</t>
  </si>
  <si>
    <t>Default</t>
  </si>
  <si>
    <t>Portfolio</t>
  </si>
  <si>
    <t>fpr</t>
  </si>
  <si>
    <t>tpr</t>
  </si>
  <si>
    <t>Auc</t>
  </si>
  <si>
    <t>feature</t>
  </si>
  <si>
    <t>importance</t>
  </si>
  <si>
    <t>Number of Request on Credit Bureau per Year</t>
  </si>
  <si>
    <t>Active Bureau Loans</t>
  </si>
  <si>
    <t>External Source 2</t>
  </si>
  <si>
    <t>Count of Children</t>
  </si>
  <si>
    <t>Count of Family Members</t>
  </si>
  <si>
    <t>Default on 30 Days (Loans of Client Social Circle)</t>
  </si>
  <si>
    <t>Total Bureau Loan History</t>
  </si>
  <si>
    <t>External Source 3</t>
  </si>
  <si>
    <t>External Source 1</t>
  </si>
  <si>
    <t>Region Rating</t>
  </si>
  <si>
    <t>Goods Price</t>
  </si>
  <si>
    <t>Days Last Phone Change</t>
  </si>
  <si>
    <t>City Rating</t>
  </si>
  <si>
    <t>Obs. of 60 Days (Loans of Client's Social Circle)</t>
  </si>
  <si>
    <t>Obs. of 30 Days (Loans of Client's Social Circle)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</si>
</sst>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000000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164" fontId="3" fillId="3" borderId="0" xfId="0" applyNumberFormat="1" applyFont="1" applyFill="1" applyAlignment="1">
      <alignment horizontal="right" vertical="center" wrapText="1"/>
    </xf>
    <xf numFmtId="164" fontId="3" fillId="2" borderId="0" xfId="0" applyNumberFormat="1" applyFont="1" applyFill="1" applyAlignment="1">
      <alignment horizontal="right" vertical="center" wrapText="1"/>
    </xf>
    <xf numFmtId="2" fontId="0" fillId="0" borderId="0" xfId="0" applyNumberFormat="1"/>
    <xf numFmtId="1" fontId="0" fillId="0" borderId="0" xfId="0" applyNumberForma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2" fillId="2" borderId="0" xfId="0" applyFont="1" applyFill="1" applyAlignment="1">
      <alignment horizontal="right" vertical="center"/>
    </xf>
    <xf numFmtId="0" fontId="0" fillId="2" borderId="0" xfId="0" applyFill="1" applyAlignment="1"/>
    <xf numFmtId="0" fontId="2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9" fontId="0" fillId="0" borderId="0" xfId="0" applyNumberForma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Sheet1!$B$40:$B$44</c:f>
              <c:strCache>
                <c:ptCount val="5"/>
                <c:pt idx="0">
                  <c:v>Active Bureau Loans</c:v>
                </c:pt>
                <c:pt idx="1">
                  <c:v>Number of Request on Credit Bureau per Year</c:v>
                </c:pt>
                <c:pt idx="2">
                  <c:v>External Source 3</c:v>
                </c:pt>
                <c:pt idx="3">
                  <c:v>Obs. of 30 Days (Loans of Client's Social Circle)</c:v>
                </c:pt>
                <c:pt idx="4">
                  <c:v>Obs. of 60 Days (Loans of Client's Social Circle)</c:v>
                </c:pt>
              </c:strCache>
            </c:strRef>
          </c:cat>
          <c:val>
            <c:numRef>
              <c:f>Sheet1!$C$40:$C$44</c:f>
              <c:numCache>
                <c:formatCode>General</c:formatCode>
                <c:ptCount val="5"/>
                <c:pt idx="0">
                  <c:v>4.3006999999999997E-2</c:v>
                </c:pt>
                <c:pt idx="1">
                  <c:v>4.9026E-2</c:v>
                </c:pt>
                <c:pt idx="2">
                  <c:v>4.9456E-2</c:v>
                </c:pt>
                <c:pt idx="3">
                  <c:v>4.9528999999999997E-2</c:v>
                </c:pt>
                <c:pt idx="4">
                  <c:v>5.1896999999999999E-2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B-47CF-9F99-B33EA223F0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1835006991"/>
        <c:axId val="1984646607"/>
      </c:barChart>
      <c:catAx>
        <c:axId val="183500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46607"/>
        <c:crosses val="autoZero"/>
        <c:auto val="1"/>
        <c:lblAlgn val="ctr"/>
        <c:lblOffset val="100"/>
        <c:noMultiLvlLbl val="0"/>
      </c:catAx>
      <c:valAx>
        <c:axId val="19846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0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Risk Without Prediction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Sheet2!$H$15:$H$114</c:f>
              <c:numCache>
                <c:formatCode>_(* #,##0_);_(* \(#,##0\);_(* "-"??_);_(@_)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Sheet2!$J$15:$J$114</c:f>
              <c:numCache>
                <c:formatCode>_(* #,##0.00_);_(* \(#,##0.00\);_(* "-"??_);_(@_)</c:formatCode>
                <c:ptCount val="100"/>
                <c:pt idx="0">
                  <c:v>2.7108E-2</c:v>
                </c:pt>
                <c:pt idx="1">
                  <c:v>5.4216E-2</c:v>
                </c:pt>
                <c:pt idx="2">
                  <c:v>8.1323999999999994E-2</c:v>
                </c:pt>
                <c:pt idx="3">
                  <c:v>0.108432</c:v>
                </c:pt>
                <c:pt idx="4">
                  <c:v>0.13553999999999999</c:v>
                </c:pt>
                <c:pt idx="5">
                  <c:v>0.16264799999999999</c:v>
                </c:pt>
                <c:pt idx="6">
                  <c:v>0.18975600000000001</c:v>
                </c:pt>
                <c:pt idx="7">
                  <c:v>0.216864</c:v>
                </c:pt>
                <c:pt idx="8">
                  <c:v>0.24397199999999999</c:v>
                </c:pt>
                <c:pt idx="9">
                  <c:v>0.27107999999999999</c:v>
                </c:pt>
                <c:pt idx="10">
                  <c:v>0.29818800000000001</c:v>
                </c:pt>
                <c:pt idx="11">
                  <c:v>0.32529599999999997</c:v>
                </c:pt>
                <c:pt idx="12">
                  <c:v>0.352404</c:v>
                </c:pt>
                <c:pt idx="13">
                  <c:v>0.37951200000000002</c:v>
                </c:pt>
                <c:pt idx="14">
                  <c:v>0.40661999999999998</c:v>
                </c:pt>
                <c:pt idx="15">
                  <c:v>0.433728</c:v>
                </c:pt>
                <c:pt idx="16">
                  <c:v>0.46083600000000002</c:v>
                </c:pt>
                <c:pt idx="17">
                  <c:v>0.48794399999999999</c:v>
                </c:pt>
                <c:pt idx="18">
                  <c:v>0.51505199999999995</c:v>
                </c:pt>
                <c:pt idx="19">
                  <c:v>0.54215999999999998</c:v>
                </c:pt>
                <c:pt idx="20">
                  <c:v>0.569268</c:v>
                </c:pt>
                <c:pt idx="21">
                  <c:v>0.59637600000000002</c:v>
                </c:pt>
                <c:pt idx="22">
                  <c:v>0.62348400000000004</c:v>
                </c:pt>
                <c:pt idx="23">
                  <c:v>0.65059199999999995</c:v>
                </c:pt>
                <c:pt idx="24">
                  <c:v>0.67769999999999997</c:v>
                </c:pt>
                <c:pt idx="25">
                  <c:v>0.70480799999999999</c:v>
                </c:pt>
                <c:pt idx="26">
                  <c:v>0.73191600000000001</c:v>
                </c:pt>
                <c:pt idx="27">
                  <c:v>0.75902400000000003</c:v>
                </c:pt>
                <c:pt idx="28">
                  <c:v>0.78613200000000005</c:v>
                </c:pt>
                <c:pt idx="29">
                  <c:v>0.81323999999999996</c:v>
                </c:pt>
                <c:pt idx="30">
                  <c:v>0.84034799999999998</c:v>
                </c:pt>
                <c:pt idx="31">
                  <c:v>0.867456</c:v>
                </c:pt>
                <c:pt idx="32">
                  <c:v>0.89456400000000003</c:v>
                </c:pt>
                <c:pt idx="33">
                  <c:v>0.92167200000000005</c:v>
                </c:pt>
                <c:pt idx="34">
                  <c:v>0.94877999999999996</c:v>
                </c:pt>
                <c:pt idx="35">
                  <c:v>0.97588799999999998</c:v>
                </c:pt>
                <c:pt idx="36">
                  <c:v>1.002996</c:v>
                </c:pt>
                <c:pt idx="37">
                  <c:v>1.0301039999999999</c:v>
                </c:pt>
                <c:pt idx="38">
                  <c:v>1.057212</c:v>
                </c:pt>
                <c:pt idx="39">
                  <c:v>1.08432</c:v>
                </c:pt>
                <c:pt idx="40">
                  <c:v>1.1114280000000001</c:v>
                </c:pt>
                <c:pt idx="41">
                  <c:v>1.138536</c:v>
                </c:pt>
                <c:pt idx="42">
                  <c:v>1.1656439999999999</c:v>
                </c:pt>
                <c:pt idx="43">
                  <c:v>1.192752</c:v>
                </c:pt>
                <c:pt idx="44">
                  <c:v>1.2198599999999999</c:v>
                </c:pt>
                <c:pt idx="45">
                  <c:v>1.2469680000000001</c:v>
                </c:pt>
                <c:pt idx="46">
                  <c:v>1.274076</c:v>
                </c:pt>
                <c:pt idx="47">
                  <c:v>1.3011839999999999</c:v>
                </c:pt>
                <c:pt idx="48">
                  <c:v>1.328292</c:v>
                </c:pt>
                <c:pt idx="49">
                  <c:v>1.3553999999999999</c:v>
                </c:pt>
                <c:pt idx="50">
                  <c:v>1.3825080000000001</c:v>
                </c:pt>
                <c:pt idx="51">
                  <c:v>1.409616</c:v>
                </c:pt>
                <c:pt idx="52">
                  <c:v>1.4367239999999999</c:v>
                </c:pt>
                <c:pt idx="53">
                  <c:v>1.463832</c:v>
                </c:pt>
                <c:pt idx="54">
                  <c:v>1.4909399999999999</c:v>
                </c:pt>
                <c:pt idx="55">
                  <c:v>1.5180480000000001</c:v>
                </c:pt>
                <c:pt idx="56">
                  <c:v>1.545156</c:v>
                </c:pt>
                <c:pt idx="57">
                  <c:v>1.5722640000000001</c:v>
                </c:pt>
                <c:pt idx="58">
                  <c:v>1.599372</c:v>
                </c:pt>
                <c:pt idx="59">
                  <c:v>1.6264799999999999</c:v>
                </c:pt>
                <c:pt idx="60">
                  <c:v>1.6535880000000001</c:v>
                </c:pt>
                <c:pt idx="61">
                  <c:v>1.680696</c:v>
                </c:pt>
                <c:pt idx="62">
                  <c:v>1.7078040000000001</c:v>
                </c:pt>
                <c:pt idx="63">
                  <c:v>1.734912</c:v>
                </c:pt>
                <c:pt idx="64">
                  <c:v>1.7620199999999999</c:v>
                </c:pt>
                <c:pt idx="65">
                  <c:v>1.7891280000000001</c:v>
                </c:pt>
                <c:pt idx="66">
                  <c:v>1.816236</c:v>
                </c:pt>
                <c:pt idx="67">
                  <c:v>1.8433440000000001</c:v>
                </c:pt>
                <c:pt idx="68">
                  <c:v>1.870452</c:v>
                </c:pt>
                <c:pt idx="69">
                  <c:v>1.8975599999999999</c:v>
                </c:pt>
                <c:pt idx="70">
                  <c:v>1.924668</c:v>
                </c:pt>
                <c:pt idx="71">
                  <c:v>1.951776</c:v>
                </c:pt>
                <c:pt idx="72">
                  <c:v>1.9788840000000001</c:v>
                </c:pt>
                <c:pt idx="73">
                  <c:v>2.005992</c:v>
                </c:pt>
                <c:pt idx="74">
                  <c:v>2.0331000000000001</c:v>
                </c:pt>
                <c:pt idx="75">
                  <c:v>2.0602079999999998</c:v>
                </c:pt>
                <c:pt idx="76">
                  <c:v>2.0873159999999999</c:v>
                </c:pt>
                <c:pt idx="77">
                  <c:v>2.1144240000000001</c:v>
                </c:pt>
                <c:pt idx="78">
                  <c:v>2.1415320000000002</c:v>
                </c:pt>
                <c:pt idx="79">
                  <c:v>2.1686399999999999</c:v>
                </c:pt>
                <c:pt idx="80">
                  <c:v>2.195748</c:v>
                </c:pt>
                <c:pt idx="81">
                  <c:v>2.2228560000000002</c:v>
                </c:pt>
                <c:pt idx="82">
                  <c:v>2.2499639999999999</c:v>
                </c:pt>
                <c:pt idx="83">
                  <c:v>2.277072</c:v>
                </c:pt>
                <c:pt idx="84">
                  <c:v>2.3041800000000001</c:v>
                </c:pt>
                <c:pt idx="85">
                  <c:v>2.3312879999999998</c:v>
                </c:pt>
                <c:pt idx="86">
                  <c:v>2.3583959999999999</c:v>
                </c:pt>
                <c:pt idx="87">
                  <c:v>2.3855040000000001</c:v>
                </c:pt>
                <c:pt idx="88">
                  <c:v>2.4126120000000002</c:v>
                </c:pt>
                <c:pt idx="89">
                  <c:v>2.4397199999999999</c:v>
                </c:pt>
                <c:pt idx="90">
                  <c:v>2.466828</c:v>
                </c:pt>
                <c:pt idx="91">
                  <c:v>2.4939360000000002</c:v>
                </c:pt>
                <c:pt idx="92">
                  <c:v>2.5210439999999998</c:v>
                </c:pt>
                <c:pt idx="93">
                  <c:v>2.548152</c:v>
                </c:pt>
                <c:pt idx="94">
                  <c:v>2.5752600000000001</c:v>
                </c:pt>
                <c:pt idx="95">
                  <c:v>2.6023679999999998</c:v>
                </c:pt>
                <c:pt idx="96">
                  <c:v>2.6294759999999999</c:v>
                </c:pt>
                <c:pt idx="97">
                  <c:v>2.6565840000000001</c:v>
                </c:pt>
                <c:pt idx="98">
                  <c:v>2.6836920000000002</c:v>
                </c:pt>
                <c:pt idx="99">
                  <c:v>2.7107999999999999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3-4E7B-AEEF-272431326715}"/>
            </c:ext>
          </c:extLst>
        </c:ser>
        <c:ser>
          <c:idx val="1"/>
          <c:order val="1"/>
          <c:tx>
            <c:v>Risk with Prediction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Sheet2!$H$15:$H$114</c:f>
              <c:numCache>
                <c:formatCode>_(* #,##0_);_(* \(#,##0\);_(* "-"??_);_(@_)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Sheet2!$K$15:$K$114</c:f>
              <c:numCache>
                <c:formatCode>_(* #,##0.00_);_(* \(#,##0.00\);_(* "-"??_);_(@_)</c:formatCode>
                <c:ptCount val="100"/>
                <c:pt idx="0">
                  <c:v>2.1686399999999999E-3</c:v>
                </c:pt>
                <c:pt idx="1">
                  <c:v>4.3372799999999998E-3</c:v>
                </c:pt>
                <c:pt idx="2">
                  <c:v>6.5059199999999992E-3</c:v>
                </c:pt>
                <c:pt idx="3">
                  <c:v>8.6745599999999996E-3</c:v>
                </c:pt>
                <c:pt idx="4">
                  <c:v>1.0843199999999999E-2</c:v>
                </c:pt>
                <c:pt idx="5">
                  <c:v>1.3011839999999998E-2</c:v>
                </c:pt>
                <c:pt idx="6">
                  <c:v>1.5180480000000001E-2</c:v>
                </c:pt>
                <c:pt idx="7">
                  <c:v>1.7349119999999999E-2</c:v>
                </c:pt>
                <c:pt idx="8">
                  <c:v>1.9517759999999999E-2</c:v>
                </c:pt>
                <c:pt idx="9">
                  <c:v>2.1686399999999998E-2</c:v>
                </c:pt>
                <c:pt idx="10">
                  <c:v>2.3855040000000001E-2</c:v>
                </c:pt>
                <c:pt idx="11">
                  <c:v>2.6023679999999997E-2</c:v>
                </c:pt>
                <c:pt idx="12">
                  <c:v>2.819232E-2</c:v>
                </c:pt>
                <c:pt idx="13">
                  <c:v>3.0360960000000003E-2</c:v>
                </c:pt>
                <c:pt idx="14">
                  <c:v>3.2529599999999999E-2</c:v>
                </c:pt>
                <c:pt idx="15">
                  <c:v>3.4698239999999998E-2</c:v>
                </c:pt>
                <c:pt idx="16">
                  <c:v>3.6866880000000005E-2</c:v>
                </c:pt>
                <c:pt idx="17">
                  <c:v>3.9035519999999997E-2</c:v>
                </c:pt>
                <c:pt idx="18">
                  <c:v>4.1204159999999997E-2</c:v>
                </c:pt>
                <c:pt idx="19">
                  <c:v>4.3372799999999996E-2</c:v>
                </c:pt>
                <c:pt idx="20">
                  <c:v>4.5541440000000002E-2</c:v>
                </c:pt>
                <c:pt idx="21">
                  <c:v>4.7710080000000002E-2</c:v>
                </c:pt>
                <c:pt idx="22">
                  <c:v>4.9878720000000001E-2</c:v>
                </c:pt>
                <c:pt idx="23">
                  <c:v>5.2047359999999994E-2</c:v>
                </c:pt>
                <c:pt idx="24">
                  <c:v>5.4216E-2</c:v>
                </c:pt>
                <c:pt idx="25">
                  <c:v>5.638464E-2</c:v>
                </c:pt>
                <c:pt idx="26">
                  <c:v>5.8553279999999999E-2</c:v>
                </c:pt>
                <c:pt idx="27">
                  <c:v>6.0721920000000006E-2</c:v>
                </c:pt>
                <c:pt idx="28">
                  <c:v>6.2890560000000012E-2</c:v>
                </c:pt>
                <c:pt idx="29">
                  <c:v>6.5059199999999998E-2</c:v>
                </c:pt>
                <c:pt idx="30">
                  <c:v>6.7227839999999997E-2</c:v>
                </c:pt>
                <c:pt idx="31">
                  <c:v>6.9396479999999997E-2</c:v>
                </c:pt>
                <c:pt idx="32">
                  <c:v>7.156512000000001E-2</c:v>
                </c:pt>
                <c:pt idx="33">
                  <c:v>7.3733760000000009E-2</c:v>
                </c:pt>
                <c:pt idx="34">
                  <c:v>7.5902399999999995E-2</c:v>
                </c:pt>
                <c:pt idx="35">
                  <c:v>7.8071039999999994E-2</c:v>
                </c:pt>
                <c:pt idx="36">
                  <c:v>8.0239680000000008E-2</c:v>
                </c:pt>
                <c:pt idx="37">
                  <c:v>8.2408319999999993E-2</c:v>
                </c:pt>
                <c:pt idx="38">
                  <c:v>8.4576960000000007E-2</c:v>
                </c:pt>
                <c:pt idx="39">
                  <c:v>8.6745599999999992E-2</c:v>
                </c:pt>
                <c:pt idx="40">
                  <c:v>8.8914240000000005E-2</c:v>
                </c:pt>
                <c:pt idx="41">
                  <c:v>9.1082880000000005E-2</c:v>
                </c:pt>
                <c:pt idx="42">
                  <c:v>9.3251519999999991E-2</c:v>
                </c:pt>
                <c:pt idx="43">
                  <c:v>9.5420160000000004E-2</c:v>
                </c:pt>
                <c:pt idx="44">
                  <c:v>9.7588800000000003E-2</c:v>
                </c:pt>
                <c:pt idx="45">
                  <c:v>9.9757440000000003E-2</c:v>
                </c:pt>
                <c:pt idx="46">
                  <c:v>0.10192608</c:v>
                </c:pt>
                <c:pt idx="47">
                  <c:v>0.10409471999999999</c:v>
                </c:pt>
                <c:pt idx="48">
                  <c:v>0.10626336</c:v>
                </c:pt>
                <c:pt idx="49">
                  <c:v>0.108432</c:v>
                </c:pt>
                <c:pt idx="50">
                  <c:v>0.11060064000000001</c:v>
                </c:pt>
                <c:pt idx="51">
                  <c:v>0.11276928</c:v>
                </c:pt>
                <c:pt idx="52">
                  <c:v>0.11493792</c:v>
                </c:pt>
                <c:pt idx="53">
                  <c:v>0.11710656</c:v>
                </c:pt>
                <c:pt idx="54">
                  <c:v>0.1192752</c:v>
                </c:pt>
                <c:pt idx="55">
                  <c:v>0.12144384000000001</c:v>
                </c:pt>
                <c:pt idx="56">
                  <c:v>0.12361248</c:v>
                </c:pt>
                <c:pt idx="57">
                  <c:v>0.12578112000000002</c:v>
                </c:pt>
                <c:pt idx="58">
                  <c:v>0.12794976</c:v>
                </c:pt>
                <c:pt idx="59">
                  <c:v>0.1301184</c:v>
                </c:pt>
                <c:pt idx="60">
                  <c:v>0.13228703999999999</c:v>
                </c:pt>
                <c:pt idx="61">
                  <c:v>0.13445567999999999</c:v>
                </c:pt>
                <c:pt idx="62">
                  <c:v>0.13662432000000002</c:v>
                </c:pt>
                <c:pt idx="63">
                  <c:v>0.13879295999999999</c:v>
                </c:pt>
                <c:pt idx="64">
                  <c:v>0.14096159999999999</c:v>
                </c:pt>
                <c:pt idx="65">
                  <c:v>0.14313024000000002</c:v>
                </c:pt>
                <c:pt idx="66">
                  <c:v>0.14529887999999999</c:v>
                </c:pt>
                <c:pt idx="67">
                  <c:v>0.14746752000000002</c:v>
                </c:pt>
                <c:pt idx="68">
                  <c:v>0.14963615999999999</c:v>
                </c:pt>
                <c:pt idx="69">
                  <c:v>0.15180479999999999</c:v>
                </c:pt>
                <c:pt idx="70">
                  <c:v>0.15397344000000002</c:v>
                </c:pt>
                <c:pt idx="71">
                  <c:v>0.15614207999999999</c:v>
                </c:pt>
                <c:pt idx="72">
                  <c:v>0.15831072000000002</c:v>
                </c:pt>
                <c:pt idx="73">
                  <c:v>0.16047936000000002</c:v>
                </c:pt>
                <c:pt idx="74">
                  <c:v>0.16264800000000001</c:v>
                </c:pt>
                <c:pt idx="75">
                  <c:v>0.16481663999999999</c:v>
                </c:pt>
                <c:pt idx="76">
                  <c:v>0.16698527999999999</c:v>
                </c:pt>
                <c:pt idx="77">
                  <c:v>0.16915392000000001</c:v>
                </c:pt>
                <c:pt idx="78">
                  <c:v>0.17132256000000001</c:v>
                </c:pt>
                <c:pt idx="79">
                  <c:v>0.17349119999999998</c:v>
                </c:pt>
                <c:pt idx="80">
                  <c:v>0.17565984000000001</c:v>
                </c:pt>
                <c:pt idx="81">
                  <c:v>0.17782848000000001</c:v>
                </c:pt>
                <c:pt idx="82">
                  <c:v>0.17999711999999998</c:v>
                </c:pt>
                <c:pt idx="83">
                  <c:v>0.18216576000000001</c:v>
                </c:pt>
                <c:pt idx="84">
                  <c:v>0.18433440000000001</c:v>
                </c:pt>
                <c:pt idx="85">
                  <c:v>0.18650303999999998</c:v>
                </c:pt>
                <c:pt idx="86">
                  <c:v>0.18867168000000001</c:v>
                </c:pt>
                <c:pt idx="87">
                  <c:v>0.19084032000000001</c:v>
                </c:pt>
                <c:pt idx="88">
                  <c:v>0.19300896000000001</c:v>
                </c:pt>
                <c:pt idx="89">
                  <c:v>0.19517760000000001</c:v>
                </c:pt>
                <c:pt idx="90">
                  <c:v>0.19734624000000001</c:v>
                </c:pt>
                <c:pt idx="91">
                  <c:v>0.19951488000000001</c:v>
                </c:pt>
                <c:pt idx="92">
                  <c:v>0.20168352000000001</c:v>
                </c:pt>
                <c:pt idx="93">
                  <c:v>0.20385216</c:v>
                </c:pt>
                <c:pt idx="94">
                  <c:v>0.2060208</c:v>
                </c:pt>
                <c:pt idx="95">
                  <c:v>0.20818943999999998</c:v>
                </c:pt>
                <c:pt idx="96">
                  <c:v>0.21035808</c:v>
                </c:pt>
                <c:pt idx="97">
                  <c:v>0.21252672</c:v>
                </c:pt>
                <c:pt idx="98">
                  <c:v>0.21469536000000003</c:v>
                </c:pt>
                <c:pt idx="99">
                  <c:v>0.216864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3-4E7B-AEEF-27243132671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034480"/>
        <c:axId val="336168864"/>
      </c:lineChart>
      <c:catAx>
        <c:axId val="341034480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68864"/>
        <c:crosses val="autoZero"/>
        <c:auto val="1"/>
        <c:lblAlgn val="ctr"/>
        <c:lblOffset val="100"/>
        <c:noMultiLvlLbl val="0"/>
      </c:catAx>
      <c:valAx>
        <c:axId val="336168864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waterfall" uniqueId="{22DFE7EC-4D77-4E3A-A232-DA47014F3C12}">
          <cx:dataId val="0"/>
          <cx:layoutPr>
            <cx:visibility connectorLines="0"/>
            <cx:subtotals>
              <cx:idx val="2"/>
            </cx:subtotals>
          </cx:layoutPr>
        </cx:series>
      </cx:plotAreaRegion>
      <cx:axis id="0">
        <cx:catScaling gapWidth="0.5"/>
        <cx:majorGridlines/>
        <cx:tickLabels/>
      </cx:axis>
      <cx:axis id="1">
        <cx:valScaling/>
        <cx:tickLabels/>
      </cx:axis>
    </cx:plotArea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22DFE7EC-4D77-4E3A-A232-DA47014F3C12}">
          <cx:spPr>
            <a:solidFill>
              <a:srgbClr val="77BE9C"/>
            </a:solidFill>
          </cx:spPr>
          <cx:dataPt idx="1">
            <cx:spPr>
              <a:solidFill>
                <a:srgbClr val="589EA5"/>
              </a:solidFill>
            </cx:spPr>
          </cx:dataPt>
          <cx:dataPt idx="2">
            <cx:spPr>
              <a:solidFill>
                <a:srgbClr val="D0F09F"/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2">
                        <a:lumMod val="50000"/>
                        <a:lumOff val="50000"/>
                      </a:schemeClr>
                    </a:solidFill>
                  </a:defRPr>
                </a:pPr>
                <a:endParaRPr lang="en-US" sz="900" b="0" i="0" u="none" strike="noStrike" baseline="0">
                  <a:solidFill>
                    <a:schemeClr val="bg2">
                      <a:lumMod val="50000"/>
                      <a:lumOff val="50000"/>
                    </a:schemeClr>
                  </a:solidFill>
                  <a:latin typeface="Arial"/>
                </a:endParaRPr>
              </a:p>
            </cx:txPr>
            <cx:visibility seriesName="0" categoryName="0" value="1"/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rgbClr val="FFC000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rgbClr val="FFC000"/>
                      </a:solidFill>
                      <a:latin typeface="Arial"/>
                    </a:rPr>
                    <a:t> (2,168.00)</a:t>
                  </a:r>
                </a:p>
              </cx:txPr>
            </cx:dataLabel>
          </cx:dataLabels>
          <cx:dataId val="0"/>
          <cx:layoutPr>
            <cx:visibility connectorLines="0"/>
            <cx:subtotals>
              <cx:idx val="2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bg2">
                    <a:lumMod val="25000"/>
                    <a:lumOff val="75000"/>
                  </a:schemeClr>
                </a:solidFill>
              </a:defRPr>
            </a:pPr>
            <a:endParaRPr lang="en-US" sz="900" b="1" i="0" u="none" strike="noStrike" baseline="0">
              <a:solidFill>
                <a:schemeClr val="bg2">
                  <a:lumMod val="25000"/>
                  <a:lumOff val="75000"/>
                </a:schemeClr>
              </a:solidFill>
              <a:latin typeface="Arial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2">
                    <a:lumMod val="60000"/>
                    <a:lumOff val="40000"/>
                  </a:schemeClr>
                </a:solidFill>
              </a:defRPr>
            </a:pPr>
            <a:endParaRPr lang="en-US" sz="900" b="0" i="0" u="none" strike="noStrike" baseline="0">
              <a:solidFill>
                <a:schemeClr val="tx2">
                  <a:lumMod val="60000"/>
                  <a:lumOff val="40000"/>
                </a:schemeClr>
              </a:solidFill>
              <a:latin typeface="Arial"/>
            </a:endParaRPr>
          </a:p>
        </cx:txPr>
      </cx:axis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8</xdr:row>
      <xdr:rowOff>19050</xdr:rowOff>
    </xdr:from>
    <xdr:to>
      <xdr:col>10</xdr:col>
      <xdr:colOff>342900</xdr:colOff>
      <xdr:row>24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3025" y="1657350"/>
              <a:ext cx="3752850" cy="3219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600075</xdr:colOff>
      <xdr:row>2</xdr:row>
      <xdr:rowOff>95250</xdr:rowOff>
    </xdr:from>
    <xdr:to>
      <xdr:col>17</xdr:col>
      <xdr:colOff>47437</xdr:colOff>
      <xdr:row>20</xdr:row>
      <xdr:rowOff>81100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72650" y="590550"/>
              <a:ext cx="3104962" cy="341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57150</xdr:colOff>
      <xdr:row>24</xdr:row>
      <xdr:rowOff>80961</xdr:rowOff>
    </xdr:from>
    <xdr:to>
      <xdr:col>13</xdr:col>
      <xdr:colOff>428625</xdr:colOff>
      <xdr:row>45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9</xdr:row>
      <xdr:rowOff>166687</xdr:rowOff>
    </xdr:from>
    <xdr:to>
      <xdr:col>21</xdr:col>
      <xdr:colOff>76200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68ED1-B3C9-4985-B390-E5AF95E8E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6B1B-B0AB-4E3B-A442-BB0F0AD43D99}">
  <dimension ref="A1:F44"/>
  <sheetViews>
    <sheetView tabSelected="1" topLeftCell="A25" workbookViewId="0">
      <selection activeCell="O29" sqref="O29"/>
    </sheetView>
  </sheetViews>
  <sheetFormatPr defaultRowHeight="15" x14ac:dyDescent="0.25"/>
  <cols>
    <col min="1" max="1" width="11.5703125" bestFit="1" customWidth="1"/>
    <col min="2" max="2" width="43.5703125" bestFit="1" customWidth="1"/>
    <col min="4" max="4" width="10" customWidth="1"/>
    <col min="5" max="5" width="8.42578125" bestFit="1" customWidth="1"/>
  </cols>
  <sheetData>
    <row r="1" spans="1:6" ht="24" x14ac:dyDescent="0.25">
      <c r="A1" s="2" t="s">
        <v>0</v>
      </c>
      <c r="B1" s="2" t="s">
        <v>1</v>
      </c>
      <c r="C1" s="2" t="s">
        <v>2</v>
      </c>
      <c r="D1" s="2" t="s">
        <v>3</v>
      </c>
      <c r="E1" s="1"/>
    </row>
    <row r="2" spans="1:6" x14ac:dyDescent="0.25">
      <c r="A2" s="3">
        <v>0</v>
      </c>
      <c r="B2" s="4">
        <v>0</v>
      </c>
      <c r="C2" s="4">
        <v>282686</v>
      </c>
      <c r="D2" s="4">
        <v>282686</v>
      </c>
      <c r="E2" s="6">
        <v>0.91927099999999995</v>
      </c>
      <c r="F2" s="9">
        <f>E2*10</f>
        <v>9.1927099999999999</v>
      </c>
    </row>
    <row r="3" spans="1:6" x14ac:dyDescent="0.25">
      <c r="A3" s="2">
        <v>1</v>
      </c>
      <c r="B3" s="5">
        <v>1</v>
      </c>
      <c r="C3" s="5">
        <v>24825</v>
      </c>
      <c r="D3" s="5">
        <v>24825</v>
      </c>
      <c r="E3" s="7">
        <v>8.0728999999999995E-2</v>
      </c>
      <c r="F3" s="9">
        <f>E3*10</f>
        <v>0.80728999999999995</v>
      </c>
    </row>
    <row r="4" spans="1:6" x14ac:dyDescent="0.25">
      <c r="F4">
        <v>10</v>
      </c>
    </row>
    <row r="8" spans="1:6" x14ac:dyDescent="0.25">
      <c r="A8" t="s">
        <v>6</v>
      </c>
      <c r="B8" s="10">
        <v>271080</v>
      </c>
    </row>
    <row r="9" spans="1:6" x14ac:dyDescent="0.25">
      <c r="A9" t="s">
        <v>5</v>
      </c>
      <c r="B9" s="10">
        <v>-27108</v>
      </c>
    </row>
    <row r="10" spans="1:6" x14ac:dyDescent="0.25">
      <c r="A10" t="s">
        <v>4</v>
      </c>
      <c r="B10" s="11">
        <f>SUM(B8:B9)</f>
        <v>243972</v>
      </c>
    </row>
    <row r="17" spans="1:3" x14ac:dyDescent="0.25">
      <c r="A17" t="s">
        <v>6</v>
      </c>
      <c r="B17" s="10">
        <v>271080</v>
      </c>
    </row>
    <row r="18" spans="1:3" x14ac:dyDescent="0.25">
      <c r="A18" t="s">
        <v>5</v>
      </c>
      <c r="B18" s="10">
        <v>-2168</v>
      </c>
    </row>
    <row r="19" spans="1:3" x14ac:dyDescent="0.25">
      <c r="A19" t="s">
        <v>4</v>
      </c>
      <c r="B19" s="11">
        <f>SUM(B17:B18)</f>
        <v>268912</v>
      </c>
    </row>
    <row r="29" spans="1:3" x14ac:dyDescent="0.25">
      <c r="A29" s="13" t="s">
        <v>10</v>
      </c>
      <c r="B29" s="13" t="s">
        <v>11</v>
      </c>
      <c r="C29" s="14"/>
    </row>
    <row r="30" spans="1:3" x14ac:dyDescent="0.25">
      <c r="A30" s="15">
        <v>23</v>
      </c>
      <c r="B30" s="16" t="s">
        <v>24</v>
      </c>
      <c r="C30" s="16">
        <v>1.7065E-2</v>
      </c>
    </row>
    <row r="31" spans="1:3" x14ac:dyDescent="0.25">
      <c r="A31" s="13">
        <v>81</v>
      </c>
      <c r="B31" s="17" t="s">
        <v>23</v>
      </c>
      <c r="C31" s="17">
        <v>1.8575999999999999E-2</v>
      </c>
    </row>
    <row r="32" spans="1:3" x14ac:dyDescent="0.25">
      <c r="A32" s="15">
        <v>8</v>
      </c>
      <c r="B32" s="16" t="s">
        <v>22</v>
      </c>
      <c r="C32" s="16">
        <v>1.8658999999999999E-2</v>
      </c>
    </row>
    <row r="33" spans="1:3" x14ac:dyDescent="0.25">
      <c r="A33" s="13">
        <v>22</v>
      </c>
      <c r="B33" s="17" t="s">
        <v>21</v>
      </c>
      <c r="C33" s="17">
        <v>2.1014999999999999E-2</v>
      </c>
    </row>
    <row r="34" spans="1:3" x14ac:dyDescent="0.25">
      <c r="A34" s="15">
        <v>31</v>
      </c>
      <c r="B34" s="16" t="s">
        <v>20</v>
      </c>
      <c r="C34" s="16">
        <v>2.2027999999999999E-2</v>
      </c>
    </row>
    <row r="35" spans="1:3" x14ac:dyDescent="0.25">
      <c r="A35" s="13">
        <v>108</v>
      </c>
      <c r="B35" s="17" t="s">
        <v>18</v>
      </c>
      <c r="C35" s="17">
        <v>2.273E-2</v>
      </c>
    </row>
    <row r="36" spans="1:3" x14ac:dyDescent="0.25">
      <c r="A36" s="13">
        <v>78</v>
      </c>
      <c r="B36" s="17" t="s">
        <v>17</v>
      </c>
      <c r="C36" s="17">
        <v>2.4409E-2</v>
      </c>
    </row>
    <row r="37" spans="1:3" x14ac:dyDescent="0.25">
      <c r="A37" s="13">
        <v>21</v>
      </c>
      <c r="B37" s="17" t="s">
        <v>16</v>
      </c>
      <c r="C37" s="17">
        <v>3.6424999999999999E-2</v>
      </c>
    </row>
    <row r="38" spans="1:3" x14ac:dyDescent="0.25">
      <c r="A38" s="15">
        <v>4</v>
      </c>
      <c r="B38" s="16" t="s">
        <v>15</v>
      </c>
      <c r="C38" s="16">
        <v>3.8387999999999999E-2</v>
      </c>
    </row>
    <row r="39" spans="1:3" x14ac:dyDescent="0.25">
      <c r="A39" s="13">
        <v>32</v>
      </c>
      <c r="B39" s="17" t="s">
        <v>14</v>
      </c>
      <c r="C39" s="17">
        <v>4.0425999999999997E-2</v>
      </c>
    </row>
    <row r="40" spans="1:3" x14ac:dyDescent="0.25">
      <c r="A40" s="15">
        <v>110</v>
      </c>
      <c r="B40" s="16" t="s">
        <v>13</v>
      </c>
      <c r="C40" s="16">
        <v>4.3006999999999997E-2</v>
      </c>
    </row>
    <row r="41" spans="1:3" x14ac:dyDescent="0.25">
      <c r="A41" s="13">
        <v>107</v>
      </c>
      <c r="B41" s="17" t="s">
        <v>12</v>
      </c>
      <c r="C41" s="17">
        <v>4.9026E-2</v>
      </c>
    </row>
    <row r="42" spans="1:3" x14ac:dyDescent="0.25">
      <c r="A42" s="15">
        <v>33</v>
      </c>
      <c r="B42" s="16" t="s">
        <v>19</v>
      </c>
      <c r="C42" s="16">
        <v>4.9456E-2</v>
      </c>
    </row>
    <row r="43" spans="1:3" x14ac:dyDescent="0.25">
      <c r="A43" s="13">
        <v>77</v>
      </c>
      <c r="B43" s="16" t="s">
        <v>26</v>
      </c>
      <c r="C43" s="17">
        <v>4.9528999999999997E-2</v>
      </c>
    </row>
    <row r="44" spans="1:3" x14ac:dyDescent="0.25">
      <c r="A44" s="15">
        <v>79</v>
      </c>
      <c r="B44" s="16" t="s">
        <v>25</v>
      </c>
      <c r="C44" s="16">
        <v>5.1896999999999999E-2</v>
      </c>
    </row>
  </sheetData>
  <sortState ref="A30:C44">
    <sortCondition ref="C30:C4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85C89-2B3E-4054-90EA-60D2BCECF73A}">
  <dimension ref="A1:L119"/>
  <sheetViews>
    <sheetView topLeftCell="A4" workbookViewId="0">
      <selection activeCell="Q8" sqref="Q8"/>
    </sheetView>
  </sheetViews>
  <sheetFormatPr defaultRowHeight="15" x14ac:dyDescent="0.25"/>
  <cols>
    <col min="1" max="1" width="3" bestFit="1" customWidth="1"/>
    <col min="2" max="2" width="12" bestFit="1" customWidth="1"/>
    <col min="3" max="3" width="11.5703125" bestFit="1" customWidth="1"/>
    <col min="8" max="8" width="9.5703125" bestFit="1" customWidth="1"/>
    <col min="9" max="9" width="13.28515625" bestFit="1" customWidth="1"/>
  </cols>
  <sheetData>
    <row r="1" spans="1:12" x14ac:dyDescent="0.25">
      <c r="B1" t="s">
        <v>7</v>
      </c>
      <c r="C1" t="s">
        <v>8</v>
      </c>
      <c r="D1" t="s">
        <v>9</v>
      </c>
    </row>
    <row r="2" spans="1:12" x14ac:dyDescent="0.25">
      <c r="A2">
        <v>0</v>
      </c>
      <c r="B2">
        <v>0</v>
      </c>
      <c r="C2">
        <v>0</v>
      </c>
      <c r="F2">
        <v>1</v>
      </c>
      <c r="G2">
        <v>0</v>
      </c>
    </row>
    <row r="3" spans="1:12" x14ac:dyDescent="0.25">
      <c r="A3">
        <v>1</v>
      </c>
      <c r="B3">
        <v>2.0206102242877299E-4</v>
      </c>
      <c r="C3">
        <v>0</v>
      </c>
      <c r="F3">
        <v>0.99</v>
      </c>
      <c r="G3">
        <v>0.01</v>
      </c>
    </row>
    <row r="4" spans="1:12" x14ac:dyDescent="0.25">
      <c r="A4">
        <v>2</v>
      </c>
      <c r="B4" s="12">
        <v>2.0206102242877299E-4</v>
      </c>
      <c r="C4" s="12">
        <v>1.7682215227923701E-5</v>
      </c>
    </row>
    <row r="5" spans="1:12" x14ac:dyDescent="0.25">
      <c r="A5">
        <v>3</v>
      </c>
      <c r="B5" s="12">
        <v>4.0412204485754599E-4</v>
      </c>
      <c r="C5" s="12">
        <v>3.5364430455847503E-5</v>
      </c>
      <c r="F5">
        <v>50</v>
      </c>
      <c r="G5">
        <v>50</v>
      </c>
    </row>
    <row r="6" spans="1:12" x14ac:dyDescent="0.25">
      <c r="A6">
        <v>4</v>
      </c>
      <c r="B6" s="12">
        <v>1.0103051121438599E-3</v>
      </c>
      <c r="C6" s="12">
        <v>5.30466456837712E-5</v>
      </c>
      <c r="F6">
        <v>50</v>
      </c>
      <c r="G6">
        <v>50</v>
      </c>
    </row>
    <row r="7" spans="1:12" x14ac:dyDescent="0.25">
      <c r="A7">
        <v>5</v>
      </c>
      <c r="B7" s="12">
        <v>1.4144271570014099E-3</v>
      </c>
      <c r="C7" s="12">
        <v>5.30466456837712E-5</v>
      </c>
    </row>
    <row r="8" spans="1:12" x14ac:dyDescent="0.25">
      <c r="A8">
        <v>6</v>
      </c>
      <c r="B8" s="12">
        <v>1.4144271570014099E-3</v>
      </c>
      <c r="C8" s="12">
        <v>7.0728860911695006E-5</v>
      </c>
    </row>
    <row r="9" spans="1:12" x14ac:dyDescent="0.25">
      <c r="A9">
        <v>7</v>
      </c>
      <c r="B9" s="12">
        <v>2.2226712467164999E-3</v>
      </c>
      <c r="C9" s="12">
        <v>1.23775506595466E-4</v>
      </c>
    </row>
    <row r="10" spans="1:12" x14ac:dyDescent="0.25">
      <c r="A10">
        <v>8</v>
      </c>
      <c r="B10" s="12">
        <v>2.42473226914528E-3</v>
      </c>
      <c r="C10" s="12">
        <v>1.5913993705131299E-4</v>
      </c>
      <c r="F10">
        <v>56415</v>
      </c>
      <c r="G10">
        <v>139</v>
      </c>
      <c r="I10" s="8">
        <f>F10/SUM($F$10:$G$11)</f>
        <v>0.91727232817911319</v>
      </c>
      <c r="J10" s="8">
        <f>G10/SUM($F$10:$G$11)</f>
        <v>2.2600523551696665E-3</v>
      </c>
      <c r="L10">
        <f>(I10+J11)/SUM(I10:J11)</f>
        <v>0.91834544656358219</v>
      </c>
    </row>
    <row r="11" spans="1:12" x14ac:dyDescent="0.25">
      <c r="A11">
        <v>9</v>
      </c>
      <c r="B11" s="12">
        <v>2.6267932915740502E-3</v>
      </c>
      <c r="C11" s="12">
        <v>2.8291544364678002E-4</v>
      </c>
      <c r="F11">
        <v>4883</v>
      </c>
      <c r="G11">
        <v>66</v>
      </c>
      <c r="I11" s="8">
        <f>F11/SUM($F$10:$G$11)</f>
        <v>7.939450108124807E-2</v>
      </c>
      <c r="J11" s="8">
        <f>G11/SUM($F$10:$G$11)</f>
        <v>1.0731183844690502E-3</v>
      </c>
    </row>
    <row r="12" spans="1:12" x14ac:dyDescent="0.25">
      <c r="A12">
        <v>10</v>
      </c>
      <c r="B12" s="12">
        <v>2.8288543140028198E-3</v>
      </c>
      <c r="C12" s="12">
        <v>4.5973759592601702E-4</v>
      </c>
    </row>
    <row r="13" spans="1:12" x14ac:dyDescent="0.25">
      <c r="A13">
        <v>11</v>
      </c>
      <c r="B13" s="12">
        <v>3.6370984037179198E-3</v>
      </c>
      <c r="C13" s="12">
        <v>5.6583088729356005E-4</v>
      </c>
    </row>
    <row r="14" spans="1:12" x14ac:dyDescent="0.25">
      <c r="A14">
        <v>12</v>
      </c>
      <c r="B14" s="12">
        <v>4.4453424934330103E-3</v>
      </c>
      <c r="C14" s="12">
        <v>6.8960639388902605E-4</v>
      </c>
      <c r="I14" s="11">
        <f>2168/I15</f>
        <v>7.9976390733362851E-2</v>
      </c>
    </row>
    <row r="15" spans="1:12" x14ac:dyDescent="0.25">
      <c r="A15">
        <v>13</v>
      </c>
      <c r="B15" s="12">
        <v>5.4556476055768804E-3</v>
      </c>
      <c r="C15" s="12">
        <v>9.1947519185203502E-4</v>
      </c>
      <c r="G15" s="18">
        <v>0.1</v>
      </c>
      <c r="H15" s="19">
        <v>10</v>
      </c>
      <c r="I15" s="10">
        <f>H15*$G$15*27108</f>
        <v>27108</v>
      </c>
      <c r="J15" s="11">
        <f>I15/1000000</f>
        <v>2.7108E-2</v>
      </c>
      <c r="K15" s="11">
        <f>0.08*J15</f>
        <v>2.1686399999999999E-3</v>
      </c>
    </row>
    <row r="16" spans="1:12" x14ac:dyDescent="0.25">
      <c r="A16">
        <v>14</v>
      </c>
      <c r="B16" s="12">
        <v>7.07213578500707E-3</v>
      </c>
      <c r="C16" s="12">
        <v>1.2200728507267299E-3</v>
      </c>
      <c r="H16" s="19">
        <v>20</v>
      </c>
      <c r="I16" s="10">
        <f t="shared" ref="I16:I79" si="0">H16*$G$15*27108</f>
        <v>54216</v>
      </c>
      <c r="J16" s="11">
        <f t="shared" ref="J16:J79" si="1">I16/1000000</f>
        <v>5.4216E-2</v>
      </c>
      <c r="K16" s="11">
        <f t="shared" ref="K16:K79" si="2">0.08*J16</f>
        <v>4.3372799999999998E-3</v>
      </c>
    </row>
    <row r="17" spans="1:11" x14ac:dyDescent="0.25">
      <c r="A17">
        <v>15</v>
      </c>
      <c r="B17" s="12">
        <v>7.4762578298646102E-3</v>
      </c>
      <c r="C17" s="12">
        <v>1.46762386391767E-3</v>
      </c>
      <c r="H17" s="19">
        <v>30</v>
      </c>
      <c r="I17" s="10">
        <f t="shared" si="0"/>
        <v>81324</v>
      </c>
      <c r="J17" s="11">
        <f t="shared" si="1"/>
        <v>8.1323999999999994E-2</v>
      </c>
      <c r="K17" s="11">
        <f t="shared" si="2"/>
        <v>6.5059199999999992E-3</v>
      </c>
    </row>
    <row r="18" spans="1:11" x14ac:dyDescent="0.25">
      <c r="A18">
        <v>16</v>
      </c>
      <c r="B18" s="12">
        <v>8.4865629420084795E-3</v>
      </c>
      <c r="C18" s="12">
        <v>1.6798104466527501E-3</v>
      </c>
      <c r="H18" s="19">
        <v>40</v>
      </c>
      <c r="I18" s="10">
        <f t="shared" si="0"/>
        <v>108432</v>
      </c>
      <c r="J18" s="11">
        <f t="shared" si="1"/>
        <v>0.108432</v>
      </c>
      <c r="K18" s="11">
        <f t="shared" si="2"/>
        <v>8.6745599999999996E-3</v>
      </c>
    </row>
    <row r="19" spans="1:11" x14ac:dyDescent="0.25">
      <c r="A19">
        <v>17</v>
      </c>
      <c r="B19" s="12">
        <v>1.0507173166296201E-2</v>
      </c>
      <c r="C19" s="12">
        <v>1.9804081055274599E-3</v>
      </c>
      <c r="H19" s="19">
        <v>50</v>
      </c>
      <c r="I19" s="10">
        <f t="shared" si="0"/>
        <v>135540</v>
      </c>
      <c r="J19" s="11">
        <f t="shared" si="1"/>
        <v>0.13553999999999999</v>
      </c>
      <c r="K19" s="11">
        <f t="shared" si="2"/>
        <v>1.0843199999999999E-2</v>
      </c>
    </row>
    <row r="20" spans="1:11" x14ac:dyDescent="0.25">
      <c r="A20">
        <v>18</v>
      </c>
      <c r="B20" s="12">
        <v>1.3336027480299001E-2</v>
      </c>
      <c r="C20" s="12">
        <v>2.4578279166814002E-3</v>
      </c>
      <c r="H20" s="19">
        <v>60</v>
      </c>
      <c r="I20" s="10">
        <f t="shared" si="0"/>
        <v>162648</v>
      </c>
      <c r="J20" s="11">
        <f t="shared" si="1"/>
        <v>0.16264799999999999</v>
      </c>
      <c r="K20" s="11">
        <f t="shared" si="2"/>
        <v>1.3011839999999998E-2</v>
      </c>
    </row>
    <row r="21" spans="1:11" x14ac:dyDescent="0.25">
      <c r="A21">
        <v>19</v>
      </c>
      <c r="B21" s="12">
        <v>1.5356637704586701E-2</v>
      </c>
      <c r="C21" s="12">
        <v>3.0236588039749602E-3</v>
      </c>
      <c r="H21" s="19">
        <v>70</v>
      </c>
      <c r="I21" s="10">
        <f t="shared" si="0"/>
        <v>189756</v>
      </c>
      <c r="J21" s="11">
        <f t="shared" si="1"/>
        <v>0.18975600000000001</v>
      </c>
      <c r="K21" s="11">
        <f t="shared" si="2"/>
        <v>1.5180480000000001E-2</v>
      </c>
    </row>
    <row r="22" spans="1:11" x14ac:dyDescent="0.25">
      <c r="A22">
        <v>20</v>
      </c>
      <c r="B22" s="12">
        <v>1.73772479288745E-2</v>
      </c>
      <c r="C22" s="12">
        <v>3.6425363369522899E-3</v>
      </c>
      <c r="H22" s="19">
        <v>80</v>
      </c>
      <c r="I22" s="10">
        <f t="shared" si="0"/>
        <v>216864</v>
      </c>
      <c r="J22" s="11">
        <f t="shared" si="1"/>
        <v>0.216864</v>
      </c>
      <c r="K22" s="11">
        <f t="shared" si="2"/>
        <v>1.7349119999999999E-2</v>
      </c>
    </row>
    <row r="23" spans="1:11" x14ac:dyDescent="0.25">
      <c r="A23">
        <v>21</v>
      </c>
      <c r="B23" s="12">
        <v>2.00040412204485E-2</v>
      </c>
      <c r="C23" s="12">
        <v>4.4028715917530103E-3</v>
      </c>
      <c r="H23" s="19">
        <v>90</v>
      </c>
      <c r="I23" s="10">
        <f t="shared" si="0"/>
        <v>243972</v>
      </c>
      <c r="J23" s="11">
        <f t="shared" si="1"/>
        <v>0.24397199999999999</v>
      </c>
      <c r="K23" s="11">
        <f t="shared" si="2"/>
        <v>1.9517759999999999E-2</v>
      </c>
    </row>
    <row r="24" spans="1:11" x14ac:dyDescent="0.25">
      <c r="A24">
        <v>22</v>
      </c>
      <c r="B24" s="12">
        <v>2.3237017579308902E-2</v>
      </c>
      <c r="C24" s="12">
        <v>5.0394313399582703E-3</v>
      </c>
      <c r="H24" s="19">
        <v>100</v>
      </c>
      <c r="I24" s="10">
        <f t="shared" si="0"/>
        <v>271080</v>
      </c>
      <c r="J24" s="11">
        <f t="shared" si="1"/>
        <v>0.27107999999999999</v>
      </c>
      <c r="K24" s="11">
        <f t="shared" si="2"/>
        <v>2.1686399999999998E-2</v>
      </c>
    </row>
    <row r="25" spans="1:11" x14ac:dyDescent="0.25">
      <c r="A25">
        <v>23</v>
      </c>
      <c r="B25" s="12">
        <v>2.5459688826025399E-2</v>
      </c>
      <c r="C25" s="12">
        <v>5.9235421013544504E-3</v>
      </c>
      <c r="H25" s="19">
        <v>110</v>
      </c>
      <c r="I25" s="10">
        <f t="shared" si="0"/>
        <v>298188</v>
      </c>
      <c r="J25" s="11">
        <f t="shared" si="1"/>
        <v>0.29818800000000001</v>
      </c>
      <c r="K25" s="11">
        <f t="shared" si="2"/>
        <v>2.3855040000000001E-2</v>
      </c>
    </row>
    <row r="26" spans="1:11" x14ac:dyDescent="0.25">
      <c r="A26">
        <v>24</v>
      </c>
      <c r="B26" s="12">
        <v>3.0915336431602301E-2</v>
      </c>
      <c r="C26" s="12">
        <v>6.9844750150298797E-3</v>
      </c>
      <c r="H26" s="19">
        <v>120</v>
      </c>
      <c r="I26" s="10">
        <f t="shared" si="0"/>
        <v>325296</v>
      </c>
      <c r="J26" s="11">
        <f t="shared" si="1"/>
        <v>0.32529599999999997</v>
      </c>
      <c r="K26" s="11">
        <f t="shared" si="2"/>
        <v>2.6023679999999997E-2</v>
      </c>
    </row>
    <row r="27" spans="1:11" x14ac:dyDescent="0.25">
      <c r="A27">
        <v>25</v>
      </c>
      <c r="B27" s="12">
        <v>3.5764800969892901E-2</v>
      </c>
      <c r="C27" s="12">
        <v>8.5758743855430201E-3</v>
      </c>
      <c r="H27" s="19">
        <v>130</v>
      </c>
      <c r="I27" s="10">
        <f t="shared" si="0"/>
        <v>352404</v>
      </c>
      <c r="J27" s="11">
        <f t="shared" si="1"/>
        <v>0.352404</v>
      </c>
      <c r="K27" s="11">
        <f t="shared" si="2"/>
        <v>2.819232E-2</v>
      </c>
    </row>
    <row r="28" spans="1:11" x14ac:dyDescent="0.25">
      <c r="A28">
        <v>26</v>
      </c>
      <c r="B28" s="12">
        <v>4.1624570620327303E-2</v>
      </c>
      <c r="C28" s="12">
        <v>1.01142271103723E-2</v>
      </c>
      <c r="H28" s="19">
        <v>140</v>
      </c>
      <c r="I28" s="10">
        <f t="shared" si="0"/>
        <v>379512</v>
      </c>
      <c r="J28" s="11">
        <f t="shared" si="1"/>
        <v>0.37951200000000002</v>
      </c>
      <c r="K28" s="11">
        <f t="shared" si="2"/>
        <v>3.0360960000000003E-2</v>
      </c>
    </row>
    <row r="29" spans="1:11" x14ac:dyDescent="0.25">
      <c r="A29">
        <v>27</v>
      </c>
      <c r="B29" s="12">
        <v>4.9909072539907E-2</v>
      </c>
      <c r="C29" s="12">
        <v>1.1900130848392599E-2</v>
      </c>
      <c r="H29" s="19">
        <v>150</v>
      </c>
      <c r="I29" s="10">
        <f t="shared" si="0"/>
        <v>406620</v>
      </c>
      <c r="J29" s="11">
        <f t="shared" si="1"/>
        <v>0.40661999999999998</v>
      </c>
      <c r="K29" s="11">
        <f t="shared" si="2"/>
        <v>3.2529599999999999E-2</v>
      </c>
    </row>
    <row r="30" spans="1:11" x14ac:dyDescent="0.25">
      <c r="A30">
        <v>28</v>
      </c>
      <c r="B30" s="12">
        <v>5.90018185492018E-2</v>
      </c>
      <c r="C30" s="12">
        <v>1.40750433214273E-2</v>
      </c>
      <c r="H30" s="19">
        <v>160</v>
      </c>
      <c r="I30" s="10">
        <f t="shared" si="0"/>
        <v>433728</v>
      </c>
      <c r="J30" s="11">
        <f t="shared" si="1"/>
        <v>0.433728</v>
      </c>
      <c r="K30" s="11">
        <f t="shared" si="2"/>
        <v>3.4698239999999998E-2</v>
      </c>
    </row>
    <row r="31" spans="1:11" x14ac:dyDescent="0.25">
      <c r="A31">
        <v>29</v>
      </c>
      <c r="B31" s="12">
        <v>6.8094564558496606E-2</v>
      </c>
      <c r="C31" s="12">
        <v>1.6232273579233999E-2</v>
      </c>
      <c r="H31" s="19">
        <v>170</v>
      </c>
      <c r="I31" s="10">
        <f t="shared" si="0"/>
        <v>460836</v>
      </c>
      <c r="J31" s="11">
        <f t="shared" si="1"/>
        <v>0.46083600000000002</v>
      </c>
      <c r="K31" s="11">
        <f t="shared" si="2"/>
        <v>3.6866880000000005E-2</v>
      </c>
    </row>
    <row r="32" spans="1:11" x14ac:dyDescent="0.25">
      <c r="A32">
        <v>30</v>
      </c>
      <c r="B32" s="12">
        <v>7.7389371590220205E-2</v>
      </c>
      <c r="C32" s="12">
        <v>1.93443434593485E-2</v>
      </c>
      <c r="H32" s="19">
        <v>180</v>
      </c>
      <c r="I32" s="10">
        <f t="shared" si="0"/>
        <v>487944</v>
      </c>
      <c r="J32" s="11">
        <f t="shared" si="1"/>
        <v>0.48794399999999999</v>
      </c>
      <c r="K32" s="11">
        <f t="shared" si="2"/>
        <v>3.9035519999999997E-2</v>
      </c>
    </row>
    <row r="33" spans="1:11" x14ac:dyDescent="0.25">
      <c r="A33">
        <v>31</v>
      </c>
      <c r="B33" s="12">
        <v>9.0119216003232902E-2</v>
      </c>
      <c r="C33" s="12">
        <v>2.26862821374261E-2</v>
      </c>
      <c r="H33" s="19">
        <v>190</v>
      </c>
      <c r="I33" s="10">
        <f t="shared" si="0"/>
        <v>515052</v>
      </c>
      <c r="J33" s="11">
        <f t="shared" si="1"/>
        <v>0.51505199999999995</v>
      </c>
      <c r="K33" s="11">
        <f t="shared" si="2"/>
        <v>4.1204159999999997E-2</v>
      </c>
    </row>
    <row r="34" spans="1:11" x14ac:dyDescent="0.25">
      <c r="A34">
        <v>32</v>
      </c>
      <c r="B34" s="12">
        <v>0.10345524348353199</v>
      </c>
      <c r="C34" s="12">
        <v>2.7053789298723301E-2</v>
      </c>
      <c r="H34" s="19">
        <v>200</v>
      </c>
      <c r="I34" s="10">
        <f t="shared" si="0"/>
        <v>542160</v>
      </c>
      <c r="J34" s="11">
        <f t="shared" si="1"/>
        <v>0.54215999999999998</v>
      </c>
      <c r="K34" s="11">
        <f t="shared" si="2"/>
        <v>4.3372799999999996E-2</v>
      </c>
    </row>
    <row r="35" spans="1:11" x14ac:dyDescent="0.25">
      <c r="A35">
        <v>33</v>
      </c>
      <c r="B35" s="12">
        <v>0.118003637098403</v>
      </c>
      <c r="C35" s="12">
        <v>3.1633483042755497E-2</v>
      </c>
      <c r="H35" s="19">
        <v>210</v>
      </c>
      <c r="I35" s="10">
        <f t="shared" si="0"/>
        <v>569268</v>
      </c>
      <c r="J35" s="11">
        <f t="shared" si="1"/>
        <v>0.569268</v>
      </c>
      <c r="K35" s="11">
        <f t="shared" si="2"/>
        <v>4.5541440000000002E-2</v>
      </c>
    </row>
    <row r="36" spans="1:11" x14ac:dyDescent="0.25">
      <c r="A36">
        <v>34</v>
      </c>
      <c r="B36" s="12">
        <v>0.13336027480299001</v>
      </c>
      <c r="C36" s="12">
        <v>3.7150334193867797E-2</v>
      </c>
      <c r="H36" s="19">
        <v>220</v>
      </c>
      <c r="I36" s="10">
        <f t="shared" si="0"/>
        <v>596376</v>
      </c>
      <c r="J36" s="11">
        <f t="shared" si="1"/>
        <v>0.59637600000000002</v>
      </c>
      <c r="K36" s="11">
        <f t="shared" si="2"/>
        <v>4.7710080000000002E-2</v>
      </c>
    </row>
    <row r="37" spans="1:11" x14ac:dyDescent="0.25">
      <c r="A37">
        <v>35</v>
      </c>
      <c r="B37" s="12">
        <v>0.15457668215801099</v>
      </c>
      <c r="C37" s="12">
        <v>4.3657389397743697E-2</v>
      </c>
      <c r="H37" s="19">
        <v>230</v>
      </c>
      <c r="I37" s="10">
        <f t="shared" si="0"/>
        <v>623484</v>
      </c>
      <c r="J37" s="11">
        <f t="shared" si="1"/>
        <v>0.62348400000000004</v>
      </c>
      <c r="K37" s="11">
        <f t="shared" si="2"/>
        <v>4.9878720000000001E-2</v>
      </c>
    </row>
    <row r="38" spans="1:11" x14ac:dyDescent="0.25">
      <c r="A38">
        <v>36</v>
      </c>
      <c r="B38" s="12">
        <v>0.17154980804202799</v>
      </c>
      <c r="C38" s="12">
        <v>5.0836368780280701E-2</v>
      </c>
      <c r="H38" s="19">
        <v>240</v>
      </c>
      <c r="I38" s="10">
        <f t="shared" si="0"/>
        <v>650592</v>
      </c>
      <c r="J38" s="11">
        <f t="shared" si="1"/>
        <v>0.65059199999999995</v>
      </c>
      <c r="K38" s="11">
        <f t="shared" si="2"/>
        <v>5.2047359999999994E-2</v>
      </c>
    </row>
    <row r="39" spans="1:11" x14ac:dyDescent="0.25">
      <c r="A39">
        <v>37</v>
      </c>
      <c r="B39" s="12">
        <v>0.190341483127904</v>
      </c>
      <c r="C39" s="12">
        <v>5.90055522155815E-2</v>
      </c>
      <c r="H39" s="19">
        <v>250</v>
      </c>
      <c r="I39" s="10">
        <f t="shared" si="0"/>
        <v>677700</v>
      </c>
      <c r="J39" s="11">
        <f t="shared" si="1"/>
        <v>0.67769999999999997</v>
      </c>
      <c r="K39" s="11">
        <f t="shared" si="2"/>
        <v>5.4216E-2</v>
      </c>
    </row>
    <row r="40" spans="1:11" x14ac:dyDescent="0.25">
      <c r="A40">
        <v>38</v>
      </c>
      <c r="B40" s="12">
        <v>0.21499292786421501</v>
      </c>
      <c r="C40" s="12">
        <v>6.8394808501609006E-2</v>
      </c>
      <c r="H40" s="19">
        <v>260</v>
      </c>
      <c r="I40" s="10">
        <f t="shared" si="0"/>
        <v>704808</v>
      </c>
      <c r="J40" s="11">
        <f t="shared" si="1"/>
        <v>0.70480799999999999</v>
      </c>
      <c r="K40" s="11">
        <f t="shared" si="2"/>
        <v>5.638464E-2</v>
      </c>
    </row>
    <row r="41" spans="1:11" x14ac:dyDescent="0.25">
      <c r="A41">
        <v>39</v>
      </c>
      <c r="B41" s="12">
        <v>0.243483532026672</v>
      </c>
      <c r="C41" s="12">
        <v>7.8509035611981401E-2</v>
      </c>
      <c r="H41" s="19">
        <v>270</v>
      </c>
      <c r="I41" s="10">
        <f t="shared" si="0"/>
        <v>731916</v>
      </c>
      <c r="J41" s="11">
        <f t="shared" si="1"/>
        <v>0.73191600000000001</v>
      </c>
      <c r="K41" s="11">
        <f t="shared" si="2"/>
        <v>5.8553279999999999E-2</v>
      </c>
    </row>
    <row r="42" spans="1:11" x14ac:dyDescent="0.25">
      <c r="A42">
        <v>40</v>
      </c>
      <c r="B42" s="12">
        <v>0.27278238027884399</v>
      </c>
      <c r="C42" s="12">
        <v>9.0497577536513704E-2</v>
      </c>
      <c r="H42" s="19">
        <v>280</v>
      </c>
      <c r="I42" s="10">
        <f t="shared" si="0"/>
        <v>759024</v>
      </c>
      <c r="J42" s="11">
        <f t="shared" si="1"/>
        <v>0.75902400000000003</v>
      </c>
      <c r="K42" s="11">
        <f t="shared" si="2"/>
        <v>6.0721920000000006E-2</v>
      </c>
    </row>
    <row r="43" spans="1:11" x14ac:dyDescent="0.25">
      <c r="A43">
        <v>41</v>
      </c>
      <c r="B43" s="12">
        <v>0.29581733683572398</v>
      </c>
      <c r="C43" s="12">
        <v>0.103706192311772</v>
      </c>
      <c r="H43" s="19">
        <v>290</v>
      </c>
      <c r="I43" s="10">
        <f t="shared" si="0"/>
        <v>786132</v>
      </c>
      <c r="J43" s="11">
        <f t="shared" si="1"/>
        <v>0.78613200000000005</v>
      </c>
      <c r="K43" s="11">
        <f t="shared" si="2"/>
        <v>6.2890560000000012E-2</v>
      </c>
    </row>
    <row r="44" spans="1:11" x14ac:dyDescent="0.25">
      <c r="A44">
        <v>42</v>
      </c>
      <c r="B44" s="12">
        <v>0.32370175793089501</v>
      </c>
      <c r="C44" s="12">
        <v>0.118347066520493</v>
      </c>
      <c r="H44" s="19">
        <v>300</v>
      </c>
      <c r="I44" s="10">
        <f t="shared" si="0"/>
        <v>813240</v>
      </c>
      <c r="J44" s="11">
        <f t="shared" si="1"/>
        <v>0.81323999999999996</v>
      </c>
      <c r="K44" s="11">
        <f t="shared" si="2"/>
        <v>6.5059199999999998E-2</v>
      </c>
    </row>
    <row r="45" spans="1:11" x14ac:dyDescent="0.25">
      <c r="A45">
        <v>43</v>
      </c>
      <c r="B45" s="12">
        <v>0.35077793493635001</v>
      </c>
      <c r="C45" s="12">
        <v>0.13401350921243399</v>
      </c>
      <c r="H45" s="19">
        <v>310</v>
      </c>
      <c r="I45" s="10">
        <f t="shared" si="0"/>
        <v>840348</v>
      </c>
      <c r="J45" s="11">
        <f t="shared" si="1"/>
        <v>0.84034799999999998</v>
      </c>
      <c r="K45" s="11">
        <f t="shared" si="2"/>
        <v>6.7227839999999997E-2</v>
      </c>
    </row>
    <row r="46" spans="1:11" x14ac:dyDescent="0.25">
      <c r="A46">
        <v>44</v>
      </c>
      <c r="B46" s="12">
        <v>0.383309759547383</v>
      </c>
      <c r="C46" s="12">
        <v>0.15305725501290801</v>
      </c>
      <c r="H46" s="19">
        <v>320</v>
      </c>
      <c r="I46" s="10">
        <f t="shared" si="0"/>
        <v>867456</v>
      </c>
      <c r="J46" s="11">
        <f t="shared" si="1"/>
        <v>0.867456</v>
      </c>
      <c r="K46" s="11">
        <f t="shared" si="2"/>
        <v>6.9396479999999997E-2</v>
      </c>
    </row>
    <row r="47" spans="1:11" x14ac:dyDescent="0.25">
      <c r="A47">
        <v>45</v>
      </c>
      <c r="B47" s="12">
        <v>0.427965245504142</v>
      </c>
      <c r="C47" s="12">
        <v>0.173780811260034</v>
      </c>
      <c r="H47" s="19">
        <v>330</v>
      </c>
      <c r="I47" s="10">
        <f t="shared" si="0"/>
        <v>894564</v>
      </c>
      <c r="J47" s="11">
        <f t="shared" si="1"/>
        <v>0.89456400000000003</v>
      </c>
      <c r="K47" s="11">
        <f t="shared" si="2"/>
        <v>7.156512000000001E-2</v>
      </c>
    </row>
    <row r="48" spans="1:11" x14ac:dyDescent="0.25">
      <c r="A48">
        <v>46</v>
      </c>
      <c r="B48" s="12">
        <v>0.460901192160032</v>
      </c>
      <c r="C48" s="12">
        <v>0.197315839728401</v>
      </c>
      <c r="H48" s="19">
        <v>340</v>
      </c>
      <c r="I48" s="10">
        <f t="shared" si="0"/>
        <v>921672</v>
      </c>
      <c r="J48" s="11">
        <f t="shared" si="1"/>
        <v>0.92167200000000005</v>
      </c>
      <c r="K48" s="11">
        <f t="shared" si="2"/>
        <v>7.3733760000000009E-2</v>
      </c>
    </row>
    <row r="49" spans="1:11" x14ac:dyDescent="0.25">
      <c r="A49">
        <v>47</v>
      </c>
      <c r="B49" s="12">
        <v>0.49383713881592201</v>
      </c>
      <c r="C49" s="12">
        <v>0.22268981858047099</v>
      </c>
      <c r="H49" s="19">
        <v>350</v>
      </c>
      <c r="I49" s="10">
        <f t="shared" si="0"/>
        <v>948780</v>
      </c>
      <c r="J49" s="11">
        <f t="shared" si="1"/>
        <v>0.94877999999999996</v>
      </c>
      <c r="K49" s="11">
        <f t="shared" si="2"/>
        <v>7.5902399999999995E-2</v>
      </c>
    </row>
    <row r="50" spans="1:11" x14ac:dyDescent="0.25">
      <c r="A50">
        <v>48</v>
      </c>
      <c r="B50" s="12">
        <v>0.53020812285310104</v>
      </c>
      <c r="C50" s="12">
        <v>0.24999115889238599</v>
      </c>
      <c r="H50" s="19">
        <v>360</v>
      </c>
      <c r="I50" s="10">
        <f t="shared" si="0"/>
        <v>975888</v>
      </c>
      <c r="J50" s="11">
        <f t="shared" si="1"/>
        <v>0.97588799999999998</v>
      </c>
      <c r="K50" s="11">
        <f t="shared" si="2"/>
        <v>7.8071039999999994E-2</v>
      </c>
    </row>
    <row r="51" spans="1:11" x14ac:dyDescent="0.25">
      <c r="A51">
        <v>49</v>
      </c>
      <c r="B51" s="12">
        <v>0.56839765609213899</v>
      </c>
      <c r="C51" s="12">
        <v>0.27906072072709198</v>
      </c>
      <c r="H51" s="19">
        <v>370</v>
      </c>
      <c r="I51" s="10">
        <f t="shared" si="0"/>
        <v>1002996</v>
      </c>
      <c r="J51" s="11">
        <f t="shared" si="1"/>
        <v>1.002996</v>
      </c>
      <c r="K51" s="11">
        <f t="shared" si="2"/>
        <v>8.0239680000000008E-2</v>
      </c>
    </row>
    <row r="52" spans="1:11" x14ac:dyDescent="0.25">
      <c r="A52">
        <v>50</v>
      </c>
      <c r="B52" s="12">
        <v>0.60295009092745999</v>
      </c>
      <c r="C52" s="12">
        <v>0.310959436998267</v>
      </c>
      <c r="H52" s="19">
        <v>380</v>
      </c>
      <c r="I52" s="10">
        <f t="shared" si="0"/>
        <v>1030104</v>
      </c>
      <c r="J52" s="11">
        <f t="shared" si="1"/>
        <v>1.0301039999999999</v>
      </c>
      <c r="K52" s="11">
        <f t="shared" si="2"/>
        <v>8.2408319999999993E-2</v>
      </c>
    </row>
    <row r="53" spans="1:11" x14ac:dyDescent="0.25">
      <c r="A53">
        <v>51</v>
      </c>
      <c r="B53" s="12">
        <v>0.642756112345928</v>
      </c>
      <c r="C53" s="12">
        <v>0.34354775966333001</v>
      </c>
      <c r="H53" s="19">
        <v>390</v>
      </c>
      <c r="I53" s="10">
        <f t="shared" si="0"/>
        <v>1057212</v>
      </c>
      <c r="J53" s="11">
        <f t="shared" si="1"/>
        <v>1.057212</v>
      </c>
      <c r="K53" s="11">
        <f t="shared" si="2"/>
        <v>8.4576960000000007E-2</v>
      </c>
    </row>
    <row r="54" spans="1:11" x14ac:dyDescent="0.25">
      <c r="A54">
        <v>52</v>
      </c>
      <c r="B54" s="12">
        <v>0.67892503536067805</v>
      </c>
      <c r="C54" s="12">
        <v>0.38094564487038901</v>
      </c>
      <c r="H54" s="19">
        <v>400</v>
      </c>
      <c r="I54" s="10">
        <f t="shared" si="0"/>
        <v>1084320</v>
      </c>
      <c r="J54" s="11">
        <f t="shared" si="1"/>
        <v>1.08432</v>
      </c>
      <c r="K54" s="11">
        <f t="shared" si="2"/>
        <v>8.6745599999999992E-2</v>
      </c>
    </row>
    <row r="55" spans="1:11" x14ac:dyDescent="0.25">
      <c r="A55">
        <v>53</v>
      </c>
      <c r="B55" s="12">
        <v>0.71388159224085601</v>
      </c>
      <c r="C55" s="12">
        <v>0.42205679527531198</v>
      </c>
      <c r="H55" s="19">
        <v>410</v>
      </c>
      <c r="I55" s="10">
        <f t="shared" si="0"/>
        <v>1111428</v>
      </c>
      <c r="J55" s="11">
        <f t="shared" si="1"/>
        <v>1.1114280000000001</v>
      </c>
      <c r="K55" s="11">
        <f t="shared" si="2"/>
        <v>8.8914240000000005E-2</v>
      </c>
    </row>
    <row r="56" spans="1:11" x14ac:dyDescent="0.25">
      <c r="A56">
        <v>54</v>
      </c>
      <c r="B56" s="12">
        <v>0.75368761365932502</v>
      </c>
      <c r="C56" s="12">
        <v>0.463026487958411</v>
      </c>
      <c r="H56" s="19">
        <v>420</v>
      </c>
      <c r="I56" s="10">
        <f t="shared" si="0"/>
        <v>1138536</v>
      </c>
      <c r="J56" s="11">
        <f t="shared" si="1"/>
        <v>1.138536</v>
      </c>
      <c r="K56" s="11">
        <f t="shared" si="2"/>
        <v>9.1082880000000005E-2</v>
      </c>
    </row>
    <row r="57" spans="1:11" x14ac:dyDescent="0.25">
      <c r="A57">
        <v>55</v>
      </c>
      <c r="B57" s="12">
        <v>0.78601737724792797</v>
      </c>
      <c r="C57" s="12">
        <v>0.50620645754500104</v>
      </c>
      <c r="H57" s="19">
        <v>430</v>
      </c>
      <c r="I57" s="10">
        <f t="shared" si="0"/>
        <v>1165644</v>
      </c>
      <c r="J57" s="11">
        <f t="shared" si="1"/>
        <v>1.1656439999999999</v>
      </c>
      <c r="K57" s="11">
        <f t="shared" si="2"/>
        <v>9.3251519999999991E-2</v>
      </c>
    </row>
    <row r="58" spans="1:11" x14ac:dyDescent="0.25">
      <c r="A58">
        <v>56</v>
      </c>
      <c r="B58" s="12">
        <v>0.81774095776924605</v>
      </c>
      <c r="C58" s="12">
        <v>0.55260459030307296</v>
      </c>
      <c r="H58" s="19">
        <v>440</v>
      </c>
      <c r="I58" s="10">
        <f t="shared" si="0"/>
        <v>1192752</v>
      </c>
      <c r="J58" s="11">
        <f t="shared" si="1"/>
        <v>1.192752</v>
      </c>
      <c r="K58" s="11">
        <f t="shared" si="2"/>
        <v>9.5420160000000004E-2</v>
      </c>
    </row>
    <row r="59" spans="1:11" x14ac:dyDescent="0.25">
      <c r="A59">
        <v>57</v>
      </c>
      <c r="B59" s="12">
        <v>0.84562537886441702</v>
      </c>
      <c r="C59" s="12">
        <v>0.599197227428652</v>
      </c>
      <c r="H59" s="19">
        <v>450</v>
      </c>
      <c r="I59" s="10">
        <f t="shared" si="0"/>
        <v>1219860</v>
      </c>
      <c r="J59" s="11">
        <f t="shared" si="1"/>
        <v>1.2198599999999999</v>
      </c>
      <c r="K59" s="11">
        <f t="shared" si="2"/>
        <v>9.7588800000000003E-2</v>
      </c>
    </row>
    <row r="60" spans="1:11" x14ac:dyDescent="0.25">
      <c r="A60">
        <v>58</v>
      </c>
      <c r="B60" s="12">
        <v>0.87209537280258598</v>
      </c>
      <c r="C60" s="12">
        <v>0.64775259044453004</v>
      </c>
      <c r="H60" s="19">
        <v>460</v>
      </c>
      <c r="I60" s="10">
        <f t="shared" si="0"/>
        <v>1246968</v>
      </c>
      <c r="J60" s="11">
        <f t="shared" si="1"/>
        <v>1.2469680000000001</v>
      </c>
      <c r="K60" s="11">
        <f t="shared" si="2"/>
        <v>9.9757440000000003E-2</v>
      </c>
    </row>
    <row r="61" spans="1:11" x14ac:dyDescent="0.25">
      <c r="A61">
        <v>59</v>
      </c>
      <c r="B61" s="12">
        <v>0.89654475651646703</v>
      </c>
      <c r="C61" s="12">
        <v>0.69731583972840105</v>
      </c>
      <c r="H61" s="19">
        <v>470</v>
      </c>
      <c r="I61" s="10">
        <f t="shared" si="0"/>
        <v>1274076</v>
      </c>
      <c r="J61" s="11">
        <f t="shared" si="1"/>
        <v>1.274076</v>
      </c>
      <c r="K61" s="11">
        <f t="shared" si="2"/>
        <v>0.10192608</v>
      </c>
    </row>
    <row r="62" spans="1:11" x14ac:dyDescent="0.25">
      <c r="A62">
        <v>60</v>
      </c>
      <c r="B62" s="12">
        <v>0.91675085875934503</v>
      </c>
      <c r="C62" s="12">
        <v>0.74652544470771298</v>
      </c>
      <c r="H62" s="19">
        <v>480</v>
      </c>
      <c r="I62" s="10">
        <f t="shared" si="0"/>
        <v>1301184</v>
      </c>
      <c r="J62" s="11">
        <f t="shared" si="1"/>
        <v>1.3011839999999999</v>
      </c>
      <c r="K62" s="11">
        <f t="shared" si="2"/>
        <v>0.10409471999999999</v>
      </c>
    </row>
    <row r="63" spans="1:11" x14ac:dyDescent="0.25">
      <c r="A63">
        <v>61</v>
      </c>
      <c r="B63" s="12">
        <v>0.93655283895736496</v>
      </c>
      <c r="C63" s="12">
        <v>0.79523994766064199</v>
      </c>
      <c r="H63" s="19">
        <v>490</v>
      </c>
      <c r="I63" s="10">
        <f t="shared" si="0"/>
        <v>1328292</v>
      </c>
      <c r="J63" s="11">
        <f t="shared" si="1"/>
        <v>1.328292</v>
      </c>
      <c r="K63" s="11">
        <f t="shared" si="2"/>
        <v>0.10626336</v>
      </c>
    </row>
    <row r="64" spans="1:11" x14ac:dyDescent="0.25">
      <c r="A64">
        <v>62</v>
      </c>
      <c r="B64" s="12">
        <v>0.95453626995352503</v>
      </c>
      <c r="C64" s="12">
        <v>0.84218622909078</v>
      </c>
      <c r="H64" s="19">
        <v>500</v>
      </c>
      <c r="I64" s="10">
        <f t="shared" si="0"/>
        <v>1355400</v>
      </c>
      <c r="J64" s="11">
        <f t="shared" si="1"/>
        <v>1.3553999999999999</v>
      </c>
      <c r="K64" s="11">
        <f t="shared" si="2"/>
        <v>0.108432</v>
      </c>
    </row>
    <row r="65" spans="1:11" x14ac:dyDescent="0.25">
      <c r="A65">
        <v>63</v>
      </c>
      <c r="B65" s="12">
        <v>0.97049909072539897</v>
      </c>
      <c r="C65" s="12">
        <v>0.88421685468755495</v>
      </c>
      <c r="H65" s="19">
        <v>510</v>
      </c>
      <c r="I65" s="10">
        <f t="shared" si="0"/>
        <v>1382508</v>
      </c>
      <c r="J65" s="11">
        <f t="shared" si="1"/>
        <v>1.3825080000000001</v>
      </c>
      <c r="K65" s="11">
        <f t="shared" si="2"/>
        <v>0.11060064000000001</v>
      </c>
    </row>
    <row r="66" spans="1:11" x14ac:dyDescent="0.25">
      <c r="A66">
        <v>64</v>
      </c>
      <c r="B66" s="12">
        <v>0.98141038593655205</v>
      </c>
      <c r="C66" s="12">
        <v>0.92106659122254797</v>
      </c>
      <c r="H66" s="19">
        <v>520</v>
      </c>
      <c r="I66" s="10">
        <f t="shared" si="0"/>
        <v>1409616</v>
      </c>
      <c r="J66" s="11">
        <f t="shared" si="1"/>
        <v>1.409616</v>
      </c>
      <c r="K66" s="11">
        <f t="shared" si="2"/>
        <v>0.11276928</v>
      </c>
    </row>
    <row r="67" spans="1:11" x14ac:dyDescent="0.25">
      <c r="A67">
        <v>65</v>
      </c>
      <c r="B67" s="12">
        <v>0.99090725399070501</v>
      </c>
      <c r="C67" s="12">
        <v>0.95170987021254005</v>
      </c>
      <c r="H67" s="19">
        <v>530</v>
      </c>
      <c r="I67" s="10">
        <f t="shared" si="0"/>
        <v>1436724</v>
      </c>
      <c r="J67" s="11">
        <f t="shared" si="1"/>
        <v>1.4367239999999999</v>
      </c>
      <c r="K67" s="11">
        <f t="shared" si="2"/>
        <v>0.11493792</v>
      </c>
    </row>
    <row r="68" spans="1:11" x14ac:dyDescent="0.25">
      <c r="A68">
        <v>66</v>
      </c>
      <c r="B68" s="12">
        <v>0.99696908466356804</v>
      </c>
      <c r="C68" s="12">
        <v>0.97474979665452399</v>
      </c>
      <c r="H68" s="19">
        <v>540</v>
      </c>
      <c r="I68" s="10">
        <f t="shared" si="0"/>
        <v>1463832</v>
      </c>
      <c r="J68" s="11">
        <f t="shared" si="1"/>
        <v>1.463832</v>
      </c>
      <c r="K68" s="11">
        <f t="shared" si="2"/>
        <v>0.11710656</v>
      </c>
    </row>
    <row r="69" spans="1:11" x14ac:dyDescent="0.25">
      <c r="A69">
        <v>67</v>
      </c>
      <c r="B69" s="12">
        <v>0.99838351182056895</v>
      </c>
      <c r="C69" s="12">
        <v>0.98986809067439896</v>
      </c>
      <c r="H69" s="19">
        <v>550</v>
      </c>
      <c r="I69" s="10">
        <f t="shared" si="0"/>
        <v>1490940</v>
      </c>
      <c r="J69" s="11">
        <f t="shared" si="1"/>
        <v>1.4909399999999999</v>
      </c>
      <c r="K69" s="11">
        <f t="shared" si="2"/>
        <v>0.1192752</v>
      </c>
    </row>
    <row r="70" spans="1:11" x14ac:dyDescent="0.25">
      <c r="A70">
        <v>68</v>
      </c>
      <c r="B70" s="12">
        <v>0.99959587795514204</v>
      </c>
      <c r="C70" s="12">
        <v>0.99750680765286204</v>
      </c>
      <c r="H70" s="19">
        <v>560</v>
      </c>
      <c r="I70" s="10">
        <f t="shared" si="0"/>
        <v>1518048</v>
      </c>
      <c r="J70" s="11">
        <f t="shared" si="1"/>
        <v>1.5180480000000001</v>
      </c>
      <c r="K70" s="11">
        <f t="shared" si="2"/>
        <v>0.12144384000000001</v>
      </c>
    </row>
    <row r="71" spans="1:11" x14ac:dyDescent="0.25">
      <c r="A71">
        <v>69</v>
      </c>
      <c r="B71" s="12">
        <v>1</v>
      </c>
      <c r="C71" s="12">
        <v>1</v>
      </c>
      <c r="H71" s="19">
        <v>570</v>
      </c>
      <c r="I71" s="10">
        <f t="shared" si="0"/>
        <v>1545156</v>
      </c>
      <c r="J71" s="11">
        <f t="shared" si="1"/>
        <v>1.545156</v>
      </c>
      <c r="K71" s="11">
        <f t="shared" si="2"/>
        <v>0.12361248</v>
      </c>
    </row>
    <row r="72" spans="1:11" x14ac:dyDescent="0.25">
      <c r="H72" s="19">
        <v>580</v>
      </c>
      <c r="I72" s="10">
        <f t="shared" si="0"/>
        <v>1572264</v>
      </c>
      <c r="J72" s="11">
        <f t="shared" si="1"/>
        <v>1.5722640000000001</v>
      </c>
      <c r="K72" s="11">
        <f t="shared" si="2"/>
        <v>0.12578112000000002</v>
      </c>
    </row>
    <row r="73" spans="1:11" x14ac:dyDescent="0.25">
      <c r="H73" s="19">
        <v>590</v>
      </c>
      <c r="I73" s="10">
        <f t="shared" si="0"/>
        <v>1599372</v>
      </c>
      <c r="J73" s="11">
        <f t="shared" si="1"/>
        <v>1.599372</v>
      </c>
      <c r="K73" s="11">
        <f t="shared" si="2"/>
        <v>0.12794976</v>
      </c>
    </row>
    <row r="74" spans="1:11" x14ac:dyDescent="0.25">
      <c r="H74" s="19">
        <v>600</v>
      </c>
      <c r="I74" s="10">
        <f t="shared" si="0"/>
        <v>1626480</v>
      </c>
      <c r="J74" s="11">
        <f t="shared" si="1"/>
        <v>1.6264799999999999</v>
      </c>
      <c r="K74" s="11">
        <f t="shared" si="2"/>
        <v>0.1301184</v>
      </c>
    </row>
    <row r="75" spans="1:11" x14ac:dyDescent="0.25">
      <c r="H75" s="19">
        <v>610</v>
      </c>
      <c r="I75" s="10">
        <f t="shared" si="0"/>
        <v>1653588</v>
      </c>
      <c r="J75" s="11">
        <f t="shared" si="1"/>
        <v>1.6535880000000001</v>
      </c>
      <c r="K75" s="11">
        <f t="shared" si="2"/>
        <v>0.13228703999999999</v>
      </c>
    </row>
    <row r="76" spans="1:11" x14ac:dyDescent="0.25">
      <c r="H76" s="19">
        <v>620</v>
      </c>
      <c r="I76" s="10">
        <f t="shared" si="0"/>
        <v>1680696</v>
      </c>
      <c r="J76" s="11">
        <f t="shared" si="1"/>
        <v>1.680696</v>
      </c>
      <c r="K76" s="11">
        <f t="shared" si="2"/>
        <v>0.13445567999999999</v>
      </c>
    </row>
    <row r="77" spans="1:11" x14ac:dyDescent="0.25">
      <c r="H77" s="19">
        <v>630</v>
      </c>
      <c r="I77" s="10">
        <f t="shared" si="0"/>
        <v>1707804</v>
      </c>
      <c r="J77" s="11">
        <f t="shared" si="1"/>
        <v>1.7078040000000001</v>
      </c>
      <c r="K77" s="11">
        <f t="shared" si="2"/>
        <v>0.13662432000000002</v>
      </c>
    </row>
    <row r="78" spans="1:11" x14ac:dyDescent="0.25">
      <c r="H78" s="19">
        <v>640</v>
      </c>
      <c r="I78" s="10">
        <f t="shared" si="0"/>
        <v>1734912</v>
      </c>
      <c r="J78" s="11">
        <f t="shared" si="1"/>
        <v>1.734912</v>
      </c>
      <c r="K78" s="11">
        <f t="shared" si="2"/>
        <v>0.13879295999999999</v>
      </c>
    </row>
    <row r="79" spans="1:11" x14ac:dyDescent="0.25">
      <c r="H79" s="19">
        <v>650</v>
      </c>
      <c r="I79" s="10">
        <f t="shared" si="0"/>
        <v>1762020</v>
      </c>
      <c r="J79" s="11">
        <f t="shared" si="1"/>
        <v>1.7620199999999999</v>
      </c>
      <c r="K79" s="11">
        <f t="shared" si="2"/>
        <v>0.14096159999999999</v>
      </c>
    </row>
    <row r="80" spans="1:11" x14ac:dyDescent="0.25">
      <c r="H80" s="19">
        <v>660</v>
      </c>
      <c r="I80" s="10">
        <f t="shared" ref="I80:I119" si="3">H80*$G$15*27108</f>
        <v>1789128</v>
      </c>
      <c r="J80" s="11">
        <f t="shared" ref="J80:J119" si="4">I80/1000000</f>
        <v>1.7891280000000001</v>
      </c>
      <c r="K80" s="11">
        <f t="shared" ref="K80:K119" si="5">0.08*J80</f>
        <v>0.14313024000000002</v>
      </c>
    </row>
    <row r="81" spans="8:11" x14ac:dyDescent="0.25">
      <c r="H81" s="19">
        <v>670</v>
      </c>
      <c r="I81" s="10">
        <f t="shared" si="3"/>
        <v>1816236</v>
      </c>
      <c r="J81" s="11">
        <f t="shared" si="4"/>
        <v>1.816236</v>
      </c>
      <c r="K81" s="11">
        <f t="shared" si="5"/>
        <v>0.14529887999999999</v>
      </c>
    </row>
    <row r="82" spans="8:11" x14ac:dyDescent="0.25">
      <c r="H82" s="19">
        <v>680</v>
      </c>
      <c r="I82" s="10">
        <f t="shared" si="3"/>
        <v>1843344</v>
      </c>
      <c r="J82" s="11">
        <f t="shared" si="4"/>
        <v>1.8433440000000001</v>
      </c>
      <c r="K82" s="11">
        <f t="shared" si="5"/>
        <v>0.14746752000000002</v>
      </c>
    </row>
    <row r="83" spans="8:11" x14ac:dyDescent="0.25">
      <c r="H83" s="19">
        <v>690</v>
      </c>
      <c r="I83" s="10">
        <f t="shared" si="3"/>
        <v>1870452</v>
      </c>
      <c r="J83" s="11">
        <f t="shared" si="4"/>
        <v>1.870452</v>
      </c>
      <c r="K83" s="11">
        <f t="shared" si="5"/>
        <v>0.14963615999999999</v>
      </c>
    </row>
    <row r="84" spans="8:11" x14ac:dyDescent="0.25">
      <c r="H84" s="19">
        <v>700</v>
      </c>
      <c r="I84" s="10">
        <f t="shared" si="3"/>
        <v>1897560</v>
      </c>
      <c r="J84" s="11">
        <f t="shared" si="4"/>
        <v>1.8975599999999999</v>
      </c>
      <c r="K84" s="11">
        <f t="shared" si="5"/>
        <v>0.15180479999999999</v>
      </c>
    </row>
    <row r="85" spans="8:11" x14ac:dyDescent="0.25">
      <c r="H85" s="19">
        <v>710</v>
      </c>
      <c r="I85" s="10">
        <f t="shared" si="3"/>
        <v>1924668</v>
      </c>
      <c r="J85" s="11">
        <f t="shared" si="4"/>
        <v>1.924668</v>
      </c>
      <c r="K85" s="11">
        <f t="shared" si="5"/>
        <v>0.15397344000000002</v>
      </c>
    </row>
    <row r="86" spans="8:11" x14ac:dyDescent="0.25">
      <c r="H86" s="19">
        <v>720</v>
      </c>
      <c r="I86" s="10">
        <f t="shared" si="3"/>
        <v>1951776</v>
      </c>
      <c r="J86" s="11">
        <f t="shared" si="4"/>
        <v>1.951776</v>
      </c>
      <c r="K86" s="11">
        <f t="shared" si="5"/>
        <v>0.15614207999999999</v>
      </c>
    </row>
    <row r="87" spans="8:11" x14ac:dyDescent="0.25">
      <c r="H87" s="19">
        <v>730</v>
      </c>
      <c r="I87" s="10">
        <f t="shared" si="3"/>
        <v>1978884</v>
      </c>
      <c r="J87" s="11">
        <f t="shared" si="4"/>
        <v>1.9788840000000001</v>
      </c>
      <c r="K87" s="11">
        <f t="shared" si="5"/>
        <v>0.15831072000000002</v>
      </c>
    </row>
    <row r="88" spans="8:11" x14ac:dyDescent="0.25">
      <c r="H88" s="19">
        <v>740</v>
      </c>
      <c r="I88" s="10">
        <f t="shared" si="3"/>
        <v>2005992</v>
      </c>
      <c r="J88" s="11">
        <f t="shared" si="4"/>
        <v>2.005992</v>
      </c>
      <c r="K88" s="11">
        <f t="shared" si="5"/>
        <v>0.16047936000000002</v>
      </c>
    </row>
    <row r="89" spans="8:11" x14ac:dyDescent="0.25">
      <c r="H89" s="19">
        <v>750</v>
      </c>
      <c r="I89" s="10">
        <f t="shared" si="3"/>
        <v>2033100</v>
      </c>
      <c r="J89" s="11">
        <f t="shared" si="4"/>
        <v>2.0331000000000001</v>
      </c>
      <c r="K89" s="11">
        <f t="shared" si="5"/>
        <v>0.16264800000000001</v>
      </c>
    </row>
    <row r="90" spans="8:11" x14ac:dyDescent="0.25">
      <c r="H90" s="19">
        <v>760</v>
      </c>
      <c r="I90" s="10">
        <f t="shared" si="3"/>
        <v>2060208</v>
      </c>
      <c r="J90" s="11">
        <f t="shared" si="4"/>
        <v>2.0602079999999998</v>
      </c>
      <c r="K90" s="11">
        <f t="shared" si="5"/>
        <v>0.16481663999999999</v>
      </c>
    </row>
    <row r="91" spans="8:11" x14ac:dyDescent="0.25">
      <c r="H91" s="19">
        <v>770</v>
      </c>
      <c r="I91" s="10">
        <f t="shared" si="3"/>
        <v>2087316</v>
      </c>
      <c r="J91" s="11">
        <f t="shared" si="4"/>
        <v>2.0873159999999999</v>
      </c>
      <c r="K91" s="11">
        <f t="shared" si="5"/>
        <v>0.16698527999999999</v>
      </c>
    </row>
    <row r="92" spans="8:11" x14ac:dyDescent="0.25">
      <c r="H92" s="19">
        <v>780</v>
      </c>
      <c r="I92" s="10">
        <f t="shared" si="3"/>
        <v>2114424</v>
      </c>
      <c r="J92" s="11">
        <f t="shared" si="4"/>
        <v>2.1144240000000001</v>
      </c>
      <c r="K92" s="11">
        <f t="shared" si="5"/>
        <v>0.16915392000000001</v>
      </c>
    </row>
    <row r="93" spans="8:11" x14ac:dyDescent="0.25">
      <c r="H93" s="19">
        <v>790</v>
      </c>
      <c r="I93" s="10">
        <f t="shared" si="3"/>
        <v>2141532</v>
      </c>
      <c r="J93" s="11">
        <f t="shared" si="4"/>
        <v>2.1415320000000002</v>
      </c>
      <c r="K93" s="11">
        <f t="shared" si="5"/>
        <v>0.17132256000000001</v>
      </c>
    </row>
    <row r="94" spans="8:11" x14ac:dyDescent="0.25">
      <c r="H94" s="19">
        <v>800</v>
      </c>
      <c r="I94" s="10">
        <f t="shared" si="3"/>
        <v>2168640</v>
      </c>
      <c r="J94" s="11">
        <f t="shared" si="4"/>
        <v>2.1686399999999999</v>
      </c>
      <c r="K94" s="11">
        <f t="shared" si="5"/>
        <v>0.17349119999999998</v>
      </c>
    </row>
    <row r="95" spans="8:11" x14ac:dyDescent="0.25">
      <c r="H95" s="19">
        <v>810</v>
      </c>
      <c r="I95" s="10">
        <f t="shared" si="3"/>
        <v>2195748</v>
      </c>
      <c r="J95" s="11">
        <f t="shared" si="4"/>
        <v>2.195748</v>
      </c>
      <c r="K95" s="11">
        <f t="shared" si="5"/>
        <v>0.17565984000000001</v>
      </c>
    </row>
    <row r="96" spans="8:11" x14ac:dyDescent="0.25">
      <c r="H96" s="19">
        <v>820</v>
      </c>
      <c r="I96" s="10">
        <f t="shared" si="3"/>
        <v>2222856</v>
      </c>
      <c r="J96" s="11">
        <f t="shared" si="4"/>
        <v>2.2228560000000002</v>
      </c>
      <c r="K96" s="11">
        <f t="shared" si="5"/>
        <v>0.17782848000000001</v>
      </c>
    </row>
    <row r="97" spans="8:11" x14ac:dyDescent="0.25">
      <c r="H97" s="19">
        <v>830</v>
      </c>
      <c r="I97" s="10">
        <f t="shared" si="3"/>
        <v>2249964</v>
      </c>
      <c r="J97" s="11">
        <f t="shared" si="4"/>
        <v>2.2499639999999999</v>
      </c>
      <c r="K97" s="11">
        <f t="shared" si="5"/>
        <v>0.17999711999999998</v>
      </c>
    </row>
    <row r="98" spans="8:11" x14ac:dyDescent="0.25">
      <c r="H98" s="19">
        <v>840</v>
      </c>
      <c r="I98" s="10">
        <f t="shared" si="3"/>
        <v>2277072</v>
      </c>
      <c r="J98" s="11">
        <f t="shared" si="4"/>
        <v>2.277072</v>
      </c>
      <c r="K98" s="11">
        <f t="shared" si="5"/>
        <v>0.18216576000000001</v>
      </c>
    </row>
    <row r="99" spans="8:11" x14ac:dyDescent="0.25">
      <c r="H99" s="19">
        <v>850</v>
      </c>
      <c r="I99" s="10">
        <f t="shared" si="3"/>
        <v>2304180</v>
      </c>
      <c r="J99" s="11">
        <f t="shared" si="4"/>
        <v>2.3041800000000001</v>
      </c>
      <c r="K99" s="11">
        <f t="shared" si="5"/>
        <v>0.18433440000000001</v>
      </c>
    </row>
    <row r="100" spans="8:11" x14ac:dyDescent="0.25">
      <c r="H100" s="19">
        <v>860</v>
      </c>
      <c r="I100" s="10">
        <f t="shared" si="3"/>
        <v>2331288</v>
      </c>
      <c r="J100" s="11">
        <f t="shared" si="4"/>
        <v>2.3312879999999998</v>
      </c>
      <c r="K100" s="11">
        <f t="shared" si="5"/>
        <v>0.18650303999999998</v>
      </c>
    </row>
    <row r="101" spans="8:11" x14ac:dyDescent="0.25">
      <c r="H101" s="19">
        <v>870</v>
      </c>
      <c r="I101" s="10">
        <f t="shared" si="3"/>
        <v>2358396</v>
      </c>
      <c r="J101" s="11">
        <f t="shared" si="4"/>
        <v>2.3583959999999999</v>
      </c>
      <c r="K101" s="11">
        <f t="shared" si="5"/>
        <v>0.18867168000000001</v>
      </c>
    </row>
    <row r="102" spans="8:11" x14ac:dyDescent="0.25">
      <c r="H102" s="19">
        <v>880</v>
      </c>
      <c r="I102" s="10">
        <f t="shared" si="3"/>
        <v>2385504</v>
      </c>
      <c r="J102" s="11">
        <f t="shared" si="4"/>
        <v>2.3855040000000001</v>
      </c>
      <c r="K102" s="11">
        <f t="shared" si="5"/>
        <v>0.19084032000000001</v>
      </c>
    </row>
    <row r="103" spans="8:11" x14ac:dyDescent="0.25">
      <c r="H103" s="19">
        <v>890</v>
      </c>
      <c r="I103" s="10">
        <f t="shared" si="3"/>
        <v>2412612</v>
      </c>
      <c r="J103" s="11">
        <f t="shared" si="4"/>
        <v>2.4126120000000002</v>
      </c>
      <c r="K103" s="11">
        <f t="shared" si="5"/>
        <v>0.19300896000000001</v>
      </c>
    </row>
    <row r="104" spans="8:11" x14ac:dyDescent="0.25">
      <c r="H104" s="19">
        <v>900</v>
      </c>
      <c r="I104" s="10">
        <f t="shared" si="3"/>
        <v>2439720</v>
      </c>
      <c r="J104" s="11">
        <f t="shared" si="4"/>
        <v>2.4397199999999999</v>
      </c>
      <c r="K104" s="11">
        <f t="shared" si="5"/>
        <v>0.19517760000000001</v>
      </c>
    </row>
    <row r="105" spans="8:11" x14ac:dyDescent="0.25">
      <c r="H105" s="19">
        <v>910</v>
      </c>
      <c r="I105" s="10">
        <f t="shared" si="3"/>
        <v>2466828</v>
      </c>
      <c r="J105" s="11">
        <f t="shared" si="4"/>
        <v>2.466828</v>
      </c>
      <c r="K105" s="11">
        <f t="shared" si="5"/>
        <v>0.19734624000000001</v>
      </c>
    </row>
    <row r="106" spans="8:11" x14ac:dyDescent="0.25">
      <c r="H106" s="19">
        <v>920</v>
      </c>
      <c r="I106" s="10">
        <f t="shared" si="3"/>
        <v>2493936</v>
      </c>
      <c r="J106" s="11">
        <f t="shared" si="4"/>
        <v>2.4939360000000002</v>
      </c>
      <c r="K106" s="11">
        <f t="shared" si="5"/>
        <v>0.19951488000000001</v>
      </c>
    </row>
    <row r="107" spans="8:11" x14ac:dyDescent="0.25">
      <c r="H107" s="19">
        <v>930</v>
      </c>
      <c r="I107" s="10">
        <f t="shared" si="3"/>
        <v>2521044</v>
      </c>
      <c r="J107" s="11">
        <f t="shared" si="4"/>
        <v>2.5210439999999998</v>
      </c>
      <c r="K107" s="11">
        <f t="shared" si="5"/>
        <v>0.20168352000000001</v>
      </c>
    </row>
    <row r="108" spans="8:11" x14ac:dyDescent="0.25">
      <c r="H108" s="19">
        <v>940</v>
      </c>
      <c r="I108" s="10">
        <f t="shared" si="3"/>
        <v>2548152</v>
      </c>
      <c r="J108" s="11">
        <f t="shared" si="4"/>
        <v>2.548152</v>
      </c>
      <c r="K108" s="11">
        <f t="shared" si="5"/>
        <v>0.20385216</v>
      </c>
    </row>
    <row r="109" spans="8:11" x14ac:dyDescent="0.25">
      <c r="H109" s="19">
        <v>950</v>
      </c>
      <c r="I109" s="10">
        <f t="shared" si="3"/>
        <v>2575260</v>
      </c>
      <c r="J109" s="11">
        <f t="shared" si="4"/>
        <v>2.5752600000000001</v>
      </c>
      <c r="K109" s="11">
        <f t="shared" si="5"/>
        <v>0.2060208</v>
      </c>
    </row>
    <row r="110" spans="8:11" x14ac:dyDescent="0.25">
      <c r="H110" s="19">
        <v>960</v>
      </c>
      <c r="I110" s="10">
        <f t="shared" si="3"/>
        <v>2602368</v>
      </c>
      <c r="J110" s="11">
        <f t="shared" si="4"/>
        <v>2.6023679999999998</v>
      </c>
      <c r="K110" s="11">
        <f t="shared" si="5"/>
        <v>0.20818943999999998</v>
      </c>
    </row>
    <row r="111" spans="8:11" x14ac:dyDescent="0.25">
      <c r="H111" s="19">
        <v>970</v>
      </c>
      <c r="I111" s="10">
        <f t="shared" si="3"/>
        <v>2629476</v>
      </c>
      <c r="J111" s="11">
        <f t="shared" si="4"/>
        <v>2.6294759999999999</v>
      </c>
      <c r="K111" s="11">
        <f t="shared" si="5"/>
        <v>0.21035808</v>
      </c>
    </row>
    <row r="112" spans="8:11" x14ac:dyDescent="0.25">
      <c r="H112" s="19">
        <v>980</v>
      </c>
      <c r="I112" s="10">
        <f t="shared" si="3"/>
        <v>2656584</v>
      </c>
      <c r="J112" s="11">
        <f t="shared" si="4"/>
        <v>2.6565840000000001</v>
      </c>
      <c r="K112" s="11">
        <f t="shared" si="5"/>
        <v>0.21252672</v>
      </c>
    </row>
    <row r="113" spans="8:11" x14ac:dyDescent="0.25">
      <c r="H113" s="19">
        <v>990</v>
      </c>
      <c r="I113" s="10">
        <f t="shared" si="3"/>
        <v>2683692</v>
      </c>
      <c r="J113" s="11">
        <f t="shared" si="4"/>
        <v>2.6836920000000002</v>
      </c>
      <c r="K113" s="11">
        <f t="shared" si="5"/>
        <v>0.21469536000000003</v>
      </c>
    </row>
    <row r="114" spans="8:11" x14ac:dyDescent="0.25">
      <c r="H114" s="19">
        <v>1000</v>
      </c>
      <c r="I114" s="10">
        <f t="shared" si="3"/>
        <v>2710800</v>
      </c>
      <c r="J114" s="11">
        <f t="shared" si="4"/>
        <v>2.7107999999999999</v>
      </c>
      <c r="K114" s="11">
        <f t="shared" si="5"/>
        <v>0.216864</v>
      </c>
    </row>
    <row r="115" spans="8:11" x14ac:dyDescent="0.25">
      <c r="H115" s="19">
        <v>1010</v>
      </c>
      <c r="I115" s="10">
        <f t="shared" si="3"/>
        <v>2737908</v>
      </c>
      <c r="J115" s="11">
        <f t="shared" si="4"/>
        <v>2.737908</v>
      </c>
      <c r="K115" s="11">
        <f t="shared" si="5"/>
        <v>0.21903264</v>
      </c>
    </row>
    <row r="116" spans="8:11" x14ac:dyDescent="0.25">
      <c r="H116" s="19">
        <v>1020</v>
      </c>
      <c r="I116" s="10">
        <f t="shared" si="3"/>
        <v>2765016</v>
      </c>
      <c r="J116" s="11">
        <f t="shared" si="4"/>
        <v>2.7650160000000001</v>
      </c>
      <c r="K116" s="11">
        <f t="shared" si="5"/>
        <v>0.22120128000000003</v>
      </c>
    </row>
    <row r="117" spans="8:11" x14ac:dyDescent="0.25">
      <c r="H117" s="19">
        <v>1030</v>
      </c>
      <c r="I117" s="10">
        <f t="shared" si="3"/>
        <v>2792124</v>
      </c>
      <c r="J117" s="11">
        <f t="shared" si="4"/>
        <v>2.7921239999999998</v>
      </c>
      <c r="K117" s="11">
        <f t="shared" si="5"/>
        <v>0.22336992</v>
      </c>
    </row>
    <row r="118" spans="8:11" x14ac:dyDescent="0.25">
      <c r="H118" s="19">
        <v>1040</v>
      </c>
      <c r="I118" s="10">
        <f t="shared" si="3"/>
        <v>2819232</v>
      </c>
      <c r="J118" s="11">
        <f t="shared" si="4"/>
        <v>2.819232</v>
      </c>
      <c r="K118" s="11">
        <f t="shared" si="5"/>
        <v>0.22553856</v>
      </c>
    </row>
    <row r="119" spans="8:11" x14ac:dyDescent="0.25">
      <c r="H119" s="19">
        <v>1050</v>
      </c>
      <c r="I119" s="10">
        <f t="shared" si="3"/>
        <v>2846340</v>
      </c>
      <c r="J119" s="11">
        <f t="shared" si="4"/>
        <v>2.8463400000000001</v>
      </c>
      <c r="K119" s="11">
        <f t="shared" si="5"/>
        <v>0.2277072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Dalida</dc:creator>
  <cp:lastModifiedBy>Glenn Dalida</cp:lastModifiedBy>
  <dcterms:created xsi:type="dcterms:W3CDTF">2019-07-15T04:43:50Z</dcterms:created>
  <dcterms:modified xsi:type="dcterms:W3CDTF">2019-07-17T07:38:44Z</dcterms:modified>
</cp:coreProperties>
</file>