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s/Documents/Universiteit/1e Ma Informatica/2e Semester/DA/project 1/DA/project_2/Pricing/"/>
    </mc:Choice>
  </mc:AlternateContent>
  <xr:revisionPtr revIDLastSave="0" documentId="13_ncr:1_{6C49D8A7-5059-C543-84BC-E8BEB98F6D10}" xr6:coauthVersionLast="46" xr6:coauthVersionMax="46" xr10:uidLastSave="{00000000-0000-0000-0000-000000000000}"/>
  <bookViews>
    <workbookView xWindow="22020" yWindow="3660" windowWidth="27640" windowHeight="16860" xr2:uid="{E1B6B128-3A10-AC4C-A36C-4E29C1EB8EFB}"/>
  </bookViews>
  <sheets>
    <sheet name="Blad1" sheetId="1" r:id="rId1"/>
    <sheet name="Blad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7" i="1" l="1" a="1"/>
  <c r="O47" i="1" s="1"/>
  <c r="N47" i="1" a="1"/>
  <c r="N47" i="1" s="1"/>
  <c r="M47" i="1" a="1"/>
  <c r="M47" i="1" s="1"/>
  <c r="L47" i="1" a="1"/>
  <c r="L47" i="1" s="1"/>
  <c r="K47" i="1" a="1"/>
  <c r="K47" i="1" s="1"/>
  <c r="P48" i="1"/>
  <c r="O48" i="1" s="1"/>
  <c r="M48" i="1"/>
  <c r="L48" i="1"/>
  <c r="K48" i="1"/>
  <c r="N4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<sst xmlns="http://schemas.openxmlformats.org/spreadsheetml/2006/main" count="24" uniqueCount="11">
  <si>
    <t>n</t>
  </si>
  <si>
    <t>m</t>
  </si>
  <si>
    <t>min_degree</t>
  </si>
  <si>
    <t>max_degree</t>
  </si>
  <si>
    <t>min_weight</t>
  </si>
  <si>
    <t>max_weight</t>
  </si>
  <si>
    <t>none</t>
  </si>
  <si>
    <t>Instances where the heuristic is better</t>
  </si>
  <si>
    <t>Description</t>
  </si>
  <si>
    <t>Kolom1</t>
  </si>
  <si>
    <t>total_degree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</si>
</sst>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1414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Standaard" xfId="0" builtinId="0"/>
  </cellStyles>
  <dxfs count="39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u/>
      </font>
    </dxf>
    <dxf>
      <font>
        <b/>
        <i val="0"/>
      </font>
    </dxf>
    <dxf>
      <font>
        <b/>
        <i val="0"/>
        <u/>
      </font>
    </dxf>
    <dxf>
      <font>
        <b/>
        <i val="0"/>
        <u/>
      </font>
    </dxf>
    <dxf>
      <font>
        <b/>
        <i val="0"/>
        <u/>
      </font>
    </dxf>
    <dxf>
      <font>
        <b/>
        <i val="0"/>
        <u/>
      </font>
    </dxf>
    <dxf>
      <font>
        <b/>
        <i val="0"/>
        <u/>
      </font>
    </dxf>
    <dxf>
      <font>
        <b/>
        <i val="0"/>
        <u/>
      </font>
    </dxf>
    <dxf>
      <font>
        <b/>
        <i val="0"/>
        <u/>
      </font>
    </dxf>
    <dxf>
      <font>
        <b/>
        <i val="0"/>
        <u/>
      </font>
    </dxf>
    <dxf>
      <font>
        <b/>
        <i val="0"/>
        <u/>
      </font>
    </dxf>
    <dxf>
      <font>
        <b/>
        <i val="0"/>
        <u/>
      </font>
    </dxf>
    <dxf>
      <font>
        <b/>
        <i val="0"/>
        <u/>
      </font>
    </dxf>
    <dxf>
      <font>
        <b/>
        <i val="0"/>
        <u/>
      </font>
    </dxf>
    <dxf>
      <font>
        <b/>
        <i val="0"/>
        <u/>
      </font>
    </dxf>
    <dxf>
      <font>
        <b/>
        <i val="0"/>
        <u/>
      </font>
    </dxf>
    <dxf>
      <font>
        <b/>
        <i val="0"/>
        <u/>
      </font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41414"/>
        <name val="Calibri"/>
        <family val="2"/>
        <scheme val="none"/>
      </font>
    </dxf>
    <dxf>
      <numFmt numFmtId="1" formatCode="0"/>
    </dxf>
    <dxf>
      <numFmt numFmtId="1" formatCode="0"/>
      <fill>
        <patternFill patternType="solid">
          <fgColor indexed="64"/>
          <bgColor theme="0"/>
        </patternFill>
      </fill>
    </dxf>
    <dxf>
      <numFmt numFmtId="1" formatCode="0"/>
      <fill>
        <patternFill patternType="solid">
          <fgColor indexed="64"/>
          <bgColor theme="0"/>
        </patternFill>
      </fill>
    </dxf>
    <dxf>
      <numFmt numFmtId="1" formatCode="0"/>
      <fill>
        <patternFill patternType="solid">
          <fgColor indexed="64"/>
          <bgColor theme="0"/>
        </patternFill>
      </fill>
    </dxf>
    <dxf>
      <numFmt numFmtId="1" formatCode="0"/>
      <fill>
        <patternFill patternType="solid">
          <fgColor indexed="64"/>
          <bgColor theme="0"/>
        </patternFill>
      </fill>
    </dxf>
    <dxf>
      <numFmt numFmtId="1" formatCode="0"/>
      <fill>
        <patternFill patternType="solid">
          <fgColor indexed="64"/>
          <bgColor theme="0"/>
        </patternFill>
      </fill>
    </dxf>
    <dxf>
      <numFmt numFmtId="1" formatCode="0"/>
      <fill>
        <patternFill patternType="solid">
          <fgColor indexed="64"/>
          <bgColor theme="0"/>
        </patternFill>
      </fill>
    </dxf>
    <dxf>
      <numFmt numFmtId="1" formatCode="0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E9FCA4-E90A-644B-AD54-280389EFA464}" name="Tabel1" displayName="Tabel1" ref="A1:H45" totalsRowShown="0" headerRowDxfId="38" dataDxfId="37">
  <autoFilter ref="A1:H45" xr:uid="{432790B8-42DF-3B45-BF0D-0715EE6F1016}"/>
  <sortState xmlns:xlrd2="http://schemas.microsoft.com/office/spreadsheetml/2017/richdata2" ref="A2:H45">
    <sortCondition ref="A1:A45"/>
  </sortState>
  <tableColumns count="8">
    <tableColumn id="1" xr3:uid="{D8DA559F-B917-8642-A21F-670760ADF16F}" name="n" dataDxfId="36"/>
    <tableColumn id="2" xr3:uid="{B7F3C78E-20FF-454A-90A9-ADB7C8FD0914}" name="m" dataDxfId="35"/>
    <tableColumn id="3" xr3:uid="{3DDB825B-63E6-5540-8684-0AD92C28C47C}" name="min_degree" dataDxfId="34"/>
    <tableColumn id="4" xr3:uid="{944AB78F-3B96-EA40-A651-4136A0BCA6F0}" name="max_degree" dataDxfId="33"/>
    <tableColumn id="9" xr3:uid="{4FA3C8CF-1F72-CC41-9748-DCB286D94212}" name="total_degree"/>
    <tableColumn id="5" xr3:uid="{6DB27943-01B9-0B40-9128-D980E05B930D}" name="min_weight" dataDxfId="32"/>
    <tableColumn id="6" xr3:uid="{53943054-ACDD-CF46-8A3E-100FC4B8D003}" name="max_weight" dataDxfId="31"/>
    <tableColumn id="7" xr3:uid="{90BFDD59-BBD2-E24D-AE65-EDF201412980}" name="none" dataDxfId="3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8B6BA2-80FB-674F-9E46-CB21B8A4A3F7}" name="Tabel2" displayName="Tabel2" ref="J46:P48" totalsRowCount="1">
  <autoFilter ref="J46:P47" xr:uid="{428457BF-3590-5A49-B4F0-F12B96B7C030}"/>
  <tableColumns count="7">
    <tableColumn id="1" xr3:uid="{FBBABC14-8DB8-4840-A83F-51DCAECF9616}" name="Description" dataDxfId="29" totalsRowDxfId="5"/>
    <tableColumn id="2" xr3:uid="{60403EEC-99E7-214C-B1E6-8AE0D7A64CC7}" name="min_degree" totalsRowFunction="custom" dataDxfId="28" totalsRowDxfId="4">
      <calculatedColumnFormula array="1">SUMPRODUCT(--(Tabel1[min_degree]&lt;Tabel1[none]))</calculatedColumnFormula>
      <totalsRowFormula>SUM(Tabel1[min_degree]) - $P48</totalsRowFormula>
    </tableColumn>
    <tableColumn id="3" xr3:uid="{1124CDDF-A527-5445-97DA-37E71903C86F}" name="max_degree" totalsRowFunction="custom" dataDxfId="27" totalsRowDxfId="3">
      <calculatedColumnFormula array="1">SUMPRODUCT(--(Tabel1[max_degree]&lt;Tabel1[none]))</calculatedColumnFormula>
      <totalsRowFormula>SUM(Tabel1[max_degree]) - $P48</totalsRowFormula>
    </tableColumn>
    <tableColumn id="7" xr3:uid="{C1C66647-7860-0A4F-9F85-49C2F80304E0}" name="total_degree" totalsRowFunction="custom" dataDxfId="26" totalsRowDxfId="2">
      <calculatedColumnFormula array="1">SUMPRODUCT(--(Tabel1[total_degree]&lt;Tabel1[none]))</calculatedColumnFormula>
      <totalsRowFormula>SUM(Tabel1[total_degree]) - $P48</totalsRowFormula>
    </tableColumn>
    <tableColumn id="4" xr3:uid="{ED79CD58-6BDC-3140-BB41-62E6083E7199}" name="min_weight" totalsRowFunction="custom" dataDxfId="25" totalsRowDxfId="1">
      <calculatedColumnFormula array="1">SUMPRODUCT(--(Tabel1[min_weight]&lt;Tabel1[none]))</calculatedColumnFormula>
      <totalsRowFormula>SUM(Tabel1[min_weight]) - $P48</totalsRowFormula>
    </tableColumn>
    <tableColumn id="5" xr3:uid="{5BF73164-A7E0-1E4C-8C6C-465B53D601E3}" name="max_weight" totalsRowFunction="custom" dataDxfId="24" totalsRowDxfId="0">
      <calculatedColumnFormula array="1">SUMPRODUCT(--(Tabel1[max_weight]&lt;Tabel1[none]))</calculatedColumnFormula>
      <totalsRowFormula>SUM(Tabel1[max_weight]) - $P48</totalsRowFormula>
    </tableColumn>
    <tableColumn id="6" xr3:uid="{98229EFC-C2B6-8348-ABF7-B24B943E73BD}" name="Kolom1" totalsRowFunction="custom" dataDxfId="23">
      <totalsRowFormula>SUM(Tabel1[none])</totalsRowFormula>
    </tableColumn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AFC3F5-7C54-E549-9657-7AD8F783B7F4}" name="Tabel4" displayName="Tabel4" ref="A1:H45" totalsRowShown="0">
  <autoFilter ref="A1:H45" xr:uid="{E97169D9-60B2-E143-9544-46033D565E2A}"/>
  <sortState xmlns:xlrd2="http://schemas.microsoft.com/office/spreadsheetml/2017/richdata2" ref="A2:H45">
    <sortCondition ref="A1:A45"/>
  </sortState>
  <tableColumns count="8">
    <tableColumn id="1" xr3:uid="{BBF9D28B-2EC9-0A47-9235-133549834637}" name="n"/>
    <tableColumn id="2" xr3:uid="{5559C17C-04EE-4846-80D1-26048D97B47F}" name="m"/>
    <tableColumn id="3" xr3:uid="{0CBB8102-E3C9-8041-B5F8-60F12A329CAA}" name="min_degree"/>
    <tableColumn id="4" xr3:uid="{6A425D7F-7411-3E4F-863D-DF70E1334214}" name="max_degree"/>
    <tableColumn id="5" xr3:uid="{D3583E6E-C056-6C42-BE4A-8F5CA6586D7F}" name="total_degree"/>
    <tableColumn id="6" xr3:uid="{5F1F8CE1-88EA-E146-8018-BC5EF9BBF1A1}" name="min_weight"/>
    <tableColumn id="7" xr3:uid="{3C19A459-B577-464B-A03E-2986BF7DCA5B}" name="max_weight"/>
    <tableColumn id="8" xr3:uid="{5C98A503-8CBA-884D-87BF-24D198BA2085}" name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C435F-F8C5-D341-B24D-FC56F2561AB8}">
  <dimension ref="A1:P48"/>
  <sheetViews>
    <sheetView tabSelected="1" workbookViewId="0">
      <selection activeCell="L23" sqref="L23"/>
    </sheetView>
  </sheetViews>
  <sheetFormatPr baseColWidth="10" defaultRowHeight="16" x14ac:dyDescent="0.2"/>
  <cols>
    <col min="1" max="1" width="4.5" style="1" customWidth="1"/>
    <col min="2" max="2" width="9.6640625" style="1" bestFit="1" customWidth="1"/>
    <col min="3" max="3" width="13.33203125" style="1" customWidth="1"/>
    <col min="4" max="4" width="13.83203125" style="1" customWidth="1"/>
    <col min="5" max="5" width="13.33203125" style="1" customWidth="1"/>
    <col min="6" max="6" width="13.83203125" style="1" customWidth="1"/>
    <col min="7" max="7" width="7.5" style="1" customWidth="1"/>
    <col min="10" max="10" width="34" customWidth="1"/>
    <col min="11" max="11" width="13.33203125" customWidth="1"/>
    <col min="12" max="12" width="13.83203125" customWidth="1"/>
    <col min="13" max="13" width="13.33203125" customWidth="1"/>
    <col min="14" max="14" width="13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</row>
    <row r="2" spans="1:8" x14ac:dyDescent="0.2">
      <c r="A2">
        <v>10</v>
      </c>
      <c r="B2">
        <v>10</v>
      </c>
      <c r="C2">
        <v>271</v>
      </c>
      <c r="D2">
        <v>294</v>
      </c>
      <c r="E2">
        <v>214</v>
      </c>
      <c r="F2">
        <v>266</v>
      </c>
      <c r="G2">
        <v>233</v>
      </c>
      <c r="H2">
        <v>255</v>
      </c>
    </row>
    <row r="3" spans="1:8" x14ac:dyDescent="0.2">
      <c r="A3">
        <v>10</v>
      </c>
      <c r="B3">
        <v>20</v>
      </c>
      <c r="C3">
        <v>383</v>
      </c>
      <c r="D3">
        <v>495</v>
      </c>
      <c r="E3">
        <v>383</v>
      </c>
      <c r="F3">
        <v>440</v>
      </c>
      <c r="G3">
        <v>580</v>
      </c>
      <c r="H3">
        <v>447</v>
      </c>
    </row>
    <row r="4" spans="1:8" x14ac:dyDescent="0.2">
      <c r="A4">
        <v>10</v>
      </c>
      <c r="B4">
        <v>40</v>
      </c>
      <c r="C4">
        <v>631</v>
      </c>
      <c r="D4">
        <v>564</v>
      </c>
      <c r="E4">
        <v>631</v>
      </c>
      <c r="F4">
        <v>679</v>
      </c>
      <c r="G4">
        <v>679</v>
      </c>
      <c r="H4">
        <v>609</v>
      </c>
    </row>
    <row r="5" spans="1:8" x14ac:dyDescent="0.2">
      <c r="A5">
        <v>20</v>
      </c>
      <c r="B5">
        <v>10</v>
      </c>
      <c r="C5">
        <v>500</v>
      </c>
      <c r="D5">
        <v>451</v>
      </c>
      <c r="E5">
        <v>500</v>
      </c>
      <c r="F5">
        <v>546</v>
      </c>
      <c r="G5">
        <v>527</v>
      </c>
      <c r="H5">
        <v>573</v>
      </c>
    </row>
    <row r="6" spans="1:8" x14ac:dyDescent="0.2">
      <c r="A6">
        <v>20</v>
      </c>
      <c r="B6">
        <v>20</v>
      </c>
      <c r="C6">
        <v>748</v>
      </c>
      <c r="D6">
        <v>694</v>
      </c>
      <c r="E6">
        <v>748</v>
      </c>
      <c r="F6">
        <v>733</v>
      </c>
      <c r="G6">
        <v>733</v>
      </c>
      <c r="H6">
        <v>722</v>
      </c>
    </row>
    <row r="7" spans="1:8" x14ac:dyDescent="0.2">
      <c r="A7">
        <v>20</v>
      </c>
      <c r="B7">
        <v>40</v>
      </c>
      <c r="C7">
        <v>921</v>
      </c>
      <c r="D7">
        <v>906</v>
      </c>
      <c r="E7">
        <v>885</v>
      </c>
      <c r="F7">
        <v>1038</v>
      </c>
      <c r="G7">
        <v>1065</v>
      </c>
      <c r="H7">
        <v>1049</v>
      </c>
    </row>
    <row r="8" spans="1:8" x14ac:dyDescent="0.2">
      <c r="A8">
        <v>20</v>
      </c>
      <c r="B8">
        <v>80</v>
      </c>
      <c r="C8">
        <v>1324</v>
      </c>
      <c r="D8">
        <v>1127</v>
      </c>
      <c r="E8">
        <v>1274</v>
      </c>
      <c r="F8">
        <v>1473</v>
      </c>
      <c r="G8">
        <v>1453</v>
      </c>
      <c r="H8">
        <v>1369</v>
      </c>
    </row>
    <row r="9" spans="1:8" x14ac:dyDescent="0.2">
      <c r="A9">
        <v>20</v>
      </c>
      <c r="B9">
        <v>160</v>
      </c>
      <c r="C9">
        <v>1220</v>
      </c>
      <c r="D9">
        <v>1243</v>
      </c>
      <c r="E9">
        <v>1262</v>
      </c>
      <c r="F9">
        <v>1307</v>
      </c>
      <c r="G9">
        <v>1316</v>
      </c>
      <c r="H9">
        <v>1241</v>
      </c>
    </row>
    <row r="10" spans="1:8" x14ac:dyDescent="0.2">
      <c r="A10">
        <v>40</v>
      </c>
      <c r="B10">
        <v>10</v>
      </c>
      <c r="C10">
        <v>600</v>
      </c>
      <c r="D10">
        <v>553</v>
      </c>
      <c r="E10">
        <v>553</v>
      </c>
      <c r="F10">
        <v>600</v>
      </c>
      <c r="G10">
        <v>553</v>
      </c>
      <c r="H10">
        <v>609</v>
      </c>
    </row>
    <row r="11" spans="1:8" x14ac:dyDescent="0.2">
      <c r="A11">
        <v>40</v>
      </c>
      <c r="B11">
        <v>20</v>
      </c>
      <c r="C11">
        <v>723</v>
      </c>
      <c r="D11">
        <v>768</v>
      </c>
      <c r="E11">
        <v>723</v>
      </c>
      <c r="F11">
        <v>846</v>
      </c>
      <c r="G11">
        <v>891</v>
      </c>
      <c r="H11">
        <v>961</v>
      </c>
    </row>
    <row r="12" spans="1:8" x14ac:dyDescent="0.2">
      <c r="A12">
        <v>40</v>
      </c>
      <c r="B12">
        <v>40</v>
      </c>
      <c r="C12">
        <v>1245</v>
      </c>
      <c r="D12">
        <v>1402</v>
      </c>
      <c r="E12">
        <v>1157</v>
      </c>
      <c r="F12">
        <v>1189</v>
      </c>
      <c r="G12">
        <v>1381</v>
      </c>
      <c r="H12">
        <v>1184</v>
      </c>
    </row>
    <row r="13" spans="1:8" x14ac:dyDescent="0.2">
      <c r="A13">
        <v>40</v>
      </c>
      <c r="B13">
        <v>80</v>
      </c>
      <c r="C13">
        <v>1559</v>
      </c>
      <c r="D13">
        <v>1926</v>
      </c>
      <c r="E13">
        <v>1926</v>
      </c>
      <c r="F13">
        <v>2016</v>
      </c>
      <c r="G13">
        <v>2014</v>
      </c>
      <c r="H13">
        <v>1790</v>
      </c>
    </row>
    <row r="14" spans="1:8" x14ac:dyDescent="0.2">
      <c r="A14">
        <v>40</v>
      </c>
      <c r="B14">
        <v>160</v>
      </c>
      <c r="C14">
        <v>2299</v>
      </c>
      <c r="D14">
        <v>2162</v>
      </c>
      <c r="E14">
        <v>2096</v>
      </c>
      <c r="F14">
        <v>2446</v>
      </c>
      <c r="G14">
        <v>2478</v>
      </c>
      <c r="H14">
        <v>2215</v>
      </c>
    </row>
    <row r="15" spans="1:8" x14ac:dyDescent="0.2">
      <c r="A15">
        <v>40</v>
      </c>
      <c r="B15">
        <v>320</v>
      </c>
      <c r="C15">
        <v>2417</v>
      </c>
      <c r="D15">
        <v>2475</v>
      </c>
      <c r="E15">
        <v>2518</v>
      </c>
      <c r="F15">
        <v>2689</v>
      </c>
      <c r="G15">
        <v>2663</v>
      </c>
      <c r="H15">
        <v>2463</v>
      </c>
    </row>
    <row r="16" spans="1:8" x14ac:dyDescent="0.2">
      <c r="A16">
        <v>40</v>
      </c>
      <c r="B16">
        <v>640</v>
      </c>
      <c r="C16">
        <v>2604</v>
      </c>
      <c r="D16">
        <v>2727</v>
      </c>
      <c r="E16">
        <v>2604</v>
      </c>
      <c r="F16">
        <v>2768</v>
      </c>
      <c r="G16">
        <v>2746</v>
      </c>
      <c r="H16">
        <v>2639</v>
      </c>
    </row>
    <row r="17" spans="1:8" x14ac:dyDescent="0.2">
      <c r="A17">
        <v>80</v>
      </c>
      <c r="B17">
        <v>10</v>
      </c>
      <c r="C17">
        <v>413</v>
      </c>
      <c r="D17">
        <v>413</v>
      </c>
      <c r="E17">
        <v>413</v>
      </c>
      <c r="F17">
        <v>383</v>
      </c>
      <c r="G17">
        <v>383</v>
      </c>
      <c r="H17">
        <v>404</v>
      </c>
    </row>
    <row r="18" spans="1:8" x14ac:dyDescent="0.2">
      <c r="A18">
        <v>80</v>
      </c>
      <c r="B18">
        <v>20</v>
      </c>
      <c r="C18">
        <v>906</v>
      </c>
      <c r="D18">
        <v>904</v>
      </c>
      <c r="E18">
        <v>906</v>
      </c>
      <c r="F18">
        <v>953</v>
      </c>
      <c r="G18">
        <v>904</v>
      </c>
      <c r="H18">
        <v>953</v>
      </c>
    </row>
    <row r="19" spans="1:8" x14ac:dyDescent="0.2">
      <c r="A19">
        <v>80</v>
      </c>
      <c r="B19">
        <v>40</v>
      </c>
      <c r="C19">
        <v>1829</v>
      </c>
      <c r="D19">
        <v>1815</v>
      </c>
      <c r="E19">
        <v>1648</v>
      </c>
      <c r="F19">
        <v>1919</v>
      </c>
      <c r="G19">
        <v>1835</v>
      </c>
      <c r="H19">
        <v>1795</v>
      </c>
    </row>
    <row r="20" spans="1:8" x14ac:dyDescent="0.2">
      <c r="A20">
        <v>80</v>
      </c>
      <c r="B20">
        <v>80</v>
      </c>
      <c r="C20">
        <v>2548</v>
      </c>
      <c r="D20">
        <v>2329</v>
      </c>
      <c r="E20">
        <v>2578</v>
      </c>
      <c r="F20">
        <v>2933</v>
      </c>
      <c r="G20">
        <v>2906</v>
      </c>
      <c r="H20">
        <v>2719</v>
      </c>
    </row>
    <row r="21" spans="1:8" x14ac:dyDescent="0.2">
      <c r="A21">
        <v>80</v>
      </c>
      <c r="B21">
        <v>160</v>
      </c>
      <c r="C21">
        <v>3379</v>
      </c>
      <c r="D21">
        <v>3648</v>
      </c>
      <c r="E21">
        <v>3467</v>
      </c>
      <c r="F21">
        <v>4024</v>
      </c>
      <c r="G21">
        <v>4126</v>
      </c>
      <c r="H21">
        <v>4084</v>
      </c>
    </row>
    <row r="22" spans="1:8" x14ac:dyDescent="0.2">
      <c r="A22">
        <v>80</v>
      </c>
      <c r="B22">
        <v>320</v>
      </c>
      <c r="C22">
        <v>4276</v>
      </c>
      <c r="D22">
        <v>4222</v>
      </c>
      <c r="E22">
        <v>3981</v>
      </c>
      <c r="F22">
        <v>5014</v>
      </c>
      <c r="G22">
        <v>4951</v>
      </c>
      <c r="H22">
        <v>4065</v>
      </c>
    </row>
    <row r="23" spans="1:8" x14ac:dyDescent="0.2">
      <c r="A23">
        <v>80</v>
      </c>
      <c r="B23">
        <v>640</v>
      </c>
      <c r="C23">
        <v>4918</v>
      </c>
      <c r="D23">
        <v>4861</v>
      </c>
      <c r="E23">
        <v>4798</v>
      </c>
      <c r="F23">
        <v>5412</v>
      </c>
      <c r="G23">
        <v>5283</v>
      </c>
      <c r="H23">
        <v>4891</v>
      </c>
    </row>
    <row r="24" spans="1:8" x14ac:dyDescent="0.2">
      <c r="A24">
        <v>80</v>
      </c>
      <c r="B24">
        <v>1280</v>
      </c>
      <c r="C24">
        <v>5314</v>
      </c>
      <c r="D24">
        <v>5152</v>
      </c>
      <c r="E24">
        <v>5314</v>
      </c>
      <c r="F24">
        <v>5606</v>
      </c>
      <c r="G24">
        <v>5479</v>
      </c>
      <c r="H24">
        <v>5312</v>
      </c>
    </row>
    <row r="25" spans="1:8" x14ac:dyDescent="0.2">
      <c r="A25">
        <v>80</v>
      </c>
      <c r="B25">
        <v>2560</v>
      </c>
      <c r="C25">
        <v>5679</v>
      </c>
      <c r="D25">
        <v>5603</v>
      </c>
      <c r="E25">
        <v>5679</v>
      </c>
      <c r="F25">
        <v>5682</v>
      </c>
      <c r="G25">
        <v>5625</v>
      </c>
      <c r="H25">
        <v>5596</v>
      </c>
    </row>
    <row r="26" spans="1:8" x14ac:dyDescent="0.2">
      <c r="A26">
        <v>160</v>
      </c>
      <c r="B26">
        <v>10</v>
      </c>
      <c r="C26">
        <v>539</v>
      </c>
      <c r="D26">
        <v>539</v>
      </c>
      <c r="E26">
        <v>539</v>
      </c>
      <c r="F26">
        <v>539</v>
      </c>
      <c r="G26">
        <v>539</v>
      </c>
      <c r="H26">
        <v>560</v>
      </c>
    </row>
    <row r="27" spans="1:8" x14ac:dyDescent="0.2">
      <c r="A27">
        <v>160</v>
      </c>
      <c r="B27">
        <v>20</v>
      </c>
      <c r="C27">
        <v>1046</v>
      </c>
      <c r="D27">
        <v>988</v>
      </c>
      <c r="E27">
        <v>988</v>
      </c>
      <c r="F27">
        <v>861</v>
      </c>
      <c r="G27">
        <v>861</v>
      </c>
      <c r="H27">
        <v>861</v>
      </c>
    </row>
    <row r="28" spans="1:8" x14ac:dyDescent="0.2">
      <c r="A28">
        <v>160</v>
      </c>
      <c r="B28">
        <v>40</v>
      </c>
      <c r="C28">
        <v>1541</v>
      </c>
      <c r="D28">
        <v>1568</v>
      </c>
      <c r="E28">
        <v>1568</v>
      </c>
      <c r="F28">
        <v>1515</v>
      </c>
      <c r="G28">
        <v>1512</v>
      </c>
      <c r="H28">
        <v>1572</v>
      </c>
    </row>
    <row r="29" spans="1:8" x14ac:dyDescent="0.2">
      <c r="A29">
        <v>160</v>
      </c>
      <c r="B29">
        <v>80</v>
      </c>
      <c r="C29">
        <v>3187</v>
      </c>
      <c r="D29">
        <v>3242</v>
      </c>
      <c r="E29">
        <v>3201</v>
      </c>
      <c r="F29">
        <v>3152</v>
      </c>
      <c r="G29">
        <v>3161</v>
      </c>
      <c r="H29">
        <v>3283</v>
      </c>
    </row>
    <row r="30" spans="1:8" x14ac:dyDescent="0.2">
      <c r="A30">
        <v>160</v>
      </c>
      <c r="B30">
        <v>160</v>
      </c>
      <c r="C30">
        <v>5307</v>
      </c>
      <c r="D30">
        <v>5695</v>
      </c>
      <c r="E30">
        <v>5034</v>
      </c>
      <c r="F30">
        <v>5957</v>
      </c>
      <c r="G30">
        <v>6472</v>
      </c>
      <c r="H30">
        <v>5697</v>
      </c>
    </row>
    <row r="31" spans="1:8" x14ac:dyDescent="0.2">
      <c r="A31">
        <v>160</v>
      </c>
      <c r="B31">
        <v>320</v>
      </c>
      <c r="C31">
        <v>6822</v>
      </c>
      <c r="D31">
        <v>6726</v>
      </c>
      <c r="E31">
        <v>6805</v>
      </c>
      <c r="F31">
        <v>8012</v>
      </c>
      <c r="G31">
        <v>7766</v>
      </c>
      <c r="H31">
        <v>7399</v>
      </c>
    </row>
    <row r="32" spans="1:8" x14ac:dyDescent="0.2">
      <c r="A32">
        <v>160</v>
      </c>
      <c r="B32">
        <v>640</v>
      </c>
      <c r="C32">
        <v>8832</v>
      </c>
      <c r="D32">
        <v>9444</v>
      </c>
      <c r="E32">
        <v>9025</v>
      </c>
      <c r="F32">
        <v>10317</v>
      </c>
      <c r="G32">
        <v>10205</v>
      </c>
      <c r="H32">
        <v>9449</v>
      </c>
    </row>
    <row r="33" spans="1:16" x14ac:dyDescent="0.2">
      <c r="A33">
        <v>160</v>
      </c>
      <c r="B33">
        <v>1280</v>
      </c>
      <c r="C33">
        <v>9319</v>
      </c>
      <c r="D33">
        <v>9010</v>
      </c>
      <c r="E33">
        <v>9106</v>
      </c>
      <c r="F33">
        <v>10264</v>
      </c>
      <c r="G33">
        <v>9978</v>
      </c>
      <c r="H33">
        <v>9582</v>
      </c>
    </row>
    <row r="34" spans="1:16" x14ac:dyDescent="0.2">
      <c r="A34">
        <v>160</v>
      </c>
      <c r="B34">
        <v>2560</v>
      </c>
      <c r="C34">
        <v>10463</v>
      </c>
      <c r="D34">
        <v>10728</v>
      </c>
      <c r="E34">
        <v>10495</v>
      </c>
      <c r="F34">
        <v>11284</v>
      </c>
      <c r="G34">
        <v>11208</v>
      </c>
      <c r="H34">
        <v>10898</v>
      </c>
    </row>
    <row r="35" spans="1:16" x14ac:dyDescent="0.2">
      <c r="A35">
        <v>160</v>
      </c>
      <c r="B35">
        <v>5120</v>
      </c>
      <c r="C35">
        <v>10676</v>
      </c>
      <c r="D35">
        <v>10757</v>
      </c>
      <c r="E35">
        <v>10620</v>
      </c>
      <c r="F35">
        <v>10929</v>
      </c>
      <c r="G35">
        <v>10947</v>
      </c>
      <c r="H35">
        <v>10768</v>
      </c>
    </row>
    <row r="36" spans="1:16" x14ac:dyDescent="0.2">
      <c r="A36">
        <v>320</v>
      </c>
      <c r="B36">
        <v>10</v>
      </c>
      <c r="C36">
        <v>461</v>
      </c>
      <c r="D36">
        <v>461</v>
      </c>
      <c r="E36">
        <v>461</v>
      </c>
      <c r="F36">
        <v>461</v>
      </c>
      <c r="G36">
        <v>461</v>
      </c>
      <c r="H36">
        <v>461</v>
      </c>
    </row>
    <row r="37" spans="1:16" x14ac:dyDescent="0.2">
      <c r="A37">
        <v>320</v>
      </c>
      <c r="B37">
        <v>20</v>
      </c>
      <c r="C37">
        <v>885</v>
      </c>
      <c r="D37">
        <v>885</v>
      </c>
      <c r="E37">
        <v>885</v>
      </c>
      <c r="F37">
        <v>885</v>
      </c>
      <c r="G37">
        <v>885</v>
      </c>
      <c r="H37">
        <v>885</v>
      </c>
    </row>
    <row r="38" spans="1:16" x14ac:dyDescent="0.2">
      <c r="A38">
        <v>320</v>
      </c>
      <c r="B38">
        <v>40</v>
      </c>
      <c r="C38">
        <v>2302</v>
      </c>
      <c r="D38">
        <v>2254</v>
      </c>
      <c r="E38">
        <v>2254</v>
      </c>
      <c r="F38">
        <v>2352</v>
      </c>
      <c r="G38">
        <v>2352</v>
      </c>
      <c r="H38">
        <v>2326</v>
      </c>
    </row>
    <row r="39" spans="1:16" x14ac:dyDescent="0.2">
      <c r="A39">
        <v>320</v>
      </c>
      <c r="B39">
        <v>80</v>
      </c>
      <c r="C39">
        <v>3280</v>
      </c>
      <c r="D39">
        <v>3205</v>
      </c>
      <c r="E39">
        <v>3242</v>
      </c>
      <c r="F39">
        <v>3276</v>
      </c>
      <c r="G39">
        <v>3188</v>
      </c>
      <c r="H39">
        <v>3232</v>
      </c>
    </row>
    <row r="40" spans="1:16" x14ac:dyDescent="0.2">
      <c r="A40">
        <v>320</v>
      </c>
      <c r="B40">
        <v>160</v>
      </c>
      <c r="C40">
        <v>6676</v>
      </c>
      <c r="D40">
        <v>6762</v>
      </c>
      <c r="E40">
        <v>6501</v>
      </c>
      <c r="F40">
        <v>7040</v>
      </c>
      <c r="G40">
        <v>6813</v>
      </c>
      <c r="H40">
        <v>6843</v>
      </c>
    </row>
    <row r="41" spans="1:16" x14ac:dyDescent="0.2">
      <c r="A41">
        <v>320</v>
      </c>
      <c r="B41">
        <v>320</v>
      </c>
      <c r="C41">
        <v>9487</v>
      </c>
      <c r="D41">
        <v>9835</v>
      </c>
      <c r="E41">
        <v>9755</v>
      </c>
      <c r="F41">
        <v>10059</v>
      </c>
      <c r="G41">
        <v>10707</v>
      </c>
      <c r="H41">
        <v>9937</v>
      </c>
    </row>
    <row r="42" spans="1:16" x14ac:dyDescent="0.2">
      <c r="A42">
        <v>320</v>
      </c>
      <c r="B42">
        <v>640</v>
      </c>
      <c r="C42">
        <v>13595</v>
      </c>
      <c r="D42">
        <v>13931</v>
      </c>
      <c r="E42">
        <v>13643</v>
      </c>
      <c r="F42">
        <v>16403</v>
      </c>
      <c r="G42">
        <v>15733</v>
      </c>
      <c r="H42">
        <v>14680</v>
      </c>
    </row>
    <row r="43" spans="1:16" x14ac:dyDescent="0.2">
      <c r="A43">
        <v>320</v>
      </c>
      <c r="B43">
        <v>1280</v>
      </c>
      <c r="C43">
        <v>15698</v>
      </c>
      <c r="D43">
        <v>16515</v>
      </c>
      <c r="E43">
        <v>16142</v>
      </c>
      <c r="F43">
        <v>19353</v>
      </c>
      <c r="G43">
        <v>18520</v>
      </c>
      <c r="H43">
        <v>17489</v>
      </c>
    </row>
    <row r="44" spans="1:16" x14ac:dyDescent="0.2">
      <c r="A44">
        <v>320</v>
      </c>
      <c r="B44">
        <v>2560</v>
      </c>
      <c r="C44">
        <v>19206</v>
      </c>
      <c r="D44">
        <v>19491</v>
      </c>
      <c r="E44">
        <v>19085</v>
      </c>
      <c r="F44">
        <v>21510</v>
      </c>
      <c r="G44">
        <v>21157</v>
      </c>
      <c r="H44">
        <v>19996</v>
      </c>
    </row>
    <row r="45" spans="1:16" x14ac:dyDescent="0.2">
      <c r="A45">
        <v>320</v>
      </c>
      <c r="B45">
        <v>5120</v>
      </c>
      <c r="C45">
        <v>20372</v>
      </c>
      <c r="D45">
        <v>20762</v>
      </c>
      <c r="E45">
        <v>20814</v>
      </c>
      <c r="F45">
        <v>21652</v>
      </c>
      <c r="G45">
        <v>21159</v>
      </c>
      <c r="H45">
        <v>20810</v>
      </c>
    </row>
    <row r="46" spans="1:16" x14ac:dyDescent="0.2">
      <c r="J46" t="s">
        <v>8</v>
      </c>
      <c r="K46" t="s">
        <v>2</v>
      </c>
      <c r="L46" t="s">
        <v>3</v>
      </c>
      <c r="M46" t="s">
        <v>10</v>
      </c>
      <c r="N46" t="s">
        <v>4</v>
      </c>
      <c r="O46" t="s">
        <v>5</v>
      </c>
      <c r="P46" t="s">
        <v>9</v>
      </c>
    </row>
    <row r="47" spans="1:16" x14ac:dyDescent="0.2">
      <c r="C47" s="2"/>
      <c r="J47" s="1" t="s">
        <v>7</v>
      </c>
      <c r="K47" s="2" cm="1">
        <f t="array" ref="K47">SUMPRODUCT(--(Tabel1[min_degree]&lt;Tabel1[none]))</f>
        <v>29</v>
      </c>
      <c r="L47" s="1" cm="1">
        <f t="array" ref="L47">SUMPRODUCT(--(Tabel1[max_degree]&lt;Tabel1[none]))</f>
        <v>30</v>
      </c>
      <c r="M47" s="1" cm="1">
        <f t="array" ref="M47">SUMPRODUCT(--(Tabel1[total_degree]&lt;Tabel1[none]))</f>
        <v>31</v>
      </c>
      <c r="N47" s="1" cm="1">
        <f t="array" ref="N47">SUMPRODUCT(--(Tabel1[min_weight]&lt;Tabel1[none]))</f>
        <v>10</v>
      </c>
      <c r="O47" s="1" cm="1">
        <f t="array" ref="O47">SUMPRODUCT(--(Tabel1[max_weight]&lt;Tabel1[none]))</f>
        <v>11</v>
      </c>
      <c r="P47" s="1"/>
    </row>
    <row r="48" spans="1:16" x14ac:dyDescent="0.2">
      <c r="J48" s="1"/>
      <c r="K48" s="1">
        <f>SUM(Tabel1[min_degree]) - $P48</f>
        <v>-8272</v>
      </c>
      <c r="L48" s="1">
        <f>SUM(Tabel1[max_degree]) - $P48</f>
        <v>-5141</v>
      </c>
      <c r="M48" s="1">
        <f>SUM(Tabel1[total_degree]) - $P48</f>
        <v>-8252</v>
      </c>
      <c r="N48" s="1">
        <f>SUM(Tabel1[min_weight]) - $P48</f>
        <v>12110</v>
      </c>
      <c r="O48" s="1">
        <f>SUM(Tabel1[max_weight]) - $P48</f>
        <v>9755</v>
      </c>
      <c r="P48">
        <f>SUM(Tabel1[none])</f>
        <v>204673</v>
      </c>
    </row>
  </sheetData>
  <conditionalFormatting sqref="F2:F45">
    <cfRule type="expression" dxfId="14" priority="4">
      <formula>$F2&lt;=$H2</formula>
    </cfRule>
  </conditionalFormatting>
  <conditionalFormatting sqref="G2:G45">
    <cfRule type="expression" dxfId="13" priority="3">
      <formula>$G2&lt;=$H2</formula>
    </cfRule>
  </conditionalFormatting>
  <conditionalFormatting sqref="C2:C45">
    <cfRule type="expression" dxfId="12" priority="7">
      <formula>$C2&lt;=$H2</formula>
    </cfRule>
  </conditionalFormatting>
  <conditionalFormatting sqref="D2:D45">
    <cfRule type="expression" dxfId="11" priority="2">
      <formula>$D2&lt;=$H2</formula>
    </cfRule>
  </conditionalFormatting>
  <conditionalFormatting sqref="E2:E45">
    <cfRule type="expression" dxfId="6" priority="1">
      <formula>$E2&lt;=$H2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03410-1DD3-7648-8A4C-0DBDB1674B51}">
  <dimension ref="A1:H45"/>
  <sheetViews>
    <sheetView workbookViewId="0">
      <selection activeCell="A2" sqref="A2:H45"/>
    </sheetView>
  </sheetViews>
  <sheetFormatPr baseColWidth="10" defaultRowHeight="16" x14ac:dyDescent="0.2"/>
  <cols>
    <col min="1" max="1" width="4.5" customWidth="1"/>
    <col min="2" max="2" width="6.1640625" bestFit="1" customWidth="1"/>
    <col min="3" max="3" width="13.33203125" customWidth="1"/>
    <col min="4" max="4" width="13.83203125" customWidth="1"/>
    <col min="5" max="5" width="14" customWidth="1"/>
    <col min="6" max="6" width="13.33203125" customWidth="1"/>
    <col min="7" max="7" width="13.83203125" customWidth="1"/>
    <col min="8" max="8" width="7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6</v>
      </c>
    </row>
    <row r="2" spans="1:8" x14ac:dyDescent="0.2">
      <c r="A2">
        <v>10</v>
      </c>
      <c r="B2">
        <v>10</v>
      </c>
      <c r="C2">
        <v>271</v>
      </c>
      <c r="D2">
        <v>294</v>
      </c>
      <c r="E2">
        <v>214</v>
      </c>
      <c r="F2">
        <v>266</v>
      </c>
      <c r="G2">
        <v>233</v>
      </c>
      <c r="H2">
        <v>255</v>
      </c>
    </row>
    <row r="3" spans="1:8" x14ac:dyDescent="0.2">
      <c r="A3">
        <v>10</v>
      </c>
      <c r="B3">
        <v>20</v>
      </c>
      <c r="C3">
        <v>383</v>
      </c>
      <c r="D3">
        <v>495</v>
      </c>
      <c r="E3">
        <v>383</v>
      </c>
      <c r="F3">
        <v>440</v>
      </c>
      <c r="G3">
        <v>580</v>
      </c>
      <c r="H3">
        <v>447</v>
      </c>
    </row>
    <row r="4" spans="1:8" x14ac:dyDescent="0.2">
      <c r="A4">
        <v>10</v>
      </c>
      <c r="B4">
        <v>40</v>
      </c>
      <c r="C4">
        <v>631</v>
      </c>
      <c r="D4">
        <v>564</v>
      </c>
      <c r="E4">
        <v>631</v>
      </c>
      <c r="F4">
        <v>679</v>
      </c>
      <c r="G4">
        <v>679</v>
      </c>
      <c r="H4">
        <v>609</v>
      </c>
    </row>
    <row r="5" spans="1:8" x14ac:dyDescent="0.2">
      <c r="A5">
        <v>20</v>
      </c>
      <c r="B5">
        <v>10</v>
      </c>
      <c r="C5">
        <v>500</v>
      </c>
      <c r="D5">
        <v>451</v>
      </c>
      <c r="E5">
        <v>500</v>
      </c>
      <c r="F5">
        <v>546</v>
      </c>
      <c r="G5">
        <v>527</v>
      </c>
      <c r="H5">
        <v>573</v>
      </c>
    </row>
    <row r="6" spans="1:8" x14ac:dyDescent="0.2">
      <c r="A6">
        <v>20</v>
      </c>
      <c r="B6">
        <v>20</v>
      </c>
      <c r="C6">
        <v>748</v>
      </c>
      <c r="D6">
        <v>694</v>
      </c>
      <c r="E6">
        <v>748</v>
      </c>
      <c r="F6">
        <v>733</v>
      </c>
      <c r="G6">
        <v>733</v>
      </c>
      <c r="H6">
        <v>722</v>
      </c>
    </row>
    <row r="7" spans="1:8" x14ac:dyDescent="0.2">
      <c r="A7">
        <v>20</v>
      </c>
      <c r="B7">
        <v>40</v>
      </c>
      <c r="C7">
        <v>921</v>
      </c>
      <c r="D7">
        <v>906</v>
      </c>
      <c r="E7">
        <v>885</v>
      </c>
      <c r="F7">
        <v>1038</v>
      </c>
      <c r="G7">
        <v>1065</v>
      </c>
      <c r="H7">
        <v>1049</v>
      </c>
    </row>
    <row r="8" spans="1:8" x14ac:dyDescent="0.2">
      <c r="A8">
        <v>20</v>
      </c>
      <c r="B8">
        <v>80</v>
      </c>
      <c r="C8">
        <v>1324</v>
      </c>
      <c r="D8">
        <v>1127</v>
      </c>
      <c r="E8">
        <v>1274</v>
      </c>
      <c r="F8">
        <v>1473</v>
      </c>
      <c r="G8">
        <v>1453</v>
      </c>
      <c r="H8">
        <v>1369</v>
      </c>
    </row>
    <row r="9" spans="1:8" x14ac:dyDescent="0.2">
      <c r="A9">
        <v>20</v>
      </c>
      <c r="B9">
        <v>160</v>
      </c>
      <c r="C9">
        <v>1220</v>
      </c>
      <c r="D9">
        <v>1243</v>
      </c>
      <c r="E9">
        <v>1262</v>
      </c>
      <c r="F9">
        <v>1307</v>
      </c>
      <c r="G9">
        <v>1316</v>
      </c>
      <c r="H9">
        <v>1241</v>
      </c>
    </row>
    <row r="10" spans="1:8" x14ac:dyDescent="0.2">
      <c r="A10">
        <v>40</v>
      </c>
      <c r="B10">
        <v>10</v>
      </c>
      <c r="C10">
        <v>600</v>
      </c>
      <c r="D10">
        <v>553</v>
      </c>
      <c r="E10">
        <v>553</v>
      </c>
      <c r="F10">
        <v>600</v>
      </c>
      <c r="G10">
        <v>553</v>
      </c>
      <c r="H10">
        <v>609</v>
      </c>
    </row>
    <row r="11" spans="1:8" x14ac:dyDescent="0.2">
      <c r="A11">
        <v>40</v>
      </c>
      <c r="B11">
        <v>20</v>
      </c>
      <c r="C11">
        <v>723</v>
      </c>
      <c r="D11">
        <v>768</v>
      </c>
      <c r="E11">
        <v>723</v>
      </c>
      <c r="F11">
        <v>846</v>
      </c>
      <c r="G11">
        <v>891</v>
      </c>
      <c r="H11">
        <v>961</v>
      </c>
    </row>
    <row r="12" spans="1:8" x14ac:dyDescent="0.2">
      <c r="A12">
        <v>40</v>
      </c>
      <c r="B12">
        <v>40</v>
      </c>
      <c r="C12">
        <v>1245</v>
      </c>
      <c r="D12">
        <v>1402</v>
      </c>
      <c r="E12">
        <v>1157</v>
      </c>
      <c r="F12">
        <v>1189</v>
      </c>
      <c r="G12">
        <v>1381</v>
      </c>
      <c r="H12">
        <v>1184</v>
      </c>
    </row>
    <row r="13" spans="1:8" x14ac:dyDescent="0.2">
      <c r="A13">
        <v>40</v>
      </c>
      <c r="B13">
        <v>80</v>
      </c>
      <c r="C13">
        <v>1559</v>
      </c>
      <c r="D13">
        <v>1926</v>
      </c>
      <c r="E13">
        <v>1926</v>
      </c>
      <c r="F13">
        <v>2016</v>
      </c>
      <c r="G13">
        <v>2014</v>
      </c>
      <c r="H13">
        <v>1790</v>
      </c>
    </row>
    <row r="14" spans="1:8" x14ac:dyDescent="0.2">
      <c r="A14">
        <v>40</v>
      </c>
      <c r="B14">
        <v>160</v>
      </c>
      <c r="C14">
        <v>2299</v>
      </c>
      <c r="D14">
        <v>2162</v>
      </c>
      <c r="E14">
        <v>2096</v>
      </c>
      <c r="F14">
        <v>2446</v>
      </c>
      <c r="G14">
        <v>2478</v>
      </c>
      <c r="H14">
        <v>2215</v>
      </c>
    </row>
    <row r="15" spans="1:8" x14ac:dyDescent="0.2">
      <c r="A15">
        <v>40</v>
      </c>
      <c r="B15">
        <v>320</v>
      </c>
      <c r="C15">
        <v>2417</v>
      </c>
      <c r="D15">
        <v>2475</v>
      </c>
      <c r="E15">
        <v>2518</v>
      </c>
      <c r="F15">
        <v>2689</v>
      </c>
      <c r="G15">
        <v>2663</v>
      </c>
      <c r="H15">
        <v>2463</v>
      </c>
    </row>
    <row r="16" spans="1:8" x14ac:dyDescent="0.2">
      <c r="A16">
        <v>40</v>
      </c>
      <c r="B16">
        <v>640</v>
      </c>
      <c r="C16">
        <v>2604</v>
      </c>
      <c r="D16">
        <v>2727</v>
      </c>
      <c r="E16">
        <v>2604</v>
      </c>
      <c r="F16">
        <v>2768</v>
      </c>
      <c r="G16">
        <v>2746</v>
      </c>
      <c r="H16">
        <v>2639</v>
      </c>
    </row>
    <row r="17" spans="1:8" x14ac:dyDescent="0.2">
      <c r="A17">
        <v>80</v>
      </c>
      <c r="B17">
        <v>10</v>
      </c>
      <c r="C17">
        <v>413</v>
      </c>
      <c r="D17">
        <v>413</v>
      </c>
      <c r="E17">
        <v>413</v>
      </c>
      <c r="F17">
        <v>383</v>
      </c>
      <c r="G17">
        <v>383</v>
      </c>
      <c r="H17">
        <v>404</v>
      </c>
    </row>
    <row r="18" spans="1:8" x14ac:dyDescent="0.2">
      <c r="A18">
        <v>80</v>
      </c>
      <c r="B18">
        <v>20</v>
      </c>
      <c r="C18">
        <v>906</v>
      </c>
      <c r="D18">
        <v>904</v>
      </c>
      <c r="E18">
        <v>906</v>
      </c>
      <c r="F18">
        <v>953</v>
      </c>
      <c r="G18">
        <v>904</v>
      </c>
      <c r="H18">
        <v>953</v>
      </c>
    </row>
    <row r="19" spans="1:8" x14ac:dyDescent="0.2">
      <c r="A19">
        <v>80</v>
      </c>
      <c r="B19">
        <v>40</v>
      </c>
      <c r="C19">
        <v>1829</v>
      </c>
      <c r="D19">
        <v>1815</v>
      </c>
      <c r="E19">
        <v>1648</v>
      </c>
      <c r="F19">
        <v>1919</v>
      </c>
      <c r="G19">
        <v>1835</v>
      </c>
      <c r="H19">
        <v>1795</v>
      </c>
    </row>
    <row r="20" spans="1:8" x14ac:dyDescent="0.2">
      <c r="A20">
        <v>80</v>
      </c>
      <c r="B20">
        <v>80</v>
      </c>
      <c r="C20">
        <v>2548</v>
      </c>
      <c r="D20">
        <v>2329</v>
      </c>
      <c r="E20">
        <v>2578</v>
      </c>
      <c r="F20">
        <v>2933</v>
      </c>
      <c r="G20">
        <v>2906</v>
      </c>
      <c r="H20">
        <v>2719</v>
      </c>
    </row>
    <row r="21" spans="1:8" x14ac:dyDescent="0.2">
      <c r="A21">
        <v>80</v>
      </c>
      <c r="B21">
        <v>160</v>
      </c>
      <c r="C21">
        <v>3379</v>
      </c>
      <c r="D21">
        <v>3648</v>
      </c>
      <c r="E21">
        <v>3467</v>
      </c>
      <c r="F21">
        <v>4024</v>
      </c>
      <c r="G21">
        <v>4126</v>
      </c>
      <c r="H21">
        <v>4084</v>
      </c>
    </row>
    <row r="22" spans="1:8" x14ac:dyDescent="0.2">
      <c r="A22">
        <v>80</v>
      </c>
      <c r="B22">
        <v>320</v>
      </c>
      <c r="C22">
        <v>4276</v>
      </c>
      <c r="D22">
        <v>4222</v>
      </c>
      <c r="E22">
        <v>3981</v>
      </c>
      <c r="F22">
        <v>5014</v>
      </c>
      <c r="G22">
        <v>4951</v>
      </c>
      <c r="H22">
        <v>4065</v>
      </c>
    </row>
    <row r="23" spans="1:8" x14ac:dyDescent="0.2">
      <c r="A23">
        <v>80</v>
      </c>
      <c r="B23">
        <v>640</v>
      </c>
      <c r="C23">
        <v>4918</v>
      </c>
      <c r="D23">
        <v>4861</v>
      </c>
      <c r="E23">
        <v>4798</v>
      </c>
      <c r="F23">
        <v>5412</v>
      </c>
      <c r="G23">
        <v>5283</v>
      </c>
      <c r="H23">
        <v>4891</v>
      </c>
    </row>
    <row r="24" spans="1:8" x14ac:dyDescent="0.2">
      <c r="A24">
        <v>80</v>
      </c>
      <c r="B24">
        <v>1280</v>
      </c>
      <c r="C24">
        <v>5314</v>
      </c>
      <c r="D24">
        <v>5152</v>
      </c>
      <c r="E24">
        <v>5314</v>
      </c>
      <c r="F24">
        <v>5606</v>
      </c>
      <c r="G24">
        <v>5479</v>
      </c>
      <c r="H24">
        <v>5312</v>
      </c>
    </row>
    <row r="25" spans="1:8" x14ac:dyDescent="0.2">
      <c r="A25">
        <v>80</v>
      </c>
      <c r="B25">
        <v>2560</v>
      </c>
      <c r="C25">
        <v>5679</v>
      </c>
      <c r="D25">
        <v>5603</v>
      </c>
      <c r="E25">
        <v>5679</v>
      </c>
      <c r="F25">
        <v>5682</v>
      </c>
      <c r="G25">
        <v>5625</v>
      </c>
      <c r="H25">
        <v>5596</v>
      </c>
    </row>
    <row r="26" spans="1:8" x14ac:dyDescent="0.2">
      <c r="A26">
        <v>160</v>
      </c>
      <c r="B26">
        <v>10</v>
      </c>
      <c r="C26">
        <v>539</v>
      </c>
      <c r="D26">
        <v>539</v>
      </c>
      <c r="E26">
        <v>539</v>
      </c>
      <c r="F26">
        <v>539</v>
      </c>
      <c r="G26">
        <v>539</v>
      </c>
      <c r="H26">
        <v>560</v>
      </c>
    </row>
    <row r="27" spans="1:8" x14ac:dyDescent="0.2">
      <c r="A27">
        <v>160</v>
      </c>
      <c r="B27">
        <v>20</v>
      </c>
      <c r="C27">
        <v>1046</v>
      </c>
      <c r="D27">
        <v>988</v>
      </c>
      <c r="E27">
        <v>988</v>
      </c>
      <c r="F27">
        <v>861</v>
      </c>
      <c r="G27">
        <v>861</v>
      </c>
      <c r="H27">
        <v>861</v>
      </c>
    </row>
    <row r="28" spans="1:8" x14ac:dyDescent="0.2">
      <c r="A28">
        <v>160</v>
      </c>
      <c r="B28">
        <v>40</v>
      </c>
      <c r="C28">
        <v>1541</v>
      </c>
      <c r="D28">
        <v>1568</v>
      </c>
      <c r="E28">
        <v>1568</v>
      </c>
      <c r="F28">
        <v>1515</v>
      </c>
      <c r="G28">
        <v>1512</v>
      </c>
      <c r="H28">
        <v>1572</v>
      </c>
    </row>
    <row r="29" spans="1:8" x14ac:dyDescent="0.2">
      <c r="A29">
        <v>160</v>
      </c>
      <c r="B29">
        <v>80</v>
      </c>
      <c r="C29">
        <v>3187</v>
      </c>
      <c r="D29">
        <v>3242</v>
      </c>
      <c r="E29">
        <v>3201</v>
      </c>
      <c r="F29">
        <v>3152</v>
      </c>
      <c r="G29">
        <v>3161</v>
      </c>
      <c r="H29">
        <v>3283</v>
      </c>
    </row>
    <row r="30" spans="1:8" x14ac:dyDescent="0.2">
      <c r="A30">
        <v>160</v>
      </c>
      <c r="B30">
        <v>160</v>
      </c>
      <c r="C30">
        <v>5307</v>
      </c>
      <c r="D30">
        <v>5695</v>
      </c>
      <c r="E30">
        <v>5034</v>
      </c>
      <c r="F30">
        <v>5957</v>
      </c>
      <c r="G30">
        <v>6472</v>
      </c>
      <c r="H30">
        <v>5697</v>
      </c>
    </row>
    <row r="31" spans="1:8" x14ac:dyDescent="0.2">
      <c r="A31">
        <v>160</v>
      </c>
      <c r="B31">
        <v>320</v>
      </c>
      <c r="C31">
        <v>6822</v>
      </c>
      <c r="D31">
        <v>6726</v>
      </c>
      <c r="E31">
        <v>6805</v>
      </c>
      <c r="F31">
        <v>8012</v>
      </c>
      <c r="G31">
        <v>7766</v>
      </c>
      <c r="H31">
        <v>7399</v>
      </c>
    </row>
    <row r="32" spans="1:8" x14ac:dyDescent="0.2">
      <c r="A32">
        <v>160</v>
      </c>
      <c r="B32">
        <v>640</v>
      </c>
      <c r="C32">
        <v>8832</v>
      </c>
      <c r="D32">
        <v>9444</v>
      </c>
      <c r="E32">
        <v>9025</v>
      </c>
      <c r="F32">
        <v>10317</v>
      </c>
      <c r="G32">
        <v>10205</v>
      </c>
      <c r="H32">
        <v>9449</v>
      </c>
    </row>
    <row r="33" spans="1:8" x14ac:dyDescent="0.2">
      <c r="A33">
        <v>160</v>
      </c>
      <c r="B33">
        <v>1280</v>
      </c>
      <c r="C33">
        <v>9319</v>
      </c>
      <c r="D33">
        <v>9010</v>
      </c>
      <c r="E33">
        <v>9106</v>
      </c>
      <c r="F33">
        <v>10264</v>
      </c>
      <c r="G33">
        <v>9978</v>
      </c>
      <c r="H33">
        <v>9582</v>
      </c>
    </row>
    <row r="34" spans="1:8" x14ac:dyDescent="0.2">
      <c r="A34">
        <v>160</v>
      </c>
      <c r="B34">
        <v>2560</v>
      </c>
      <c r="C34">
        <v>10463</v>
      </c>
      <c r="D34">
        <v>10728</v>
      </c>
      <c r="E34">
        <v>10495</v>
      </c>
      <c r="F34">
        <v>11284</v>
      </c>
      <c r="G34">
        <v>11208</v>
      </c>
      <c r="H34">
        <v>10898</v>
      </c>
    </row>
    <row r="35" spans="1:8" x14ac:dyDescent="0.2">
      <c r="A35">
        <v>160</v>
      </c>
      <c r="B35">
        <v>5120</v>
      </c>
      <c r="C35">
        <v>10676</v>
      </c>
      <c r="D35">
        <v>10757</v>
      </c>
      <c r="E35">
        <v>10620</v>
      </c>
      <c r="F35">
        <v>10929</v>
      </c>
      <c r="G35">
        <v>10947</v>
      </c>
      <c r="H35">
        <v>10768</v>
      </c>
    </row>
    <row r="36" spans="1:8" x14ac:dyDescent="0.2">
      <c r="A36">
        <v>320</v>
      </c>
      <c r="B36">
        <v>10</v>
      </c>
      <c r="C36">
        <v>461</v>
      </c>
      <c r="D36">
        <v>461</v>
      </c>
      <c r="E36">
        <v>461</v>
      </c>
      <c r="F36">
        <v>461</v>
      </c>
      <c r="G36">
        <v>461</v>
      </c>
      <c r="H36">
        <v>461</v>
      </c>
    </row>
    <row r="37" spans="1:8" x14ac:dyDescent="0.2">
      <c r="A37">
        <v>320</v>
      </c>
      <c r="B37">
        <v>20</v>
      </c>
      <c r="C37">
        <v>885</v>
      </c>
      <c r="D37">
        <v>885</v>
      </c>
      <c r="E37">
        <v>885</v>
      </c>
      <c r="F37">
        <v>885</v>
      </c>
      <c r="G37">
        <v>885</v>
      </c>
      <c r="H37">
        <v>885</v>
      </c>
    </row>
    <row r="38" spans="1:8" x14ac:dyDescent="0.2">
      <c r="A38">
        <v>320</v>
      </c>
      <c r="B38">
        <v>40</v>
      </c>
      <c r="C38">
        <v>2302</v>
      </c>
      <c r="D38">
        <v>2254</v>
      </c>
      <c r="E38">
        <v>2254</v>
      </c>
      <c r="F38">
        <v>2352</v>
      </c>
      <c r="G38">
        <v>2352</v>
      </c>
      <c r="H38">
        <v>2326</v>
      </c>
    </row>
    <row r="39" spans="1:8" x14ac:dyDescent="0.2">
      <c r="A39">
        <v>320</v>
      </c>
      <c r="B39">
        <v>80</v>
      </c>
      <c r="C39">
        <v>3280</v>
      </c>
      <c r="D39">
        <v>3205</v>
      </c>
      <c r="E39">
        <v>3242</v>
      </c>
      <c r="F39">
        <v>3276</v>
      </c>
      <c r="G39">
        <v>3188</v>
      </c>
      <c r="H39">
        <v>3232</v>
      </c>
    </row>
    <row r="40" spans="1:8" x14ac:dyDescent="0.2">
      <c r="A40">
        <v>320</v>
      </c>
      <c r="B40">
        <v>160</v>
      </c>
      <c r="C40">
        <v>6676</v>
      </c>
      <c r="D40">
        <v>6762</v>
      </c>
      <c r="E40">
        <v>6501</v>
      </c>
      <c r="F40">
        <v>7040</v>
      </c>
      <c r="G40">
        <v>6813</v>
      </c>
      <c r="H40">
        <v>6843</v>
      </c>
    </row>
    <row r="41" spans="1:8" x14ac:dyDescent="0.2">
      <c r="A41">
        <v>320</v>
      </c>
      <c r="B41">
        <v>320</v>
      </c>
      <c r="C41">
        <v>9487</v>
      </c>
      <c r="D41">
        <v>9835</v>
      </c>
      <c r="E41">
        <v>9755</v>
      </c>
      <c r="F41">
        <v>10059</v>
      </c>
      <c r="G41">
        <v>10707</v>
      </c>
      <c r="H41">
        <v>9937</v>
      </c>
    </row>
    <row r="42" spans="1:8" x14ac:dyDescent="0.2">
      <c r="A42">
        <v>320</v>
      </c>
      <c r="B42">
        <v>640</v>
      </c>
      <c r="C42">
        <v>13595</v>
      </c>
      <c r="D42">
        <v>13931</v>
      </c>
      <c r="E42">
        <v>13643</v>
      </c>
      <c r="F42">
        <v>16403</v>
      </c>
      <c r="G42">
        <v>15733</v>
      </c>
      <c r="H42">
        <v>14680</v>
      </c>
    </row>
    <row r="43" spans="1:8" x14ac:dyDescent="0.2">
      <c r="A43">
        <v>320</v>
      </c>
      <c r="B43">
        <v>1280</v>
      </c>
      <c r="C43">
        <v>15698</v>
      </c>
      <c r="D43">
        <v>16515</v>
      </c>
      <c r="E43">
        <v>16142</v>
      </c>
      <c r="F43">
        <v>19353</v>
      </c>
      <c r="G43">
        <v>18520</v>
      </c>
      <c r="H43">
        <v>17489</v>
      </c>
    </row>
    <row r="44" spans="1:8" x14ac:dyDescent="0.2">
      <c r="A44">
        <v>320</v>
      </c>
      <c r="B44">
        <v>2560</v>
      </c>
      <c r="C44">
        <v>19206</v>
      </c>
      <c r="D44">
        <v>19491</v>
      </c>
      <c r="E44">
        <v>19085</v>
      </c>
      <c r="F44">
        <v>21510</v>
      </c>
      <c r="G44">
        <v>21157</v>
      </c>
      <c r="H44">
        <v>19996</v>
      </c>
    </row>
    <row r="45" spans="1:8" x14ac:dyDescent="0.2">
      <c r="A45">
        <v>320</v>
      </c>
      <c r="B45">
        <v>5120</v>
      </c>
      <c r="C45">
        <v>20372</v>
      </c>
      <c r="D45">
        <v>20762</v>
      </c>
      <c r="E45">
        <v>20814</v>
      </c>
      <c r="F45">
        <v>21652</v>
      </c>
      <c r="G45">
        <v>21159</v>
      </c>
      <c r="H45">
        <v>20810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Laurens Debackere</dc:creator>
  <cp:lastModifiedBy>Laurens Debackere</cp:lastModifiedBy>
  <dcterms:created xsi:type="dcterms:W3CDTF">2021-03-17T09:58:31Z</dcterms:created>
  <dcterms:modified xsi:type="dcterms:W3CDTF">2021-03-21T17:40:08Z</dcterms:modified>
</cp:coreProperties>
</file>