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491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" i="1"/>
  <c r="D4"/>
  <c r="E4"/>
  <c r="F4"/>
  <c r="G4"/>
  <c r="H5"/>
  <c r="C8"/>
  <c r="D8"/>
  <c r="E8"/>
  <c r="F8"/>
  <c r="G8"/>
  <c r="H8"/>
  <c r="E9"/>
  <c r="G9"/>
  <c r="C9"/>
  <c r="B9"/>
  <c r="B10" s="1"/>
  <c r="C10" s="1"/>
  <c r="F9" l="1"/>
  <c r="D9"/>
  <c r="D10" s="1"/>
  <c r="E10" s="1"/>
  <c r="F10" s="1"/>
  <c r="G10" s="1"/>
  <c r="H4"/>
  <c r="B12" s="1"/>
</calcChain>
</file>

<file path=xl/sharedStrings.xml><?xml version="1.0" encoding="utf-8"?>
<sst xmlns="http://schemas.openxmlformats.org/spreadsheetml/2006/main" count="20" uniqueCount="19">
  <si>
    <t>Cost Benefit Analysis</t>
  </si>
  <si>
    <t>Year 0</t>
  </si>
  <si>
    <t>Year 1</t>
  </si>
  <si>
    <t>Year 2</t>
  </si>
  <si>
    <t>Year 3</t>
  </si>
  <si>
    <t>Year 4</t>
  </si>
  <si>
    <t>Year 5</t>
  </si>
  <si>
    <t>Total</t>
  </si>
  <si>
    <t>Value Of Benefits</t>
  </si>
  <si>
    <t>Discount Factor(10%)</t>
  </si>
  <si>
    <t>Present Value Of Benefits</t>
  </si>
  <si>
    <t>Development Costs</t>
  </si>
  <si>
    <t>Ongoing Costs</t>
  </si>
  <si>
    <t>Present Value Of Costs</t>
  </si>
  <si>
    <t>PV of Net of benefits and costs</t>
  </si>
  <si>
    <t>Cumulative NPV</t>
  </si>
  <si>
    <t>Pay Back Period</t>
  </si>
  <si>
    <t>5 Year Retun on Investment</t>
  </si>
  <si>
    <t>2 years 289 days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</si>
</sst>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4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G13" sqref="G13"/>
    </sheetView>
  </sheetViews>
  <sheetFormatPr defaultRowHeight="15"/>
  <cols>
    <col min="1" max="1" width="28.140625" customWidth="1"/>
    <col min="2" max="2" width="15.140625" customWidth="1"/>
    <col min="3" max="3" width="13.42578125" bestFit="1" customWidth="1"/>
    <col min="4" max="4" width="13" customWidth="1"/>
    <col min="5" max="5" width="12.85546875" customWidth="1"/>
    <col min="6" max="7" width="12.5703125" bestFit="1" customWidth="1"/>
    <col min="8" max="8" width="16.140625" customWidth="1"/>
  </cols>
  <sheetData>
    <row r="1" spans="1:8" ht="27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s="1">
        <v>75580</v>
      </c>
      <c r="D2" s="1">
        <v>121040</v>
      </c>
      <c r="E2" s="1">
        <v>150640</v>
      </c>
      <c r="F2" s="1">
        <v>180500</v>
      </c>
      <c r="G2" s="1">
        <v>194500</v>
      </c>
    </row>
    <row r="3" spans="1:8">
      <c r="A3" t="s">
        <v>9</v>
      </c>
      <c r="B3">
        <v>1</v>
      </c>
      <c r="C3">
        <v>0.90910000000000002</v>
      </c>
      <c r="D3">
        <v>0.82640000000000002</v>
      </c>
      <c r="E3">
        <v>0.75129999999999997</v>
      </c>
      <c r="F3">
        <v>0.68300000000000005</v>
      </c>
      <c r="G3">
        <v>0.62090000000000001</v>
      </c>
    </row>
    <row r="4" spans="1:8" ht="31.5" customHeight="1">
      <c r="A4" t="s">
        <v>10</v>
      </c>
      <c r="C4" s="1">
        <f>C2*C3</f>
        <v>68709.778000000006</v>
      </c>
      <c r="D4" s="1">
        <f>D2*D3</f>
        <v>100027.45600000001</v>
      </c>
      <c r="E4" s="1">
        <f t="shared" ref="E4:G4" si="0">E2*E3</f>
        <v>113175.83199999999</v>
      </c>
      <c r="F4" s="1">
        <f t="shared" si="0"/>
        <v>123281.50000000001</v>
      </c>
      <c r="G4" s="1">
        <f t="shared" si="0"/>
        <v>120765.05</v>
      </c>
      <c r="H4" s="1">
        <f>SUM(C4:G4)</f>
        <v>525959.61600000004</v>
      </c>
    </row>
    <row r="5" spans="1:8">
      <c r="A5" t="s">
        <v>11</v>
      </c>
      <c r="B5" s="1">
        <v>-129075</v>
      </c>
      <c r="H5" s="1">
        <f>B5</f>
        <v>-129075</v>
      </c>
    </row>
    <row r="6" spans="1:8">
      <c r="A6" t="s">
        <v>12</v>
      </c>
      <c r="C6" s="1">
        <v>-12500</v>
      </c>
      <c r="D6" s="1">
        <v>-12500</v>
      </c>
      <c r="E6" s="1">
        <v>-12500</v>
      </c>
      <c r="F6" s="1">
        <v>-12500</v>
      </c>
      <c r="G6" s="1">
        <v>-12500</v>
      </c>
    </row>
    <row r="7" spans="1:8">
      <c r="A7" t="s">
        <v>9</v>
      </c>
      <c r="B7">
        <v>1</v>
      </c>
      <c r="C7">
        <v>0.90910000000000002</v>
      </c>
      <c r="D7">
        <v>0.82640000000000002</v>
      </c>
      <c r="E7">
        <v>0.75129999999999997</v>
      </c>
      <c r="F7">
        <v>0.68300000000000005</v>
      </c>
      <c r="G7">
        <v>0.62090000000000001</v>
      </c>
    </row>
    <row r="8" spans="1:8">
      <c r="A8" t="s">
        <v>13</v>
      </c>
      <c r="C8" s="1">
        <f>C6*C7</f>
        <v>-11363.75</v>
      </c>
      <c r="D8" s="1">
        <f>D6*D7</f>
        <v>-10330</v>
      </c>
      <c r="E8" s="1">
        <f>E6*E7</f>
        <v>-9391.25</v>
      </c>
      <c r="F8" s="1">
        <f>F6*F7</f>
        <v>-8537.5</v>
      </c>
      <c r="G8" s="1">
        <f>G6*G7</f>
        <v>-7761.25</v>
      </c>
      <c r="H8" s="1">
        <f>SUM(C8:G8)</f>
        <v>-47383.75</v>
      </c>
    </row>
    <row r="9" spans="1:8">
      <c r="A9" t="s">
        <v>14</v>
      </c>
      <c r="B9" s="1">
        <f>B5</f>
        <v>-129075</v>
      </c>
      <c r="C9" s="1">
        <f>C4+C8</f>
        <v>57346.028000000006</v>
      </c>
      <c r="D9" s="1">
        <f t="shared" ref="D9:G9" si="1">D4+D8</f>
        <v>89697.456000000006</v>
      </c>
      <c r="E9" s="1">
        <f t="shared" si="1"/>
        <v>103784.58199999999</v>
      </c>
      <c r="F9" s="1">
        <f t="shared" si="1"/>
        <v>114744.00000000001</v>
      </c>
      <c r="G9" s="1">
        <f t="shared" si="1"/>
        <v>113003.8</v>
      </c>
    </row>
    <row r="10" spans="1:8">
      <c r="A10" t="s">
        <v>15</v>
      </c>
      <c r="B10" s="1">
        <f>B9</f>
        <v>-129075</v>
      </c>
      <c r="C10" s="1">
        <f>B10+C9</f>
        <v>-71728.971999999994</v>
      </c>
      <c r="D10" s="1">
        <f t="shared" ref="D10:G10" si="2">C10+D9</f>
        <v>17968.484000000011</v>
      </c>
      <c r="E10" s="1">
        <f t="shared" si="2"/>
        <v>121753.06600000001</v>
      </c>
      <c r="F10" s="1">
        <f t="shared" si="2"/>
        <v>236497.06600000002</v>
      </c>
      <c r="G10" s="1">
        <f t="shared" si="2"/>
        <v>349500.86600000004</v>
      </c>
    </row>
    <row r="11" spans="1:8">
      <c r="A11" t="s">
        <v>16</v>
      </c>
      <c r="B11" s="2" t="s">
        <v>18</v>
      </c>
      <c r="C11" s="2"/>
      <c r="D11" s="2"/>
      <c r="E11" s="2"/>
      <c r="F11" s="2"/>
      <c r="G11" s="2"/>
    </row>
    <row r="12" spans="1:8">
      <c r="A12" t="s">
        <v>17</v>
      </c>
      <c r="B12" s="3">
        <f>-1*(H4-(H5+H8))/(H5+H8)</f>
        <v>3.9806377751174145</v>
      </c>
      <c r="C12" s="3"/>
      <c r="D12" s="3"/>
      <c r="E12" s="3"/>
      <c r="F12" s="3"/>
      <c r="G12" s="3"/>
    </row>
  </sheetData>
  <mergeCells count="2">
    <mergeCell ref="B11:G11"/>
    <mergeCell ref="B12:G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2010-12-05T23:30:17Z</dcterms:created>
  <dcterms:modified xsi:type="dcterms:W3CDTF">2011-09-21T15:28:41Z</dcterms:modified>
</cp:coreProperties>
</file>