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fern\OneDrive\Documents\UH\Senior\Spring2023\COSC6376\code\BuildVoterDatabase\"/>
    </mc:Choice>
  </mc:AlternateContent>
  <xr:revisionPtr revIDLastSave="0" documentId="13_ncr:1_{E63AD2E6-807E-4D5E-8578-3FCEE0F7C68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/>
  <c r="E20" i="1"/>
  <c r="N20" i="1"/>
  <c r="N19" i="1"/>
  <c r="N18" i="1"/>
  <c r="N17" i="1"/>
  <c r="N16" i="1"/>
  <c r="M16" i="1"/>
  <c r="I3" i="1"/>
  <c r="M20" i="1"/>
  <c r="M19" i="1"/>
  <c r="M18" i="1"/>
  <c r="M17" i="1"/>
  <c r="L28" i="1"/>
  <c r="K28" i="1"/>
  <c r="L20" i="1"/>
  <c r="K20" i="1"/>
  <c r="K9" i="1"/>
  <c r="L9" i="1"/>
</calcChain>
</file>

<file path=xl/sharedStrings.xml><?xml version="1.0" encoding="utf-8"?>
<sst xmlns="http://schemas.openxmlformats.org/spreadsheetml/2006/main" count="54" uniqueCount="22">
  <si>
    <t>NUM_OBJECTS</t>
  </si>
  <si>
    <t>Build Time</t>
  </si>
  <si>
    <t>Read Time</t>
  </si>
  <si>
    <t>S3 Upload Time</t>
  </si>
  <si>
    <t>S3 Download Time</t>
  </si>
  <si>
    <t>Actual Build Time</t>
  </si>
  <si>
    <t>Actual Read Time</t>
  </si>
  <si>
    <t>Time to init</t>
  </si>
  <si>
    <t>Time to create bucket</t>
  </si>
  <si>
    <t>Record Length</t>
  </si>
  <si>
    <t>Min</t>
  </si>
  <si>
    <t>Avg</t>
  </si>
  <si>
    <t>Max</t>
  </si>
  <si>
    <t>t2.micro</t>
  </si>
  <si>
    <t>local</t>
  </si>
  <si>
    <t>EC2 Instance / Local</t>
  </si>
  <si>
    <t>Avg:</t>
  </si>
  <si>
    <t>Read Time (Buffer=1)</t>
  </si>
  <si>
    <t>Space Usage:</t>
  </si>
  <si>
    <t xml:space="preserve">EBS </t>
  </si>
  <si>
    <t xml:space="preserve">CSV </t>
  </si>
  <si>
    <t>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</si>
</sst>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S3 Actual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Sheet1!$H$15</c:f>
              <c:strCache>
                <c:ptCount val="1"/>
                <c:pt idx="0">
                  <c:v>Actual Build Time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Sheet1!$H$16:$H$19</c:f>
              <c:numCache>
                <c:formatCode>General</c:formatCode>
                <c:ptCount val="4"/>
                <c:pt idx="0">
                  <c:v>214.6</c:v>
                </c:pt>
                <c:pt idx="1">
                  <c:v>230.3</c:v>
                </c:pt>
                <c:pt idx="2">
                  <c:v>262</c:v>
                </c:pt>
                <c:pt idx="3">
                  <c:v>413.9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126-4706-8A3B-E750290018DD}"/>
            </c:ext>
          </c:extLst>
        </c:ser>
        <c:ser>
          <c:idx val="6"/>
          <c:order val="6"/>
          <c:tx>
            <c:strRef>
              <c:f>Sheet1!$I$15</c:f>
              <c:strCache>
                <c:ptCount val="1"/>
                <c:pt idx="0">
                  <c:v>Actual Read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Sheet1!$I$16:$I$19</c:f>
              <c:numCache>
                <c:formatCode>General</c:formatCode>
                <c:ptCount val="4"/>
                <c:pt idx="0">
                  <c:v>39.299999999999997</c:v>
                </c:pt>
                <c:pt idx="1">
                  <c:v>77.7</c:v>
                </c:pt>
                <c:pt idx="2">
                  <c:v>100.5</c:v>
                </c:pt>
                <c:pt idx="3">
                  <c:v>264.2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126-4706-8A3B-E75029001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8993720"/>
        <c:axId val="5189940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Sheet1!$C$15</c15:sqref>
                        </c15:formulaRef>
                      </c:ext>
                    </c:extLst>
                    <c:strCache>
                      <c:ptCount val="1"/>
                      <c:pt idx="0">
                        <c:v>Build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Sheet1!$C$16:$C$19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8</c:v>
                      </c:pt>
                      <c:pt idx="1">
                        <c:v>8.9</c:v>
                      </c:pt>
                      <c:pt idx="2">
                        <c:v>9.3000000000000007</c:v>
                      </c:pt>
                      <c:pt idx="3">
                        <c:v>12.7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126-4706-8A3B-E750290018D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Sheet1!$D$15</c15:sqref>
                        </c15:formulaRef>
                      </c:ext>
                    </c:extLst>
                    <c:strCache>
                      <c:ptCount val="1"/>
                      <c:pt idx="0">
                        <c:v>Read Time (Buffer=1)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Sheet1!$D$16:$D$19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2126-4706-8A3B-E750290018D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Sheet1!$E$15</c15:sqref>
                        </c15:formulaRef>
                      </c:ext>
                    </c:extLst>
                    <c:strCache>
                      <c:ptCount val="1"/>
                      <c:pt idx="0">
                        <c:v>Read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Sheet1!$E$16:$E$19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4.4000000000000004</c:v>
                      </c:pt>
                      <c:pt idx="1">
                        <c:v>4.8</c:v>
                      </c:pt>
                      <c:pt idx="2">
                        <c:v>6.8</c:v>
                      </c:pt>
                      <c:pt idx="3">
                        <c:v>17.3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2126-4706-8A3B-E750290018D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Sheet1!$F$15</c15:sqref>
                        </c15:formulaRef>
                      </c:ext>
                    </c:extLst>
                    <c:strCache>
                      <c:ptCount val="1"/>
                      <c:pt idx="0">
                        <c:v>S3 Upload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4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4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4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Sheet1!$F$16:$F$19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2.73</c:v>
                      </c:pt>
                      <c:pt idx="1">
                        <c:v>3.5</c:v>
                      </c:pt>
                      <c:pt idx="2">
                        <c:v>3.5</c:v>
                      </c:pt>
                      <c:pt idx="3">
                        <c:v>5.7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2126-4706-8A3B-E750290018D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Sheet1!$G$15</c15:sqref>
                        </c15:formulaRef>
                      </c:ext>
                    </c:extLst>
                    <c:strCache>
                      <c:ptCount val="1"/>
                      <c:pt idx="0">
                        <c:v>S3 Download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Sheet1!$G$16:$G$19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2.9</c:v>
                      </c:pt>
                      <c:pt idx="1">
                        <c:v>3.3</c:v>
                      </c:pt>
                      <c:pt idx="2">
                        <c:v>3.9</c:v>
                      </c:pt>
                      <c:pt idx="3">
                        <c:v>13.5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2126-4706-8A3B-E750290018DD}"/>
                  </c:ext>
                </c:extLst>
              </c15:ser>
            </c15:filteredBarSeries>
          </c:ext>
        </c:extLst>
      </c:barChart>
      <c:catAx>
        <c:axId val="518993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Objects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4072"/>
        <c:crosses val="autoZero"/>
        <c:auto val="1"/>
        <c:lblAlgn val="ctr"/>
        <c:lblOffset val="100"/>
        <c:noMultiLvlLbl val="0"/>
      </c:catAx>
      <c:valAx>
        <c:axId val="5189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S3 Processing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Sheet1!$C$15</c:f>
              <c:strCache>
                <c:ptCount val="1"/>
                <c:pt idx="0">
                  <c:v>Build Time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Sheet1!$C$16:$C$19</c:f>
              <c:numCache>
                <c:formatCode>General</c:formatCode>
                <c:ptCount val="4"/>
                <c:pt idx="0">
                  <c:v>8</c:v>
                </c:pt>
                <c:pt idx="1">
                  <c:v>8.9</c:v>
                </c:pt>
                <c:pt idx="2">
                  <c:v>9.3000000000000007</c:v>
                </c:pt>
                <c:pt idx="3">
                  <c:v>12.7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45-4673-A7F5-CCBB79883211}"/>
            </c:ext>
          </c:extLst>
        </c:ser>
        <c:ser>
          <c:idx val="2"/>
          <c:order val="2"/>
          <c:tx>
            <c:strRef>
              <c:f>Sheet1!$E$15</c:f>
              <c:strCache>
                <c:ptCount val="1"/>
                <c:pt idx="0">
                  <c:v>Read Time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Sheet1!$E$16:$E$19</c:f>
              <c:numCache>
                <c:formatCode>General</c:formatCode>
                <c:ptCount val="4"/>
                <c:pt idx="0">
                  <c:v>4.4000000000000004</c:v>
                </c:pt>
                <c:pt idx="1">
                  <c:v>4.8</c:v>
                </c:pt>
                <c:pt idx="2">
                  <c:v>6.8</c:v>
                </c:pt>
                <c:pt idx="3">
                  <c:v>17.3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45-4673-A7F5-CCBB79883211}"/>
            </c:ext>
          </c:extLst>
        </c:ser>
        <c:ser>
          <c:idx val="3"/>
          <c:order val="3"/>
          <c:tx>
            <c:strRef>
              <c:f>Sheet1!$F$15</c:f>
              <c:strCache>
                <c:ptCount val="1"/>
                <c:pt idx="0">
                  <c:v>S3 Upload Time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Sheet1!$F$16:$F$19</c:f>
              <c:numCache>
                <c:formatCode>General</c:formatCode>
                <c:ptCount val="4"/>
                <c:pt idx="0">
                  <c:v>2.73</c:v>
                </c:pt>
                <c:pt idx="1">
                  <c:v>3.5</c:v>
                </c:pt>
                <c:pt idx="2">
                  <c:v>3.5</c:v>
                </c:pt>
                <c:pt idx="3">
                  <c:v>5.7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945-4673-A7F5-CCBB79883211}"/>
            </c:ext>
          </c:extLst>
        </c:ser>
        <c:ser>
          <c:idx val="4"/>
          <c:order val="4"/>
          <c:tx>
            <c:strRef>
              <c:f>Sheet1!$G$15</c:f>
              <c:strCache>
                <c:ptCount val="1"/>
                <c:pt idx="0">
                  <c:v>S3 Download Time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Sheet1!$B$16:$B$19</c:f>
              <c:numCache>
                <c:formatCode>General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cat>
          <c:val>
            <c:numRef>
              <c:f>Sheet1!$G$16:$G$19</c:f>
              <c:numCache>
                <c:formatCode>General</c:formatCode>
                <c:ptCount val="4"/>
                <c:pt idx="0">
                  <c:v>2.9</c:v>
                </c:pt>
                <c:pt idx="1">
                  <c:v>3.3</c:v>
                </c:pt>
                <c:pt idx="2">
                  <c:v>3.9</c:v>
                </c:pt>
                <c:pt idx="3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945-4673-A7F5-CCBB79883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18993720"/>
        <c:axId val="518994072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Sheet1!$D$15</c15:sqref>
                        </c15:formulaRef>
                      </c:ext>
                    </c:extLst>
                    <c:strCache>
                      <c:ptCount val="1"/>
                      <c:pt idx="0">
                        <c:v>Read Time (Buffer=1)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2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2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2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Sheet1!$D$16:$D$19</c15:sqref>
                        </c15:formulaRef>
                      </c:ext>
                    </c:extLst>
                    <c:numCache>
                      <c:formatCode>General</c:formatCode>
                      <c:ptCount val="4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C945-4673-A7F5-CCBB79883211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Sheet1!$H$15</c15:sqref>
                        </c15:formulaRef>
                      </c:ext>
                    </c:extLst>
                    <c:strCache>
                      <c:ptCount val="1"/>
                      <c:pt idx="0">
                        <c:v>Actual Build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6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6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6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Sheet1!$H$16:$H$19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214.6</c:v>
                      </c:pt>
                      <c:pt idx="1">
                        <c:v>230.3</c:v>
                      </c:pt>
                      <c:pt idx="2">
                        <c:v>262</c:v>
                      </c:pt>
                      <c:pt idx="3">
                        <c:v>413.9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C945-4673-A7F5-CCBB79883211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Sheet1!$I$15</c15:sqref>
                        </c15:formulaRef>
                      </c:ext>
                    </c:extLst>
                    <c:strCache>
                      <c:ptCount val="1"/>
                      <c:pt idx="0">
                        <c:v>Actual Read 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Sheet1!$B$16:$B$19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1</c:v>
                      </c:pt>
                      <c:pt idx="1">
                        <c:v>10</c:v>
                      </c:pt>
                      <c:pt idx="2">
                        <c:v>100</c:v>
                      </c:pt>
                      <c:pt idx="3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Sheet1!$I$16:$I$19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39.299999999999997</c:v>
                      </c:pt>
                      <c:pt idx="1">
                        <c:v>77.7</c:v>
                      </c:pt>
                      <c:pt idx="2">
                        <c:v>100.5</c:v>
                      </c:pt>
                      <c:pt idx="3">
                        <c:v>264.2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C945-4673-A7F5-CCBB79883211}"/>
                  </c:ext>
                </c:extLst>
              </c15:ser>
            </c15:filteredBarSeries>
          </c:ext>
        </c:extLst>
      </c:barChart>
      <c:catAx>
        <c:axId val="518993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Objects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4072"/>
        <c:crosses val="autoZero"/>
        <c:auto val="1"/>
        <c:lblAlgn val="ctr"/>
        <c:lblOffset val="100"/>
        <c:noMultiLvlLbl val="0"/>
      </c:catAx>
      <c:valAx>
        <c:axId val="51899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993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Space</a:t>
            </a:r>
            <a:r>
              <a:rPr lang="en-US" baseline="0"/>
              <a:t> Used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Sheet1!$A$47:$C$47</c:f>
              <c:strCache>
                <c:ptCount val="3"/>
                <c:pt idx="0">
                  <c:v>EBS </c:v>
                </c:pt>
                <c:pt idx="1">
                  <c:v>CSV </c:v>
                </c:pt>
                <c:pt idx="2">
                  <c:v>S3</c:v>
                </c:pt>
              </c:strCache>
            </c:strRef>
          </c:cat>
          <c:val>
            <c:numRef>
              <c:f>Sheet1!$A$48:$C$48</c:f>
              <c:numCache>
                <c:formatCode>General</c:formatCode>
                <c:ptCount val="3"/>
                <c:pt idx="0">
                  <c:v>303.7</c:v>
                </c:pt>
                <c:pt idx="1">
                  <c:v>233.5</c:v>
                </c:pt>
                <c:pt idx="2">
                  <c:v>231.1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06-47CA-8CBC-E6E10507AD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38713720"/>
        <c:axId val="538711960"/>
      </c:barChart>
      <c:catAx>
        <c:axId val="5387137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1960"/>
        <c:crosses val="autoZero"/>
        <c:auto val="1"/>
        <c:lblAlgn val="ctr"/>
        <c:lblOffset val="100"/>
        <c:noMultiLvlLbl val="0"/>
      </c:catAx>
      <c:valAx>
        <c:axId val="538711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Space</a:t>
                </a:r>
                <a:r>
                  <a:rPr lang="en-US" baseline="0"/>
                  <a:t> (MB)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713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368299</xdr:colOff>
      <xdr:row>28</xdr:row>
      <xdr:rowOff>114300</xdr:rowOff>
    </xdr:from>
    <xdr:to>
      <xdr:col>11</xdr:col>
      <xdr:colOff>647699</xdr:colOff>
      <xdr:row>44</xdr:row>
      <xdr:rowOff>63501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6B8D548-4135-B311-8625-07A382353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1227667</xdr:colOff>
      <xdr:row>28</xdr:row>
      <xdr:rowOff>8465</xdr:rowOff>
    </xdr:from>
    <xdr:to>
      <xdr:col>5</xdr:col>
      <xdr:colOff>872067</xdr:colOff>
      <xdr:row>43</xdr:row>
      <xdr:rowOff>143932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5DD209E-F1E7-4F82-85CA-E376DFED9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622301</xdr:colOff>
      <xdr:row>45</xdr:row>
      <xdr:rowOff>71967</xdr:rowOff>
    </xdr:from>
    <xdr:to>
      <xdr:col>8</xdr:col>
      <xdr:colOff>29634</xdr:colOff>
      <xdr:row>60</xdr:row>
      <xdr:rowOff>21167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DBDFA87-5394-8146-25C6-5554FFD2C0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8"/>
  <sheetViews>
    <sheetView tabSelected="1" zoomScale="75" zoomScaleNormal="75" workbookViewId="0">
      <selection activeCell="D20" sqref="D20"/>
    </sheetView>
  </sheetViews>
  <sheetFormatPr defaultRowHeight="14.5" x14ac:dyDescent="0.35"/>
  <cols>
    <col min="1" max="1" width="19.08984375" customWidth="1"/>
    <col min="2" max="2" width="13.26953125" bestFit="1" customWidth="1"/>
    <col min="3" max="3" width="9.54296875" bestFit="1" customWidth="1"/>
    <col min="4" max="4" width="18.90625" bestFit="1" customWidth="1"/>
    <col min="5" max="5" width="9.54296875" bestFit="1" customWidth="1"/>
    <col min="6" max="6" width="13.81640625" bestFit="1" customWidth="1"/>
    <col min="7" max="7" width="16.36328125" bestFit="1" customWidth="1"/>
    <col min="8" max="9" width="15.26953125" bestFit="1" customWidth="1"/>
    <col min="10" max="10" width="4.36328125" bestFit="1" customWidth="1"/>
    <col min="11" max="11" width="10.1796875" bestFit="1" customWidth="1"/>
    <col min="12" max="12" width="18.90625" bestFit="1" customWidth="1"/>
  </cols>
  <sheetData>
    <row r="2" spans="1:14" x14ac:dyDescent="0.35">
      <c r="A2" t="s">
        <v>15</v>
      </c>
      <c r="B2" t="s">
        <v>0</v>
      </c>
      <c r="C2" t="s">
        <v>1</v>
      </c>
      <c r="D2" t="s">
        <v>17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K2" t="s">
        <v>7</v>
      </c>
      <c r="L2" t="s">
        <v>8</v>
      </c>
    </row>
    <row r="3" spans="1:14" x14ac:dyDescent="0.35">
      <c r="A3" t="s">
        <v>13</v>
      </c>
      <c r="B3">
        <v>2487525</v>
      </c>
      <c r="C3" s="1"/>
      <c r="D3">
        <v>2320.9</v>
      </c>
      <c r="E3" s="1"/>
      <c r="F3" s="1"/>
      <c r="G3" s="1"/>
      <c r="H3" s="1">
        <v>54000</v>
      </c>
      <c r="I3" s="1">
        <f>D3*15</f>
        <v>34813.5</v>
      </c>
      <c r="J3" s="2"/>
      <c r="K3" s="1"/>
      <c r="L3" s="1"/>
    </row>
    <row r="4" spans="1:14" x14ac:dyDescent="0.35">
      <c r="A4" s="3" t="s">
        <v>14</v>
      </c>
      <c r="B4">
        <v>1000</v>
      </c>
      <c r="C4">
        <v>13.7</v>
      </c>
      <c r="D4" s="1"/>
      <c r="E4">
        <v>16.899999999999999</v>
      </c>
      <c r="F4">
        <v>6.2</v>
      </c>
      <c r="G4">
        <v>13.3</v>
      </c>
      <c r="H4">
        <v>423.1</v>
      </c>
      <c r="I4">
        <v>253.1</v>
      </c>
      <c r="K4">
        <v>0.234375</v>
      </c>
      <c r="L4" s="1"/>
    </row>
    <row r="5" spans="1:14" x14ac:dyDescent="0.35">
      <c r="A5" s="3" t="s">
        <v>14</v>
      </c>
      <c r="B5">
        <v>100</v>
      </c>
      <c r="C5">
        <v>8.8000000000000007</v>
      </c>
      <c r="D5" s="1"/>
      <c r="E5">
        <v>5.5</v>
      </c>
      <c r="F5">
        <v>3.3</v>
      </c>
      <c r="G5">
        <v>3.9</v>
      </c>
      <c r="H5" s="1">
        <v>120</v>
      </c>
      <c r="I5" s="1">
        <v>75</v>
      </c>
      <c r="K5">
        <v>0.3125</v>
      </c>
      <c r="L5">
        <v>1.5625E-2</v>
      </c>
    </row>
    <row r="6" spans="1:14" x14ac:dyDescent="0.35">
      <c r="A6" t="s">
        <v>13</v>
      </c>
      <c r="B6">
        <v>10</v>
      </c>
      <c r="C6">
        <v>7.2</v>
      </c>
      <c r="D6">
        <v>25725.8</v>
      </c>
      <c r="E6" s="1"/>
      <c r="F6" s="1"/>
      <c r="G6" s="1"/>
      <c r="H6" s="1"/>
      <c r="I6" s="1"/>
      <c r="K6" s="1"/>
      <c r="L6" s="1"/>
    </row>
    <row r="7" spans="1:14" x14ac:dyDescent="0.35">
      <c r="A7" s="3" t="s">
        <v>14</v>
      </c>
      <c r="B7">
        <v>10</v>
      </c>
      <c r="C7">
        <v>7.9</v>
      </c>
      <c r="D7" s="1"/>
      <c r="E7">
        <v>5.0999999999999996</v>
      </c>
      <c r="F7">
        <v>2.7</v>
      </c>
      <c r="G7">
        <v>3.3</v>
      </c>
      <c r="H7" s="1"/>
      <c r="I7" s="1"/>
      <c r="K7" s="1"/>
      <c r="L7" s="1"/>
    </row>
    <row r="8" spans="1:14" x14ac:dyDescent="0.35">
      <c r="A8" s="3" t="s">
        <v>14</v>
      </c>
      <c r="B8">
        <v>1</v>
      </c>
      <c r="C8">
        <v>9.9</v>
      </c>
      <c r="D8" s="1"/>
      <c r="E8">
        <v>7.2</v>
      </c>
      <c r="F8">
        <v>3.6</v>
      </c>
      <c r="G8">
        <v>3.5</v>
      </c>
      <c r="H8" s="1"/>
      <c r="I8" s="1"/>
      <c r="K8" s="1"/>
      <c r="L8" s="1"/>
    </row>
    <row r="9" spans="1:14" x14ac:dyDescent="0.35">
      <c r="J9" t="s">
        <v>11</v>
      </c>
      <c r="K9">
        <f>AVERAGE(K3:K8)</f>
        <v>0.2734375</v>
      </c>
      <c r="L9">
        <f>AVERAGE(L3:L8)</f>
        <v>1.5625E-2</v>
      </c>
    </row>
    <row r="10" spans="1:14" x14ac:dyDescent="0.35">
      <c r="B10" t="s">
        <v>9</v>
      </c>
    </row>
    <row r="11" spans="1:14" x14ac:dyDescent="0.35">
      <c r="A11" t="s">
        <v>10</v>
      </c>
      <c r="B11">
        <v>75</v>
      </c>
    </row>
    <row r="12" spans="1:14" x14ac:dyDescent="0.35">
      <c r="A12" t="s">
        <v>11</v>
      </c>
      <c r="B12">
        <v>97.417000000000002</v>
      </c>
    </row>
    <row r="13" spans="1:14" x14ac:dyDescent="0.35">
      <c r="A13" t="s">
        <v>12</v>
      </c>
      <c r="B13">
        <v>128</v>
      </c>
    </row>
    <row r="15" spans="1:14" x14ac:dyDescent="0.35">
      <c r="A15" t="s">
        <v>15</v>
      </c>
      <c r="B15" t="s">
        <v>0</v>
      </c>
      <c r="C15" t="s">
        <v>1</v>
      </c>
      <c r="D15" t="s">
        <v>17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</row>
    <row r="16" spans="1:14" x14ac:dyDescent="0.35">
      <c r="A16" s="3" t="s">
        <v>14</v>
      </c>
      <c r="B16">
        <v>1</v>
      </c>
      <c r="C16">
        <v>8</v>
      </c>
      <c r="D16" s="1"/>
      <c r="E16">
        <v>4.4000000000000004</v>
      </c>
      <c r="F16">
        <v>2.73</v>
      </c>
      <c r="G16">
        <v>2.9</v>
      </c>
      <c r="H16">
        <v>214.6</v>
      </c>
      <c r="I16">
        <v>39.299999999999997</v>
      </c>
      <c r="K16">
        <v>0.20300000000000001</v>
      </c>
      <c r="L16">
        <v>0.05</v>
      </c>
      <c r="M16">
        <f>I16/E16</f>
        <v>8.9318181818181799</v>
      </c>
      <c r="N16">
        <f>H16/C16</f>
        <v>26.824999999999999</v>
      </c>
    </row>
    <row r="17" spans="1:14" x14ac:dyDescent="0.35">
      <c r="A17" s="3" t="s">
        <v>14</v>
      </c>
      <c r="B17">
        <v>10</v>
      </c>
      <c r="C17">
        <v>8.9</v>
      </c>
      <c r="D17" s="1"/>
      <c r="E17">
        <v>4.8</v>
      </c>
      <c r="F17">
        <v>3.5</v>
      </c>
      <c r="G17">
        <v>3.3</v>
      </c>
      <c r="H17" s="4">
        <v>230.3</v>
      </c>
      <c r="I17" s="4">
        <v>77.7</v>
      </c>
      <c r="K17">
        <v>0.21875</v>
      </c>
      <c r="L17">
        <v>0.03</v>
      </c>
      <c r="M17">
        <f>I17/E17</f>
        <v>16.1875</v>
      </c>
      <c r="N17">
        <f>H17/C17</f>
        <v>25.876404494382022</v>
      </c>
    </row>
    <row r="18" spans="1:14" x14ac:dyDescent="0.35">
      <c r="A18" s="3" t="s">
        <v>14</v>
      </c>
      <c r="B18">
        <v>100</v>
      </c>
      <c r="C18" s="4">
        <v>9.3000000000000007</v>
      </c>
      <c r="D18" s="1"/>
      <c r="E18" s="4">
        <v>6.8</v>
      </c>
      <c r="F18" s="4">
        <v>3.5</v>
      </c>
      <c r="G18" s="4">
        <v>3.9</v>
      </c>
      <c r="H18" s="4">
        <v>262</v>
      </c>
      <c r="I18" s="4">
        <v>100.5</v>
      </c>
      <c r="K18" s="4">
        <v>0.23</v>
      </c>
      <c r="L18">
        <v>0.03</v>
      </c>
      <c r="M18">
        <f>I18/E18</f>
        <v>14.779411764705882</v>
      </c>
      <c r="N18">
        <f>H18/C18</f>
        <v>28.172043010752684</v>
      </c>
    </row>
    <row r="19" spans="1:14" x14ac:dyDescent="0.35">
      <c r="A19" s="3" t="s">
        <v>14</v>
      </c>
      <c r="B19">
        <v>1000</v>
      </c>
      <c r="C19" s="4">
        <v>12.7</v>
      </c>
      <c r="D19" s="1"/>
      <c r="E19" s="4">
        <v>17.3</v>
      </c>
      <c r="F19" s="4">
        <v>5.7</v>
      </c>
      <c r="G19" s="4">
        <v>13.5</v>
      </c>
      <c r="H19" s="4">
        <v>413.9</v>
      </c>
      <c r="I19" s="4">
        <v>264.2</v>
      </c>
      <c r="K19">
        <v>0.265625</v>
      </c>
      <c r="L19">
        <v>0.03</v>
      </c>
      <c r="M19">
        <f>I19/E19</f>
        <v>15.271676300578033</v>
      </c>
      <c r="N19">
        <f>H19/C19</f>
        <v>32.590551181102363</v>
      </c>
    </row>
    <row r="20" spans="1:14" x14ac:dyDescent="0.35">
      <c r="C20">
        <f>AVERAGE(C16:C19)</f>
        <v>9.7249999999999996</v>
      </c>
      <c r="E20">
        <f>AVERAGE(E16:E19)</f>
        <v>8.3249999999999993</v>
      </c>
      <c r="J20" t="s">
        <v>16</v>
      </c>
      <c r="K20">
        <f>AVERAGE(K16:K19)</f>
        <v>0.22934375000000001</v>
      </c>
      <c r="L20">
        <f>AVERAGE(L16:L19)</f>
        <v>3.5000000000000003E-2</v>
      </c>
      <c r="M20">
        <f>AVERAGE(M16:M19)</f>
        <v>13.792601561775523</v>
      </c>
      <c r="N20">
        <f>AVERAGE(N16:N19)</f>
        <v>28.365999671559265</v>
      </c>
    </row>
    <row r="23" spans="1:14" x14ac:dyDescent="0.35">
      <c r="A23" t="s">
        <v>15</v>
      </c>
      <c r="B23" t="s">
        <v>0</v>
      </c>
      <c r="C23" t="s">
        <v>1</v>
      </c>
      <c r="D23" t="s">
        <v>17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</row>
    <row r="24" spans="1:14" x14ac:dyDescent="0.35">
      <c r="A24" s="3" t="s">
        <v>14</v>
      </c>
      <c r="B24">
        <v>1000</v>
      </c>
      <c r="C24" s="1"/>
      <c r="D24" s="1"/>
      <c r="E24" s="1"/>
      <c r="F24" s="1"/>
      <c r="G24" s="1"/>
      <c r="H24" s="1"/>
      <c r="I24" s="1"/>
    </row>
    <row r="25" spans="1:14" x14ac:dyDescent="0.35">
      <c r="A25" s="3" t="s">
        <v>14</v>
      </c>
      <c r="B25">
        <v>100</v>
      </c>
      <c r="C25" s="1"/>
      <c r="D25" s="1"/>
      <c r="E25" s="1"/>
      <c r="F25" s="1"/>
      <c r="G25" s="1"/>
      <c r="H25" s="1"/>
      <c r="I25" s="1"/>
      <c r="K25" s="4"/>
    </row>
    <row r="26" spans="1:14" x14ac:dyDescent="0.35">
      <c r="A26" s="3" t="s">
        <v>14</v>
      </c>
      <c r="B26">
        <v>10</v>
      </c>
      <c r="C26">
        <v>8.6999999999999993</v>
      </c>
      <c r="D26" s="1"/>
      <c r="E26" s="1"/>
      <c r="F26">
        <v>3.5</v>
      </c>
      <c r="G26" s="1"/>
      <c r="H26" s="4">
        <v>231.9</v>
      </c>
      <c r="I26" s="1">
        <v>90000</v>
      </c>
      <c r="K26">
        <v>0.234375</v>
      </c>
      <c r="L26">
        <v>0.03</v>
      </c>
    </row>
    <row r="27" spans="1:14" x14ac:dyDescent="0.35">
      <c r="A27" s="3" t="s">
        <v>14</v>
      </c>
      <c r="B27">
        <v>1</v>
      </c>
      <c r="C27">
        <v>10.3</v>
      </c>
      <c r="D27">
        <v>6.5</v>
      </c>
      <c r="E27" s="1"/>
      <c r="F27">
        <v>4</v>
      </c>
      <c r="G27">
        <v>2.5</v>
      </c>
      <c r="H27">
        <v>211.7</v>
      </c>
      <c r="I27">
        <v>67</v>
      </c>
      <c r="K27">
        <v>0.34375</v>
      </c>
      <c r="L27">
        <v>0.03</v>
      </c>
    </row>
    <row r="28" spans="1:14" x14ac:dyDescent="0.35">
      <c r="J28" t="s">
        <v>16</v>
      </c>
      <c r="K28">
        <f>AVERAGE(K24:K27)</f>
        <v>0.2890625</v>
      </c>
      <c r="L28">
        <f>AVERAGE(L24:L27)</f>
        <v>0.03</v>
      </c>
    </row>
    <row r="46" spans="1:3" x14ac:dyDescent="0.35">
      <c r="A46" t="s">
        <v>18</v>
      </c>
    </row>
    <row r="47" spans="1:3" x14ac:dyDescent="0.35">
      <c r="A47" t="s">
        <v>19</v>
      </c>
      <c r="B47" t="s">
        <v>20</v>
      </c>
      <c r="C47" t="s">
        <v>21</v>
      </c>
    </row>
    <row r="48" spans="1:3" x14ac:dyDescent="0.35">
      <c r="A48">
        <v>303.7</v>
      </c>
      <c r="B48">
        <v>233.5</v>
      </c>
      <c r="C48">
        <v>231.1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dfern</dc:creator>
  <cp:lastModifiedBy>dfern</cp:lastModifiedBy>
  <dcterms:created xsi:type="dcterms:W3CDTF">2015-06-05T18:17:20Z</dcterms:created>
  <dcterms:modified xsi:type="dcterms:W3CDTF">2023-04-27T16:40:33Z</dcterms:modified>
</cp:coreProperties>
</file>