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rtfolio\docs\"/>
    </mc:Choice>
  </mc:AlternateContent>
  <xr:revisionPtr revIDLastSave="0" documentId="13_ncr:1_{08C9D7ED-0A39-4A7B-A31E-7943CF8A79E9}" xr6:coauthVersionLast="47" xr6:coauthVersionMax="47" xr10:uidLastSave="{00000000-0000-0000-0000-000000000000}"/>
  <bookViews>
    <workbookView xWindow="30240" yWindow="345" windowWidth="22860" windowHeight="15045" activeTab="2" xr2:uid="{D0C4C60E-E71B-4053-B028-600BDBC10FF6}"/>
  </bookViews>
  <sheets>
    <sheet name="Sheet1" sheetId="1" r:id="rId1"/>
    <sheet name="Sheet3" sheetId="3" r:id="rId2"/>
    <sheet name="CompC++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E21" i="2"/>
  <c r="D21" i="2"/>
  <c r="C21" i="2"/>
  <c r="B21" i="2"/>
  <c r="F20" i="2"/>
  <c r="E20" i="2"/>
  <c r="D20" i="2"/>
  <c r="C20" i="2"/>
  <c r="B20" i="2"/>
  <c r="B14" i="2"/>
  <c r="F12" i="2"/>
  <c r="E12" i="2"/>
  <c r="D12" i="2"/>
  <c r="C12" i="2"/>
  <c r="B12" i="2"/>
  <c r="F15" i="2"/>
  <c r="F14" i="2"/>
  <c r="E15" i="2"/>
  <c r="E14" i="2"/>
  <c r="F16" i="2"/>
  <c r="D14" i="2"/>
  <c r="C14" i="2"/>
  <c r="F17" i="2"/>
  <c r="E17" i="2"/>
  <c r="D17" i="2"/>
  <c r="C17" i="2"/>
  <c r="B17" i="2"/>
  <c r="E16" i="2"/>
  <c r="D16" i="2"/>
  <c r="C16" i="2"/>
  <c r="B16" i="2"/>
  <c r="D15" i="2"/>
  <c r="C15" i="2"/>
  <c r="B15" i="2"/>
  <c r="F13" i="2"/>
  <c r="E13" i="2"/>
  <c r="D13" i="2"/>
  <c r="C13" i="2"/>
  <c r="B13" i="2"/>
  <c r="B95" i="1"/>
  <c r="C95" i="1"/>
  <c r="F42" i="1"/>
  <c r="E42" i="1"/>
  <c r="D42" i="1"/>
  <c r="C42" i="1"/>
  <c r="G88" i="1"/>
  <c r="F88" i="1"/>
  <c r="E88" i="1"/>
  <c r="D88" i="1"/>
  <c r="C88" i="1"/>
  <c r="B88" i="1"/>
  <c r="G87" i="1"/>
  <c r="F87" i="1"/>
  <c r="E87" i="1"/>
  <c r="D87" i="1"/>
  <c r="C87" i="1"/>
  <c r="G85" i="1"/>
  <c r="F85" i="1"/>
  <c r="E85" i="1"/>
  <c r="D85" i="1"/>
  <c r="C85" i="1"/>
  <c r="B87" i="1"/>
  <c r="B85" i="1"/>
  <c r="B83" i="1"/>
  <c r="G89" i="1"/>
  <c r="F89" i="1"/>
  <c r="E89" i="1"/>
  <c r="D89" i="1"/>
  <c r="C89" i="1"/>
  <c r="B89" i="1"/>
  <c r="G86" i="1"/>
  <c r="F86" i="1"/>
  <c r="E86" i="1"/>
  <c r="D86" i="1"/>
  <c r="C86" i="1"/>
  <c r="G84" i="1"/>
  <c r="F84" i="1"/>
  <c r="E84" i="1"/>
  <c r="D84" i="1"/>
  <c r="C84" i="1"/>
  <c r="B84" i="1"/>
  <c r="B86" i="1"/>
  <c r="B32" i="1"/>
  <c r="D78" i="1"/>
  <c r="C78" i="1"/>
  <c r="B78" i="1"/>
  <c r="D76" i="1"/>
  <c r="C76" i="1"/>
  <c r="B76" i="1"/>
  <c r="D75" i="1"/>
  <c r="C75" i="1"/>
  <c r="B75" i="1"/>
  <c r="D73" i="1"/>
  <c r="C73" i="1"/>
  <c r="B73" i="1"/>
  <c r="D68" i="1"/>
  <c r="C68" i="1"/>
  <c r="B68" i="1"/>
  <c r="F43" i="1"/>
  <c r="E43" i="1"/>
  <c r="D43" i="1"/>
  <c r="C43" i="1"/>
  <c r="B43" i="1"/>
  <c r="D66" i="1"/>
  <c r="C66" i="1"/>
  <c r="B66" i="1"/>
  <c r="D65" i="1"/>
  <c r="C65" i="1"/>
  <c r="B65" i="1"/>
  <c r="D63" i="1"/>
  <c r="C63" i="1"/>
  <c r="B63" i="1"/>
  <c r="D59" i="1"/>
  <c r="C59" i="1"/>
  <c r="B59" i="1"/>
  <c r="D56" i="1"/>
  <c r="C56" i="1"/>
  <c r="B56" i="1"/>
  <c r="D54" i="1"/>
  <c r="C54" i="1"/>
  <c r="B54" i="1"/>
  <c r="B42" i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<sst xmlns="http://schemas.openxmlformats.org/spreadsheetml/2006/main" count="244" uniqueCount="116">
  <si>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</si>
  <si>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</si>
  <si>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</si>
  <si>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</si>
  <si>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</si>
  <si>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</si>
  <si>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</si>
  <si>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</si>
  <si>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</si>
  <si>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</si>
  <si>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</si>
  <si>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</si>
  <si>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</si>
  <si>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</si>
  <si>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</si>
  <si>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</si>
  <si>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</si>
  <si>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</si>
  <si>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</si>
  <si>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</si>
  <si>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</si>
  <si>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</si>
  <si>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</si>
  <si>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</si>
  <si>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</si>
  <si>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</si>
  <si>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</si>
  <si>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</si>
  <si>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</si>
  <si>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</si>
  <si>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</si>
  <si>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</si>
  <si>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</si>
  <si>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</si>
  <si>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</si>
  <si>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</si>
  <si>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</si>
  <si>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</si>
  <si>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</si>
  <si>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</si>
  <si>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</si>
  <si>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</si>
  <si>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</si>
  <si>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</si>
  <si>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</si>
  <si>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</si>
  <si>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</si>
  <si>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</si>
  <si>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</si>
  <si>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</si>
  <si>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</si>
  <si>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</si>
  <si>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</si>
  <si>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</si>
  <si>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</si>
  <si>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</si>
  <si>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</si>
  <si>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</si>
  <si>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</si>
  <si>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</si>
  <si>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</si>
  <si>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</si>
  <si>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</si>
  <si>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</si>
  <si>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</si>
  <si>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</si>
  <si>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</si>
  <si>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</si>
  <si>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</si>
  <si>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</si>
  <si>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</si>
  <si>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</si>
  <si>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</si>
  <si>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</si>
  <si>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</si>
  <si>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</si>
  <si>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</si>
  <si>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</si>
  <si>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no Keyfile</t>
  </si>
  <si>
    <t>keyfile</t>
  </si>
  <si>
    <t>no key or Buffer</t>
  </si>
  <si>
    <t>b512</t>
  </si>
  <si>
    <t>gp2</t>
  </si>
  <si>
    <t>b4096</t>
  </si>
  <si>
    <t>gp3</t>
  </si>
  <si>
    <t>512 logical sector 512 physical  buffered reads 256 MB/sec 100 IOPS</t>
  </si>
  <si>
    <t>B-8192</t>
  </si>
  <si>
    <t>ios2</t>
  </si>
  <si>
    <t>512 logical sector 512 physical  buffered reads 330 MB/sec 100 IOPS</t>
  </si>
  <si>
    <t>io2</t>
  </si>
  <si>
    <t>blocksize</t>
  </si>
  <si>
    <t>t2 micro</t>
  </si>
  <si>
    <t>t2</t>
  </si>
  <si>
    <t>t3 Large</t>
  </si>
  <si>
    <t>d3 xlarge</t>
  </si>
  <si>
    <t>t3 large</t>
  </si>
  <si>
    <t>i4ixlarge</t>
  </si>
  <si>
    <t xml:space="preserve">512 logical sector 512 physical  (512 optimal) buffered reads 1050 MB/sec </t>
  </si>
  <si>
    <t>fetch nokey</t>
  </si>
  <si>
    <t>b2048</t>
  </si>
  <si>
    <t>i4 xlarge</t>
  </si>
  <si>
    <t>i4 (nitro)</t>
  </si>
  <si>
    <t>D3</t>
  </si>
  <si>
    <t>Nitro</t>
  </si>
  <si>
    <t>Write dict</t>
  </si>
  <si>
    <t>Build Database</t>
  </si>
  <si>
    <t>Read Dict</t>
  </si>
  <si>
    <t>Fetch Records</t>
  </si>
  <si>
    <t>Build Dict</t>
  </si>
  <si>
    <t>t3 gp3</t>
  </si>
  <si>
    <t>t3 gp2</t>
  </si>
  <si>
    <t>Mongo</t>
  </si>
  <si>
    <t>read</t>
  </si>
  <si>
    <t>C++ avg of 3 or 5 (512 and 4096)</t>
  </si>
  <si>
    <t xml:space="preserve">c++ </t>
  </si>
  <si>
    <t>avg of 5 using std::map instead of std::unordered_map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</si>
</sst>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T2</a:t>
            </a:r>
            <a:r>
              <a:rPr lang="en-US" sz="1600" baseline="0"/>
              <a:t> Micro</a:t>
            </a:r>
          </a:p>
          <a:p>
            <a:pPr>
              <a:defRPr sz="1600"/>
            </a:pPr>
            <a:r>
              <a:rPr lang="en-US" sz="1600" baseline="0"/>
              <a:t>Times in Seconds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</a:t>
            </a:r>
            <a:r>
              <a:rPr lang="en-US" b="1" baseline="0"/>
              <a:t> Access 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Sheet3!$C$32</c:f>
              <c:strCache>
                <c:ptCount val="1"/>
                <c:pt idx="0">
                  <c:v>gp2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Sheet3!$C$33:$C$35</c:f>
              <c:numCache>
                <c:formatCode>General</c:formatCode>
                <c:ptCount val="3"/>
                <c:pt idx="0">
                  <c:v>1.0416799999999999</c:v>
                </c:pt>
                <c:pt idx="1">
                  <c:v>1.1939699999999998</c:v>
                </c:pt>
                <c:pt idx="2">
                  <c:v>1.9949400000000002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760-B3B8-616DFB008D0E}"/>
            </c:ext>
          </c:extLst>
        </c:ser>
        <c:ser>
          <c:idx val="1"/>
          <c:order val="1"/>
          <c:tx>
            <c:strRef>
              <c:f>Sheet3!$D$32</c:f>
              <c:strCache>
                <c:ptCount val="1"/>
                <c:pt idx="0">
                  <c:v>gp3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35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Sheet3!$D$33:$D$35</c:f>
              <c:numCache>
                <c:formatCode>General</c:formatCode>
                <c:ptCount val="3"/>
                <c:pt idx="0">
                  <c:v>1.0434380000000001</c:v>
                </c:pt>
                <c:pt idx="1">
                  <c:v>1.1700200000000001</c:v>
                </c:pt>
                <c:pt idx="2">
                  <c:v>1.9953600000000002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760-B3B8-616DFB008D0E}"/>
            </c:ext>
          </c:extLst>
        </c:ser>
        <c:ser>
          <c:idx val="2"/>
          <c:order val="2"/>
          <c:tx>
            <c:strRef>
              <c:f>Sheet3!$E$32</c:f>
              <c:strCache>
                <c:ptCount val="1"/>
                <c:pt idx="0">
                  <c:v>io2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0.98940000000000006</c:v>
                </c:pt>
                <c:pt idx="1">
                  <c:v>1.1424799999999999</c:v>
                </c:pt>
                <c:pt idx="2">
                  <c:v>1.9087399999999999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9-4760-B3B8-616DFB00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589432"/>
        <c:axId val="582594112"/>
      </c:barChart>
      <c:catAx>
        <c:axId val="5825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4112"/>
        <c:crosses val="autoZero"/>
        <c:auto val="1"/>
        <c:lblAlgn val="ctr"/>
        <c:lblOffset val="100"/>
        <c:noMultiLvlLbl val="0"/>
      </c:catAx>
      <c:valAx>
        <c:axId val="582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Build Dictionary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C-44C9-8901-026950E42FC8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C-44C9-8901-026950E42FC8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C-44C9-8901-026950E42FC8}"/>
            </c:ext>
          </c:extLst>
        </c:ser>
        <c:ser>
          <c:idx val="3"/>
          <c:order val="3"/>
          <c:tx>
            <c:strRef>
              <c:f>Sheet3!$Q$64</c:f>
              <c:strCache>
                <c:ptCount val="1"/>
                <c:pt idx="0">
                  <c:v>i4 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Sheet3!$Q$65:$Q$67</c:f>
              <c:numCache>
                <c:formatCode>General</c:formatCode>
                <c:ptCount val="3"/>
                <c:pt idx="0">
                  <c:v>3.27128</c:v>
                </c:pt>
                <c:pt idx="1">
                  <c:v>3.2439799999999996</c:v>
                </c:pt>
                <c:pt idx="2">
                  <c:v>3.25298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C-44C9-8901-026950E4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035448"/>
        <c:axId val="620034728"/>
      </c:barChart>
      <c:catAx>
        <c:axId val="6200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4728"/>
        <c:crosses val="autoZero"/>
        <c:auto val="1"/>
        <c:lblAlgn val="ctr"/>
        <c:lblOffset val="100"/>
        <c:noMultiLvlLbl val="0"/>
      </c:catAx>
      <c:valAx>
        <c:axId val="620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Random 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Sheet3!$B$60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Sheet3!$B$61:$B$63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1-4F09-9F52-6199780A3A95}"/>
            </c:ext>
          </c:extLst>
        </c:ser>
        <c:ser>
          <c:idx val="1"/>
          <c:order val="1"/>
          <c:tx>
            <c:strRef>
              <c:f>Sheet3!$C$60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Sheet3!$C$61:$C$63</c:f>
              <c:numCache>
                <c:formatCode>General</c:formatCode>
                <c:ptCount val="3"/>
                <c:pt idx="0">
                  <c:v>1.23508</c:v>
                </c:pt>
                <c:pt idx="1">
                  <c:v>1.2037200000000001</c:v>
                </c:pt>
                <c:pt idx="2">
                  <c:v>2.1371199999999999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1-4F09-9F52-6199780A3A95}"/>
            </c:ext>
          </c:extLst>
        </c:ser>
        <c:ser>
          <c:idx val="2"/>
          <c:order val="2"/>
          <c:tx>
            <c:strRef>
              <c:f>Sheet3!$D$60</c:f>
              <c:strCache>
                <c:ptCount val="1"/>
                <c:pt idx="0">
                  <c:v>i4 (nitro)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Sheet3!$D$61:$D$63</c:f>
              <c:numCache>
                <c:formatCode>General</c:formatCode>
                <c:ptCount val="3"/>
                <c:pt idx="0">
                  <c:v>0.75616000000000005</c:v>
                </c:pt>
                <c:pt idx="1">
                  <c:v>0.85816000000000003</c:v>
                </c:pt>
                <c:pt idx="2">
                  <c:v>1.4287599999999998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1-4F09-9F52-6199780A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177192"/>
        <c:axId val="620178632"/>
      </c:barChart>
      <c:catAx>
        <c:axId val="6201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8632"/>
        <c:crosses val="autoZero"/>
        <c:auto val="1"/>
        <c:lblAlgn val="ctr"/>
        <c:lblOffset val="100"/>
        <c:noMultiLvlLbl val="0"/>
      </c:catAx>
      <c:valAx>
        <c:axId val="620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I4 Xlarge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Sheet3!$W$5:$W$10</c:f>
              <c:numCache>
                <c:formatCode>General</c:formatCode>
                <c:ptCount val="6"/>
                <c:pt idx="0">
                  <c:v>3.27128</c:v>
                </c:pt>
                <c:pt idx="1">
                  <c:v>3.2580399999999998</c:v>
                </c:pt>
                <c:pt idx="2">
                  <c:v>3.2439799999999996</c:v>
                </c:pt>
                <c:pt idx="3">
                  <c:v>3.2311799999999997</c:v>
                </c:pt>
                <c:pt idx="4">
                  <c:v>3.2535000000000003</c:v>
                </c:pt>
                <c:pt idx="5">
                  <c:v>3.25298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4-4040-812A-73AD443C9AE3}"/>
            </c:ext>
          </c:extLst>
        </c:ser>
        <c:ser>
          <c:idx val="1"/>
          <c:order val="1"/>
          <c:tx>
            <c:strRef>
              <c:f>Sheet3!$X$4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Sheet3!$X$5:$X$10</c:f>
              <c:numCache>
                <c:formatCode>General</c:formatCode>
                <c:ptCount val="6"/>
                <c:pt idx="0">
                  <c:v>2.9648600000000003</c:v>
                </c:pt>
                <c:pt idx="1">
                  <c:v>3.3477599999999996</c:v>
                </c:pt>
                <c:pt idx="2">
                  <c:v>3.0391199999999996</c:v>
                </c:pt>
                <c:pt idx="3">
                  <c:v>3.0519400000000001</c:v>
                </c:pt>
                <c:pt idx="4">
                  <c:v>3.0275399999999997</c:v>
                </c:pt>
                <c:pt idx="5">
                  <c:v>3.0285600000000001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4-4040-812A-73AD443C9AE3}"/>
            </c:ext>
          </c:extLst>
        </c:ser>
        <c:ser>
          <c:idx val="2"/>
          <c:order val="2"/>
          <c:tx>
            <c:strRef>
              <c:f>Sheet3!$Y$4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Sheet3!$Y$5:$Y$10</c:f>
              <c:numCache>
                <c:formatCode>General</c:formatCode>
                <c:ptCount val="6"/>
                <c:pt idx="0">
                  <c:v>2.7697600000000002</c:v>
                </c:pt>
                <c:pt idx="1">
                  <c:v>2.5453199999999998</c:v>
                </c:pt>
                <c:pt idx="2">
                  <c:v>2.5150399999999999</c:v>
                </c:pt>
                <c:pt idx="3">
                  <c:v>2.46862</c:v>
                </c:pt>
                <c:pt idx="4">
                  <c:v>2.4354799999999996</c:v>
                </c:pt>
                <c:pt idx="5">
                  <c:v>2.4087400000000003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4-4040-812A-73AD443C9AE3}"/>
            </c:ext>
          </c:extLst>
        </c:ser>
        <c:ser>
          <c:idx val="3"/>
          <c:order val="3"/>
          <c:tx>
            <c:strRef>
              <c:f>Sheet3!$Z$4</c:f>
              <c:strCache>
                <c:ptCount val="1"/>
                <c:pt idx="0">
                  <c:v>Read Dict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Sheet3!$Z$5:$Z$10</c:f>
              <c:numCache>
                <c:formatCode>General</c:formatCode>
                <c:ptCount val="6"/>
                <c:pt idx="0">
                  <c:v>3.7330399999999999</c:v>
                </c:pt>
                <c:pt idx="1">
                  <c:v>3.5632199999999998</c:v>
                </c:pt>
                <c:pt idx="2">
                  <c:v>3.66608</c:v>
                </c:pt>
                <c:pt idx="3">
                  <c:v>3.6358200000000003</c:v>
                </c:pt>
                <c:pt idx="4">
                  <c:v>3.6492999999999993</c:v>
                </c:pt>
                <c:pt idx="5">
                  <c:v>3.6267200000000002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4-4040-812A-73AD443C9AE3}"/>
            </c:ext>
          </c:extLst>
        </c:ser>
        <c:ser>
          <c:idx val="4"/>
          <c:order val="4"/>
          <c:tx>
            <c:strRef>
              <c:f>Sheet3!$AA$4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Sheet3!$AA$5:$AA$10</c:f>
              <c:numCache>
                <c:formatCode>General</c:formatCode>
                <c:ptCount val="6"/>
                <c:pt idx="0">
                  <c:v>0.75616000000000005</c:v>
                </c:pt>
                <c:pt idx="1">
                  <c:v>0.80831999999999993</c:v>
                </c:pt>
                <c:pt idx="2">
                  <c:v>0.85816000000000003</c:v>
                </c:pt>
                <c:pt idx="3">
                  <c:v>0.93990000000000007</c:v>
                </c:pt>
                <c:pt idx="4">
                  <c:v>1.0983000000000001</c:v>
                </c:pt>
                <c:pt idx="5">
                  <c:v>1.4287599999999998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4-4040-812A-73AD443C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76352"/>
        <c:axId val="273482472"/>
      </c:lineChart>
      <c:catAx>
        <c:axId val="2734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2472"/>
        <c:crosses val="autoZero"/>
        <c:auto val="1"/>
        <c:lblAlgn val="ctr"/>
        <c:lblOffset val="100"/>
        <c:noMultiLvlLbl val="0"/>
      </c:catAx>
      <c:valAx>
        <c:axId val="2734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Sheet3!$AG$5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Sheet3!$AG$6:$AG$10</c:f>
              <c:numCache>
                <c:formatCode>General</c:formatCode>
                <c:ptCount val="5"/>
                <c:pt idx="0">
                  <c:v>4.5506000000000002</c:v>
                </c:pt>
                <c:pt idx="1">
                  <c:v>4.5587999999999997</c:v>
                </c:pt>
                <c:pt idx="2">
                  <c:v>4.6067999999999998</c:v>
                </c:pt>
                <c:pt idx="3">
                  <c:v>4.4950000000000001</c:v>
                </c:pt>
                <c:pt idx="4">
                  <c:v>4.6126000000000005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46E8-A2F0-270BAB4FEBB2}"/>
            </c:ext>
          </c:extLst>
        </c:ser>
        <c:ser>
          <c:idx val="2"/>
          <c:order val="1"/>
          <c:tx>
            <c:strRef>
              <c:f>Sheet3!$AH$5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Sheet3!$AH$6:$AH$10</c:f>
              <c:numCache>
                <c:formatCode>General</c:formatCode>
                <c:ptCount val="5"/>
                <c:pt idx="0">
                  <c:v>4.0935999999999995</c:v>
                </c:pt>
                <c:pt idx="1">
                  <c:v>4.1722199999999994</c:v>
                </c:pt>
                <c:pt idx="2">
                  <c:v>3.9254000000000007</c:v>
                </c:pt>
                <c:pt idx="3">
                  <c:v>3.91</c:v>
                </c:pt>
                <c:pt idx="4">
                  <c:v>3.9402400000000002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46E8-A2F0-270BAB4FEBB2}"/>
            </c:ext>
          </c:extLst>
        </c:ser>
        <c:ser>
          <c:idx val="3"/>
          <c:order val="2"/>
          <c:tx>
            <c:strRef>
              <c:f>Sheet3!$AI$5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Sheet3!$AI$6:$AI$10</c:f>
              <c:numCache>
                <c:formatCode>General</c:formatCode>
                <c:ptCount val="5"/>
                <c:pt idx="0">
                  <c:v>3.5768</c:v>
                </c:pt>
                <c:pt idx="1">
                  <c:v>3.4170000000000003</c:v>
                </c:pt>
                <c:pt idx="2">
                  <c:v>3.3573999999999997</c:v>
                </c:pt>
                <c:pt idx="3">
                  <c:v>3.2770000000000001</c:v>
                </c:pt>
                <c:pt idx="4">
                  <c:v>3.1519399999999997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6-46E8-A2F0-270BAB4FEBB2}"/>
            </c:ext>
          </c:extLst>
        </c:ser>
        <c:ser>
          <c:idx val="4"/>
          <c:order val="3"/>
          <c:tx>
            <c:strRef>
              <c:f>Sheet3!$AJ$5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Sheet3!$AJ$6:$AJ$10</c:f>
              <c:numCache>
                <c:formatCode>General</c:formatCode>
                <c:ptCount val="5"/>
                <c:pt idx="0">
                  <c:v>5.1724000000000006</c:v>
                </c:pt>
                <c:pt idx="1">
                  <c:v>5.25434</c:v>
                </c:pt>
                <c:pt idx="2">
                  <c:v>5.0423999999999998</c:v>
                </c:pt>
                <c:pt idx="3">
                  <c:v>4.0460000000000003</c:v>
                </c:pt>
                <c:pt idx="4">
                  <c:v>5.2187999999999999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6-46E8-A2F0-270BAB4FEBB2}"/>
            </c:ext>
          </c:extLst>
        </c:ser>
        <c:ser>
          <c:idx val="5"/>
          <c:order val="4"/>
          <c:tx>
            <c:strRef>
              <c:f>Sheet3!$AK$5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Sheet3!$AK$6:$AK$10</c:f>
              <c:numCache>
                <c:formatCode>General</c:formatCode>
                <c:ptCount val="5"/>
                <c:pt idx="0">
                  <c:v>1.3215999999999999</c:v>
                </c:pt>
                <c:pt idx="1">
                  <c:v>1.3409200000000001</c:v>
                </c:pt>
                <c:pt idx="2">
                  <c:v>1.2804</c:v>
                </c:pt>
                <c:pt idx="3">
                  <c:v>1.4279999999999999</c:v>
                </c:pt>
                <c:pt idx="4">
                  <c:v>2.1332800000000001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6-46E8-A2F0-270BAB4F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71752"/>
        <c:axId val="653466712"/>
      </c:lineChart>
      <c:catAx>
        <c:axId val="65347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6712"/>
        <c:crosses val="autoZero"/>
        <c:auto val="1"/>
        <c:lblAlgn val="ctr"/>
        <c:lblOffset val="100"/>
        <c:noMultiLvlLbl val="0"/>
      </c:catAx>
      <c:valAx>
        <c:axId val="6534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Sheet3!$AP$5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Sheet3!$AP$6:$AP$10</c:f>
              <c:numCache>
                <c:formatCode>General</c:formatCode>
                <c:ptCount val="5"/>
                <c:pt idx="0">
                  <c:v>4.5595400000000001</c:v>
                </c:pt>
                <c:pt idx="1">
                  <c:v>4.6338000000000008</c:v>
                </c:pt>
                <c:pt idx="2">
                  <c:v>4.5784000000000002</c:v>
                </c:pt>
                <c:pt idx="3">
                  <c:v>4.5659999999999998</c:v>
                </c:pt>
                <c:pt idx="4">
                  <c:v>4.5249999999999995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4-45B5-AD0A-B5AC95F2B857}"/>
            </c:ext>
          </c:extLst>
        </c:ser>
        <c:ser>
          <c:idx val="1"/>
          <c:order val="1"/>
          <c:tx>
            <c:strRef>
              <c:f>Sheet3!$AQ$5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Sheet3!$AQ$6:$AQ$10</c:f>
              <c:numCache>
                <c:formatCode>General</c:formatCode>
                <c:ptCount val="5"/>
                <c:pt idx="0">
                  <c:v>3.8302</c:v>
                </c:pt>
                <c:pt idx="1">
                  <c:v>3.9753999999999996</c:v>
                </c:pt>
                <c:pt idx="2">
                  <c:v>3.1248</c:v>
                </c:pt>
                <c:pt idx="3">
                  <c:v>4.0590000000000002</c:v>
                </c:pt>
                <c:pt idx="4">
                  <c:v>3.8957999999999999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4-45B5-AD0A-B5AC95F2B857}"/>
            </c:ext>
          </c:extLst>
        </c:ser>
        <c:ser>
          <c:idx val="2"/>
          <c:order val="2"/>
          <c:tx>
            <c:strRef>
              <c:f>Sheet3!$AR$5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Sheet3!$AR$6:$AR$10</c:f>
              <c:numCache>
                <c:formatCode>General</c:formatCode>
                <c:ptCount val="5"/>
                <c:pt idx="0">
                  <c:v>3.4728000000000003</c:v>
                </c:pt>
                <c:pt idx="1">
                  <c:v>3.2955999999999994</c:v>
                </c:pt>
                <c:pt idx="2">
                  <c:v>2.6332</c:v>
                </c:pt>
                <c:pt idx="3">
                  <c:v>3.1981999999999999</c:v>
                </c:pt>
                <c:pt idx="4">
                  <c:v>3.1145999999999998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4-45B5-AD0A-B5AC95F2B857}"/>
            </c:ext>
          </c:extLst>
        </c:ser>
        <c:ser>
          <c:idx val="3"/>
          <c:order val="3"/>
          <c:tx>
            <c:strRef>
              <c:f>Sheet3!$AS$5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Sheet3!$AS$6:$AS$10</c:f>
              <c:numCache>
                <c:formatCode>General</c:formatCode>
                <c:ptCount val="5"/>
                <c:pt idx="0">
                  <c:v>5.2009999999999996</c:v>
                </c:pt>
                <c:pt idx="1">
                  <c:v>5.1954000000000002</c:v>
                </c:pt>
                <c:pt idx="2">
                  <c:v>4.2089999999999996</c:v>
                </c:pt>
                <c:pt idx="3">
                  <c:v>5.2470000000000008</c:v>
                </c:pt>
                <c:pt idx="4">
                  <c:v>5.1372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4-45B5-AD0A-B5AC95F2B857}"/>
            </c:ext>
          </c:extLst>
        </c:ser>
        <c:ser>
          <c:idx val="4"/>
          <c:order val="4"/>
          <c:tx>
            <c:strRef>
              <c:f>Sheet3!$AT$5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Sheet3!$AT$6:$AT$10</c:f>
              <c:numCache>
                <c:formatCode>General</c:formatCode>
                <c:ptCount val="5"/>
                <c:pt idx="0">
                  <c:v>1.3031999999999999</c:v>
                </c:pt>
                <c:pt idx="1">
                  <c:v>1.3048000000000002</c:v>
                </c:pt>
                <c:pt idx="2">
                  <c:v>1.0287999999999999</c:v>
                </c:pt>
                <c:pt idx="3">
                  <c:v>1.3876000000000002</c:v>
                </c:pt>
                <c:pt idx="4">
                  <c:v>2.0103999999999997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4-45B5-AD0A-B5AC95F2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83360"/>
        <c:axId val="645278320"/>
      </c:lineChart>
      <c:catAx>
        <c:axId val="6452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8320"/>
        <c:crosses val="autoZero"/>
        <c:auto val="1"/>
        <c:lblAlgn val="ctr"/>
        <c:lblOffset val="100"/>
        <c:noMultiLvlLbl val="0"/>
      </c:catAx>
      <c:valAx>
        <c:axId val="645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Comparison</a:t>
            </a:r>
            <a:r>
              <a:rPr lang="en-US" sz="1600" baseline="0"/>
              <a:t> of Time to Read Database </a:t>
            </a:r>
          </a:p>
          <a:p>
            <a:pPr>
              <a:defRPr sz="1600"/>
            </a:pPr>
            <a:r>
              <a:rPr lang="en-US" sz="1600" baseline="0"/>
              <a:t>for t3 large 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Sheet3!$C$96</c:f>
              <c:strCache>
                <c:ptCount val="1"/>
                <c:pt idx="0">
                  <c:v>gp2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Sheet3!$C$97:$C$99</c:f>
              <c:numCache>
                <c:formatCode>General</c:formatCode>
                <c:ptCount val="3"/>
                <c:pt idx="0">
                  <c:v>1.1550999999999998</c:v>
                </c:pt>
                <c:pt idx="1">
                  <c:v>1.3118700000000001</c:v>
                </c:pt>
                <c:pt idx="2">
                  <c:v>2.11374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7-4C05-9525-34C6973C3058}"/>
            </c:ext>
          </c:extLst>
        </c:ser>
        <c:ser>
          <c:idx val="1"/>
          <c:order val="1"/>
          <c:tx>
            <c:strRef>
              <c:f>Sheet3!$D$96</c:f>
              <c:strCache>
                <c:ptCount val="1"/>
                <c:pt idx="0">
                  <c:v>gp3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Sheet3!$D$97:$D$99</c:f>
              <c:numCache>
                <c:formatCode>General</c:formatCode>
                <c:ptCount val="3"/>
                <c:pt idx="0">
                  <c:v>1.13896</c:v>
                </c:pt>
                <c:pt idx="1">
                  <c:v>1.27834</c:v>
                </c:pt>
                <c:pt idx="2">
                  <c:v>2.1332800000000001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7-4C05-9525-34C6973C3058}"/>
            </c:ext>
          </c:extLst>
        </c:ser>
        <c:ser>
          <c:idx val="2"/>
          <c:order val="2"/>
          <c:tx>
            <c:strRef>
              <c:f>Sheet3!$E$96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Sheet3!$E$97:$E$99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7-4C05-9525-34C6973C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5027712"/>
        <c:axId val="645036352"/>
      </c:barChart>
      <c:catAx>
        <c:axId val="6450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6352"/>
        <c:crosses val="autoZero"/>
        <c:auto val="1"/>
        <c:lblAlgn val="ctr"/>
        <c:lblOffset val="100"/>
        <c:noMultiLvlLbl val="0"/>
      </c:catAx>
      <c:valAx>
        <c:axId val="645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10</xdr:row>
      <xdr:rowOff>185737</xdr:rowOff>
    </xdr:from>
    <xdr:to>
      <xdr:col>10</xdr:col>
      <xdr:colOff>200025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10</xdr:row>
      <xdr:rowOff>38100</xdr:rowOff>
    </xdr:from>
    <xdr:to>
      <xdr:col>19</xdr:col>
      <xdr:colOff>609599</xdr:colOff>
      <xdr:row>35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36</xdr:row>
      <xdr:rowOff>76200</xdr:rowOff>
    </xdr:from>
    <xdr:to>
      <xdr:col>10</xdr:col>
      <xdr:colOff>4762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7189-4C05-7F80-5590-75833079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68</xdr:row>
      <xdr:rowOff>9525</xdr:rowOff>
    </xdr:from>
    <xdr:to>
      <xdr:col>25</xdr:col>
      <xdr:colOff>9524</xdr:colOff>
      <xdr:row>92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DB3EA-9359-4C64-9B8E-EEA0C459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64</xdr:row>
      <xdr:rowOff>152400</xdr:rowOff>
    </xdr:from>
    <xdr:to>
      <xdr:col>10</xdr:col>
      <xdr:colOff>581025</xdr:colOff>
      <xdr:row>89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DD9C1-F4B7-D0BC-5DE6-B2C87FA1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604837</xdr:colOff>
      <xdr:row>13</xdr:row>
      <xdr:rowOff>14287</xdr:rowOff>
    </xdr:from>
    <xdr:to>
      <xdr:col>28</xdr:col>
      <xdr:colOff>300037</xdr:colOff>
      <xdr:row>27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2D14D-E54C-57A6-1567-B9D4F5C3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185737</xdr:colOff>
      <xdr:row>13</xdr:row>
      <xdr:rowOff>166687</xdr:rowOff>
    </xdr:from>
    <xdr:to>
      <xdr:col>38</xdr:col>
      <xdr:colOff>490537</xdr:colOff>
      <xdr:row>28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CA9442-A476-71C7-F444-1043A68F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42862</xdr:colOff>
      <xdr:row>12</xdr:row>
      <xdr:rowOff>128587</xdr:rowOff>
    </xdr:from>
    <xdr:to>
      <xdr:col>47</xdr:col>
      <xdr:colOff>347662</xdr:colOff>
      <xdr:row>27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381BCC-C9D0-B64C-D53A-97E09EC9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93</xdr:row>
      <xdr:rowOff>23811</xdr:rowOff>
    </xdr:from>
    <xdr:to>
      <xdr:col>14</xdr:col>
      <xdr:colOff>600075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E6EAFE-BD8B-F487-DDE6-D4196488D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Y95"/>
  <sheetViews>
    <sheetView workbookViewId="0">
      <selection activeCell="B6" sqref="B6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7" max="7" width="12.140625" customWidth="1"/>
    <col min="8" max="45" width="9.140625" customWidth="1"/>
  </cols>
  <sheetData>
    <row r="1" spans="1:40" x14ac:dyDescent="0.25">
      <c r="A1" s="2" t="s">
        <v>40</v>
      </c>
      <c r="H1" s="2" t="s">
        <v>53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48</v>
      </c>
      <c r="V12" t="s">
        <v>5</v>
      </c>
      <c r="W12" t="s">
        <v>16</v>
      </c>
      <c r="X12" t="s">
        <v>49</v>
      </c>
      <c r="AI12" t="s">
        <v>50</v>
      </c>
      <c r="AJ12" t="s">
        <v>55</v>
      </c>
      <c r="AK12" t="s">
        <v>56</v>
      </c>
      <c r="AL12" t="s">
        <v>51</v>
      </c>
      <c r="AM12" t="s">
        <v>52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54</v>
      </c>
    </row>
    <row r="20" spans="1:40" x14ac:dyDescent="0.25">
      <c r="J20" t="s">
        <v>7</v>
      </c>
      <c r="O20" t="s">
        <v>67</v>
      </c>
      <c r="T20" t="s">
        <v>74</v>
      </c>
      <c r="Y20" t="s">
        <v>11</v>
      </c>
      <c r="AD20" t="s">
        <v>21</v>
      </c>
      <c r="AI20" t="s">
        <v>72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57</v>
      </c>
      <c r="D28" s="2" t="s">
        <v>64</v>
      </c>
      <c r="H28" t="s">
        <v>58</v>
      </c>
      <c r="K28" t="s">
        <v>59</v>
      </c>
    </row>
    <row r="29" spans="1:40" x14ac:dyDescent="0.25">
      <c r="J29" t="s">
        <v>60</v>
      </c>
      <c r="K29" t="s">
        <v>8</v>
      </c>
      <c r="O29" t="s">
        <v>61</v>
      </c>
      <c r="T29" t="s">
        <v>62</v>
      </c>
      <c r="Y29" t="s">
        <v>63</v>
      </c>
      <c r="AD29" t="s">
        <v>65</v>
      </c>
      <c r="AI29" t="s">
        <v>66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SUM(T30:T35)/5</f>
        <v>4.5784000000000002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52</v>
      </c>
    </row>
    <row r="37" spans="1:39" x14ac:dyDescent="0.25">
      <c r="A37" t="s">
        <v>57</v>
      </c>
      <c r="C37" t="s">
        <v>84</v>
      </c>
      <c r="D37" s="2" t="s">
        <v>68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21</v>
      </c>
      <c r="AD38" t="s">
        <v>66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  <c r="AD39">
        <v>4.5309999999999997</v>
      </c>
      <c r="AE39">
        <v>3.8919999999999999</v>
      </c>
      <c r="AF39">
        <v>3.1190000000000002</v>
      </c>
      <c r="AG39">
        <v>5.4829999999999997</v>
      </c>
      <c r="AH39">
        <v>2.1198000000000001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  <c r="Z40">
        <v>3.972</v>
      </c>
      <c r="AA40" t="s">
        <v>8</v>
      </c>
      <c r="AD40">
        <v>4.5860000000000003</v>
      </c>
      <c r="AE40">
        <v>3.8769999999999998</v>
      </c>
      <c r="AF40">
        <v>3.1960000000000002</v>
      </c>
      <c r="AG40">
        <v>5.1890000000000001</v>
      </c>
      <c r="AH40">
        <v>2.1059999999999999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  <c r="AD41">
        <v>4.7779999999999996</v>
      </c>
      <c r="AE41">
        <v>3.9350000000000001</v>
      </c>
      <c r="AF41">
        <v>3.1440000000000001</v>
      </c>
      <c r="AG41">
        <v>5.2169999999999996</v>
      </c>
      <c r="AH41">
        <v>2.113</v>
      </c>
    </row>
    <row r="42" spans="1:39" x14ac:dyDescent="0.25">
      <c r="A42">
        <v>8192</v>
      </c>
      <c r="B42">
        <f>SUM(Y39:Y43)</f>
        <v>4.4950000000000001</v>
      </c>
      <c r="C42">
        <f>SUM(Z39:Z43)/2</f>
        <v>3.91</v>
      </c>
      <c r="D42">
        <f>SUM(AA39:AA43)</f>
        <v>3.2770000000000001</v>
      </c>
      <c r="E42">
        <f>SUM(AB39:AB43)</f>
        <v>4.0460000000000003</v>
      </c>
      <c r="F42">
        <f>SUM(AC39:AC43)</f>
        <v>1.4279999999999999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  <c r="AD42">
        <v>4.577</v>
      </c>
      <c r="AE42">
        <v>3.9102000000000001</v>
      </c>
      <c r="AF42">
        <v>3.125</v>
      </c>
      <c r="AG42">
        <v>5.1760000000000002</v>
      </c>
      <c r="AH42">
        <v>2.1869999999999998</v>
      </c>
    </row>
    <row r="43" spans="1:39" x14ac:dyDescent="0.25">
      <c r="A43">
        <v>32768</v>
      </c>
      <c r="B43">
        <f>SUM(AD39:AD43)/5</f>
        <v>4.6126000000000005</v>
      </c>
      <c r="C43">
        <f>SUM(AE39:AE43)/5</f>
        <v>3.9402400000000002</v>
      </c>
      <c r="D43">
        <f>SUM(AF39:AF43)/5</f>
        <v>3.1519399999999997</v>
      </c>
      <c r="E43">
        <f>SUM(AG39:AG43)/5</f>
        <v>5.2187999999999999</v>
      </c>
      <c r="F43">
        <f>SUM(AH39:AH43)/5</f>
        <v>2.1332800000000001</v>
      </c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  <c r="AD43">
        <v>4.5910000000000002</v>
      </c>
      <c r="AE43">
        <v>4.0869999999999997</v>
      </c>
      <c r="AF43">
        <v>3.1757</v>
      </c>
      <c r="AG43">
        <v>5.0289999999999999</v>
      </c>
      <c r="AH43">
        <v>2.1406000000000001</v>
      </c>
    </row>
    <row r="44" spans="1:39" x14ac:dyDescent="0.25">
      <c r="A44" t="s">
        <v>69</v>
      </c>
      <c r="D44" s="2" t="s">
        <v>71</v>
      </c>
      <c r="J44" t="s">
        <v>70</v>
      </c>
      <c r="N44" t="s">
        <v>77</v>
      </c>
      <c r="O44" t="s">
        <v>7</v>
      </c>
      <c r="T44" t="s">
        <v>4</v>
      </c>
      <c r="Y44" t="s">
        <v>72</v>
      </c>
      <c r="AD44" t="s">
        <v>66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  <row r="51" spans="1:34" x14ac:dyDescent="0.25">
      <c r="A51" t="s">
        <v>57</v>
      </c>
      <c r="C51" t="s">
        <v>82</v>
      </c>
      <c r="D51" s="2" t="s">
        <v>64</v>
      </c>
    </row>
    <row r="52" spans="1:34" x14ac:dyDescent="0.25">
      <c r="P52" t="s">
        <v>8</v>
      </c>
    </row>
    <row r="53" spans="1:34" x14ac:dyDescent="0.25">
      <c r="A53" t="s">
        <v>82</v>
      </c>
      <c r="B53" t="s">
        <v>79</v>
      </c>
      <c r="C53" t="s">
        <v>78</v>
      </c>
      <c r="D53" t="s">
        <v>80</v>
      </c>
      <c r="J53" t="s">
        <v>81</v>
      </c>
      <c r="T53" t="s">
        <v>83</v>
      </c>
      <c r="Y53" t="s">
        <v>86</v>
      </c>
      <c r="AD53" t="s">
        <v>66</v>
      </c>
    </row>
    <row r="54" spans="1:34" x14ac:dyDescent="0.25">
      <c r="A54">
        <v>512</v>
      </c>
      <c r="B54">
        <f>SUM(J54:J58)/5</f>
        <v>1.1550999999999998</v>
      </c>
      <c r="C54">
        <f>SUM(K54:K58)/5</f>
        <v>1.0416799999999999</v>
      </c>
      <c r="D54">
        <f>SUM(L54:L58)/5</f>
        <v>1.0399799999999999</v>
      </c>
      <c r="J54">
        <v>1.1850000000000001</v>
      </c>
      <c r="K54">
        <v>1.0489999999999999</v>
      </c>
      <c r="L54">
        <v>1.0429999999999999</v>
      </c>
      <c r="T54">
        <v>1.3186</v>
      </c>
      <c r="U54">
        <v>1.1777</v>
      </c>
      <c r="V54">
        <v>1.18</v>
      </c>
      <c r="AD54">
        <v>2.137</v>
      </c>
      <c r="AE54">
        <v>2.0030000000000001</v>
      </c>
      <c r="AF54">
        <v>2.0015999999999998</v>
      </c>
    </row>
    <row r="55" spans="1:34" x14ac:dyDescent="0.25">
      <c r="J55">
        <v>1.1479999999999999</v>
      </c>
      <c r="K55">
        <v>1.0465</v>
      </c>
      <c r="L55">
        <v>1.042</v>
      </c>
      <c r="T55">
        <v>1.30955</v>
      </c>
      <c r="U55">
        <v>1.1969000000000001</v>
      </c>
      <c r="V55">
        <v>1.1906000000000001</v>
      </c>
      <c r="AD55">
        <v>2.1389999999999998</v>
      </c>
      <c r="AE55">
        <v>2.016</v>
      </c>
      <c r="AF55">
        <v>2.0150000000000001</v>
      </c>
    </row>
    <row r="56" spans="1:34" x14ac:dyDescent="0.25">
      <c r="A56">
        <v>4096</v>
      </c>
      <c r="B56">
        <f>SUM(T54:T58)/5</f>
        <v>1.3118700000000001</v>
      </c>
      <c r="C56">
        <f>SUM(U54:U58)/5</f>
        <v>1.1939699999999998</v>
      </c>
      <c r="D56">
        <f>SUM(V54:V58)/5</f>
        <v>1.19278</v>
      </c>
      <c r="J56">
        <v>1.1555</v>
      </c>
      <c r="K56">
        <v>1.034</v>
      </c>
      <c r="L56">
        <v>1.038</v>
      </c>
      <c r="T56">
        <v>1.2929999999999999</v>
      </c>
      <c r="U56">
        <v>1.1800999999999999</v>
      </c>
      <c r="V56">
        <v>1.1819999999999999</v>
      </c>
      <c r="AD56">
        <v>2.1059999999999999</v>
      </c>
      <c r="AE56">
        <v>2.0015999999999998</v>
      </c>
      <c r="AF56">
        <v>2.0002</v>
      </c>
    </row>
    <row r="57" spans="1:34" x14ac:dyDescent="0.25">
      <c r="J57">
        <v>1.1419999999999999</v>
      </c>
      <c r="K57">
        <v>1.0375000000000001</v>
      </c>
      <c r="L57">
        <v>1.0397000000000001</v>
      </c>
      <c r="T57">
        <v>1.3311999999999999</v>
      </c>
      <c r="U57">
        <v>1.2274499999999999</v>
      </c>
      <c r="V57">
        <v>1.2230000000000001</v>
      </c>
      <c r="AD57">
        <v>2.1059999999999999</v>
      </c>
      <c r="AE57">
        <v>1.9901</v>
      </c>
      <c r="AF57">
        <v>1.9970000000000001</v>
      </c>
    </row>
    <row r="58" spans="1:34" x14ac:dyDescent="0.25">
      <c r="J58">
        <v>1.145</v>
      </c>
      <c r="K58">
        <v>1.0414000000000001</v>
      </c>
      <c r="L58">
        <v>1.0371999999999999</v>
      </c>
      <c r="T58">
        <v>1.3069999999999999</v>
      </c>
      <c r="U58">
        <v>1.1877</v>
      </c>
      <c r="V58">
        <v>1.1882999999999999</v>
      </c>
      <c r="AD58">
        <v>2.0807000000000002</v>
      </c>
      <c r="AE58">
        <v>1.964</v>
      </c>
      <c r="AF58">
        <v>1.96</v>
      </c>
    </row>
    <row r="59" spans="1:34" x14ac:dyDescent="0.25">
      <c r="A59">
        <v>32768</v>
      </c>
      <c r="B59">
        <f>SUM(AD54:AD58)/5</f>
        <v>2.11374</v>
      </c>
      <c r="C59">
        <f>SUM(AE54:AE58)/5</f>
        <v>1.9949400000000002</v>
      </c>
      <c r="D59">
        <f>SUM(AF54:AF58)/5</f>
        <v>1.9947600000000001</v>
      </c>
    </row>
    <row r="61" spans="1:34" x14ac:dyDescent="0.25">
      <c r="A61" t="s">
        <v>57</v>
      </c>
      <c r="C61" t="s">
        <v>84</v>
      </c>
      <c r="D61" s="2" t="s">
        <v>85</v>
      </c>
      <c r="J61" t="s">
        <v>81</v>
      </c>
      <c r="T61" t="s">
        <v>83</v>
      </c>
      <c r="Y61" t="s">
        <v>86</v>
      </c>
      <c r="AD61" t="s">
        <v>50</v>
      </c>
    </row>
    <row r="62" spans="1:34" x14ac:dyDescent="0.25">
      <c r="A62" t="s">
        <v>84</v>
      </c>
      <c r="J62">
        <v>1.167</v>
      </c>
      <c r="K62">
        <v>1.0437000000000001</v>
      </c>
      <c r="L62">
        <v>1.0297000000000001</v>
      </c>
      <c r="T62">
        <v>1.3180000000000001</v>
      </c>
      <c r="U62">
        <v>1.1870000000000001</v>
      </c>
      <c r="V62">
        <v>1.179</v>
      </c>
      <c r="Y62">
        <v>1.4330000000000001</v>
      </c>
      <c r="Z62">
        <v>1.3</v>
      </c>
      <c r="AA62">
        <v>1.3</v>
      </c>
      <c r="AD62">
        <v>2.1198000000000001</v>
      </c>
      <c r="AE62">
        <v>1.986</v>
      </c>
      <c r="AF62">
        <v>1.9766999999999999</v>
      </c>
    </row>
    <row r="63" spans="1:34" x14ac:dyDescent="0.25">
      <c r="A63">
        <v>512</v>
      </c>
      <c r="B63">
        <f>SUM(J62:J66)/5</f>
        <v>1.13896</v>
      </c>
      <c r="C63">
        <f>SUM(K62:K66)/5</f>
        <v>1.0434380000000001</v>
      </c>
      <c r="D63">
        <f>SUM(L62:L66)/5</f>
        <v>1.04226</v>
      </c>
      <c r="J63">
        <v>1.1477999999999999</v>
      </c>
      <c r="K63">
        <v>1.0266999999999999</v>
      </c>
      <c r="L63">
        <v>1.0261</v>
      </c>
      <c r="T63">
        <v>1.2685</v>
      </c>
      <c r="U63">
        <v>1.1579999999999999</v>
      </c>
      <c r="V63">
        <v>1.1559999999999999</v>
      </c>
      <c r="Y63">
        <v>1.403</v>
      </c>
      <c r="Z63">
        <v>1.2869999999999999</v>
      </c>
      <c r="AA63">
        <v>1.2845</v>
      </c>
      <c r="AD63">
        <v>2.1059999999999999</v>
      </c>
      <c r="AE63">
        <v>1.9802</v>
      </c>
      <c r="AF63">
        <v>1.9799</v>
      </c>
    </row>
    <row r="64" spans="1:34" x14ac:dyDescent="0.25">
      <c r="J64">
        <v>1.129</v>
      </c>
      <c r="K64">
        <v>1.0206900000000001</v>
      </c>
      <c r="L64">
        <v>1.0253000000000001</v>
      </c>
      <c r="T64">
        <v>1.2805</v>
      </c>
      <c r="U64">
        <v>1.1835</v>
      </c>
      <c r="V64">
        <v>1.18</v>
      </c>
      <c r="Y64">
        <v>1.3998999999999999</v>
      </c>
      <c r="Z64">
        <v>1.3025</v>
      </c>
      <c r="AA64">
        <v>1.2991999999999999</v>
      </c>
      <c r="AD64">
        <v>2.113</v>
      </c>
      <c r="AE64">
        <v>1.9750000000000001</v>
      </c>
      <c r="AF64">
        <v>1.992</v>
      </c>
    </row>
    <row r="65" spans="1:32" x14ac:dyDescent="0.25">
      <c r="A65">
        <v>4096</v>
      </c>
      <c r="B65">
        <f>SUM(T62:T66)/5</f>
        <v>1.27834</v>
      </c>
      <c r="C65">
        <f>SUM(U62:U66)/5</f>
        <v>1.1700200000000001</v>
      </c>
      <c r="D65">
        <f>SUM(V62:V66)/5</f>
        <v>1.1673999999999998</v>
      </c>
      <c r="J65">
        <v>1.1240000000000001</v>
      </c>
      <c r="K65">
        <v>1.1087</v>
      </c>
      <c r="L65">
        <v>1.1032999999999999</v>
      </c>
      <c r="T65">
        <v>1.2692000000000001</v>
      </c>
      <c r="U65">
        <v>1.167</v>
      </c>
      <c r="V65">
        <v>1.1659999999999999</v>
      </c>
      <c r="Y65">
        <v>1.4159999999999999</v>
      </c>
      <c r="Z65">
        <v>1.3026</v>
      </c>
      <c r="AA65">
        <v>1.3113999999999999</v>
      </c>
      <c r="AD65">
        <v>2.1869999999999998</v>
      </c>
      <c r="AE65">
        <v>2.0276000000000001</v>
      </c>
      <c r="AF65">
        <v>2.0179</v>
      </c>
    </row>
    <row r="66" spans="1:32" x14ac:dyDescent="0.25">
      <c r="A66">
        <v>8192</v>
      </c>
      <c r="B66">
        <f>SUM(Y62:Y66)/5</f>
        <v>1.4133799999999999</v>
      </c>
      <c r="C66">
        <f>SUM(Z62:Z66)/5</f>
        <v>1.3008200000000001</v>
      </c>
      <c r="D66">
        <f>SUM(AA62:AA66)/5</f>
        <v>1.3018000000000001</v>
      </c>
      <c r="J66">
        <v>1.127</v>
      </c>
      <c r="K66">
        <v>1.0174000000000001</v>
      </c>
      <c r="L66">
        <v>1.0268999999999999</v>
      </c>
      <c r="T66">
        <v>1.2555000000000001</v>
      </c>
      <c r="U66">
        <v>1.1546000000000001</v>
      </c>
      <c r="V66">
        <v>1.1559999999999999</v>
      </c>
      <c r="Y66">
        <v>1.415</v>
      </c>
      <c r="Z66">
        <v>1.3120000000000001</v>
      </c>
      <c r="AA66">
        <v>1.3139000000000001</v>
      </c>
      <c r="AD66">
        <v>2.1406000000000001</v>
      </c>
      <c r="AE66">
        <v>2.008</v>
      </c>
      <c r="AF66">
        <v>2.0017</v>
      </c>
    </row>
    <row r="68" spans="1:32" x14ac:dyDescent="0.25">
      <c r="A68">
        <v>32768</v>
      </c>
      <c r="B68">
        <f>SUM(AD62:AD66)/5</f>
        <v>2.1332800000000001</v>
      </c>
      <c r="C68">
        <f>SUM(AE62:AE66)/5</f>
        <v>1.9953600000000002</v>
      </c>
      <c r="D68">
        <f>SUM(AF62:AF66)/5</f>
        <v>1.9936399999999999</v>
      </c>
    </row>
    <row r="71" spans="1:32" x14ac:dyDescent="0.25">
      <c r="A71" t="s">
        <v>57</v>
      </c>
      <c r="C71" t="s">
        <v>87</v>
      </c>
      <c r="D71" s="2" t="s">
        <v>88</v>
      </c>
      <c r="J71" t="s">
        <v>81</v>
      </c>
      <c r="T71" t="s">
        <v>83</v>
      </c>
      <c r="Y71" t="s">
        <v>21</v>
      </c>
      <c r="AD71" t="s">
        <v>66</v>
      </c>
    </row>
    <row r="72" spans="1:32" x14ac:dyDescent="0.25">
      <c r="A72" t="s">
        <v>87</v>
      </c>
      <c r="J72">
        <v>1.0940000000000001</v>
      </c>
      <c r="K72">
        <v>0.98799999999999999</v>
      </c>
      <c r="L72">
        <v>0.98699999999999999</v>
      </c>
      <c r="T72">
        <v>1.325</v>
      </c>
      <c r="U72">
        <v>1.1705000000000001</v>
      </c>
      <c r="V72">
        <v>1.649</v>
      </c>
      <c r="Y72">
        <v>1.395</v>
      </c>
      <c r="Z72">
        <v>1.2609999999999999</v>
      </c>
      <c r="AA72">
        <v>1.2589999999999999</v>
      </c>
      <c r="AD72">
        <v>2.0590000000000002</v>
      </c>
      <c r="AE72">
        <v>1.9319999999999999</v>
      </c>
      <c r="AF72">
        <v>1.9339999999999999</v>
      </c>
    </row>
    <row r="73" spans="1:32" x14ac:dyDescent="0.25">
      <c r="A73">
        <v>512</v>
      </c>
      <c r="B73">
        <f>SUM(J72:J76)/5</f>
        <v>1.0904800000000001</v>
      </c>
      <c r="C73">
        <f>SUM(K72:K76)/5</f>
        <v>0.98940000000000006</v>
      </c>
      <c r="D73">
        <f>SUM(L72:L76)/5</f>
        <v>0.98429999999999995</v>
      </c>
      <c r="J73">
        <v>1.0820000000000001</v>
      </c>
      <c r="K73">
        <v>0.98299999999999998</v>
      </c>
      <c r="L73">
        <v>0.98399999999999999</v>
      </c>
      <c r="T73">
        <v>1.216</v>
      </c>
      <c r="U73">
        <v>1.115</v>
      </c>
      <c r="V73">
        <v>1.113</v>
      </c>
      <c r="Y73">
        <v>1.3204</v>
      </c>
      <c r="Z73">
        <v>1.2184999999999999</v>
      </c>
      <c r="AA73">
        <v>1.2190000000000001</v>
      </c>
      <c r="AD73">
        <v>2.032</v>
      </c>
      <c r="AE73">
        <v>1.9330000000000001</v>
      </c>
      <c r="AF73">
        <v>1.9315</v>
      </c>
    </row>
    <row r="74" spans="1:32" x14ac:dyDescent="0.25">
      <c r="J74">
        <v>1.083</v>
      </c>
      <c r="K74">
        <v>0.98499999999999999</v>
      </c>
      <c r="L74">
        <v>0.97299999999999998</v>
      </c>
      <c r="T74">
        <v>1.26</v>
      </c>
      <c r="U74">
        <v>1.1592</v>
      </c>
      <c r="V74">
        <v>1.1588000000000001</v>
      </c>
      <c r="Y74">
        <v>1.3360000000000001</v>
      </c>
      <c r="Z74">
        <v>1.212</v>
      </c>
      <c r="AA74">
        <v>1.212</v>
      </c>
      <c r="AD74">
        <v>2.0222000000000002</v>
      </c>
      <c r="AE74">
        <v>1.9179999999999999</v>
      </c>
      <c r="AF74">
        <v>1.9256</v>
      </c>
    </row>
    <row r="75" spans="1:32" x14ac:dyDescent="0.25">
      <c r="A75">
        <v>4096</v>
      </c>
      <c r="B75">
        <f>SUM(T72:T76)/5</f>
        <v>1.2574999999999998</v>
      </c>
      <c r="C75">
        <f>SUM(U72:U76)/5</f>
        <v>1.1424799999999999</v>
      </c>
      <c r="D75">
        <f>SUM(V72:V76)/5</f>
        <v>1.2363</v>
      </c>
      <c r="J75">
        <v>1.093</v>
      </c>
      <c r="K75">
        <v>0.999</v>
      </c>
      <c r="L75">
        <v>0.99850000000000005</v>
      </c>
      <c r="T75">
        <v>1.2470000000000001</v>
      </c>
      <c r="U75">
        <v>1.1316999999999999</v>
      </c>
      <c r="V75">
        <v>1.1287</v>
      </c>
      <c r="Y75">
        <v>1.349</v>
      </c>
      <c r="Z75">
        <v>1.2270000000000001</v>
      </c>
      <c r="AA75">
        <v>1.2298</v>
      </c>
      <c r="AD75">
        <v>1.9770000000000001</v>
      </c>
      <c r="AE75">
        <v>1.9036999999999999</v>
      </c>
      <c r="AF75">
        <v>1.9103000000000001</v>
      </c>
    </row>
    <row r="76" spans="1:32" x14ac:dyDescent="0.25">
      <c r="A76">
        <v>8192</v>
      </c>
      <c r="B76">
        <f>SUM(Y72:Y76)/5</f>
        <v>1.34528</v>
      </c>
      <c r="C76">
        <f>SUM(Z72:Z76)/5</f>
        <v>1.2258599999999999</v>
      </c>
      <c r="D76">
        <f>SUM(AA72:AA76)/5</f>
        <v>1.2261799999999998</v>
      </c>
      <c r="J76">
        <v>1.1004</v>
      </c>
      <c r="K76">
        <v>0.99199999999999999</v>
      </c>
      <c r="L76">
        <v>0.97899999999999998</v>
      </c>
      <c r="T76">
        <v>1.2395</v>
      </c>
      <c r="U76">
        <v>1.1359999999999999</v>
      </c>
      <c r="V76">
        <v>1.1319999999999999</v>
      </c>
      <c r="Y76">
        <v>1.3260000000000001</v>
      </c>
      <c r="Z76">
        <v>1.2108000000000001</v>
      </c>
      <c r="AA76">
        <v>1.2111000000000001</v>
      </c>
      <c r="AD76">
        <v>1.9850000000000001</v>
      </c>
      <c r="AE76">
        <v>1.857</v>
      </c>
      <c r="AF76">
        <v>1.8476999999999999</v>
      </c>
    </row>
    <row r="78" spans="1:32" x14ac:dyDescent="0.25">
      <c r="A78">
        <v>32768</v>
      </c>
      <c r="B78">
        <f>SUM(AD72:AD76)/5</f>
        <v>2.0150399999999999</v>
      </c>
      <c r="C78">
        <f>SUM(AE72:AE76)/5</f>
        <v>1.9087399999999999</v>
      </c>
      <c r="D78">
        <f>SUM(AF72:AF76)/5</f>
        <v>1.9098200000000003</v>
      </c>
    </row>
    <row r="81" spans="1:51" x14ac:dyDescent="0.25">
      <c r="A81" t="s">
        <v>96</v>
      </c>
      <c r="B81" t="s">
        <v>103</v>
      </c>
      <c r="D81" s="2" t="s">
        <v>97</v>
      </c>
    </row>
    <row r="82" spans="1:51" x14ac:dyDescent="0.25">
      <c r="A82" t="s">
        <v>0</v>
      </c>
      <c r="B82" t="s">
        <v>1</v>
      </c>
      <c r="C82" t="s">
        <v>15</v>
      </c>
      <c r="D82" t="s">
        <v>2</v>
      </c>
      <c r="E82" t="s">
        <v>3</v>
      </c>
      <c r="F82" t="s">
        <v>47</v>
      </c>
      <c r="G82" t="s">
        <v>98</v>
      </c>
      <c r="J82" t="s">
        <v>67</v>
      </c>
      <c r="P82" t="s">
        <v>81</v>
      </c>
      <c r="V82" t="s">
        <v>99</v>
      </c>
      <c r="AB82" t="s">
        <v>83</v>
      </c>
      <c r="AH82">
        <v>8192</v>
      </c>
      <c r="AN82" t="s">
        <v>72</v>
      </c>
      <c r="AT82" t="s">
        <v>66</v>
      </c>
    </row>
    <row r="83" spans="1:51" x14ac:dyDescent="0.25">
      <c r="A83">
        <v>128</v>
      </c>
      <c r="B83">
        <f>SUM(J83:J87)/5</f>
        <v>0</v>
      </c>
      <c r="P83">
        <v>3.2210000000000001</v>
      </c>
      <c r="Q83">
        <v>2.972</v>
      </c>
      <c r="R83">
        <v>2.7040000000000002</v>
      </c>
      <c r="S83">
        <v>3.74</v>
      </c>
      <c r="T83">
        <v>0.752</v>
      </c>
      <c r="U83">
        <v>0.67020000000000002</v>
      </c>
      <c r="V83">
        <v>3.2989999999999999</v>
      </c>
      <c r="W83">
        <v>3.0179999999999998</v>
      </c>
      <c r="X83">
        <v>2.5049999999999999</v>
      </c>
      <c r="Y83">
        <v>3.2738999999999998</v>
      </c>
      <c r="Z83">
        <v>0.79369999999999996</v>
      </c>
      <c r="AA83">
        <v>0.72099999999999997</v>
      </c>
      <c r="AB83">
        <v>3.2223999999999999</v>
      </c>
      <c r="AC83">
        <v>3.0819999999999999</v>
      </c>
      <c r="AD83">
        <v>2.5339999999999998</v>
      </c>
      <c r="AE83">
        <v>3.6688000000000001</v>
      </c>
      <c r="AF83">
        <v>0.85399999999999998</v>
      </c>
      <c r="AG83">
        <v>0.76100000000000001</v>
      </c>
      <c r="AH83">
        <v>3.2269999999999999</v>
      </c>
      <c r="AI83">
        <v>3.052</v>
      </c>
      <c r="AJ83">
        <v>2.4239999999999999</v>
      </c>
      <c r="AK83">
        <v>3.5800999999999998</v>
      </c>
      <c r="AL83">
        <v>0.94169999999999998</v>
      </c>
      <c r="AM83">
        <v>0.83</v>
      </c>
      <c r="AN83">
        <v>3.2307999999999999</v>
      </c>
      <c r="AO83">
        <v>3.0019999999999998</v>
      </c>
      <c r="AP83">
        <v>2.423</v>
      </c>
      <c r="AQ83">
        <v>3.5649999999999999</v>
      </c>
      <c r="AR83">
        <v>1.1137999999999999</v>
      </c>
      <c r="AS83">
        <v>1.0089999999999999</v>
      </c>
      <c r="AT83" s="7">
        <v>3.282</v>
      </c>
      <c r="AU83">
        <v>3.0125000000000002</v>
      </c>
      <c r="AV83">
        <v>2.4045000000000001</v>
      </c>
      <c r="AW83">
        <v>3.5910000000000002</v>
      </c>
      <c r="AX83">
        <v>1.4239999999999999</v>
      </c>
      <c r="AY83">
        <v>1.3429</v>
      </c>
    </row>
    <row r="84" spans="1:51" x14ac:dyDescent="0.25">
      <c r="A84">
        <v>512</v>
      </c>
      <c r="B84">
        <f t="shared" ref="B84:G84" si="0">SUM(P83:P87)/5</f>
        <v>3.27128</v>
      </c>
      <c r="C84">
        <f t="shared" si="0"/>
        <v>2.9648600000000003</v>
      </c>
      <c r="D84">
        <f t="shared" si="0"/>
        <v>2.7697600000000002</v>
      </c>
      <c r="E84">
        <f t="shared" si="0"/>
        <v>3.7330399999999999</v>
      </c>
      <c r="F84">
        <f t="shared" si="0"/>
        <v>0.75616000000000005</v>
      </c>
      <c r="G84">
        <f t="shared" si="0"/>
        <v>0.66701199999999994</v>
      </c>
      <c r="P84">
        <v>3.2290000000000001</v>
      </c>
      <c r="Q84">
        <v>2.9470000000000001</v>
      </c>
      <c r="R84">
        <v>2.7519999999999998</v>
      </c>
      <c r="S84">
        <v>3.6795</v>
      </c>
      <c r="T84">
        <v>0.752</v>
      </c>
      <c r="U84">
        <v>0.66900000000000004</v>
      </c>
      <c r="V84">
        <v>3.2263000000000002</v>
      </c>
      <c r="W84">
        <v>3.1240000000000001</v>
      </c>
      <c r="X84">
        <v>2.5737999999999999</v>
      </c>
      <c r="Y84">
        <v>3.6255999999999999</v>
      </c>
      <c r="Z84">
        <v>0.80789999999999995</v>
      </c>
      <c r="AA84">
        <v>0.71499999999999997</v>
      </c>
      <c r="AB84">
        <v>3.2726999999999999</v>
      </c>
      <c r="AC84">
        <v>3.0550000000000002</v>
      </c>
      <c r="AD84">
        <v>2.5346000000000002</v>
      </c>
      <c r="AE84">
        <v>3.633</v>
      </c>
      <c r="AF84">
        <v>0.85199999999999998</v>
      </c>
      <c r="AG84">
        <v>0.76200000000000001</v>
      </c>
      <c r="AH84">
        <v>3.2250000000000001</v>
      </c>
      <c r="AI84">
        <v>3.1480000000000001</v>
      </c>
      <c r="AJ84">
        <v>2.4687000000000001</v>
      </c>
      <c r="AK84">
        <v>3.6360000000000001</v>
      </c>
      <c r="AL84">
        <v>0.93400000000000005</v>
      </c>
      <c r="AM84">
        <v>0.83299999999999996</v>
      </c>
      <c r="AN84">
        <v>3.2616000000000001</v>
      </c>
      <c r="AO84">
        <v>3.0396000000000001</v>
      </c>
      <c r="AP84">
        <v>2.4445999999999999</v>
      </c>
      <c r="AQ84">
        <v>3.6760000000000002</v>
      </c>
      <c r="AR84">
        <v>1.093</v>
      </c>
      <c r="AS84">
        <v>0.998</v>
      </c>
      <c r="AT84" s="7">
        <v>3.2124999999999999</v>
      </c>
      <c r="AU84">
        <v>3.0409999999999999</v>
      </c>
      <c r="AV84">
        <v>2.4550000000000001</v>
      </c>
      <c r="AW84">
        <v>3.6215000000000002</v>
      </c>
      <c r="AX84">
        <v>1.4602999999999999</v>
      </c>
      <c r="AY84">
        <v>1.353</v>
      </c>
    </row>
    <row r="85" spans="1:51" x14ac:dyDescent="0.25">
      <c r="A85">
        <v>2048</v>
      </c>
      <c r="B85">
        <f t="shared" ref="B85:G85" si="1">SUM(V83:V87)/5</f>
        <v>3.2580399999999998</v>
      </c>
      <c r="C85">
        <f t="shared" si="1"/>
        <v>3.3477599999999996</v>
      </c>
      <c r="D85">
        <f t="shared" si="1"/>
        <v>2.5453199999999998</v>
      </c>
      <c r="E85">
        <f t="shared" si="1"/>
        <v>3.5632199999999998</v>
      </c>
      <c r="F85">
        <f t="shared" si="1"/>
        <v>0.80831999999999993</v>
      </c>
      <c r="G85">
        <f t="shared" si="1"/>
        <v>0.71411800000000003</v>
      </c>
      <c r="P85">
        <v>3.415</v>
      </c>
      <c r="Q85">
        <v>3.0013000000000001</v>
      </c>
      <c r="R85">
        <v>2.9670000000000001</v>
      </c>
      <c r="S85">
        <v>3.7959999999999998</v>
      </c>
      <c r="T85">
        <v>0.77100000000000002</v>
      </c>
      <c r="U85">
        <v>0.67959999999999998</v>
      </c>
      <c r="V85">
        <v>3.2509999999999999</v>
      </c>
      <c r="W85">
        <v>3.036</v>
      </c>
      <c r="X85">
        <v>2.5501</v>
      </c>
      <c r="Y85">
        <v>3.593</v>
      </c>
      <c r="Z85">
        <v>0.81299999999999994</v>
      </c>
      <c r="AA85">
        <v>0.70850000000000002</v>
      </c>
      <c r="AB85">
        <v>3.2639999999999998</v>
      </c>
      <c r="AC85">
        <v>3.0139999999999998</v>
      </c>
      <c r="AD85">
        <v>2.5013999999999998</v>
      </c>
      <c r="AE85">
        <v>3.7124999999999999</v>
      </c>
      <c r="AF85">
        <v>0.85760000000000003</v>
      </c>
      <c r="AG85">
        <v>0.76949999999999996</v>
      </c>
      <c r="AH85">
        <v>3.1943999999999999</v>
      </c>
      <c r="AI85">
        <v>3.0070000000000001</v>
      </c>
      <c r="AJ85">
        <v>2.4998999999999998</v>
      </c>
      <c r="AK85">
        <v>3.5640000000000001</v>
      </c>
      <c r="AL85">
        <v>0.94510000000000005</v>
      </c>
      <c r="AM85">
        <v>0.83009999999999995</v>
      </c>
      <c r="AN85">
        <v>3.2170000000000001</v>
      </c>
      <c r="AO85">
        <v>3.0415000000000001</v>
      </c>
      <c r="AP85">
        <v>2.379</v>
      </c>
      <c r="AQ85">
        <v>3.8195000000000001</v>
      </c>
      <c r="AR85">
        <v>1.0569999999999999</v>
      </c>
      <c r="AS85">
        <v>1.012</v>
      </c>
      <c r="AT85" s="7">
        <v>3.3037000000000001</v>
      </c>
      <c r="AU85">
        <v>3.0527000000000002</v>
      </c>
      <c r="AV85">
        <v>2.3860000000000001</v>
      </c>
      <c r="AW85">
        <v>3.6697000000000002</v>
      </c>
      <c r="AX85">
        <v>1.3975</v>
      </c>
      <c r="AY85">
        <v>1.319</v>
      </c>
    </row>
    <row r="86" spans="1:51" x14ac:dyDescent="0.25">
      <c r="A86">
        <v>4096</v>
      </c>
      <c r="B86">
        <f t="shared" ref="B86:G86" si="2">SUM(AB83:AB87)/5</f>
        <v>3.2439799999999996</v>
      </c>
      <c r="C86">
        <f t="shared" si="2"/>
        <v>3.0391199999999996</v>
      </c>
      <c r="D86">
        <f t="shared" si="2"/>
        <v>2.5150399999999999</v>
      </c>
      <c r="E86">
        <f t="shared" si="2"/>
        <v>3.66608</v>
      </c>
      <c r="F86">
        <f t="shared" si="2"/>
        <v>0.85816000000000003</v>
      </c>
      <c r="G86">
        <f t="shared" si="2"/>
        <v>0.76382000000000005</v>
      </c>
      <c r="P86">
        <v>3.2435999999999998</v>
      </c>
      <c r="Q86">
        <v>2.9620000000000002</v>
      </c>
      <c r="R86">
        <v>2.6998000000000002</v>
      </c>
      <c r="S86">
        <v>3.6640000000000001</v>
      </c>
      <c r="T86">
        <v>0.76200000000000001</v>
      </c>
      <c r="U86">
        <v>0.67100000000000004</v>
      </c>
      <c r="V86">
        <v>3.2399</v>
      </c>
      <c r="W86">
        <v>3.7437999999999998</v>
      </c>
      <c r="X86">
        <v>2.556</v>
      </c>
      <c r="Y86">
        <v>3.6956000000000002</v>
      </c>
      <c r="Z86">
        <v>0.81599999999999995</v>
      </c>
      <c r="AA86">
        <v>0.72360000000000002</v>
      </c>
      <c r="AB86">
        <v>3.2250000000000001</v>
      </c>
      <c r="AC86">
        <v>3.0070000000000001</v>
      </c>
      <c r="AD86">
        <v>2.5005000000000002</v>
      </c>
      <c r="AE86">
        <v>3.6093999999999999</v>
      </c>
      <c r="AF86">
        <v>0.86939999999999995</v>
      </c>
      <c r="AG86">
        <v>0.76800000000000002</v>
      </c>
      <c r="AH86">
        <v>3.2635000000000001</v>
      </c>
      <c r="AI86">
        <v>3.004</v>
      </c>
      <c r="AJ86">
        <v>2.4455</v>
      </c>
      <c r="AK86">
        <v>3.774</v>
      </c>
      <c r="AL86">
        <v>0.93689999999999996</v>
      </c>
      <c r="AM86">
        <v>0.83799999999999997</v>
      </c>
      <c r="AN86">
        <v>3.278</v>
      </c>
      <c r="AO86">
        <v>3.0375999999999999</v>
      </c>
      <c r="AP86">
        <v>2.4998</v>
      </c>
      <c r="AQ86">
        <v>3.5529999999999999</v>
      </c>
      <c r="AR86">
        <v>1.1127</v>
      </c>
      <c r="AS86">
        <v>1.008</v>
      </c>
      <c r="AT86" s="7">
        <v>3.2286999999999999</v>
      </c>
      <c r="AU86">
        <v>3.0186000000000002</v>
      </c>
      <c r="AV86">
        <v>2.3946000000000001</v>
      </c>
      <c r="AW86">
        <v>3.5844</v>
      </c>
      <c r="AX86">
        <v>1.4350000000000001</v>
      </c>
      <c r="AY86">
        <v>1.3286</v>
      </c>
    </row>
    <row r="87" spans="1:51" x14ac:dyDescent="0.25">
      <c r="A87">
        <v>8192</v>
      </c>
      <c r="B87">
        <f t="shared" ref="B87:G87" si="3">SUM(AH83:AH87)/5</f>
        <v>3.2311799999999997</v>
      </c>
      <c r="C87">
        <f t="shared" si="3"/>
        <v>3.0519400000000001</v>
      </c>
      <c r="D87">
        <f t="shared" si="3"/>
        <v>2.46862</v>
      </c>
      <c r="E87">
        <f t="shared" si="3"/>
        <v>3.6358200000000003</v>
      </c>
      <c r="F87">
        <f t="shared" si="3"/>
        <v>0.93990000000000007</v>
      </c>
      <c r="G87">
        <f t="shared" si="3"/>
        <v>0.8348199999999999</v>
      </c>
      <c r="P87">
        <v>3.2477999999999998</v>
      </c>
      <c r="Q87">
        <v>2.9420000000000002</v>
      </c>
      <c r="R87">
        <v>2.726</v>
      </c>
      <c r="S87">
        <v>3.7856999999999998</v>
      </c>
      <c r="T87">
        <v>0.74380000000000002</v>
      </c>
      <c r="U87">
        <v>0.64525999999999994</v>
      </c>
      <c r="V87">
        <v>3.274</v>
      </c>
      <c r="W87">
        <v>3.8170000000000002</v>
      </c>
      <c r="X87">
        <v>2.5417000000000001</v>
      </c>
      <c r="Y87">
        <v>3.6280000000000001</v>
      </c>
      <c r="Z87">
        <v>0.81100000000000005</v>
      </c>
      <c r="AA87">
        <v>0.70248999999999995</v>
      </c>
      <c r="AB87">
        <v>3.2357999999999998</v>
      </c>
      <c r="AC87">
        <v>3.0375999999999999</v>
      </c>
      <c r="AD87">
        <v>2.5047000000000001</v>
      </c>
      <c r="AE87">
        <v>3.7067000000000001</v>
      </c>
      <c r="AF87">
        <v>0.85780000000000001</v>
      </c>
      <c r="AG87">
        <v>0.75860000000000005</v>
      </c>
      <c r="AH87">
        <v>3.246</v>
      </c>
      <c r="AI87">
        <v>3.0487000000000002</v>
      </c>
      <c r="AJ87">
        <v>2.5049999999999999</v>
      </c>
      <c r="AK87">
        <v>3.625</v>
      </c>
      <c r="AL87">
        <v>0.94179999999999997</v>
      </c>
      <c r="AM87">
        <v>0.84299999999999997</v>
      </c>
      <c r="AN87">
        <v>3.2801</v>
      </c>
      <c r="AO87">
        <v>3.0169999999999999</v>
      </c>
      <c r="AP87">
        <v>2.431</v>
      </c>
      <c r="AQ87">
        <v>3.633</v>
      </c>
      <c r="AR87">
        <v>1.115</v>
      </c>
      <c r="AS87">
        <v>1.0129999999999999</v>
      </c>
      <c r="AT87" s="7">
        <v>3.238</v>
      </c>
      <c r="AU87">
        <v>3.0179999999999998</v>
      </c>
      <c r="AV87">
        <v>2.4036</v>
      </c>
      <c r="AW87">
        <v>3.6669999999999998</v>
      </c>
      <c r="AX87">
        <v>1.427</v>
      </c>
      <c r="AY87">
        <v>1.359</v>
      </c>
    </row>
    <row r="88" spans="1:51" x14ac:dyDescent="0.25">
      <c r="A88">
        <v>16384</v>
      </c>
      <c r="B88">
        <f t="shared" ref="B88:G88" si="4">SUM(AN83:AN87)/5</f>
        <v>3.2535000000000003</v>
      </c>
      <c r="C88">
        <f t="shared" si="4"/>
        <v>3.0275399999999997</v>
      </c>
      <c r="D88">
        <f t="shared" si="4"/>
        <v>2.4354799999999996</v>
      </c>
      <c r="E88">
        <f t="shared" si="4"/>
        <v>3.6492999999999993</v>
      </c>
      <c r="F88">
        <f t="shared" si="4"/>
        <v>1.0983000000000001</v>
      </c>
      <c r="G88">
        <f t="shared" si="4"/>
        <v>1.0079999999999998</v>
      </c>
    </row>
    <row r="89" spans="1:51" x14ac:dyDescent="0.25">
      <c r="A89">
        <v>32768</v>
      </c>
      <c r="B89">
        <f t="shared" ref="B89:G89" si="5">SUM(AT83:AT87)/5</f>
        <v>3.25298</v>
      </c>
      <c r="C89">
        <f t="shared" si="5"/>
        <v>3.0285600000000001</v>
      </c>
      <c r="D89">
        <f t="shared" si="5"/>
        <v>2.4087400000000003</v>
      </c>
      <c r="E89">
        <f t="shared" si="5"/>
        <v>3.6267200000000002</v>
      </c>
      <c r="F89">
        <f t="shared" si="5"/>
        <v>1.4287599999999998</v>
      </c>
      <c r="G89">
        <f t="shared" si="5"/>
        <v>1.3405</v>
      </c>
    </row>
    <row r="91" spans="1:51" x14ac:dyDescent="0.25">
      <c r="A91" t="s">
        <v>111</v>
      </c>
      <c r="B91" t="s">
        <v>32</v>
      </c>
      <c r="C91" t="s">
        <v>112</v>
      </c>
    </row>
    <row r="92" spans="1:51" x14ac:dyDescent="0.25">
      <c r="B92">
        <v>270.64999999999998</v>
      </c>
      <c r="C92">
        <v>27.25</v>
      </c>
    </row>
    <row r="93" spans="1:51" x14ac:dyDescent="0.25">
      <c r="B93">
        <v>272.95</v>
      </c>
      <c r="C93">
        <v>27.34</v>
      </c>
      <c r="I93" t="s">
        <v>8</v>
      </c>
    </row>
    <row r="94" spans="1:51" x14ac:dyDescent="0.25">
      <c r="B94">
        <v>274.47000000000003</v>
      </c>
      <c r="C94">
        <v>26.75</v>
      </c>
    </row>
    <row r="95" spans="1:51" x14ac:dyDescent="0.25">
      <c r="B95">
        <f>SUM(B92:B94)/3</f>
        <v>272.69</v>
      </c>
      <c r="C95">
        <f>SUM(C92:C94)/3</f>
        <v>27.113333333333333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AT117"/>
  <sheetViews>
    <sheetView workbookViewId="0">
      <selection activeCell="B5" sqref="B5"/>
    </sheetView>
  </sheetViews>
  <sheetFormatPr defaultRowHeight="15" x14ac:dyDescent="0.25"/>
  <cols>
    <col min="8" max="8" width="9.140625" customWidth="1"/>
  </cols>
  <sheetData>
    <row r="2" spans="1:46" x14ac:dyDescent="0.25">
      <c r="A2" t="s">
        <v>73</v>
      </c>
      <c r="M2" t="s">
        <v>75</v>
      </c>
      <c r="N2" t="s">
        <v>76</v>
      </c>
      <c r="AG2" t="s">
        <v>109</v>
      </c>
      <c r="AO2" t="s">
        <v>110</v>
      </c>
    </row>
    <row r="3" spans="1:46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46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  <c r="V4" t="s">
        <v>8</v>
      </c>
      <c r="W4" t="s">
        <v>108</v>
      </c>
      <c r="X4" t="s">
        <v>104</v>
      </c>
      <c r="Y4" t="s">
        <v>105</v>
      </c>
      <c r="Z4" t="s">
        <v>106</v>
      </c>
      <c r="AA4" t="s">
        <v>107</v>
      </c>
    </row>
    <row r="5" spans="1:46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  <c r="V5">
        <v>512</v>
      </c>
      <c r="W5">
        <v>3.27128</v>
      </c>
      <c r="X5">
        <v>2.9648600000000003</v>
      </c>
      <c r="Y5">
        <v>2.7697600000000002</v>
      </c>
      <c r="Z5">
        <v>3.7330399999999999</v>
      </c>
      <c r="AA5">
        <v>0.75616000000000005</v>
      </c>
      <c r="AF5" t="s">
        <v>8</v>
      </c>
      <c r="AG5" t="s">
        <v>1</v>
      </c>
      <c r="AH5" t="s">
        <v>15</v>
      </c>
      <c r="AI5" t="s">
        <v>2</v>
      </c>
      <c r="AJ5" t="s">
        <v>3</v>
      </c>
      <c r="AK5" t="s">
        <v>47</v>
      </c>
      <c r="AP5" t="s">
        <v>1</v>
      </c>
      <c r="AQ5" t="s">
        <v>15</v>
      </c>
      <c r="AR5" t="s">
        <v>2</v>
      </c>
      <c r="AS5" t="s">
        <v>3</v>
      </c>
      <c r="AT5" t="s">
        <v>47</v>
      </c>
    </row>
    <row r="6" spans="1:46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  <c r="V6">
        <v>2048</v>
      </c>
      <c r="W6">
        <v>3.2580399999999998</v>
      </c>
      <c r="X6">
        <v>3.3477599999999996</v>
      </c>
      <c r="Y6">
        <v>2.5453199999999998</v>
      </c>
      <c r="Z6">
        <v>3.5632199999999998</v>
      </c>
      <c r="AA6">
        <v>0.80831999999999993</v>
      </c>
      <c r="AF6">
        <v>512</v>
      </c>
      <c r="AG6">
        <v>4.5506000000000002</v>
      </c>
      <c r="AH6">
        <v>4.0935999999999995</v>
      </c>
      <c r="AI6">
        <v>3.5768</v>
      </c>
      <c r="AJ6">
        <v>5.1724000000000006</v>
      </c>
      <c r="AK6">
        <v>1.3215999999999999</v>
      </c>
      <c r="AO6">
        <v>512</v>
      </c>
      <c r="AP6">
        <v>4.5595400000000001</v>
      </c>
      <c r="AQ6">
        <v>3.8302</v>
      </c>
      <c r="AR6">
        <v>3.4728000000000003</v>
      </c>
      <c r="AS6">
        <v>5.2009999999999996</v>
      </c>
      <c r="AT6">
        <v>1.3031999999999999</v>
      </c>
    </row>
    <row r="7" spans="1:46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  <c r="V7">
        <v>4096</v>
      </c>
      <c r="W7">
        <v>3.2439799999999996</v>
      </c>
      <c r="X7">
        <v>3.0391199999999996</v>
      </c>
      <c r="Y7">
        <v>2.5150399999999999</v>
      </c>
      <c r="Z7">
        <v>3.66608</v>
      </c>
      <c r="AA7">
        <v>0.85816000000000003</v>
      </c>
      <c r="AF7">
        <v>2048</v>
      </c>
      <c r="AG7">
        <v>4.5587999999999997</v>
      </c>
      <c r="AH7">
        <v>4.1722199999999994</v>
      </c>
      <c r="AI7">
        <v>3.4170000000000003</v>
      </c>
      <c r="AJ7">
        <v>5.25434</v>
      </c>
      <c r="AK7">
        <v>1.3409200000000001</v>
      </c>
      <c r="AO7">
        <v>2048</v>
      </c>
      <c r="AP7">
        <v>4.6338000000000008</v>
      </c>
      <c r="AQ7">
        <v>3.9753999999999996</v>
      </c>
      <c r="AR7">
        <v>3.2955999999999994</v>
      </c>
      <c r="AS7">
        <v>5.1954000000000002</v>
      </c>
      <c r="AT7">
        <v>1.3048000000000002</v>
      </c>
    </row>
    <row r="8" spans="1:46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  <c r="V8">
        <v>8192</v>
      </c>
      <c r="W8">
        <v>3.2311799999999997</v>
      </c>
      <c r="X8">
        <v>3.0519400000000001</v>
      </c>
      <c r="Y8">
        <v>2.46862</v>
      </c>
      <c r="Z8">
        <v>3.6358200000000003</v>
      </c>
      <c r="AA8">
        <v>0.93990000000000007</v>
      </c>
      <c r="AF8">
        <v>4096</v>
      </c>
      <c r="AG8">
        <v>4.6067999999999998</v>
      </c>
      <c r="AH8">
        <v>3.9254000000000007</v>
      </c>
      <c r="AI8">
        <v>3.3573999999999997</v>
      </c>
      <c r="AJ8">
        <v>5.0423999999999998</v>
      </c>
      <c r="AK8">
        <v>1.2804</v>
      </c>
      <c r="AO8">
        <v>4096</v>
      </c>
      <c r="AP8">
        <v>4.5784000000000002</v>
      </c>
      <c r="AQ8">
        <v>3.1248</v>
      </c>
      <c r="AR8">
        <v>2.6332</v>
      </c>
      <c r="AS8">
        <v>4.2089999999999996</v>
      </c>
      <c r="AT8">
        <v>1.0287999999999999</v>
      </c>
    </row>
    <row r="9" spans="1:46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  <c r="V9">
        <v>16384</v>
      </c>
      <c r="W9">
        <v>3.2535000000000003</v>
      </c>
      <c r="X9">
        <v>3.0275399999999997</v>
      </c>
      <c r="Y9">
        <v>2.4354799999999996</v>
      </c>
      <c r="Z9">
        <v>3.6492999999999993</v>
      </c>
      <c r="AA9">
        <v>1.0983000000000001</v>
      </c>
      <c r="AF9">
        <v>8192</v>
      </c>
      <c r="AG9">
        <v>4.4950000000000001</v>
      </c>
      <c r="AH9">
        <v>3.91</v>
      </c>
      <c r="AI9">
        <v>3.2770000000000001</v>
      </c>
      <c r="AJ9">
        <v>4.0460000000000003</v>
      </c>
      <c r="AK9">
        <v>1.4279999999999999</v>
      </c>
      <c r="AO9">
        <v>8192</v>
      </c>
      <c r="AP9">
        <v>4.5659999999999998</v>
      </c>
      <c r="AQ9">
        <v>4.0590000000000002</v>
      </c>
      <c r="AR9">
        <v>3.1981999999999999</v>
      </c>
      <c r="AS9">
        <v>5.2470000000000008</v>
      </c>
      <c r="AT9">
        <v>1.3876000000000002</v>
      </c>
    </row>
    <row r="10" spans="1:46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  <c r="V10">
        <v>32768</v>
      </c>
      <c r="W10">
        <v>3.25298</v>
      </c>
      <c r="X10">
        <v>3.0285600000000001</v>
      </c>
      <c r="Y10">
        <v>2.4087400000000003</v>
      </c>
      <c r="Z10">
        <v>3.6267200000000002</v>
      </c>
      <c r="AA10">
        <v>1.4287599999999998</v>
      </c>
      <c r="AF10">
        <v>32768</v>
      </c>
      <c r="AG10">
        <v>4.6126000000000005</v>
      </c>
      <c r="AH10">
        <v>3.9402400000000002</v>
      </c>
      <c r="AI10">
        <v>3.1519399999999997</v>
      </c>
      <c r="AJ10">
        <v>5.2187999999999999</v>
      </c>
      <c r="AK10">
        <v>2.1332800000000001</v>
      </c>
      <c r="AO10">
        <v>32768</v>
      </c>
      <c r="AP10">
        <v>4.5249999999999995</v>
      </c>
      <c r="AQ10">
        <v>3.8957999999999999</v>
      </c>
      <c r="AR10">
        <v>3.1145999999999998</v>
      </c>
      <c r="AS10">
        <v>5.1372</v>
      </c>
      <c r="AT10">
        <v>2.0103999999999997</v>
      </c>
    </row>
    <row r="31" spans="2:5" x14ac:dyDescent="0.25">
      <c r="B31" t="s">
        <v>57</v>
      </c>
    </row>
    <row r="32" spans="2:5" x14ac:dyDescent="0.25">
      <c r="B32" t="s">
        <v>90</v>
      </c>
      <c r="C32" t="s">
        <v>82</v>
      </c>
      <c r="D32" t="s">
        <v>84</v>
      </c>
      <c r="E32" t="s">
        <v>89</v>
      </c>
    </row>
    <row r="33" spans="2:21" x14ac:dyDescent="0.25">
      <c r="B33">
        <v>512</v>
      </c>
      <c r="C33">
        <v>1.0416799999999999</v>
      </c>
      <c r="D33">
        <v>1.0434380000000001</v>
      </c>
      <c r="E33">
        <v>0.98940000000000006</v>
      </c>
    </row>
    <row r="34" spans="2:21" x14ac:dyDescent="0.25">
      <c r="B34">
        <v>4096</v>
      </c>
      <c r="C34">
        <v>1.1939699999999998</v>
      </c>
      <c r="D34">
        <v>1.1700200000000001</v>
      </c>
      <c r="E34">
        <v>1.1424799999999999</v>
      </c>
      <c r="N34" t="s">
        <v>82</v>
      </c>
      <c r="O34" t="s">
        <v>79</v>
      </c>
      <c r="P34" t="s">
        <v>78</v>
      </c>
      <c r="R34" t="s">
        <v>84</v>
      </c>
    </row>
    <row r="35" spans="2:21" x14ac:dyDescent="0.25">
      <c r="B35">
        <v>32768</v>
      </c>
      <c r="C35">
        <v>1.9949400000000002</v>
      </c>
      <c r="D35">
        <v>1.9953600000000002</v>
      </c>
      <c r="E35">
        <v>1.9087399999999999</v>
      </c>
      <c r="N35">
        <v>512</v>
      </c>
      <c r="O35">
        <v>1.1550999999999998</v>
      </c>
      <c r="P35">
        <v>1.0416799999999999</v>
      </c>
      <c r="R35">
        <v>512</v>
      </c>
      <c r="S35">
        <v>1.13896</v>
      </c>
      <c r="T35">
        <v>1.0434380000000001</v>
      </c>
      <c r="U35">
        <v>1.04226</v>
      </c>
    </row>
    <row r="37" spans="2:21" x14ac:dyDescent="0.25">
      <c r="N37">
        <v>4096</v>
      </c>
      <c r="O37">
        <v>1.3118700000000001</v>
      </c>
      <c r="P37">
        <v>1.1939699999999998</v>
      </c>
      <c r="R37">
        <v>4096</v>
      </c>
      <c r="S37">
        <v>1.27834</v>
      </c>
      <c r="T37">
        <v>1.1700200000000001</v>
      </c>
      <c r="U37">
        <v>1.1673999999999998</v>
      </c>
    </row>
    <row r="38" spans="2:21" x14ac:dyDescent="0.25">
      <c r="R38">
        <v>8192</v>
      </c>
      <c r="S38">
        <v>1.4133799999999999</v>
      </c>
      <c r="T38">
        <v>1.3008200000000001</v>
      </c>
      <c r="U38">
        <v>1.3018000000000001</v>
      </c>
    </row>
    <row r="40" spans="2:21" x14ac:dyDescent="0.25">
      <c r="N40">
        <v>32768</v>
      </c>
      <c r="O40">
        <v>2.11374</v>
      </c>
      <c r="P40">
        <v>1.9949400000000002</v>
      </c>
      <c r="R40">
        <v>32768</v>
      </c>
      <c r="S40">
        <v>2.1332800000000001</v>
      </c>
      <c r="T40">
        <v>1.9953600000000002</v>
      </c>
      <c r="U40">
        <v>1.9936399999999999</v>
      </c>
    </row>
    <row r="42" spans="2:21" x14ac:dyDescent="0.25">
      <c r="R42" t="s">
        <v>87</v>
      </c>
    </row>
    <row r="43" spans="2:21" x14ac:dyDescent="0.25">
      <c r="R43">
        <v>512</v>
      </c>
      <c r="S43">
        <v>1.0904800000000001</v>
      </c>
      <c r="T43">
        <v>0.98940000000000006</v>
      </c>
      <c r="U43">
        <v>0.98429999999999995</v>
      </c>
    </row>
    <row r="45" spans="2:21" x14ac:dyDescent="0.25">
      <c r="R45">
        <v>4096</v>
      </c>
      <c r="S45">
        <v>1.2574999999999998</v>
      </c>
      <c r="T45">
        <v>1.1424799999999999</v>
      </c>
      <c r="U45">
        <v>1.2363</v>
      </c>
    </row>
    <row r="46" spans="2:21" x14ac:dyDescent="0.25">
      <c r="R46">
        <v>8192</v>
      </c>
      <c r="S46">
        <v>1.34528</v>
      </c>
      <c r="T46">
        <v>1.2258599999999999</v>
      </c>
      <c r="U46">
        <v>1.2261799999999998</v>
      </c>
    </row>
    <row r="48" spans="2:21" x14ac:dyDescent="0.25">
      <c r="R48">
        <v>32768</v>
      </c>
      <c r="S48">
        <v>2.0150399999999999</v>
      </c>
      <c r="T48">
        <v>1.9087399999999999</v>
      </c>
      <c r="U48">
        <v>1.9098200000000003</v>
      </c>
    </row>
    <row r="58" spans="1:26" x14ac:dyDescent="0.25">
      <c r="O58" t="s">
        <v>92</v>
      </c>
      <c r="U58" t="s">
        <v>93</v>
      </c>
    </row>
    <row r="59" spans="1:26" x14ac:dyDescent="0.25">
      <c r="N59" t="s">
        <v>0</v>
      </c>
      <c r="O59" t="s">
        <v>1</v>
      </c>
      <c r="P59" t="s">
        <v>15</v>
      </c>
      <c r="Q59" t="s">
        <v>2</v>
      </c>
      <c r="R59" t="s">
        <v>3</v>
      </c>
      <c r="S59" t="s">
        <v>47</v>
      </c>
      <c r="U59" t="s">
        <v>0</v>
      </c>
      <c r="V59" t="s">
        <v>1</v>
      </c>
      <c r="W59" t="s">
        <v>15</v>
      </c>
      <c r="X59" t="s">
        <v>2</v>
      </c>
      <c r="Y59" t="s">
        <v>3</v>
      </c>
      <c r="Z59" t="s">
        <v>47</v>
      </c>
    </row>
    <row r="60" spans="1:26" x14ac:dyDescent="0.25">
      <c r="B60" t="s">
        <v>89</v>
      </c>
      <c r="C60" t="s">
        <v>102</v>
      </c>
      <c r="D60" t="s">
        <v>101</v>
      </c>
      <c r="N60">
        <v>512</v>
      </c>
      <c r="O60">
        <v>5.5617999999999999</v>
      </c>
      <c r="P60">
        <v>5.1250000000000009</v>
      </c>
      <c r="Q60">
        <v>4.7493999999999996</v>
      </c>
      <c r="R60">
        <v>6.4043999999999999</v>
      </c>
      <c r="S60">
        <v>6.8653999999999993</v>
      </c>
      <c r="U60">
        <v>512</v>
      </c>
      <c r="V60">
        <v>4.5595400000000001</v>
      </c>
      <c r="W60">
        <v>3.8302</v>
      </c>
      <c r="X60">
        <v>3.4728000000000003</v>
      </c>
      <c r="Y60">
        <v>5.2009999999999996</v>
      </c>
      <c r="Z60">
        <v>1.3031999999999999</v>
      </c>
    </row>
    <row r="61" spans="1:26" x14ac:dyDescent="0.25">
      <c r="A61">
        <v>512</v>
      </c>
      <c r="B61">
        <v>1.0904800000000001</v>
      </c>
      <c r="C61">
        <v>1.23508</v>
      </c>
      <c r="D61">
        <v>0.75616000000000005</v>
      </c>
      <c r="M61" t="s">
        <v>91</v>
      </c>
      <c r="N61">
        <v>4096</v>
      </c>
      <c r="O61">
        <v>5.4916</v>
      </c>
      <c r="P61">
        <v>5.1626000000000003</v>
      </c>
      <c r="Q61">
        <v>4.5094000000000003</v>
      </c>
      <c r="R61">
        <v>6.2915999999999999</v>
      </c>
      <c r="S61">
        <v>5.846000000000001</v>
      </c>
      <c r="U61">
        <v>4096</v>
      </c>
      <c r="V61">
        <v>3.621</v>
      </c>
      <c r="W61">
        <v>3.1248</v>
      </c>
      <c r="X61">
        <v>2.6332</v>
      </c>
      <c r="Y61">
        <v>4.2089999999999996</v>
      </c>
      <c r="Z61">
        <v>1.0287999999999999</v>
      </c>
    </row>
    <row r="62" spans="1:26" x14ac:dyDescent="0.25">
      <c r="A62">
        <v>4096</v>
      </c>
      <c r="B62">
        <v>1.2574999999999998</v>
      </c>
      <c r="C62">
        <v>1.2037200000000001</v>
      </c>
      <c r="D62">
        <v>0.85816000000000003</v>
      </c>
      <c r="N62">
        <v>32678</v>
      </c>
      <c r="O62">
        <v>5.1882000000000001</v>
      </c>
      <c r="P62">
        <v>5.0957999999999997</v>
      </c>
      <c r="Q62">
        <v>4.2060000000000004</v>
      </c>
      <c r="R62">
        <v>6.0013999999999994</v>
      </c>
      <c r="S62">
        <v>7.4653999999999998</v>
      </c>
      <c r="U62">
        <v>32768</v>
      </c>
      <c r="V62">
        <v>4.5249999999999995</v>
      </c>
      <c r="W62">
        <v>3.8957999999999999</v>
      </c>
      <c r="X62">
        <v>3.1145999999999998</v>
      </c>
      <c r="Y62">
        <v>5.1372</v>
      </c>
      <c r="Z62">
        <v>2.0103999999999997</v>
      </c>
    </row>
    <row r="63" spans="1:26" x14ac:dyDescent="0.25">
      <c r="A63">
        <v>32768</v>
      </c>
      <c r="B63">
        <v>2.0150399999999999</v>
      </c>
      <c r="C63">
        <v>2.1371199999999999</v>
      </c>
      <c r="D63">
        <v>1.4287599999999998</v>
      </c>
    </row>
    <row r="64" spans="1:26" x14ac:dyDescent="0.25">
      <c r="L64" t="s">
        <v>1</v>
      </c>
      <c r="N64" t="s">
        <v>91</v>
      </c>
      <c r="O64" t="s">
        <v>95</v>
      </c>
      <c r="P64" t="s">
        <v>94</v>
      </c>
      <c r="Q64" t="s">
        <v>100</v>
      </c>
    </row>
    <row r="65" spans="13:26" x14ac:dyDescent="0.25">
      <c r="M65">
        <v>512</v>
      </c>
      <c r="N65">
        <v>5.5617999999999999</v>
      </c>
      <c r="O65">
        <v>4.5595400000000001</v>
      </c>
      <c r="P65">
        <v>4.1179600000000001</v>
      </c>
      <c r="Q65">
        <v>3.27128</v>
      </c>
      <c r="U65">
        <v>512</v>
      </c>
      <c r="V65">
        <v>4.1179600000000001</v>
      </c>
      <c r="W65">
        <v>3.8906000000000005</v>
      </c>
      <c r="X65">
        <v>3.5391800000000004</v>
      </c>
      <c r="Y65">
        <v>4.7377200000000004</v>
      </c>
      <c r="Z65">
        <v>1.23508</v>
      </c>
    </row>
    <row r="66" spans="13:26" x14ac:dyDescent="0.25">
      <c r="M66">
        <v>4096</v>
      </c>
      <c r="N66">
        <v>5.4916</v>
      </c>
      <c r="O66">
        <v>4.5784000000000002</v>
      </c>
      <c r="P66">
        <v>4.1031999999999993</v>
      </c>
      <c r="Q66">
        <v>3.2439799999999996</v>
      </c>
      <c r="U66">
        <v>4096</v>
      </c>
      <c r="V66">
        <v>4.1031999999999993</v>
      </c>
      <c r="W66">
        <v>3.9702600000000006</v>
      </c>
      <c r="X66">
        <v>3.2763800000000005</v>
      </c>
      <c r="Y66">
        <v>4.7423799999999998</v>
      </c>
      <c r="Z66">
        <v>1.2037200000000001</v>
      </c>
    </row>
    <row r="67" spans="13:26" x14ac:dyDescent="0.25">
      <c r="M67">
        <v>32678</v>
      </c>
      <c r="N67">
        <v>5.1882000000000001</v>
      </c>
      <c r="O67">
        <v>4.5249999999999995</v>
      </c>
      <c r="P67">
        <v>4.0879199999999996</v>
      </c>
      <c r="Q67">
        <v>3.25298</v>
      </c>
      <c r="U67">
        <v>32768</v>
      </c>
      <c r="V67">
        <v>4.0879199999999996</v>
      </c>
      <c r="W67">
        <v>3.8239199999999998</v>
      </c>
      <c r="X67">
        <v>3.1087199999999999</v>
      </c>
      <c r="Y67">
        <v>4.7363750000000007</v>
      </c>
      <c r="Z67">
        <v>2.1371199999999999</v>
      </c>
    </row>
    <row r="90" spans="3:12" x14ac:dyDescent="0.25">
      <c r="L90">
        <v>25</v>
      </c>
    </row>
    <row r="96" spans="3:12" x14ac:dyDescent="0.25">
      <c r="C96" t="s">
        <v>82</v>
      </c>
      <c r="D96" t="s">
        <v>84</v>
      </c>
      <c r="E96" t="s">
        <v>89</v>
      </c>
    </row>
    <row r="97" spans="2:5" x14ac:dyDescent="0.25">
      <c r="B97">
        <v>512</v>
      </c>
      <c r="C97">
        <v>1.1550999999999998</v>
      </c>
      <c r="D97">
        <v>1.13896</v>
      </c>
      <c r="E97">
        <v>1.0904800000000001</v>
      </c>
    </row>
    <row r="98" spans="2:5" x14ac:dyDescent="0.25">
      <c r="B98">
        <v>4096</v>
      </c>
      <c r="C98">
        <v>1.3118700000000001</v>
      </c>
      <c r="D98">
        <v>1.27834</v>
      </c>
      <c r="E98">
        <v>1.2574999999999998</v>
      </c>
    </row>
    <row r="99" spans="2:5" x14ac:dyDescent="0.25">
      <c r="B99">
        <v>32768</v>
      </c>
      <c r="C99">
        <v>2.11374</v>
      </c>
      <c r="D99">
        <v>2.1332800000000001</v>
      </c>
      <c r="E99">
        <v>2.0150399999999999</v>
      </c>
    </row>
    <row r="117" spans="16:16" x14ac:dyDescent="0.25">
      <c r="P117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AJ24"/>
  <sheetViews>
    <sheetView tabSelected="1" workbookViewId="0">
      <selection activeCell="F21" sqref="F21"/>
    </sheetView>
  </sheetViews>
  <sheetFormatPr defaultRowHeight="15" x14ac:dyDescent="0.25"/>
  <cols>
    <col min="12" max="31" width="9.140625" customWidth="1"/>
  </cols>
  <sheetData>
    <row r="1" spans="1:36" x14ac:dyDescent="0.25">
      <c r="A1" s="2" t="s">
        <v>40</v>
      </c>
    </row>
    <row r="2" spans="1:36" x14ac:dyDescent="0.25">
      <c r="A2" t="s">
        <v>8</v>
      </c>
    </row>
    <row r="3" spans="1:36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36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</row>
    <row r="5" spans="1:36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</row>
    <row r="6" spans="1:36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</row>
    <row r="7" spans="1:36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</row>
    <row r="8" spans="1:36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</row>
    <row r="9" spans="1:36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</row>
    <row r="11" spans="1:36" x14ac:dyDescent="0.25">
      <c r="A11" t="s">
        <v>113</v>
      </c>
      <c r="G11" t="s">
        <v>4</v>
      </c>
      <c r="H11" t="s">
        <v>17</v>
      </c>
      <c r="I11" t="s">
        <v>5</v>
      </c>
      <c r="J11" t="s">
        <v>16</v>
      </c>
      <c r="K11" t="s">
        <v>49</v>
      </c>
      <c r="L11" t="s">
        <v>7</v>
      </c>
      <c r="Q11" t="s">
        <v>11</v>
      </c>
      <c r="V11" t="s">
        <v>21</v>
      </c>
      <c r="AA11" t="s">
        <v>72</v>
      </c>
      <c r="AF11" t="s">
        <v>66</v>
      </c>
    </row>
    <row r="12" spans="1:36" x14ac:dyDescent="0.25">
      <c r="A12">
        <v>512</v>
      </c>
      <c r="B12" s="7">
        <f>SUM(L12:L16)/5</f>
        <v>1.7240000000000002</v>
      </c>
      <c r="C12" s="7">
        <f>SUM(M12:M16)/5</f>
        <v>0.2</v>
      </c>
      <c r="D12" s="7">
        <f>SUM(N12:N16)/5</f>
        <v>0.26</v>
      </c>
      <c r="E12" s="7">
        <f>SUM(O12:O16)/5</f>
        <v>0.49000000000000005</v>
      </c>
      <c r="F12" s="7">
        <f>SUM(P12:P16)/5</f>
        <v>0.47599999999999998</v>
      </c>
      <c r="G12">
        <v>1.71</v>
      </c>
      <c r="H12">
        <v>0.19</v>
      </c>
      <c r="I12">
        <v>0.26</v>
      </c>
      <c r="J12">
        <v>0.48</v>
      </c>
      <c r="K12">
        <v>0.46</v>
      </c>
      <c r="L12">
        <v>1.71</v>
      </c>
      <c r="M12">
        <v>0.2</v>
      </c>
      <c r="N12">
        <v>0.26</v>
      </c>
      <c r="O12">
        <v>0.49</v>
      </c>
      <c r="P12">
        <v>0.48</v>
      </c>
      <c r="Q12">
        <v>1.73</v>
      </c>
      <c r="R12">
        <v>0.21</v>
      </c>
      <c r="S12">
        <v>0.38</v>
      </c>
      <c r="T12">
        <v>0.48</v>
      </c>
      <c r="U12">
        <v>0.48</v>
      </c>
      <c r="V12">
        <v>1.83</v>
      </c>
      <c r="W12">
        <v>0.19</v>
      </c>
      <c r="X12">
        <v>0.28999999999999998</v>
      </c>
      <c r="Y12">
        <v>0.49</v>
      </c>
      <c r="Z12">
        <v>0.44</v>
      </c>
      <c r="AA12">
        <v>1.81</v>
      </c>
      <c r="AB12">
        <v>0.2</v>
      </c>
      <c r="AC12">
        <v>0.26</v>
      </c>
      <c r="AD12">
        <v>0.47</v>
      </c>
      <c r="AE12">
        <v>0.56000000000000005</v>
      </c>
      <c r="AF12">
        <v>1.72</v>
      </c>
      <c r="AG12">
        <v>0.19</v>
      </c>
      <c r="AH12">
        <v>0.22</v>
      </c>
      <c r="AI12">
        <v>0.48</v>
      </c>
      <c r="AJ12">
        <v>0.77</v>
      </c>
    </row>
    <row r="13" spans="1:36" x14ac:dyDescent="0.25">
      <c r="A13">
        <v>2048</v>
      </c>
      <c r="B13" s="7">
        <f>SUM(Q12:Q14)/3</f>
        <v>1.7166666666666668</v>
      </c>
      <c r="C13" s="7">
        <f>SUM(R12:R14)/3</f>
        <v>0.24333333333333332</v>
      </c>
      <c r="D13" s="7">
        <f>SUM(S12:S14)/3</f>
        <v>0.37333333333333335</v>
      </c>
      <c r="E13" s="7">
        <f>SUM(T12:T14)/3</f>
        <v>0.48</v>
      </c>
      <c r="F13" s="7">
        <f>SUM(U12:U14)/3</f>
        <v>0.47333333333333333</v>
      </c>
      <c r="G13">
        <v>1.76</v>
      </c>
      <c r="H13">
        <v>0.2</v>
      </c>
      <c r="I13">
        <v>0.28999999999999998</v>
      </c>
      <c r="J13">
        <v>0.47</v>
      </c>
      <c r="K13">
        <v>0.46</v>
      </c>
      <c r="L13">
        <v>1.74</v>
      </c>
      <c r="M13">
        <v>0.2</v>
      </c>
      <c r="N13">
        <v>0.27</v>
      </c>
      <c r="O13">
        <v>0.5</v>
      </c>
      <c r="P13">
        <v>0.48</v>
      </c>
      <c r="Q13">
        <v>1.71</v>
      </c>
      <c r="R13">
        <v>0.21</v>
      </c>
      <c r="S13">
        <v>0.37</v>
      </c>
      <c r="T13">
        <v>0.48</v>
      </c>
      <c r="U13">
        <v>0.48</v>
      </c>
      <c r="V13">
        <v>1.73</v>
      </c>
      <c r="W13">
        <v>0.19</v>
      </c>
      <c r="X13">
        <v>0.25</v>
      </c>
      <c r="Y13">
        <v>0.48</v>
      </c>
      <c r="Z13">
        <v>0.44</v>
      </c>
      <c r="AA13">
        <v>1.73</v>
      </c>
      <c r="AB13">
        <v>0.19</v>
      </c>
      <c r="AC13">
        <v>0.23</v>
      </c>
      <c r="AD13">
        <v>0.47</v>
      </c>
      <c r="AE13">
        <v>0.56000000000000005</v>
      </c>
      <c r="AF13">
        <v>1.71</v>
      </c>
      <c r="AG13">
        <v>0.19</v>
      </c>
      <c r="AH13">
        <v>0.22</v>
      </c>
      <c r="AI13">
        <v>0.48</v>
      </c>
      <c r="AJ13">
        <v>0.78</v>
      </c>
    </row>
    <row r="14" spans="1:36" x14ac:dyDescent="0.25">
      <c r="A14">
        <v>4096</v>
      </c>
      <c r="B14" s="7">
        <f>SUM(G12:G16)/5</f>
        <v>1.748</v>
      </c>
      <c r="C14" s="7">
        <f>SUM(H12:H16)/5</f>
        <v>0.19600000000000001</v>
      </c>
      <c r="D14" s="7">
        <f>SUM(I12:I16)/5</f>
        <v>0.27800000000000002</v>
      </c>
      <c r="E14" s="7">
        <f>SUM(J12:J16)/5</f>
        <v>0.48</v>
      </c>
      <c r="F14" s="7">
        <f>SUM(K12:K16)/5</f>
        <v>0.46200000000000002</v>
      </c>
      <c r="G14">
        <v>1.83</v>
      </c>
      <c r="H14">
        <v>0.19</v>
      </c>
      <c r="I14">
        <v>0.3</v>
      </c>
      <c r="J14">
        <v>0.48</v>
      </c>
      <c r="K14">
        <v>0.47</v>
      </c>
      <c r="L14">
        <v>1.71</v>
      </c>
      <c r="M14">
        <v>0.2</v>
      </c>
      <c r="N14">
        <v>0.25</v>
      </c>
      <c r="O14">
        <v>0.5</v>
      </c>
      <c r="P14">
        <v>0.47</v>
      </c>
      <c r="Q14">
        <v>1.71</v>
      </c>
      <c r="R14">
        <v>0.31</v>
      </c>
      <c r="S14">
        <v>0.37</v>
      </c>
      <c r="T14">
        <v>0.48</v>
      </c>
      <c r="U14">
        <v>0.46</v>
      </c>
      <c r="V14">
        <v>1.71</v>
      </c>
      <c r="W14">
        <v>0.19</v>
      </c>
      <c r="X14">
        <v>0.25</v>
      </c>
      <c r="Y14">
        <v>0.47</v>
      </c>
      <c r="Z14">
        <v>0.43</v>
      </c>
      <c r="AA14">
        <v>1.71</v>
      </c>
      <c r="AB14">
        <v>0.19</v>
      </c>
      <c r="AC14">
        <v>0.23</v>
      </c>
      <c r="AD14">
        <v>0.48</v>
      </c>
      <c r="AE14">
        <v>0.56999999999999995</v>
      </c>
      <c r="AF14">
        <v>1.72</v>
      </c>
      <c r="AG14">
        <v>0.19</v>
      </c>
      <c r="AH14">
        <v>0.22</v>
      </c>
      <c r="AI14">
        <v>0.48</v>
      </c>
      <c r="AJ14">
        <v>0.79</v>
      </c>
    </row>
    <row r="15" spans="1:36" x14ac:dyDescent="0.25">
      <c r="A15">
        <v>8192</v>
      </c>
      <c r="B15" s="7">
        <f>SUM(V12:V14)/3</f>
        <v>1.7566666666666666</v>
      </c>
      <c r="C15" s="7">
        <f>SUM(W12:W14)/3</f>
        <v>0.19000000000000003</v>
      </c>
      <c r="D15" s="7">
        <f>SUM(X12:X14)/3</f>
        <v>0.26333333333333336</v>
      </c>
      <c r="E15" s="7">
        <f>SUM(Y12:Y14)/3</f>
        <v>0.48</v>
      </c>
      <c r="F15" s="7">
        <f>SUM(Z12:Z14)/3</f>
        <v>0.4366666666666667</v>
      </c>
      <c r="G15">
        <v>1.72</v>
      </c>
      <c r="H15">
        <v>0.2</v>
      </c>
      <c r="I15">
        <v>0.26</v>
      </c>
      <c r="J15">
        <v>0.49</v>
      </c>
      <c r="K15">
        <v>0.46</v>
      </c>
      <c r="L15">
        <v>1.74</v>
      </c>
      <c r="M15">
        <v>0.2</v>
      </c>
      <c r="N15">
        <v>0.26</v>
      </c>
      <c r="O15">
        <v>0.48</v>
      </c>
      <c r="P15">
        <v>0.48</v>
      </c>
    </row>
    <row r="16" spans="1:36" x14ac:dyDescent="0.25">
      <c r="A16">
        <v>16384</v>
      </c>
      <c r="B16" s="7">
        <f>SUM(AA12:AA14)/3</f>
        <v>1.75</v>
      </c>
      <c r="C16" s="7">
        <f>SUM(AB12:AB14)/3</f>
        <v>0.19333333333333336</v>
      </c>
      <c r="D16" s="7">
        <f>SUM(AC12:AC14)/3</f>
        <v>0.24</v>
      </c>
      <c r="E16" s="7">
        <f>SUM(AD12:AD14)/3</f>
        <v>0.47333333333333333</v>
      </c>
      <c r="F16" s="7">
        <f>SUM(AE12:AE14)/5</f>
        <v>0.33799999999999997</v>
      </c>
      <c r="G16">
        <v>1.72</v>
      </c>
      <c r="H16">
        <v>0.2</v>
      </c>
      <c r="I16">
        <v>0.28000000000000003</v>
      </c>
      <c r="J16">
        <v>0.48</v>
      </c>
      <c r="K16">
        <v>0.46</v>
      </c>
      <c r="L16">
        <v>1.72</v>
      </c>
      <c r="M16">
        <v>0.2</v>
      </c>
      <c r="N16">
        <v>0.26</v>
      </c>
      <c r="O16">
        <v>0.48</v>
      </c>
      <c r="P16">
        <v>0.47</v>
      </c>
    </row>
    <row r="17" spans="1:16" x14ac:dyDescent="0.25">
      <c r="A17">
        <v>32768</v>
      </c>
      <c r="B17" s="7">
        <f>SUM(AF12:AF14)/3</f>
        <v>1.7166666666666666</v>
      </c>
      <c r="C17" s="7">
        <f>SUM(AG12:AG14)/3</f>
        <v>0.19000000000000003</v>
      </c>
      <c r="D17" s="7">
        <f>SUM(AH12:AH14)/3</f>
        <v>0.22</v>
      </c>
      <c r="E17" s="7">
        <f>SUM(AI12:AI14)/3</f>
        <v>0.48</v>
      </c>
      <c r="F17" s="7">
        <f>SUM(AJ12:AJ14)/3</f>
        <v>0.77999999999999992</v>
      </c>
    </row>
    <row r="19" spans="1:16" x14ac:dyDescent="0.25">
      <c r="A19" t="s">
        <v>114</v>
      </c>
      <c r="B19" t="s">
        <v>115</v>
      </c>
    </row>
    <row r="20" spans="1:16" x14ac:dyDescent="0.25">
      <c r="A20">
        <v>512</v>
      </c>
      <c r="B20" s="7">
        <f>SUM(L20:L24)/5</f>
        <v>2.8759999999999999</v>
      </c>
      <c r="C20" s="7">
        <f>SUM(M20:M24)/5</f>
        <v>0.33200000000000002</v>
      </c>
      <c r="D20" s="7">
        <f>SUM(N20:N24)/5</f>
        <v>0.26</v>
      </c>
      <c r="E20" s="7">
        <f>SUM(O20:O24)/5</f>
        <v>0.66600000000000004</v>
      </c>
      <c r="F20" s="7">
        <f>SUM(P20:P24)/5</f>
        <v>0.60399999999999998</v>
      </c>
      <c r="G20">
        <v>2.83</v>
      </c>
      <c r="H20">
        <v>0.33</v>
      </c>
      <c r="I20">
        <v>0.27</v>
      </c>
      <c r="J20">
        <v>0.7</v>
      </c>
      <c r="K20">
        <v>0.59</v>
      </c>
      <c r="L20">
        <v>2.9</v>
      </c>
      <c r="M20">
        <v>0.34</v>
      </c>
      <c r="N20">
        <v>0.26</v>
      </c>
      <c r="O20">
        <v>0.72</v>
      </c>
      <c r="P20">
        <v>0.61</v>
      </c>
    </row>
    <row r="21" spans="1:16" x14ac:dyDescent="0.25">
      <c r="A21">
        <v>4096</v>
      </c>
      <c r="B21" s="7">
        <f>SUM(G20:G24)/5</f>
        <v>2.8419999999999996</v>
      </c>
      <c r="C21" s="7">
        <f>SUM(H20:H24)/5</f>
        <v>0.34</v>
      </c>
      <c r="D21" s="7">
        <f>SUM(I20:I24)/5</f>
        <v>0.26</v>
      </c>
      <c r="E21" s="7">
        <f>SUM(J20:J24)/5</f>
        <v>0.69199999999999995</v>
      </c>
      <c r="F21" s="7">
        <f>SUM(K20:K24)/5</f>
        <v>0.59400000000000008</v>
      </c>
      <c r="G21">
        <v>2.84</v>
      </c>
      <c r="H21">
        <v>0.34</v>
      </c>
      <c r="I21">
        <v>0.26</v>
      </c>
      <c r="J21">
        <v>0.69</v>
      </c>
      <c r="K21">
        <v>0.59</v>
      </c>
      <c r="L21">
        <v>2.9</v>
      </c>
      <c r="M21">
        <v>0.33</v>
      </c>
      <c r="N21">
        <v>0.26</v>
      </c>
      <c r="O21">
        <v>0.71</v>
      </c>
      <c r="P21">
        <v>0.62</v>
      </c>
    </row>
    <row r="22" spans="1:16" x14ac:dyDescent="0.25">
      <c r="G22">
        <v>2.84</v>
      </c>
      <c r="H22">
        <v>0.34</v>
      </c>
      <c r="I22">
        <v>0.25</v>
      </c>
      <c r="J22">
        <v>0.69</v>
      </c>
      <c r="K22">
        <v>0.59</v>
      </c>
      <c r="L22">
        <v>2.86</v>
      </c>
      <c r="M22">
        <v>0.33</v>
      </c>
      <c r="N22">
        <v>0.26</v>
      </c>
      <c r="O22">
        <v>0.63</v>
      </c>
      <c r="P22">
        <v>0.6</v>
      </c>
    </row>
    <row r="23" spans="1:16" x14ac:dyDescent="0.25">
      <c r="G23">
        <v>2.85</v>
      </c>
      <c r="H23">
        <v>0.34</v>
      </c>
      <c r="I23">
        <v>0.26</v>
      </c>
      <c r="J23">
        <v>0.69</v>
      </c>
      <c r="K23">
        <v>0.6</v>
      </c>
      <c r="L23">
        <v>2.85</v>
      </c>
      <c r="M23">
        <v>0.33</v>
      </c>
      <c r="N23">
        <v>0.26</v>
      </c>
      <c r="O23">
        <v>0.65</v>
      </c>
      <c r="P23">
        <v>0.59</v>
      </c>
    </row>
    <row r="24" spans="1:16" x14ac:dyDescent="0.25">
      <c r="G24">
        <v>2.85</v>
      </c>
      <c r="H24">
        <v>0.35</v>
      </c>
      <c r="I24">
        <v>0.26</v>
      </c>
      <c r="J24">
        <v>0.69</v>
      </c>
      <c r="K24">
        <v>0.6</v>
      </c>
      <c r="L24">
        <v>2.87</v>
      </c>
      <c r="M24">
        <v>0.33</v>
      </c>
      <c r="N24">
        <v>0.26</v>
      </c>
      <c r="O24">
        <v>0.62</v>
      </c>
      <c r="P24">
        <v>0.6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CompC++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2024-02-09T21:40:24Z</dcterms:modified>
</cp:coreProperties>
</file>