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871AB6A-65F2-42E2-B044-BB32A07F6A9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7N39oFPFA7dBeiHBH1Nwf9dsrV6TgTcPgA0S2Gcu2RM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J30" i="1"/>
  <c r="H30" i="1"/>
  <c r="I30" i="1" s="1"/>
  <c r="G30" i="1"/>
  <c r="F30" i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E6" i="3" s="1"/>
  <c r="K6" i="3" s="1"/>
  <c r="F27" i="1"/>
  <c r="G27" i="1" s="1"/>
  <c r="J27" i="1" s="1"/>
  <c r="K26" i="1"/>
  <c r="I26" i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E4" i="3" s="1"/>
  <c r="K4" i="3" s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F3" i="1"/>
  <c r="G3" i="1" s="1"/>
  <c r="J3" i="1" s="1"/>
  <c r="K2" i="1"/>
  <c r="I2" i="1"/>
  <c r="H2" i="1"/>
  <c r="F2" i="1"/>
  <c r="G2" i="1" s="1"/>
  <c r="E5" i="3" l="1"/>
  <c r="K5" i="3" s="1"/>
  <c r="J20" i="1"/>
  <c r="G5" i="3"/>
  <c r="G6" i="3"/>
  <c r="J26" i="1"/>
  <c r="J8" i="1"/>
  <c r="G3" i="3"/>
  <c r="I5" i="3"/>
  <c r="J22" i="1"/>
  <c r="I4" i="3"/>
  <c r="J16" i="1"/>
  <c r="I2" i="3"/>
  <c r="J4" i="1"/>
  <c r="G4" i="3"/>
  <c r="J14" i="1"/>
  <c r="I6" i="3"/>
  <c r="J28" i="1"/>
  <c r="G2" i="3"/>
  <c r="J2" i="1"/>
  <c r="J10" i="1"/>
  <c r="I3" i="3"/>
  <c r="J4" i="3" l="1"/>
  <c r="H4" i="3"/>
  <c r="J3" i="3"/>
  <c r="H3" i="3"/>
  <c r="J6" i="3"/>
  <c r="H6" i="3"/>
  <c r="J5" i="3"/>
  <c r="H5" i="3"/>
  <c r="J2" i="3"/>
  <c r="H2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<sst xmlns="http://schemas.openxmlformats.org/spreadsheetml/2006/main" count="105" uniqueCount="40">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</sst>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D27" sqref="D27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3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3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3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3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3</v>
      </c>
      <c r="B8" s="2" t="s">
        <v>19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3" x14ac:dyDescent="0.25">
      <c r="A9" s="2">
        <v>3</v>
      </c>
      <c r="B9" s="2" t="s">
        <v>19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3" x14ac:dyDescent="0.25">
      <c r="A10" s="2">
        <v>3</v>
      </c>
      <c r="B10" s="2" t="s">
        <v>19</v>
      </c>
      <c r="C10" s="2" t="s">
        <v>14</v>
      </c>
      <c r="D10" s="2">
        <v>1</v>
      </c>
      <c r="E10" s="2">
        <v>300</v>
      </c>
      <c r="F10" s="2">
        <f>VLOOKUP(C10,Vehicle_Params!$A:$C,3,FALSE)</f>
        <v>10</v>
      </c>
      <c r="G10" s="2">
        <f t="shared" si="0"/>
        <v>10</v>
      </c>
      <c r="H10" s="2">
        <f>VLOOKUP(C10,Vehicle_Params!$A:$B,2,FALSE)</f>
        <v>1.8</v>
      </c>
      <c r="I10" s="2">
        <f t="shared" si="1"/>
        <v>1.8</v>
      </c>
      <c r="J10" s="2">
        <f t="shared" si="2"/>
        <v>120</v>
      </c>
      <c r="K10" s="2">
        <f t="shared" si="3"/>
        <v>12</v>
      </c>
    </row>
    <row r="11" spans="1:13" x14ac:dyDescent="0.25">
      <c r="A11" s="2">
        <v>3</v>
      </c>
      <c r="B11" s="2" t="s">
        <v>19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3" x14ac:dyDescent="0.25">
      <c r="A12" s="2">
        <v>3</v>
      </c>
      <c r="B12" s="2" t="s">
        <v>19</v>
      </c>
      <c r="C12" s="2" t="s">
        <v>17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3" x14ac:dyDescent="0.25">
      <c r="A13" s="2">
        <v>3</v>
      </c>
      <c r="B13" s="2" t="s">
        <v>19</v>
      </c>
      <c r="C13" s="2" t="s">
        <v>18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3" x14ac:dyDescent="0.25">
      <c r="A14" s="2">
        <v>3</v>
      </c>
      <c r="B14" s="2" t="s">
        <v>20</v>
      </c>
      <c r="C14" s="2" t="s">
        <v>12</v>
      </c>
      <c r="D14" s="2">
        <v>15</v>
      </c>
      <c r="E14" s="2">
        <v>300</v>
      </c>
      <c r="F14" s="2">
        <f>VLOOKUP(C14,Vehicle_Params!$A:$C,3,FALSE)</f>
        <v>1.5</v>
      </c>
      <c r="G14" s="2">
        <f t="shared" si="0"/>
        <v>22.5</v>
      </c>
      <c r="H14" s="2">
        <f>VLOOKUP(C14,Vehicle_Params!$A:$B,2,FALSE)</f>
        <v>1</v>
      </c>
      <c r="I14" s="2">
        <f t="shared" si="1"/>
        <v>15</v>
      </c>
      <c r="J14" s="2">
        <f t="shared" si="2"/>
        <v>270</v>
      </c>
      <c r="K14" s="2">
        <f t="shared" si="3"/>
        <v>180</v>
      </c>
    </row>
    <row r="15" spans="1:13" x14ac:dyDescent="0.25">
      <c r="A15" s="2">
        <v>3</v>
      </c>
      <c r="B15" s="2" t="s">
        <v>20</v>
      </c>
      <c r="C15" s="2" t="s">
        <v>13</v>
      </c>
      <c r="D15" s="2">
        <v>11</v>
      </c>
      <c r="E15" s="2">
        <v>300</v>
      </c>
      <c r="F15" s="2">
        <f>VLOOKUP(C15,Vehicle_Params!$A:$C,3,FALSE)</f>
        <v>1.2</v>
      </c>
      <c r="G15" s="2">
        <f t="shared" si="0"/>
        <v>13.2</v>
      </c>
      <c r="H15" s="2">
        <f>VLOOKUP(C15,Vehicle_Params!$A:$B,2,FALSE)</f>
        <v>0.35</v>
      </c>
      <c r="I15" s="2">
        <f t="shared" si="1"/>
        <v>3.8499999999999996</v>
      </c>
      <c r="J15" s="2">
        <f t="shared" si="2"/>
        <v>158.4</v>
      </c>
      <c r="K15" s="2">
        <f t="shared" si="3"/>
        <v>132</v>
      </c>
    </row>
    <row r="16" spans="1:13" x14ac:dyDescent="0.25">
      <c r="A16" s="2">
        <v>3</v>
      </c>
      <c r="B16" s="2" t="s">
        <v>20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3</v>
      </c>
      <c r="B17" s="2" t="s">
        <v>20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3</v>
      </c>
      <c r="B18" s="2" t="s">
        <v>20</v>
      </c>
      <c r="C18" s="2" t="s">
        <v>17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20</v>
      </c>
      <c r="C19" s="2" t="s">
        <v>18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31</v>
      </c>
      <c r="E20" s="2">
        <v>300</v>
      </c>
      <c r="F20" s="2">
        <f>VLOOKUP(C20,Vehicle_Params!$A:$C,3,FALSE)</f>
        <v>1.5</v>
      </c>
      <c r="G20" s="2">
        <f t="shared" si="0"/>
        <v>46.5</v>
      </c>
      <c r="H20" s="2">
        <f>VLOOKUP(C20,Vehicle_Params!$A:$B,2,FALSE)</f>
        <v>1</v>
      </c>
      <c r="I20" s="2">
        <f t="shared" si="1"/>
        <v>31</v>
      </c>
      <c r="J20" s="2">
        <f t="shared" si="2"/>
        <v>558</v>
      </c>
      <c r="K20" s="2">
        <f t="shared" si="3"/>
        <v>372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14</v>
      </c>
      <c r="E21" s="2">
        <v>300</v>
      </c>
      <c r="F21" s="2">
        <f>VLOOKUP(C21,Vehicle_Params!$A:$C,3,FALSE)</f>
        <v>1.2</v>
      </c>
      <c r="G21" s="2">
        <f t="shared" si="0"/>
        <v>16.8</v>
      </c>
      <c r="H21" s="2">
        <f>VLOOKUP(C21,Vehicle_Params!$A:$B,2,FALSE)</f>
        <v>0.35</v>
      </c>
      <c r="I21" s="2">
        <f t="shared" si="1"/>
        <v>4.8999999999999995</v>
      </c>
      <c r="J21" s="2">
        <f t="shared" si="2"/>
        <v>201.6</v>
      </c>
      <c r="K21" s="2">
        <f t="shared" si="3"/>
        <v>168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17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57</v>
      </c>
      <c r="E26" s="2">
        <v>300</v>
      </c>
      <c r="F26" s="2">
        <f>VLOOKUP(C26,Vehicle_Params!$A:$C,3,FALSE)</f>
        <v>1.5</v>
      </c>
      <c r="G26" s="2">
        <f t="shared" si="0"/>
        <v>85.5</v>
      </c>
      <c r="H26" s="2">
        <f>VLOOKUP(C26,Vehicle_Params!$A:$B,2,FALSE)</f>
        <v>1</v>
      </c>
      <c r="I26" s="2">
        <f t="shared" si="1"/>
        <v>57</v>
      </c>
      <c r="J26" s="2">
        <f t="shared" si="2"/>
        <v>1026</v>
      </c>
      <c r="K26" s="2">
        <f t="shared" si="3"/>
        <v>684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48</v>
      </c>
      <c r="E27" s="2">
        <v>300</v>
      </c>
      <c r="F27" s="2">
        <f>VLOOKUP(C27,Vehicle_Params!$A:$C,3,FALSE)</f>
        <v>1.2</v>
      </c>
      <c r="G27" s="2">
        <f t="shared" si="0"/>
        <v>57.599999999999994</v>
      </c>
      <c r="H27" s="2">
        <f>VLOOKUP(C27,Vehicle_Params!$A:$B,2,FALSE)</f>
        <v>0.35</v>
      </c>
      <c r="I27" s="2">
        <f t="shared" si="1"/>
        <v>16.799999999999997</v>
      </c>
      <c r="J27" s="2">
        <f t="shared" si="2"/>
        <v>691.19999999999993</v>
      </c>
      <c r="K27" s="2">
        <f t="shared" si="3"/>
        <v>576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4</v>
      </c>
      <c r="E28" s="2">
        <v>300</v>
      </c>
      <c r="F28" s="2">
        <f>VLOOKUP(C28,Vehicle_Params!$A:$C,3,FALSE)</f>
        <v>10</v>
      </c>
      <c r="G28" s="2">
        <f t="shared" si="0"/>
        <v>40</v>
      </c>
      <c r="H28" s="2">
        <f>VLOOKUP(C28,Vehicle_Params!$A:$B,2,FALSE)</f>
        <v>1.8</v>
      </c>
      <c r="I28" s="2">
        <f t="shared" si="1"/>
        <v>7.2</v>
      </c>
      <c r="J28" s="2">
        <f t="shared" si="2"/>
        <v>480</v>
      </c>
      <c r="K28" s="2">
        <f t="shared" si="3"/>
        <v>48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17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19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28.800000000000004</v>
      </c>
      <c r="F3" s="2">
        <f t="shared" si="0"/>
        <v>372</v>
      </c>
      <c r="G3" s="2">
        <f>SUMIFS(Raw_Annotations!$G:$G,Raw_Annotations!$A:$A,$A3,Raw_Annotations!$B:$B,$B3)</f>
        <v>108.4</v>
      </c>
      <c r="H3" s="2">
        <f t="shared" si="1"/>
        <v>1300.8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0.64575645756457556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0.25694444444444436</v>
      </c>
    </row>
    <row r="4" spans="1:11" x14ac:dyDescent="0.25">
      <c r="A4" s="2">
        <v>3</v>
      </c>
      <c r="B4" s="2" t="s">
        <v>20</v>
      </c>
      <c r="C4" s="2">
        <v>300</v>
      </c>
      <c r="D4" s="2">
        <f>SUMIFS(Raw_Annotations!$D:$D,Raw_Annotations!$A:$A,$A4,Raw_Annotations!$B:$B,$B4)</f>
        <v>41</v>
      </c>
      <c r="E4" s="2">
        <f>SUMIFS(Raw_Annotations!$I:$I,Raw_Annotations!$A:$A,$A4,Raw_Annotations!$B:$B,$B4)</f>
        <v>49.25</v>
      </c>
      <c r="F4" s="2">
        <f t="shared" si="0"/>
        <v>492</v>
      </c>
      <c r="G4" s="2">
        <f>SUMIFS(Raw_Annotations!$G:$G,Raw_Annotations!$A:$A,$A4,Raw_Annotations!$B:$B,$B4)</f>
        <v>219.7</v>
      </c>
      <c r="H4" s="2">
        <f t="shared" si="1"/>
        <v>2636.4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0.81929904415111521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0.499492385786802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59</v>
      </c>
      <c r="E5" s="2">
        <f>SUMIFS(Raw_Annotations!$I:$I,Raw_Annotations!$A:$A,$A5,Raw_Annotations!$B:$B,$B5)</f>
        <v>62.9</v>
      </c>
      <c r="F5" s="2">
        <f t="shared" si="0"/>
        <v>708</v>
      </c>
      <c r="G5" s="2">
        <f>SUMIFS(Raw_Annotations!$G:$G,Raw_Annotations!$A:$A,$A5,Raw_Annotations!$B:$B,$B5)</f>
        <v>214.3</v>
      </c>
      <c r="H5" s="2">
        <f t="shared" si="1"/>
        <v>2571.6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0.69995333644423696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0.38791732909379972</v>
      </c>
    </row>
    <row r="6" spans="1:11" x14ac:dyDescent="0.25">
      <c r="A6" s="2">
        <v>3</v>
      </c>
      <c r="B6" s="2" t="s">
        <v>22</v>
      </c>
      <c r="C6" s="2">
        <v>300</v>
      </c>
      <c r="D6" s="2">
        <f>SUMIFS(Raw_Annotations!$D:$D,Raw_Annotations!$A:$A,$A6,Raw_Annotations!$B:$B,$B6)</f>
        <v>111</v>
      </c>
      <c r="E6" s="2">
        <f>SUMIFS(Raw_Annotations!$I:$I,Raw_Annotations!$A:$A,$A6,Raw_Annotations!$B:$B,$B6)</f>
        <v>86.2</v>
      </c>
      <c r="F6" s="2">
        <f t="shared" si="0"/>
        <v>1332</v>
      </c>
      <c r="G6" s="2">
        <f>SUMIFS(Raw_Annotations!$G:$G,Raw_Annotations!$A:$A,$A6,Raw_Annotations!$B:$B,$B6)</f>
        <v>185.1</v>
      </c>
      <c r="H6" s="2">
        <f t="shared" si="1"/>
        <v>2221.1999999999998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0.21609940572663425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8.3526682134570762E-2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2025-09-21T12:32:08Z</dcterms:modified>
</cp:coreProperties>
</file>